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6985" windowHeight="12285" tabRatio="853"/>
  </bookViews>
  <sheets>
    <sheet name="合計 (2)" sheetId="44365" r:id="rId1"/>
    <sheet name="環境配慮" sheetId="44363" r:id="rId2"/>
    <sheet name="売却" sheetId="44364" r:id="rId3"/>
    <sheet name="購入" sheetId="44362" r:id="rId4"/>
    <sheet name="合計" sheetId="44141" r:id="rId5"/>
    <sheet name="01函館市（２）【別表1】電気購入入札詳細" sheetId="44322" r:id="rId6"/>
    <sheet name="01函館市（３）【別表2】電気購入随意契約詳細" sheetId="44323" r:id="rId7"/>
    <sheet name="01函館市（６）【別表３】電気売却入札詳細" sheetId="44324" r:id="rId8"/>
    <sheet name="01函館市（７）【別表４】電気売却随意契約詳細 " sheetId="44325" r:id="rId9"/>
    <sheet name="02旭川市（２）【別表1】電気購入入札詳細" sheetId="44163" r:id="rId10"/>
    <sheet name="02旭川市（３）【別表2】電気購入随意契約詳細" sheetId="44164" r:id="rId11"/>
    <sheet name="02旭川市（６）【別表３】電気売却入札詳細" sheetId="44165" r:id="rId12"/>
    <sheet name="02旭川市（７）【別表４】電気売却随意契約詳細 " sheetId="44166" r:id="rId13"/>
    <sheet name="03青森市（２）【別表1】電気購入入札詳細" sheetId="44301" r:id="rId14"/>
    <sheet name="03青森市（３）【別表2】電気購入随意契約詳細" sheetId="44302" r:id="rId15"/>
    <sheet name="03青森市（６）【別表３】電気売却入札詳細" sheetId="44303" r:id="rId16"/>
    <sheet name="03青森市（７）【別表４】電気売却随意契約詳細 " sheetId="44304" r:id="rId17"/>
    <sheet name="04八戸市（２）【別表1】電気購入入札詳細" sheetId="44334" r:id="rId18"/>
    <sheet name="04八戸市（３）【別表2】電気購入随意契約詳細" sheetId="44335" r:id="rId19"/>
    <sheet name="04八戸市（６）【別表３】電気売却入札詳細" sheetId="44336" r:id="rId20"/>
    <sheet name="04八戸市（７）【別表４】電気売却随意契約詳細 " sheetId="44337" r:id="rId21"/>
    <sheet name="05盛岡市（２）【別表1】電気購入入札詳細" sheetId="44310" r:id="rId22"/>
    <sheet name="05盛岡市（３）【別表2】電気購入随意契約詳細" sheetId="44311" r:id="rId23"/>
    <sheet name="05盛岡市（６）【別表３】電気売却入札詳細" sheetId="44312" r:id="rId24"/>
    <sheet name="05盛岡市（７）【別表４】電気売却随意契約詳細 " sheetId="44313" r:id="rId25"/>
    <sheet name="06秋田市（２）【別表1】電気購入入札詳細" sheetId="44184" r:id="rId26"/>
    <sheet name="06秋田市（３）【別表2】電気購入随意契約詳細" sheetId="44185" r:id="rId27"/>
    <sheet name="06秋田市（６）【別表３】電気売却入札詳細" sheetId="44186" r:id="rId28"/>
    <sheet name="06秋田市（７）【別表４】電気売却随意契約詳細 " sheetId="44187" r:id="rId29"/>
    <sheet name="07山形市（２）【別表1】電気購入入札詳細" sheetId="44354" r:id="rId30"/>
    <sheet name="07山形市（３）【別表2】電気購入随意契約詳細" sheetId="44355" r:id="rId31"/>
    <sheet name="07山形市（６）【別表３】電気売却入札詳細" sheetId="44356" r:id="rId32"/>
    <sheet name="07山形市（７）【別表４】電気売却随意契約詳細 " sheetId="44357" r:id="rId33"/>
    <sheet name="09郡山市（２）【別表1】電気購入入札詳細" sheetId="44204" r:id="rId34"/>
    <sheet name="09郡山市（３）【別表2】電気購入随意契約詳細" sheetId="44205" r:id="rId35"/>
    <sheet name="09郡山市（６）【別表３】電気売却入札詳細" sheetId="44206" r:id="rId36"/>
    <sheet name="09郡山市（７）【別表４】電気売却随意契約詳細 " sheetId="44207" r:id="rId37"/>
    <sheet name="10いわき市（２）【別表1】電気購入入札詳細" sheetId="44269" r:id="rId38"/>
    <sheet name="10いわき市（３）【別表2】電気購入随意契約詳細" sheetId="44270" r:id="rId39"/>
    <sheet name="10いわき市（６）【別表３】電気売却入札詳細" sheetId="44271" r:id="rId40"/>
    <sheet name="10いわき市（７）【別表４】電気売却随意契約詳細 " sheetId="44272" r:id="rId41"/>
    <sheet name="12前橋市（２）【別表1】電気購入入札詳細" sheetId="44224" r:id="rId42"/>
    <sheet name="12前橋市（３）【別表2】電気購入随意契約詳細" sheetId="44225" r:id="rId43"/>
    <sheet name="12前橋市（６）【別表３】電気売却入札詳細" sheetId="44226" r:id="rId44"/>
    <sheet name="12前橋市（７）【別表４】電気売却随意契約詳細 " sheetId="44227" r:id="rId45"/>
    <sheet name="13高崎市（２）【別表1】電気購入入札詳細" sheetId="44192" r:id="rId46"/>
    <sheet name="13高崎市（３）【別表2】電気購入随意契約詳細" sheetId="44193" r:id="rId47"/>
    <sheet name="13高崎市（６）【別表３】電気売却入札詳細" sheetId="44194" r:id="rId48"/>
    <sheet name="13高崎市（７）【別表４】電気売却随意契約詳細 " sheetId="44195" r:id="rId49"/>
    <sheet name="14川越市（２）【別表1】電気購入入札詳細" sheetId="44196" r:id="rId50"/>
    <sheet name="14川越市（３）【別表2】電気購入随意契約詳細" sheetId="44197" r:id="rId51"/>
    <sheet name="14川越市（６）【別表３】電気売却入札詳細" sheetId="44198" r:id="rId52"/>
    <sheet name="14川越市（７）【別表４】電気売却随意契約詳細 " sheetId="44199" r:id="rId53"/>
    <sheet name="15川口市（２）【別表1】電気購入入札詳細" sheetId="44285" r:id="rId54"/>
    <sheet name="15川口市（３）【別表2】電気購入随意契約詳細" sheetId="44286" r:id="rId55"/>
    <sheet name="15川口市（６）【別表３】電気売却入札詳細" sheetId="44287" r:id="rId56"/>
    <sheet name="15川口市（７）【別表４】電気売却随意契約詳細 " sheetId="44288" r:id="rId57"/>
    <sheet name="16越谷市（２）【別表1】電気購入入札詳細" sheetId="44277" r:id="rId58"/>
    <sheet name="16越谷市（３）【別表2】電気購入随意契約詳細" sheetId="44278" r:id="rId59"/>
    <sheet name="16越谷市（６）【別表３】電気売却入札詳細" sheetId="44279" r:id="rId60"/>
    <sheet name="16越谷市（７）【別表４】電気売却随意契約詳細 " sheetId="44280" r:id="rId61"/>
    <sheet name="17船橋市（２）【別表1】電気購入入札詳細" sheetId="44155" r:id="rId62"/>
    <sheet name="17船橋市（３）【別表2】電気購入随意契約詳細" sheetId="44156" r:id="rId63"/>
    <sheet name="17船橋市（６）【別表３】電気売却入札詳細" sheetId="44157" r:id="rId64"/>
    <sheet name="17船橋市（７）【別表４】電気売却随意契約詳細 " sheetId="44158" r:id="rId65"/>
    <sheet name="18柏市（２）【別表1】電気購入入札詳細" sheetId="44232" r:id="rId66"/>
    <sheet name="18柏市（３）【別表2】電気購入随意契約詳細" sheetId="44233" r:id="rId67"/>
    <sheet name="18柏市（６）【別表３】電気売却入札詳細" sheetId="44234" r:id="rId68"/>
    <sheet name="18柏市（７）【別表４】電気売却随意契約詳細 " sheetId="44235" r:id="rId69"/>
    <sheet name="19八王子市（２）【別表1】電気購入入札詳細" sheetId="44338" r:id="rId70"/>
    <sheet name="19八王子市（３）【別表2】電気購入随意契約詳細" sheetId="44339" r:id="rId71"/>
    <sheet name="19八王子市（６）【別表３】電気売却入札詳細" sheetId="44340" r:id="rId72"/>
    <sheet name="19八王子市（７）【別表４】電気売却随意契約詳細 " sheetId="44341" r:id="rId73"/>
    <sheet name="20横須賀市（２）【別表1】電気購入入札詳細" sheetId="44273" r:id="rId74"/>
    <sheet name="20横須賀市（３）【別表2】電気購入随意契約詳細" sheetId="44274" r:id="rId75"/>
    <sheet name="20横須賀市（６）【別表３】電気売却入札詳細" sheetId="44275" r:id="rId76"/>
    <sheet name="20横須賀市（７）【別表４】電気売却随意契約詳細 " sheetId="44276" r:id="rId77"/>
    <sheet name="21富山市（２）【別表1】電気購入入札詳細" sheetId="44151" r:id="rId78"/>
    <sheet name="21富山市（３）【別表2】電気購入随意契約詳細" sheetId="44152" r:id="rId79"/>
    <sheet name="21富山市（６）【別表３】電気売却入札詳細" sheetId="44153" r:id="rId80"/>
    <sheet name="21富山市（７）【別表４】電気売却随意契約詳細" sheetId="44154" r:id="rId81"/>
    <sheet name="22金沢市（２）【別表1】電気購入入札詳細" sheetId="44289" r:id="rId82"/>
    <sheet name="22金沢市（３）【別表2】電気購入随意契約詳細" sheetId="44290" r:id="rId83"/>
    <sheet name="22金沢市（６）【別表３】電気売却入札詳細" sheetId="44291" r:id="rId84"/>
    <sheet name="22金沢市（７）【別表４】電気売却随意契約詳細 " sheetId="44292" r:id="rId85"/>
    <sheet name="24甲府市（２）【別表1】電気購入入札詳細" sheetId="44297" r:id="rId86"/>
    <sheet name="24甲府市（３）【別表2】電気購入随意契約詳細" sheetId="44298" r:id="rId87"/>
    <sheet name="24甲府市（６）【別表３】電気売却入札詳細" sheetId="44299" r:id="rId88"/>
    <sheet name="24甲府市（７）【別表４】電気売却随意契約詳細 " sheetId="44300" r:id="rId89"/>
    <sheet name="25長野市（２）【別表1】電気購入入札詳細" sheetId="44220" r:id="rId90"/>
    <sheet name="25長野市（３）【別表2】電気購入随意契約詳細" sheetId="44221" r:id="rId91"/>
    <sheet name="25長野市（６）【別表３】電気売却入札詳細" sheetId="44222" r:id="rId92"/>
    <sheet name="25長野市（７）【別表４】電気売却随意契約詳細 " sheetId="44223" r:id="rId93"/>
    <sheet name="27豊橋市（２）【別表1】電気購入入札詳細" sheetId="44358" r:id="rId94"/>
    <sheet name="27豊橋市（３）【別表2】電気購入随意契約詳細" sheetId="44359" r:id="rId95"/>
    <sheet name="27豊橋市（６）【別表３】電気売却入札詳細" sheetId="44360" r:id="rId96"/>
    <sheet name="27豊橋市（７）【別表４】電気売却随意契約詳細 " sheetId="44361" r:id="rId97"/>
    <sheet name="28岡崎市（２）【別表1】電気購入入札詳細" sheetId="44350" r:id="rId98"/>
    <sheet name="28岡崎市（３）【別表2】電気購入随意契約詳細" sheetId="44351" r:id="rId99"/>
    <sheet name="28岡崎市（６）【別表３】電気売却入札詳細" sheetId="44352" r:id="rId100"/>
    <sheet name="28岡崎市（７）【別表４】電気売却随意契約詳細 " sheetId="44353" r:id="rId101"/>
    <sheet name="30大津市（２）【別表1】電気購入入札詳細" sheetId="44318" r:id="rId102"/>
    <sheet name="30大津市（３）【別表2】電気購入随意契約詳細" sheetId="44319" r:id="rId103"/>
    <sheet name="30大津市（６）【別表３】電気売却入札詳細" sheetId="44320" r:id="rId104"/>
    <sheet name="30大津市（７）【別表４】電気売却随意契約詳細 " sheetId="44321" r:id="rId105"/>
    <sheet name="31豊中市（２）【別表1】電気購入入札詳細" sheetId="44346" r:id="rId106"/>
    <sheet name="31豊中市（３）【別表2】電気購入随意契約詳細" sheetId="44347" r:id="rId107"/>
    <sheet name="31豊中市（６）【別表３】電気売却入札詳細" sheetId="44348" r:id="rId108"/>
    <sheet name="31豊中市（７）【別表４】電気売却随意契約詳細 " sheetId="44349" r:id="rId109"/>
    <sheet name="32高槻市（２）【別表1】電気購入入札詳細" sheetId="44216" r:id="rId110"/>
    <sheet name="32高槻市（３）【別表2】電気購入随意契約詳細" sheetId="44217" r:id="rId111"/>
    <sheet name="32高槻市（６）【別表３】電気売却入札詳細" sheetId="44218" r:id="rId112"/>
    <sheet name="32高槻市（７）【別表４】電気売却随意契約詳細 " sheetId="44219" r:id="rId113"/>
    <sheet name="33枚方市（２）【別表1】電気購入入札詳細" sheetId="44245" r:id="rId114"/>
    <sheet name="33枚方市（３）【別表2】電気購入随意契約詳細" sheetId="44246" r:id="rId115"/>
    <sheet name="33枚方市（６）【別表３】電気売却入札詳細" sheetId="44247" r:id="rId116"/>
    <sheet name="33枚方市（７）【別表４】電気売却随意契約詳細 " sheetId="44248" r:id="rId117"/>
    <sheet name="34八尾市（２）【別表1】電気購入入札詳細" sheetId="44167" r:id="rId118"/>
    <sheet name="34八尾市（３）【別表2】電気購入随意契約詳細" sheetId="44168" r:id="rId119"/>
    <sheet name="34八尾市（６）【別表３】電気売却入札詳細" sheetId="44169" r:id="rId120"/>
    <sheet name="34八尾市（７）【別表４】電気売却随意契約詳細 " sheetId="44170" r:id="rId121"/>
    <sheet name="36東大阪市（２）【別表1】電気購入入札詳細" sheetId="44253" r:id="rId122"/>
    <sheet name="36東大阪市（３）【別表2】電気購入随意契約詳細" sheetId="44254" r:id="rId123"/>
    <sheet name="36東大阪市（６）【別表３】電気売却入札詳細" sheetId="44255" r:id="rId124"/>
    <sheet name="36東大阪市（７）【別表４】電気売却随意契約詳細 " sheetId="44256" r:id="rId125"/>
    <sheet name="37姫路市（２）【別表1】電気購入入札詳細" sheetId="44261" r:id="rId126"/>
    <sheet name="37姫路市（３）【別表2】電気購入随意契約詳細" sheetId="44262" r:id="rId127"/>
    <sheet name="37姫路市（６）【別表３】電気売却入札詳細" sheetId="44263" r:id="rId128"/>
    <sheet name="37姫路市（７）【別表４】電気売却随意契約詳細 " sheetId="44264" r:id="rId129"/>
    <sheet name="38尼崎市（２）【別表1】電気購入入札詳細" sheetId="44342" r:id="rId130"/>
    <sheet name="38尼崎市（３）【別表2】電気購入随意契約詳細" sheetId="44343" r:id="rId131"/>
    <sheet name="38尼崎市（６）【別表３】電気売却入札詳細" sheetId="44344" r:id="rId132"/>
    <sheet name="38尼崎市（７）【別表４】電気売却随意契約詳細 " sheetId="44345" r:id="rId133"/>
    <sheet name="39明石市（２）【別表1】電気購入入札詳細" sheetId="44146" r:id="rId134"/>
    <sheet name="39明石市（３）【別表2】電気購入随意契約詳細" sheetId="44147" r:id="rId135"/>
    <sheet name="39明石市（６）【別表３】電気売却入札詳細" sheetId="44148" r:id="rId136"/>
    <sheet name="39明石市（７）【別表４】電気売却随意契約詳細 " sheetId="44149" r:id="rId137"/>
    <sheet name="40西宮市（２）【別表1】電気購入入札詳細" sheetId="44180" r:id="rId138"/>
    <sheet name="40西宮市（３）【別表2】電気購入随意契約詳細" sheetId="44181" r:id="rId139"/>
    <sheet name="40西宮市（６）【別表３】電気売却入札詳細" sheetId="44182" r:id="rId140"/>
    <sheet name="40西宮市（７）【別表４】電気売却随意契約詳細 " sheetId="44183" r:id="rId141"/>
    <sheet name="41奈良市（２）【別表1】電気購入入札詳細" sheetId="44188" r:id="rId142"/>
    <sheet name="41奈良市（３）【別表2】電気購入随意契約詳細" sheetId="44189" r:id="rId143"/>
    <sheet name="41奈良市（６）【別表３】電気売却入札詳細" sheetId="44190" r:id="rId144"/>
    <sheet name="41奈良市（７）【別表４】電気売却随意契約詳細 " sheetId="44191" r:id="rId145"/>
    <sheet name="42和歌山市（２）【別表1】電気購入入札詳細" sheetId="44200" r:id="rId146"/>
    <sheet name="42和歌山市（３）【別表2】電気購入随意契約詳細" sheetId="44201" r:id="rId147"/>
    <sheet name="42和歌山市（６）【別表３】電気売却入札詳細" sheetId="44202" r:id="rId148"/>
    <sheet name="42和歌山市（７）【別表４】電気売却随意契約詳細 " sheetId="44203" r:id="rId149"/>
    <sheet name="43鳥取市（２）【別表1】電気購入入札詳細" sheetId="44281" r:id="rId150"/>
    <sheet name="43鳥取市（３）【別表2】電気購入随意契約詳細" sheetId="44282" r:id="rId151"/>
    <sheet name="43鳥取市（６）【別表３】電気売却入札詳細" sheetId="44283" r:id="rId152"/>
    <sheet name="43鳥取市（７）【別表４】電気売却随意契約詳細 " sheetId="44284" r:id="rId153"/>
    <sheet name="44松江市（２）【別表1】電気購入入札詳細" sheetId="44265" r:id="rId154"/>
    <sheet name="44松江市（３）【別表2】電気購入随意契約詳細" sheetId="44266" r:id="rId155"/>
    <sheet name="44松江市（６）【別表３】電気売却入札詳細" sheetId="44267" r:id="rId156"/>
    <sheet name="44松江市（７）【別表４】電気売却随意契約詳細 " sheetId="44268" r:id="rId157"/>
    <sheet name="45倉敷市（２）【別表1】電気購入入札詳細" sheetId="44159" r:id="rId158"/>
    <sheet name="45倉敷市（３）【別表2】電気購入随意契約詳細" sheetId="44160" r:id="rId159"/>
    <sheet name="45倉敷市（６）【別表３】電気売却入札詳細" sheetId="44161" r:id="rId160"/>
    <sheet name="45倉敷市（７）【別表４】電気売却随意契約詳細 " sheetId="44162" r:id="rId161"/>
    <sheet name="46呉市（２）【別表1】電気購入入札詳細" sheetId="44175" r:id="rId162"/>
    <sheet name="46呉市（３）【別表2】電気購入随意契約詳細" sheetId="44176" r:id="rId163"/>
    <sheet name="46呉市（６）【別表３】電気売却入札詳細" sheetId="44177" r:id="rId164"/>
    <sheet name="46呉市（７）【別表４】電気売却随意契約詳細 " sheetId="44178" r:id="rId165"/>
    <sheet name="47福山市（２）【別表1】電気購入入札詳細" sheetId="44257" r:id="rId166"/>
    <sheet name="47福山市（３）【別表2】電気購入随意契約詳細" sheetId="44258" r:id="rId167"/>
    <sheet name="47福山市（６）【別表３】電気売却入札詳細" sheetId="44259" r:id="rId168"/>
    <sheet name="47福山市（７）【別表４】電気売却随意契約詳細 " sheetId="44260" r:id="rId169"/>
    <sheet name="48下関市（２）【別表1】電気購入入札詳細" sheetId="44236" r:id="rId170"/>
    <sheet name="48下関市（３）【別表2】電気購入随意契約詳細" sheetId="44237" r:id="rId171"/>
    <sheet name="48下関市（６）【別表３】電気売却入札詳細" sheetId="44238" r:id="rId172"/>
    <sheet name="48下関市（７）【別表４】電気売却随意契約詳細 " sheetId="44239" r:id="rId173"/>
    <sheet name="50松山市（２）【別表1】電気購入入札詳細" sheetId="44240" r:id="rId174"/>
    <sheet name="50松山市（３）【別表2】電気購入随意契約詳細" sheetId="44241" r:id="rId175"/>
    <sheet name="50松山市（６）【別表３】電気売却入札詳細" sheetId="44242" r:id="rId176"/>
    <sheet name="50松山市（７）【別表４】電気売却随意契約詳細 " sheetId="44244" r:id="rId177"/>
    <sheet name="51高知市（２）【別表1】電気購入入札詳細" sheetId="44249" r:id="rId178"/>
    <sheet name="51高知市（３）【別表2】電気購入随意契約詳細" sheetId="44250" r:id="rId179"/>
    <sheet name="51高知市（６）【別表３】電気売却入札詳細" sheetId="44251" r:id="rId180"/>
    <sheet name="51高知市（７）【別表４】電気売却随意契約詳細 " sheetId="44252" r:id="rId181"/>
    <sheet name="52久留米市（２）【別表1】電気購入入札詳細" sheetId="44306" r:id="rId182"/>
    <sheet name="52久留米市（３）【別表2】電気購入随意契約詳細" sheetId="44307" r:id="rId183"/>
    <sheet name="52久留米市（６）【別表３】電気売却入札詳細" sheetId="44308" r:id="rId184"/>
    <sheet name="52久留米市（７）【別表４】電気売却随意契約詳細 " sheetId="44309" r:id="rId185"/>
    <sheet name="53長崎市（２）【別表1】電気購入入札詳細" sheetId="44330" r:id="rId186"/>
    <sheet name="53長崎市（３）【別表2】電気購入随意契約詳細" sheetId="44331" r:id="rId187"/>
    <sheet name="53長崎市（６）【別表３】電気売却入札詳細" sheetId="44332" r:id="rId188"/>
    <sheet name="53長崎市（７）【別表４】電気売却随意契約詳細 " sheetId="44333" r:id="rId189"/>
    <sheet name="54佐世保市（２）【別表1】電気購入入札詳細" sheetId="44228" r:id="rId190"/>
    <sheet name="54佐世保市（３）【別表2】電気購入随意契約詳細" sheetId="44229" r:id="rId191"/>
    <sheet name="54佐世保市（６）【別表３】電気売却入札詳細" sheetId="44230" r:id="rId192"/>
    <sheet name="54佐世保市（７）【別表４】電気売却随意契約詳細 " sheetId="44231" r:id="rId193"/>
    <sheet name="55大分市（２）【別表1】電気購入入札詳細" sheetId="44212" r:id="rId194"/>
    <sheet name="55大分市（３）【別表2】電気購入随意契約詳細" sheetId="44213" r:id="rId195"/>
    <sheet name="55大分市（６）【別表３】電気売却入札詳細" sheetId="44214" r:id="rId196"/>
    <sheet name="55大分市（７）【別表４】電気売却随意契約詳細 " sheetId="44215" r:id="rId197"/>
    <sheet name="56宮崎市（２）【別表1】電気購入入札詳細" sheetId="44171" r:id="rId198"/>
    <sheet name="56宮崎市（３）【別表2】電気購入随意契約詳細" sheetId="44172" r:id="rId199"/>
    <sheet name="56宮崎市（６）【別表３】電気売却入札詳細" sheetId="44173" r:id="rId200"/>
    <sheet name="56宮崎市（７）【別表４】電気売却随意契約詳細 " sheetId="44174" r:id="rId201"/>
    <sheet name="57鹿児島市（２）【別表1】電気購入入札詳細" sheetId="44293" r:id="rId202"/>
    <sheet name="57鹿児島市（３）【別表2】電気購入随意契約詳細" sheetId="44294" r:id="rId203"/>
    <sheet name="57鹿児島市（６）【別表３】電気売却入札詳細" sheetId="44295" r:id="rId204"/>
    <sheet name="57鹿児島市（７）【別表４】電気売却随意契約詳細 " sheetId="44296" r:id="rId205"/>
    <sheet name="58那覇市（２）【別表1】電気購入入札詳細" sheetId="44314" r:id="rId206"/>
    <sheet name="58那覇市（３）【別表2】電気購入随意契約詳細" sheetId="44315" r:id="rId207"/>
    <sheet name="58那覇市（６）【別表３】電気売却入札詳細" sheetId="44316" r:id="rId208"/>
    <sheet name="58那覇市（７）【別表４】電気売却随意契約詳細 " sheetId="44317" r:id="rId209"/>
  </sheets>
  <externalReferences>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s>
  <definedNames>
    <definedName name="_xlnm._FilterDatabase" localSheetId="30" hidden="1">'07山形市（３）【別表2】電気購入随意契約詳細'!$A$6:$O$357</definedName>
    <definedName name="_xlnm._FilterDatabase" localSheetId="125" hidden="1">'37姫路市（２）【別表1】電気購入入札詳細'!$A$6:$M$357</definedName>
    <definedName name="_xlnm.Print_Area" localSheetId="5">'01函館市（２）【別表1】電気購入入札詳細'!$A$1:$M$95</definedName>
    <definedName name="_xlnm.Print_Area" localSheetId="6">'01函館市（３）【別表2】電気購入随意契約詳細'!$A$1:$N$10</definedName>
    <definedName name="_xlnm.Print_Area" localSheetId="7">'01函館市（６）【別表３】電気売却入札詳細'!$A$1:$J$7</definedName>
    <definedName name="_xlnm.Print_Area" localSheetId="8">'01函館市（７）【別表４】電気売却随意契約詳細 '!$A$1:$J$6</definedName>
    <definedName name="_xlnm.Print_Area" localSheetId="9">'02旭川市（２）【別表1】電気購入入札詳細'!$A$1:$M$13</definedName>
    <definedName name="_xlnm.Print_Area" localSheetId="10">'02旭川市（３）【別表2】電気購入随意契約詳細'!$A$1:$N$10</definedName>
    <definedName name="_xlnm.Print_Area" localSheetId="11">'02旭川市（６）【別表３】電気売却入札詳細'!$A$1:$J$6</definedName>
    <definedName name="_xlnm.Print_Area" localSheetId="12">'02旭川市（７）【別表４】電気売却随意契約詳細 '!$A$1:$J$6</definedName>
    <definedName name="_xlnm.Print_Area" localSheetId="13">'03青森市（２）【別表1】電気購入入札詳細'!$A$1:$L$9</definedName>
    <definedName name="_xlnm.Print_Area" localSheetId="14">'03青森市（３）【別表2】電気購入随意契約詳細'!$A$1:$N$10</definedName>
    <definedName name="_xlnm.Print_Area" localSheetId="15">'03青森市（６）【別表３】電気売却入札詳細'!$A$1:$J$7</definedName>
    <definedName name="_xlnm.Print_Area" localSheetId="16">'03青森市（７）【別表４】電気売却随意契約詳細 '!$A$1:$J$6</definedName>
    <definedName name="_xlnm.Print_Area" localSheetId="17">'04八戸市（２）【別表1】電気購入入札詳細'!$A$1:$L$9</definedName>
    <definedName name="_xlnm.Print_Area" localSheetId="18">'04八戸市（３）【別表2】電気購入随意契約詳細'!$A$1:$N$10</definedName>
    <definedName name="_xlnm.Print_Area" localSheetId="19">'04八戸市（６）【別表３】電気売却入札詳細'!$A$1:$J$7</definedName>
    <definedName name="_xlnm.Print_Area" localSheetId="20">'04八戸市（７）【別表４】電気売却随意契約詳細 '!$A$1:$J$6</definedName>
    <definedName name="_xlnm.Print_Area" localSheetId="21">'05盛岡市（２）【別表1】電気購入入札詳細'!$A$1:$L$8</definedName>
    <definedName name="_xlnm.Print_Area" localSheetId="22">'05盛岡市（３）【別表2】電気購入随意契約詳細'!$A$1:$N$10</definedName>
    <definedName name="_xlnm.Print_Area" localSheetId="23">'05盛岡市（６）【別表３】電気売却入札詳細'!$A$1:$J$7</definedName>
    <definedName name="_xlnm.Print_Area" localSheetId="24">'05盛岡市（７）【別表４】電気売却随意契約詳細 '!$A$1:$J$6</definedName>
    <definedName name="_xlnm.Print_Area" localSheetId="25">'06秋田市（２）【別表1】電気購入入札詳細'!$A$1:$L$9</definedName>
    <definedName name="_xlnm.Print_Area" localSheetId="26">'06秋田市（３）【別表2】電気購入随意契約詳細'!$A$1:$N$10</definedName>
    <definedName name="_xlnm.Print_Area" localSheetId="27">'06秋田市（６）【別表３】電気売却入札詳細'!$A$1:$J$7</definedName>
    <definedName name="_xlnm.Print_Area" localSheetId="28">'06秋田市（７）【別表４】電気売却随意契約詳細 '!$A$1:$J$6</definedName>
    <definedName name="_xlnm.Print_Area" localSheetId="29">'07山形市（２）【別表1】電気購入入札詳細'!$A$1:$L$9</definedName>
    <definedName name="_xlnm.Print_Area" localSheetId="30">'07山形市（３）【別表2】電気購入随意契約詳細'!$A$1:$N$10</definedName>
    <definedName name="_xlnm.Print_Area" localSheetId="31">'07山形市（６）【別表３】電気売却入札詳細'!$A$1:$J$7</definedName>
    <definedName name="_xlnm.Print_Area" localSheetId="32">'07山形市（７）【別表４】電気売却随意契約詳細 '!$A$1:$J$6</definedName>
    <definedName name="_xlnm.Print_Area" localSheetId="33">'09郡山市（２）【別表1】電気購入入札詳細'!$A$1:$L$9</definedName>
    <definedName name="_xlnm.Print_Area" localSheetId="34">'09郡山市（３）【別表2】電気購入随意契約詳細'!$A$1:$N$10</definedName>
    <definedName name="_xlnm.Print_Area" localSheetId="35">'09郡山市（６）【別表３】電気売却入札詳細'!$A$1:$J$7</definedName>
    <definedName name="_xlnm.Print_Area" localSheetId="36">'09郡山市（７）【別表４】電気売却随意契約詳細 '!$A$1:$J$6</definedName>
    <definedName name="_xlnm.Print_Area" localSheetId="37">'10いわき市（２）【別表1】電気購入入札詳細'!$A$1:$L$9</definedName>
    <definedName name="_xlnm.Print_Area" localSheetId="38">'10いわき市（３）【別表2】電気購入随意契約詳細'!$A$1:$N$10</definedName>
    <definedName name="_xlnm.Print_Area" localSheetId="39">'10いわき市（６）【別表３】電気売却入札詳細'!$A$1:$J$7</definedName>
    <definedName name="_xlnm.Print_Area" localSheetId="40">'10いわき市（７）【別表４】電気売却随意契約詳細 '!$A$1:$J$6</definedName>
    <definedName name="_xlnm.Print_Area" localSheetId="41">'12前橋市（２）【別表1】電気購入入札詳細'!$A$1:$M$15</definedName>
    <definedName name="_xlnm.Print_Area" localSheetId="42">'12前橋市（３）【別表2】電気購入随意契約詳細'!$A$1:$N$10</definedName>
    <definedName name="_xlnm.Print_Area" localSheetId="43">'12前橋市（６）【別表３】電気売却入札詳細'!$A$1:$J$7</definedName>
    <definedName name="_xlnm.Print_Area" localSheetId="44">'12前橋市（７）【別表４】電気売却随意契約詳細 '!$A$1:$J$9</definedName>
    <definedName name="_xlnm.Print_Area" localSheetId="45">'13高崎市（２）【別表1】電気購入入札詳細'!$A$1:$L$9</definedName>
    <definedName name="_xlnm.Print_Area" localSheetId="46">'13高崎市（３）【別表2】電気購入随意契約詳細'!$A$1:$N$10</definedName>
    <definedName name="_xlnm.Print_Area" localSheetId="47">'13高崎市（６）【別表３】電気売却入札詳細'!$A$1:$J$7</definedName>
    <definedName name="_xlnm.Print_Area" localSheetId="48">'13高崎市（７）【別表４】電気売却随意契約詳細 '!$A$1:$J$6</definedName>
    <definedName name="_xlnm.Print_Area" localSheetId="49">'14川越市（２）【別表1】電気購入入札詳細'!$A$1:$L$9</definedName>
    <definedName name="_xlnm.Print_Area" localSheetId="50">'14川越市（３）【別表2】電気購入随意契約詳細'!$A$1:$N$10</definedName>
    <definedName name="_xlnm.Print_Area" localSheetId="51">'14川越市（６）【別表３】電気売却入札詳細'!$A$1:$J$7</definedName>
    <definedName name="_xlnm.Print_Area" localSheetId="52">'14川越市（７）【別表４】電気売却随意契約詳細 '!$A$1:$J$6</definedName>
    <definedName name="_xlnm.Print_Area" localSheetId="53">'15川口市（２）【別表1】電気購入入札詳細'!$A$1:$M$18</definedName>
    <definedName name="_xlnm.Print_Area" localSheetId="54">'15川口市（３）【別表2】電気購入随意契約詳細'!$A$1:$O$11</definedName>
    <definedName name="_xlnm.Print_Area" localSheetId="55">'15川口市（６）【別表３】電気売却入札詳細'!$A$1:$J$11</definedName>
    <definedName name="_xlnm.Print_Area" localSheetId="56">'15川口市（７）【別表４】電気売却随意契約詳細 '!$A$1:$J$8</definedName>
    <definedName name="_xlnm.Print_Area" localSheetId="57">'16越谷市（２）【別表1】電気購入入札詳細'!$A$1:$L$9</definedName>
    <definedName name="_xlnm.Print_Area" localSheetId="58">'16越谷市（３）【別表2】電気購入随意契約詳細'!$A$1:$N$10</definedName>
    <definedName name="_xlnm.Print_Area" localSheetId="59">'16越谷市（６）【別表３】電気売却入札詳細'!$A$1:$J$7</definedName>
    <definedName name="_xlnm.Print_Area" localSheetId="60">'16越谷市（７）【別表４】電気売却随意契約詳細 '!$A$1:$J$6</definedName>
    <definedName name="_xlnm.Print_Area" localSheetId="61">'17船橋市（２）【別表1】電気購入入札詳細'!$A$1:$L$11</definedName>
    <definedName name="_xlnm.Print_Area" localSheetId="62">'17船橋市（３）【別表2】電気購入随意契約詳細'!$A$1:$N$10</definedName>
    <definedName name="_xlnm.Print_Area" localSheetId="63">'17船橋市（６）【別表３】電気売却入札詳細'!$A$1:$J$7</definedName>
    <definedName name="_xlnm.Print_Area" localSheetId="64">'17船橋市（７）【別表４】電気売却随意契約詳細 '!$A$1:$J$6</definedName>
    <definedName name="_xlnm.Print_Area" localSheetId="65">'18柏市（２）【別表1】電気購入入札詳細'!$A$1:$L$9</definedName>
    <definedName name="_xlnm.Print_Area" localSheetId="66">'18柏市（３）【別表2】電気購入随意契約詳細'!$A$1:$N$10</definedName>
    <definedName name="_xlnm.Print_Area" localSheetId="67">'18柏市（６）【別表３】電気売却入札詳細'!$A$1:$J$7</definedName>
    <definedName name="_xlnm.Print_Area" localSheetId="68">'18柏市（７）【別表４】電気売却随意契約詳細 '!$A$1:$J$6</definedName>
    <definedName name="_xlnm.Print_Area" localSheetId="72">'19八王子市（７）【別表４】電気売却随意契約詳細 '!$A$1:$J$6</definedName>
    <definedName name="_xlnm.Print_Area" localSheetId="73">'20横須賀市（２）【別表1】電気購入入札詳細'!$A$1:$L$9</definedName>
    <definedName name="_xlnm.Print_Area" localSheetId="74">'20横須賀市（３）【別表2】電気購入随意契約詳細'!$A$1:$N$10</definedName>
    <definedName name="_xlnm.Print_Area" localSheetId="75">'20横須賀市（６）【別表３】電気売却入札詳細'!$A$1:$J$7</definedName>
    <definedName name="_xlnm.Print_Area" localSheetId="76">'20横須賀市（７）【別表４】電気売却随意契約詳細 '!$A$1:$J$6</definedName>
    <definedName name="_xlnm.Print_Area" localSheetId="77">'21富山市（２）【別表1】電気購入入札詳細'!$A$1:$L$9</definedName>
    <definedName name="_xlnm.Print_Area" localSheetId="78">'21富山市（３）【別表2】電気購入随意契約詳細'!$A$1:$N$10</definedName>
    <definedName name="_xlnm.Print_Area" localSheetId="79">'21富山市（６）【別表３】電気売却入札詳細'!$A$1:$J$7</definedName>
    <definedName name="_xlnm.Print_Area" localSheetId="80">'21富山市（７）【別表４】電気売却随意契約詳細'!$A$1:$J$6</definedName>
    <definedName name="_xlnm.Print_Area" localSheetId="81">'22金沢市（２）【別表1】電気購入入札詳細'!$A$1:$L$9</definedName>
    <definedName name="_xlnm.Print_Area" localSheetId="82">'22金沢市（３）【別表2】電気購入随意契約詳細'!$A$1:$N$10</definedName>
    <definedName name="_xlnm.Print_Area" localSheetId="83">'22金沢市（６）【別表３】電気売却入札詳細'!$A$1:$J$7</definedName>
    <definedName name="_xlnm.Print_Area" localSheetId="84">'22金沢市（７）【別表４】電気売却随意契約詳細 '!$A$1:$J$7</definedName>
    <definedName name="_xlnm.Print_Area" localSheetId="85">'24甲府市（２）【別表1】電気購入入札詳細'!$A$1:$L$9</definedName>
    <definedName name="_xlnm.Print_Area" localSheetId="86">'24甲府市（３）【別表2】電気購入随意契約詳細'!$A$1:$N$10</definedName>
    <definedName name="_xlnm.Print_Area" localSheetId="87">'24甲府市（６）【別表３】電気売却入札詳細'!$A$1:$J$7</definedName>
    <definedName name="_xlnm.Print_Area" localSheetId="88">'24甲府市（７）【別表４】電気売却随意契約詳細 '!$A$1:$J$6</definedName>
    <definedName name="_xlnm.Print_Area" localSheetId="89">'25長野市（２）【別表1】電気購入入札詳細'!$A$1:$L$9</definedName>
    <definedName name="_xlnm.Print_Area" localSheetId="90">'25長野市（３）【別表2】電気購入随意契約詳細'!$A$1:$N$10</definedName>
    <definedName name="_xlnm.Print_Area" localSheetId="91">'25長野市（６）【別表３】電気売却入札詳細'!$A$1:$J$7</definedName>
    <definedName name="_xlnm.Print_Area" localSheetId="92">'25長野市（７）【別表４】電気売却随意契約詳細 '!$A$1:$J$6</definedName>
    <definedName name="_xlnm.Print_Area" localSheetId="93">'27豊橋市（２）【別表1】電気購入入札詳細'!$A$1:$L$9</definedName>
    <definedName name="_xlnm.Print_Area" localSheetId="94">'27豊橋市（３）【別表2】電気購入随意契約詳細'!$A$1:$N$10</definedName>
    <definedName name="_xlnm.Print_Area" localSheetId="95">'27豊橋市（６）【別表３】電気売却入札詳細'!$A$1:$J$7</definedName>
    <definedName name="_xlnm.Print_Area" localSheetId="96">'27豊橋市（７）【別表４】電気売却随意契約詳細 '!$A$1:$J$6</definedName>
    <definedName name="_xlnm.Print_Area" localSheetId="97">'28岡崎市（２）【別表1】電気購入入札詳細'!$A$1:$L$12</definedName>
    <definedName name="_xlnm.Print_Area" localSheetId="98">'28岡崎市（３）【別表2】電気購入随意契約詳細'!$A$1:$N$10</definedName>
    <definedName name="_xlnm.Print_Area" localSheetId="99">'28岡崎市（６）【別表３】電気売却入札詳細'!$A$1:$J$7</definedName>
    <definedName name="_xlnm.Print_Area" localSheetId="100">'28岡崎市（７）【別表４】電気売却随意契約詳細 '!$A$1:$J$6</definedName>
    <definedName name="_xlnm.Print_Area" localSheetId="101">'30大津市（２）【別表1】電気購入入札詳細'!$A$1:$M$19</definedName>
    <definedName name="_xlnm.Print_Area" localSheetId="102">'30大津市（３）【別表2】電気購入随意契約詳細'!$A$1:$O$10</definedName>
    <definedName name="_xlnm.Print_Area" localSheetId="103">'30大津市（６）【別表３】電気売却入札詳細'!$A$1:$J$7</definedName>
    <definedName name="_xlnm.Print_Area" localSheetId="104">'30大津市（７）【別表４】電気売却随意契約詳細 '!$A$1:$J$6</definedName>
    <definedName name="_xlnm.Print_Area" localSheetId="105">'31豊中市（２）【別表1】電気購入入札詳細'!$A$1:$M$12</definedName>
    <definedName name="_xlnm.Print_Area" localSheetId="106">'31豊中市（３）【別表2】電気購入随意契約詳細'!$A$1:$O$32</definedName>
    <definedName name="_xlnm.Print_Area" localSheetId="107">'31豊中市（６）【別表３】電気売却入札詳細'!$A$1:$J$7</definedName>
    <definedName name="_xlnm.Print_Area" localSheetId="108">'31豊中市（７）【別表４】電気売却随意契約詳細 '!$A$1:$J$6</definedName>
    <definedName name="_xlnm.Print_Area" localSheetId="109">'32高槻市（２）【別表1】電気購入入札詳細'!$A$1:$L$9</definedName>
    <definedName name="_xlnm.Print_Area" localSheetId="110">'32高槻市（３）【別表2】電気購入随意契約詳細'!$A$1:$N$10</definedName>
    <definedName name="_xlnm.Print_Area" localSheetId="111">'32高槻市（６）【別表３】電気売却入札詳細'!$A$1:$J$7</definedName>
    <definedName name="_xlnm.Print_Area" localSheetId="112">'32高槻市（７）【別表４】電気売却随意契約詳細 '!$A$1:$J$6</definedName>
    <definedName name="_xlnm.Print_Area" localSheetId="113">'33枚方市（２）【別表1】電気購入入札詳細'!$A$1:$L$9</definedName>
    <definedName name="_xlnm.Print_Area" localSheetId="114">'33枚方市（３）【別表2】電気購入随意契約詳細'!$A$1:$N$10</definedName>
    <definedName name="_xlnm.Print_Area" localSheetId="115">'33枚方市（６）【別表３】電気売却入札詳細'!$A$1:$J$7</definedName>
    <definedName name="_xlnm.Print_Area" localSheetId="116">'33枚方市（７）【別表４】電気売却随意契約詳細 '!$A$1:$J$6</definedName>
    <definedName name="_xlnm.Print_Area" localSheetId="117">'34八尾市（２）【別表1】電気購入入札詳細'!$A$1:$L$9</definedName>
    <definedName name="_xlnm.Print_Area" localSheetId="118">'34八尾市（３）【別表2】電気購入随意契約詳細'!$A$1:$N$10</definedName>
    <definedName name="_xlnm.Print_Area" localSheetId="119">'34八尾市（６）【別表３】電気売却入札詳細'!$A$1:$J$7</definedName>
    <definedName name="_xlnm.Print_Area" localSheetId="120">'34八尾市（７）【別表４】電気売却随意契約詳細 '!$A$1:$J$6</definedName>
    <definedName name="_xlnm.Print_Area" localSheetId="121">'36東大阪市（２）【別表1】電気購入入札詳細'!$A$1:$L$9</definedName>
    <definedName name="_xlnm.Print_Area" localSheetId="122">'36東大阪市（３）【別表2】電気購入随意契約詳細'!$A$1:$N$10</definedName>
    <definedName name="_xlnm.Print_Area" localSheetId="123">'36東大阪市（６）【別表３】電気売却入札詳細'!$A$1:$J$7</definedName>
    <definedName name="_xlnm.Print_Area" localSheetId="124">'36東大阪市（７）【別表４】電気売却随意契約詳細 '!$A$1:$J$6</definedName>
    <definedName name="_xlnm.Print_Area" localSheetId="125">'37姫路市（２）【別表1】電気購入入札詳細'!$A$1:$M$107</definedName>
    <definedName name="_xlnm.Print_Area" localSheetId="126">'37姫路市（３）【別表2】電気購入随意契約詳細'!$A$1:$O$10</definedName>
    <definedName name="_xlnm.Print_Area" localSheetId="127">'37姫路市（６）【別表３】電気売却入札詳細'!$A$1:$J$7</definedName>
    <definedName name="_xlnm.Print_Area" localSheetId="128">'37姫路市（７）【別表４】電気売却随意契約詳細 '!$A$1:$J$6</definedName>
    <definedName name="_xlnm.Print_Area" localSheetId="129">'38尼崎市（２）【別表1】電気購入入札詳細'!$A$1:$M$39</definedName>
    <definedName name="_xlnm.Print_Area" localSheetId="130">'38尼崎市（３）【別表2】電気購入随意契約詳細'!$A$1:$N$10</definedName>
    <definedName name="_xlnm.Print_Area" localSheetId="131">'38尼崎市（６）【別表３】電気売却入札詳細'!$A$1:$J$7</definedName>
    <definedName name="_xlnm.Print_Area" localSheetId="132">'38尼崎市（７）【別表４】電気売却随意契約詳細 '!$A$1:$J$7</definedName>
    <definedName name="_xlnm.Print_Area" localSheetId="133">'39明石市（２）【別表1】電気購入入札詳細'!$A$1:$L$9</definedName>
    <definedName name="_xlnm.Print_Area" localSheetId="134">'39明石市（３）【別表2】電気購入随意契約詳細'!$A$1:$N$10</definedName>
    <definedName name="_xlnm.Print_Area" localSheetId="135">'39明石市（６）【別表３】電気売却入札詳細'!$A$1:$J$7</definedName>
    <definedName name="_xlnm.Print_Area" localSheetId="136">'39明石市（７）【別表４】電気売却随意契約詳細 '!$A$1:$J$6</definedName>
    <definedName name="_xlnm.Print_Area" localSheetId="138">'40西宮市（３）【別表2】電気購入随意契約詳細'!$A$1:$N$10</definedName>
    <definedName name="_xlnm.Print_Area" localSheetId="139">'40西宮市（６）【別表３】電気売却入札詳細'!$A$1:$J$7</definedName>
    <definedName name="_xlnm.Print_Area" localSheetId="141">'41奈良市（２）【別表1】電気購入入札詳細'!$A$1:$M$15</definedName>
    <definedName name="_xlnm.Print_Area" localSheetId="142">'41奈良市（３）【別表2】電気購入随意契約詳細'!$A$1:$N$10</definedName>
    <definedName name="_xlnm.Print_Area" localSheetId="143">'41奈良市（６）【別表３】電気売却入札詳細'!$A$1:$J$7</definedName>
    <definedName name="_xlnm.Print_Area" localSheetId="144">'41奈良市（７）【別表４】電気売却随意契約詳細 '!$A$1:$J$6</definedName>
    <definedName name="_xlnm.Print_Area" localSheetId="146">'42和歌山市（３）【別表2】電気購入随意契約詳細'!$A$1:$N$10</definedName>
    <definedName name="_xlnm.Print_Area" localSheetId="147">'42和歌山市（６）【別表３】電気売却入札詳細'!$A$1:$J$7</definedName>
    <definedName name="_xlnm.Print_Area" localSheetId="148">'42和歌山市（７）【別表４】電気売却随意契約詳細 '!$A$1:$J$6</definedName>
    <definedName name="_xlnm.Print_Area" localSheetId="149">'43鳥取市（２）【別表1】電気購入入札詳細'!$A$1:$L$9</definedName>
    <definedName name="_xlnm.Print_Area" localSheetId="150">'43鳥取市（３）【別表2】電気購入随意契約詳細'!$A$1:$N$10</definedName>
    <definedName name="_xlnm.Print_Area" localSheetId="151">'43鳥取市（６）【別表３】電気売却入札詳細'!$A$1:$J$7</definedName>
    <definedName name="_xlnm.Print_Area" localSheetId="152">'43鳥取市（７）【別表４】電気売却随意契約詳細 '!$A$1:$J$6</definedName>
    <definedName name="_xlnm.Print_Area" localSheetId="153">'44松江市（２）【別表1】電気購入入札詳細'!$A$1:$L$9</definedName>
    <definedName name="_xlnm.Print_Area" localSheetId="155">'44松江市（６）【別表３】電気売却入札詳細'!$A$1:$J$7</definedName>
    <definedName name="_xlnm.Print_Area" localSheetId="156">'44松江市（７）【別表４】電気売却随意契約詳細 '!$A$1:$J$6</definedName>
    <definedName name="_xlnm.Print_Area" localSheetId="157">'45倉敷市（２）【別表1】電気購入入札詳細'!$A$1:$L$9</definedName>
    <definedName name="_xlnm.Print_Area" localSheetId="158">'45倉敷市（３）【別表2】電気購入随意契約詳細'!$A$1:$N$10</definedName>
    <definedName name="_xlnm.Print_Area" localSheetId="159">'45倉敷市（６）【別表３】電気売却入札詳細'!$A$1:$J$7</definedName>
    <definedName name="_xlnm.Print_Area" localSheetId="160">'45倉敷市（７）【別表４】電気売却随意契約詳細 '!$A$1:$J$6</definedName>
    <definedName name="_xlnm.Print_Area" localSheetId="161">'46呉市（２）【別表1】電気購入入札詳細'!$A$1:$L$47</definedName>
    <definedName name="_xlnm.Print_Area" localSheetId="162">'46呉市（３）【別表2】電気購入随意契約詳細'!$A$1:$N$34</definedName>
    <definedName name="_xlnm.Print_Area" localSheetId="163">'46呉市（６）【別表３】電気売却入札詳細'!$A$1:$J$30</definedName>
    <definedName name="_xlnm.Print_Area" localSheetId="164">'46呉市（７）【別表４】電気売却随意契約詳細 '!$A$1:$J$30</definedName>
    <definedName name="_xlnm.Print_Area" localSheetId="165">'47福山市（２）【別表1】電気購入入札詳細'!$A$1:$M$38</definedName>
    <definedName name="_xlnm.Print_Area" localSheetId="166">'47福山市（３）【別表2】電気購入随意契約詳細'!$A$1:$N$10</definedName>
    <definedName name="_xlnm.Print_Area" localSheetId="167">'47福山市（６）【別表３】電気売却入札詳細'!$A$1:$J$7</definedName>
    <definedName name="_xlnm.Print_Area" localSheetId="168">'47福山市（７）【別表４】電気売却随意契約詳細 '!$A$1:$J$6</definedName>
    <definedName name="_xlnm.Print_Area" localSheetId="169">'48下関市（２）【別表1】電気購入入札詳細'!$A$1:$M$18</definedName>
    <definedName name="_xlnm.Print_Area" localSheetId="170">'48下関市（３）【別表2】電気購入随意契約詳細'!$A$1:$N$10</definedName>
    <definedName name="_xlnm.Print_Area" localSheetId="171">'48下関市（６）【別表３】電気売却入札詳細'!$A$1:$J$7</definedName>
    <definedName name="_xlnm.Print_Area" localSheetId="172">'48下関市（７）【別表４】電気売却随意契約詳細 '!$A$1:$J$6</definedName>
    <definedName name="_xlnm.Print_Area" localSheetId="173">'50松山市（２）【別表1】電気購入入札詳細'!$A$1:$M$9</definedName>
    <definedName name="_xlnm.Print_Area" localSheetId="174">'50松山市（３）【別表2】電気購入随意契約詳細'!$A$1:$N$10</definedName>
    <definedName name="_xlnm.Print_Area" localSheetId="175">'50松山市（６）【別表３】電気売却入札詳細'!$A$1:$J$7</definedName>
    <definedName name="_xlnm.Print_Area" localSheetId="176">'50松山市（７）【別表４】電気売却随意契約詳細 '!$A$1:$J$7</definedName>
    <definedName name="_xlnm.Print_Area" localSheetId="177">'51高知市（２）【別表1】電気購入入札詳細'!$A$1:$L$9</definedName>
    <definedName name="_xlnm.Print_Area" localSheetId="178">'51高知市（３）【別表2】電気購入随意契約詳細'!$A$1:$N$10</definedName>
    <definedName name="_xlnm.Print_Area" localSheetId="179">'51高知市（６）【別表３】電気売却入札詳細'!$A$1:$J$7</definedName>
    <definedName name="_xlnm.Print_Area" localSheetId="180">'51高知市（７）【別表４】電気売却随意契約詳細 '!$A$1:$J$6</definedName>
    <definedName name="_xlnm.Print_Area" localSheetId="181">'52久留米市（２）【別表1】電気購入入札詳細'!$A$1:$L$9</definedName>
    <definedName name="_xlnm.Print_Area" localSheetId="182">'52久留米市（３）【別表2】電気購入随意契約詳細'!$A$1:$N$10</definedName>
    <definedName name="_xlnm.Print_Area" localSheetId="183">'52久留米市（６）【別表３】電気売却入札詳細'!$A$1:$J$7</definedName>
    <definedName name="_xlnm.Print_Area" localSheetId="184">'52久留米市（７）【別表４】電気売却随意契約詳細 '!$A$1:$J$6</definedName>
    <definedName name="_xlnm.Print_Area" localSheetId="185">'53長崎市（２）【別表1】電気購入入札詳細'!$A$1:$L$9</definedName>
    <definedName name="_xlnm.Print_Area" localSheetId="186">'53長崎市（３）【別表2】電気購入随意契約詳細'!$A$1:$N$10</definedName>
    <definedName name="_xlnm.Print_Area" localSheetId="187">'53長崎市（６）【別表３】電気売却入札詳細'!$A$1:$J$7</definedName>
    <definedName name="_xlnm.Print_Area" localSheetId="188">'53長崎市（７）【別表４】電気売却随意契約詳細 '!$A$1:$J$16</definedName>
    <definedName name="_xlnm.Print_Area" localSheetId="189">'54佐世保市（２）【別表1】電気購入入札詳細'!$A$1:$M$37</definedName>
    <definedName name="_xlnm.Print_Area" localSheetId="190">'54佐世保市（３）【別表2】電気購入随意契約詳細'!$A$1:$N$10</definedName>
    <definedName name="_xlnm.Print_Area" localSheetId="191">'54佐世保市（６）【別表３】電気売却入札詳細'!$A$1:$J$7</definedName>
    <definedName name="_xlnm.Print_Area" localSheetId="192">'54佐世保市（７）【別表４】電気売却随意契約詳細 '!$A$1:$J$7</definedName>
    <definedName name="_xlnm.Print_Area" localSheetId="193">'55大分市（２）【別表1】電気購入入札詳細'!$A$1:$M$18</definedName>
    <definedName name="_xlnm.Print_Area" localSheetId="194">'55大分市（３）【別表2】電気購入随意契約詳細'!$A$1:$N$10</definedName>
    <definedName name="_xlnm.Print_Area" localSheetId="195">'55大分市（６）【別表３】電気売却入札詳細'!$A$1:$J$7</definedName>
    <definedName name="_xlnm.Print_Area" localSheetId="196">'55大分市（７）【別表４】電気売却随意契約詳細 '!$A$1:$J$7</definedName>
    <definedName name="_xlnm.Print_Area" localSheetId="197">'56宮崎市（２）【別表1】電気購入入札詳細'!$A$1:$M$18</definedName>
    <definedName name="_xlnm.Print_Area" localSheetId="198">'56宮崎市（３）【別表2】電気購入随意契約詳細'!$A$1:$N$10</definedName>
    <definedName name="_xlnm.Print_Area" localSheetId="199">'56宮崎市（６）【別表３】電気売却入札詳細'!$A$1:$J$7</definedName>
    <definedName name="_xlnm.Print_Area" localSheetId="200">'56宮崎市（７）【別表４】電気売却随意契約詳細 '!$A$1:$J$6</definedName>
    <definedName name="_xlnm.Print_Area" localSheetId="201">'57鹿児島市（２）【別表1】電気購入入札詳細'!$A$1:$M$54</definedName>
    <definedName name="_xlnm.Print_Area" localSheetId="202">'57鹿児島市（３）【別表2】電気購入随意契約詳細'!$A$1:$N$10</definedName>
    <definedName name="_xlnm.Print_Area" localSheetId="203">'57鹿児島市（６）【別表３】電気売却入札詳細'!$A$1:$J$7</definedName>
    <definedName name="_xlnm.Print_Area" localSheetId="204">'57鹿児島市（７）【別表４】電気売却随意契約詳細 '!$A$1:$J$18</definedName>
    <definedName name="_xlnm.Print_Area" localSheetId="205">'58那覇市（２）【別表1】電気購入入札詳細'!$A$1:$L$9</definedName>
    <definedName name="_xlnm.Print_Area" localSheetId="206">'58那覇市（３）【別表2】電気購入随意契約詳細'!$A$1:$N$10</definedName>
    <definedName name="_xlnm.Print_Area" localSheetId="207">'58那覇市（６）【別表３】電気売却入札詳細'!$A$1:$J$7</definedName>
    <definedName name="_xlnm.Print_Area" localSheetId="208">'58那覇市（７）【別表４】電気売却随意契約詳細 '!$A$1:$J$6</definedName>
    <definedName name="_xlnm.Print_Area" localSheetId="1">環境配慮!$A$1:$I$18</definedName>
    <definedName name="_xlnm.Print_Area" localSheetId="3">購入!$A$1:$N$63</definedName>
    <definedName name="_xlnm.Print_Area" localSheetId="2">売却!$A$1:$I$60</definedName>
    <definedName name="_xlnm.Print_Titles" localSheetId="1">環境配慮!$2:$2</definedName>
    <definedName name="_xlnm.Print_Titles" localSheetId="3">購入!$1:$1</definedName>
    <definedName name="_xlnm.Print_Titles" localSheetId="2">売却!$1:$1</definedName>
  </definedNames>
  <calcPr calcId="145621"/>
</workbook>
</file>

<file path=xl/calcChain.xml><?xml version="1.0" encoding="utf-8"?>
<calcChain xmlns="http://schemas.openxmlformats.org/spreadsheetml/2006/main">
  <c r="I60" i="44364" l="1"/>
  <c r="C60" i="44364"/>
  <c r="D60" i="44364"/>
  <c r="E60" i="44364"/>
  <c r="F60" i="44364"/>
  <c r="G60" i="44364"/>
  <c r="H60" i="44364"/>
  <c r="B60" i="44364"/>
  <c r="G47" i="44364"/>
  <c r="F47" i="44364"/>
  <c r="E47" i="44364"/>
  <c r="D47" i="44364"/>
  <c r="C47" i="44364"/>
  <c r="B47" i="44364"/>
  <c r="H47" i="44364" l="1"/>
  <c r="H55" i="44362" l="1"/>
  <c r="N57" i="44362"/>
  <c r="H57" i="44362"/>
  <c r="H56" i="44362"/>
  <c r="N38" i="44362"/>
  <c r="H38" i="44362"/>
  <c r="K3" i="44362"/>
  <c r="N19" i="44362"/>
  <c r="N3" i="44362"/>
  <c r="H3" i="44362"/>
  <c r="L47" i="44362"/>
  <c r="L60" i="44362" s="1"/>
  <c r="L61" i="44362" s="1"/>
  <c r="K47" i="44362"/>
  <c r="J47" i="44362"/>
  <c r="J60" i="44362" s="1"/>
  <c r="I47" i="44362"/>
  <c r="I60" i="44362" s="1"/>
  <c r="I61" i="44362" s="1"/>
  <c r="G47" i="44362"/>
  <c r="G60" i="44362" s="1"/>
  <c r="G61" i="44362" s="1"/>
  <c r="F47" i="44362"/>
  <c r="F60" i="44362" s="1"/>
  <c r="E47" i="44362"/>
  <c r="E60" i="44362" s="1"/>
  <c r="K60" i="44362" l="1"/>
  <c r="J61" i="44362"/>
  <c r="K61" i="44362" s="1"/>
  <c r="H60" i="44362"/>
  <c r="F61" i="44362"/>
  <c r="E61" i="44362"/>
  <c r="M47" i="44362"/>
  <c r="H47" i="44362"/>
  <c r="N47" i="44362" l="1"/>
  <c r="M60" i="44362"/>
  <c r="H61" i="44362"/>
  <c r="J65" i="44361"/>
  <c r="J64" i="44361"/>
  <c r="J63" i="44361"/>
  <c r="J62" i="44361"/>
  <c r="J61" i="44361"/>
  <c r="J60" i="44361"/>
  <c r="J59" i="44361"/>
  <c r="J58" i="44361"/>
  <c r="J57" i="44361"/>
  <c r="J56" i="44361"/>
  <c r="J55" i="44361"/>
  <c r="J54" i="44361"/>
  <c r="J53" i="44361"/>
  <c r="J52" i="44361"/>
  <c r="J51" i="44361"/>
  <c r="J50" i="44361"/>
  <c r="J49" i="44361"/>
  <c r="J48" i="44361"/>
  <c r="J47" i="44361"/>
  <c r="J46" i="44361"/>
  <c r="J45" i="44361"/>
  <c r="J44" i="44361"/>
  <c r="J43" i="44361"/>
  <c r="J42" i="44361"/>
  <c r="J41" i="44361"/>
  <c r="J40" i="44361"/>
  <c r="J39" i="44361"/>
  <c r="J38" i="44361"/>
  <c r="J37" i="44361"/>
  <c r="J36" i="44361"/>
  <c r="J35" i="44361"/>
  <c r="J34" i="44361"/>
  <c r="J33" i="44361"/>
  <c r="J32" i="44361"/>
  <c r="J31" i="44361"/>
  <c r="J30" i="44361"/>
  <c r="J29" i="44361"/>
  <c r="J28" i="44361"/>
  <c r="J27" i="44361"/>
  <c r="J26" i="44361"/>
  <c r="J25" i="44361"/>
  <c r="J24" i="44361"/>
  <c r="J23" i="44361"/>
  <c r="J22" i="44361"/>
  <c r="J21" i="44361"/>
  <c r="J20" i="44361"/>
  <c r="J19" i="44361"/>
  <c r="J18" i="44361"/>
  <c r="J17" i="44361"/>
  <c r="J16" i="44361"/>
  <c r="J15" i="44361"/>
  <c r="J14" i="44361"/>
  <c r="J13" i="44361"/>
  <c r="J12" i="44361"/>
  <c r="J11" i="44361"/>
  <c r="J10" i="44361"/>
  <c r="J9" i="44361"/>
  <c r="J8" i="44361"/>
  <c r="J7" i="44361"/>
  <c r="J6" i="44361"/>
  <c r="I5" i="44361"/>
  <c r="H5" i="44361"/>
  <c r="H2" i="44361"/>
  <c r="B1" i="44361"/>
  <c r="J65" i="44360"/>
  <c r="J64" i="44360"/>
  <c r="J63" i="44360"/>
  <c r="J62" i="44360"/>
  <c r="J61" i="44360"/>
  <c r="J60" i="44360"/>
  <c r="J59" i="44360"/>
  <c r="J58" i="44360"/>
  <c r="J57" i="44360"/>
  <c r="J56" i="44360"/>
  <c r="J55" i="44360"/>
  <c r="J54" i="44360"/>
  <c r="J53" i="44360"/>
  <c r="J52" i="44360"/>
  <c r="J51" i="44360"/>
  <c r="J50" i="44360"/>
  <c r="J49" i="44360"/>
  <c r="J48" i="44360"/>
  <c r="J47" i="44360"/>
  <c r="J46" i="44360"/>
  <c r="J45" i="44360"/>
  <c r="J44" i="44360"/>
  <c r="J43" i="44360"/>
  <c r="J42" i="44360"/>
  <c r="J41" i="44360"/>
  <c r="J40" i="44360"/>
  <c r="J39" i="44360"/>
  <c r="J38" i="44360"/>
  <c r="J37" i="44360"/>
  <c r="J36" i="44360"/>
  <c r="J35" i="44360"/>
  <c r="J34" i="44360"/>
  <c r="J33" i="44360"/>
  <c r="J32" i="44360"/>
  <c r="J31" i="44360"/>
  <c r="J30" i="44360"/>
  <c r="J29" i="44360"/>
  <c r="J28" i="44360"/>
  <c r="J27" i="44360"/>
  <c r="J26" i="44360"/>
  <c r="J25" i="44360"/>
  <c r="J24" i="44360"/>
  <c r="J23" i="44360"/>
  <c r="J22" i="44360"/>
  <c r="J21" i="44360"/>
  <c r="J20" i="44360"/>
  <c r="J19" i="44360"/>
  <c r="J18" i="44360"/>
  <c r="J17" i="44360"/>
  <c r="J16" i="44360"/>
  <c r="J15" i="44360"/>
  <c r="J14" i="44360"/>
  <c r="J13" i="44360"/>
  <c r="J12" i="44360"/>
  <c r="J11" i="44360"/>
  <c r="J10" i="44360"/>
  <c r="J9" i="44360"/>
  <c r="J8" i="44360"/>
  <c r="J7" i="44360"/>
  <c r="J6" i="44360"/>
  <c r="I5" i="44360"/>
  <c r="H5" i="44360"/>
  <c r="H2" i="44360"/>
  <c r="B1" i="44360"/>
  <c r="J357" i="44359"/>
  <c r="J356" i="44359"/>
  <c r="J355" i="44359"/>
  <c r="J354" i="44359"/>
  <c r="J353" i="44359"/>
  <c r="J352" i="44359"/>
  <c r="J351" i="44359"/>
  <c r="J350" i="44359"/>
  <c r="J349" i="44359"/>
  <c r="J348" i="44359"/>
  <c r="J347" i="44359"/>
  <c r="J346" i="44359"/>
  <c r="J345" i="44359"/>
  <c r="J344" i="44359"/>
  <c r="J343" i="44359"/>
  <c r="J342" i="44359"/>
  <c r="J341" i="44359"/>
  <c r="J340" i="44359"/>
  <c r="J339" i="44359"/>
  <c r="J338" i="44359"/>
  <c r="J337" i="44359"/>
  <c r="J336" i="44359"/>
  <c r="J335" i="44359"/>
  <c r="J334" i="44359"/>
  <c r="J333" i="44359"/>
  <c r="J332" i="44359"/>
  <c r="J331" i="44359"/>
  <c r="J330" i="44359"/>
  <c r="J329" i="44359"/>
  <c r="J328" i="44359"/>
  <c r="J327" i="44359"/>
  <c r="J326" i="44359"/>
  <c r="J325" i="44359"/>
  <c r="J324" i="44359"/>
  <c r="J323" i="44359"/>
  <c r="J322" i="44359"/>
  <c r="J321" i="44359"/>
  <c r="J320" i="44359"/>
  <c r="J319" i="44359"/>
  <c r="J318" i="44359"/>
  <c r="J317" i="44359"/>
  <c r="J316" i="44359"/>
  <c r="J315" i="44359"/>
  <c r="J314" i="44359"/>
  <c r="J313" i="44359"/>
  <c r="J312" i="44359"/>
  <c r="J311" i="44359"/>
  <c r="J310" i="44359"/>
  <c r="J309" i="44359"/>
  <c r="J308" i="44359"/>
  <c r="J307" i="44359"/>
  <c r="J306" i="44359"/>
  <c r="J305" i="44359"/>
  <c r="J304" i="44359"/>
  <c r="J303" i="44359"/>
  <c r="J302" i="44359"/>
  <c r="J301" i="44359"/>
  <c r="J300" i="44359"/>
  <c r="J299" i="44359"/>
  <c r="J298" i="44359"/>
  <c r="J297" i="44359"/>
  <c r="J296" i="44359"/>
  <c r="J295" i="44359"/>
  <c r="J294" i="44359"/>
  <c r="J293" i="44359"/>
  <c r="J292" i="44359"/>
  <c r="J291" i="44359"/>
  <c r="J290" i="44359"/>
  <c r="J289" i="44359"/>
  <c r="J288" i="44359"/>
  <c r="J287" i="44359"/>
  <c r="J286" i="44359"/>
  <c r="J285" i="44359"/>
  <c r="J284" i="44359"/>
  <c r="J283" i="44359"/>
  <c r="J282" i="44359"/>
  <c r="J281" i="44359"/>
  <c r="J280" i="44359"/>
  <c r="J279" i="44359"/>
  <c r="J278" i="44359"/>
  <c r="J277" i="44359"/>
  <c r="J276" i="44359"/>
  <c r="J275" i="44359"/>
  <c r="J274" i="44359"/>
  <c r="J273" i="44359"/>
  <c r="J272" i="44359"/>
  <c r="J271" i="44359"/>
  <c r="J270" i="44359"/>
  <c r="J269" i="44359"/>
  <c r="J268" i="44359"/>
  <c r="J267" i="44359"/>
  <c r="J266" i="44359"/>
  <c r="J265" i="44359"/>
  <c r="J264" i="44359"/>
  <c r="J263" i="44359"/>
  <c r="J262" i="44359"/>
  <c r="J261" i="44359"/>
  <c r="J260" i="44359"/>
  <c r="J259" i="44359"/>
  <c r="J258" i="44359"/>
  <c r="J257" i="44359"/>
  <c r="J256" i="44359"/>
  <c r="J255" i="44359"/>
  <c r="J254" i="44359"/>
  <c r="J253" i="44359"/>
  <c r="J252" i="44359"/>
  <c r="J251" i="44359"/>
  <c r="J250" i="44359"/>
  <c r="J249" i="44359"/>
  <c r="J248" i="44359"/>
  <c r="J247" i="44359"/>
  <c r="J246" i="44359"/>
  <c r="J245" i="44359"/>
  <c r="J244" i="44359"/>
  <c r="J243" i="44359"/>
  <c r="J242" i="44359"/>
  <c r="J241" i="44359"/>
  <c r="J240" i="44359"/>
  <c r="J239" i="44359"/>
  <c r="J238" i="44359"/>
  <c r="J237" i="44359"/>
  <c r="J236" i="44359"/>
  <c r="J235" i="44359"/>
  <c r="J234" i="44359"/>
  <c r="J233" i="44359"/>
  <c r="J232" i="44359"/>
  <c r="J231" i="44359"/>
  <c r="J230" i="44359"/>
  <c r="J229" i="44359"/>
  <c r="J228" i="44359"/>
  <c r="J227" i="44359"/>
  <c r="J226" i="44359"/>
  <c r="J225" i="44359"/>
  <c r="J224" i="44359"/>
  <c r="J223" i="44359"/>
  <c r="J222" i="44359"/>
  <c r="J221" i="44359"/>
  <c r="J220" i="44359"/>
  <c r="J219" i="44359"/>
  <c r="J218" i="44359"/>
  <c r="J217" i="44359"/>
  <c r="J216" i="44359"/>
  <c r="J215" i="44359"/>
  <c r="J214" i="44359"/>
  <c r="J213" i="44359"/>
  <c r="J212" i="44359"/>
  <c r="J211" i="44359"/>
  <c r="J210" i="44359"/>
  <c r="J209" i="44359"/>
  <c r="J208" i="44359"/>
  <c r="J207" i="44359"/>
  <c r="J206" i="44359"/>
  <c r="J205" i="44359"/>
  <c r="J204" i="44359"/>
  <c r="J203" i="44359"/>
  <c r="J202" i="44359"/>
  <c r="J201" i="44359"/>
  <c r="J200" i="44359"/>
  <c r="J199" i="44359"/>
  <c r="J198" i="44359"/>
  <c r="J197" i="44359"/>
  <c r="J196" i="44359"/>
  <c r="J195" i="44359"/>
  <c r="J194" i="44359"/>
  <c r="J193" i="44359"/>
  <c r="J192" i="44359"/>
  <c r="J191" i="44359"/>
  <c r="J190" i="44359"/>
  <c r="J189" i="44359"/>
  <c r="J188" i="44359"/>
  <c r="J187" i="44359"/>
  <c r="J186" i="44359"/>
  <c r="J185" i="44359"/>
  <c r="J184" i="44359"/>
  <c r="J183" i="44359"/>
  <c r="J182" i="44359"/>
  <c r="J181" i="44359"/>
  <c r="J180" i="44359"/>
  <c r="J179" i="44359"/>
  <c r="J178" i="44359"/>
  <c r="J177" i="44359"/>
  <c r="J176" i="44359"/>
  <c r="J175" i="44359"/>
  <c r="J174" i="44359"/>
  <c r="J173" i="44359"/>
  <c r="J172" i="44359"/>
  <c r="J171" i="44359"/>
  <c r="J170" i="44359"/>
  <c r="J169" i="44359"/>
  <c r="J168" i="44359"/>
  <c r="J167" i="44359"/>
  <c r="J166" i="44359"/>
  <c r="J165" i="44359"/>
  <c r="J164" i="44359"/>
  <c r="J163" i="44359"/>
  <c r="J162" i="44359"/>
  <c r="J161" i="44359"/>
  <c r="J160" i="44359"/>
  <c r="J159" i="44359"/>
  <c r="J158" i="44359"/>
  <c r="J157" i="44359"/>
  <c r="J156" i="44359"/>
  <c r="J155" i="44359"/>
  <c r="J154" i="44359"/>
  <c r="J153" i="44359"/>
  <c r="J152" i="44359"/>
  <c r="J151" i="44359"/>
  <c r="J150" i="44359"/>
  <c r="J149" i="44359"/>
  <c r="J148" i="44359"/>
  <c r="J147" i="44359"/>
  <c r="J146" i="44359"/>
  <c r="J145" i="44359"/>
  <c r="J144" i="44359"/>
  <c r="J143" i="44359"/>
  <c r="J142" i="44359"/>
  <c r="J141" i="44359"/>
  <c r="J140" i="44359"/>
  <c r="J139" i="44359"/>
  <c r="J138" i="44359"/>
  <c r="J137" i="44359"/>
  <c r="J136" i="44359"/>
  <c r="J135" i="44359"/>
  <c r="J134" i="44359"/>
  <c r="J133" i="44359"/>
  <c r="J132" i="44359"/>
  <c r="J131" i="44359"/>
  <c r="J130" i="44359"/>
  <c r="J129" i="44359"/>
  <c r="J128" i="44359"/>
  <c r="J127" i="44359"/>
  <c r="J126" i="44359"/>
  <c r="J125" i="44359"/>
  <c r="J124" i="44359"/>
  <c r="J123" i="44359"/>
  <c r="J122" i="44359"/>
  <c r="J121" i="44359"/>
  <c r="J120" i="44359"/>
  <c r="J119" i="44359"/>
  <c r="J118" i="44359"/>
  <c r="J117" i="44359"/>
  <c r="J116" i="44359"/>
  <c r="J115" i="44359"/>
  <c r="J114" i="44359"/>
  <c r="J113" i="44359"/>
  <c r="J112" i="44359"/>
  <c r="J111" i="44359"/>
  <c r="J110" i="44359"/>
  <c r="J109" i="44359"/>
  <c r="J108" i="44359"/>
  <c r="J107" i="44359"/>
  <c r="J106" i="44359"/>
  <c r="J105" i="44359"/>
  <c r="J104" i="44359"/>
  <c r="J103" i="44359"/>
  <c r="J102" i="44359"/>
  <c r="J101" i="44359"/>
  <c r="J100" i="44359"/>
  <c r="J99" i="44359"/>
  <c r="J98" i="44359"/>
  <c r="J97" i="44359"/>
  <c r="J96" i="44359"/>
  <c r="J95" i="44359"/>
  <c r="J94" i="44359"/>
  <c r="J93" i="44359"/>
  <c r="J92" i="44359"/>
  <c r="J91" i="44359"/>
  <c r="J90" i="44359"/>
  <c r="J89" i="44359"/>
  <c r="J88" i="44359"/>
  <c r="J87" i="44359"/>
  <c r="J86" i="44359"/>
  <c r="J85" i="44359"/>
  <c r="J84" i="44359"/>
  <c r="J83" i="44359"/>
  <c r="J82" i="44359"/>
  <c r="J81" i="44359"/>
  <c r="J80" i="44359"/>
  <c r="J79" i="44359"/>
  <c r="J78" i="44359"/>
  <c r="J77" i="44359"/>
  <c r="J76" i="44359"/>
  <c r="J75" i="44359"/>
  <c r="J74" i="44359"/>
  <c r="J73" i="44359"/>
  <c r="J72" i="44359"/>
  <c r="J71" i="44359"/>
  <c r="J70" i="44359"/>
  <c r="J69" i="44359"/>
  <c r="J68" i="44359"/>
  <c r="J67" i="44359"/>
  <c r="J66" i="44359"/>
  <c r="J65" i="44359"/>
  <c r="J64" i="44359"/>
  <c r="J63" i="44359"/>
  <c r="J62" i="44359"/>
  <c r="J61" i="44359"/>
  <c r="J60" i="44359"/>
  <c r="J59" i="44359"/>
  <c r="J58" i="44359"/>
  <c r="J57" i="44359"/>
  <c r="J56" i="44359"/>
  <c r="J55" i="44359"/>
  <c r="J54" i="44359"/>
  <c r="J53" i="44359"/>
  <c r="J52" i="44359"/>
  <c r="J51" i="44359"/>
  <c r="J50" i="44359"/>
  <c r="J49" i="44359"/>
  <c r="J48" i="44359"/>
  <c r="J47" i="44359"/>
  <c r="J46" i="44359"/>
  <c r="J45" i="44359"/>
  <c r="J44" i="44359"/>
  <c r="J43" i="44359"/>
  <c r="J42" i="44359"/>
  <c r="J41" i="44359"/>
  <c r="J40" i="44359"/>
  <c r="J39" i="44359"/>
  <c r="J38" i="44359"/>
  <c r="J37" i="44359"/>
  <c r="J36" i="44359"/>
  <c r="J35" i="44359"/>
  <c r="J34" i="44359"/>
  <c r="J33" i="44359"/>
  <c r="J32" i="44359"/>
  <c r="J31" i="44359"/>
  <c r="J30" i="44359"/>
  <c r="J29" i="44359"/>
  <c r="J28" i="44359"/>
  <c r="J27" i="44359"/>
  <c r="J26" i="44359"/>
  <c r="J25" i="44359"/>
  <c r="J24" i="44359"/>
  <c r="J23" i="44359"/>
  <c r="J22" i="44359"/>
  <c r="J21" i="44359"/>
  <c r="J20" i="44359"/>
  <c r="J19" i="44359"/>
  <c r="J18" i="44359"/>
  <c r="J17" i="44359"/>
  <c r="J16" i="44359"/>
  <c r="J15" i="44359"/>
  <c r="J14" i="44359"/>
  <c r="J13" i="44359"/>
  <c r="J12" i="44359"/>
  <c r="J11" i="44359"/>
  <c r="J10" i="44359"/>
  <c r="J9" i="44359"/>
  <c r="J8" i="44359"/>
  <c r="O7" i="44359"/>
  <c r="H3" i="44359" s="1"/>
  <c r="H4" i="44359" s="1"/>
  <c r="I7" i="44359"/>
  <c r="H7" i="44359"/>
  <c r="H2" i="44359"/>
  <c r="B1" i="44359"/>
  <c r="J357" i="44358"/>
  <c r="J356" i="44358"/>
  <c r="J355" i="44358"/>
  <c r="J354" i="44358"/>
  <c r="J353" i="44358"/>
  <c r="J352" i="44358"/>
  <c r="J351" i="44358"/>
  <c r="J350" i="44358"/>
  <c r="J349" i="44358"/>
  <c r="J348" i="44358"/>
  <c r="J347" i="44358"/>
  <c r="J346" i="44358"/>
  <c r="J345" i="44358"/>
  <c r="J344" i="44358"/>
  <c r="J343" i="44358"/>
  <c r="J342" i="44358"/>
  <c r="J341" i="44358"/>
  <c r="J340" i="44358"/>
  <c r="J339" i="44358"/>
  <c r="J338" i="44358"/>
  <c r="J337" i="44358"/>
  <c r="J336" i="44358"/>
  <c r="J335" i="44358"/>
  <c r="J334" i="44358"/>
  <c r="J333" i="44358"/>
  <c r="J332" i="44358"/>
  <c r="J331" i="44358"/>
  <c r="J330" i="44358"/>
  <c r="J329" i="44358"/>
  <c r="J328" i="44358"/>
  <c r="J327" i="44358"/>
  <c r="J326" i="44358"/>
  <c r="J325" i="44358"/>
  <c r="J324" i="44358"/>
  <c r="J323" i="44358"/>
  <c r="J322" i="44358"/>
  <c r="J321" i="44358"/>
  <c r="J320" i="44358"/>
  <c r="J319" i="44358"/>
  <c r="J318" i="44358"/>
  <c r="J317" i="44358"/>
  <c r="J316" i="44358"/>
  <c r="J315" i="44358"/>
  <c r="J314" i="44358"/>
  <c r="J313" i="44358"/>
  <c r="J312" i="44358"/>
  <c r="J311" i="44358"/>
  <c r="J310" i="44358"/>
  <c r="J309" i="44358"/>
  <c r="J308" i="44358"/>
  <c r="J307" i="44358"/>
  <c r="J306" i="44358"/>
  <c r="J305" i="44358"/>
  <c r="J304" i="44358"/>
  <c r="J303" i="44358"/>
  <c r="J302" i="44358"/>
  <c r="J301" i="44358"/>
  <c r="J300" i="44358"/>
  <c r="J299" i="44358"/>
  <c r="J298" i="44358"/>
  <c r="J297" i="44358"/>
  <c r="J296" i="44358"/>
  <c r="J295" i="44358"/>
  <c r="J294" i="44358"/>
  <c r="J293" i="44358"/>
  <c r="J292" i="44358"/>
  <c r="J291" i="44358"/>
  <c r="J290" i="44358"/>
  <c r="J289" i="44358"/>
  <c r="J288" i="44358"/>
  <c r="J287" i="44358"/>
  <c r="J286" i="44358"/>
  <c r="J285" i="44358"/>
  <c r="J284" i="44358"/>
  <c r="J283" i="44358"/>
  <c r="J282" i="44358"/>
  <c r="J281" i="44358"/>
  <c r="J280" i="44358"/>
  <c r="J279" i="44358"/>
  <c r="J278" i="44358"/>
  <c r="J277" i="44358"/>
  <c r="J276" i="44358"/>
  <c r="J275" i="44358"/>
  <c r="J274" i="44358"/>
  <c r="J273" i="44358"/>
  <c r="J272" i="44358"/>
  <c r="J271" i="44358"/>
  <c r="J270" i="44358"/>
  <c r="J269" i="44358"/>
  <c r="J268" i="44358"/>
  <c r="J267" i="44358"/>
  <c r="J266" i="44358"/>
  <c r="J265" i="44358"/>
  <c r="J264" i="44358"/>
  <c r="J263" i="44358"/>
  <c r="J262" i="44358"/>
  <c r="J261" i="44358"/>
  <c r="J260" i="44358"/>
  <c r="J259" i="44358"/>
  <c r="J258" i="44358"/>
  <c r="J257" i="44358"/>
  <c r="J256" i="44358"/>
  <c r="J255" i="44358"/>
  <c r="J254" i="44358"/>
  <c r="J253" i="44358"/>
  <c r="J252" i="44358"/>
  <c r="J251" i="44358"/>
  <c r="J250" i="44358"/>
  <c r="J249" i="44358"/>
  <c r="J248" i="44358"/>
  <c r="J247" i="44358"/>
  <c r="J246" i="44358"/>
  <c r="J245" i="44358"/>
  <c r="J244" i="44358"/>
  <c r="J243" i="44358"/>
  <c r="J242" i="44358"/>
  <c r="J241" i="44358"/>
  <c r="J240" i="44358"/>
  <c r="J239" i="44358"/>
  <c r="J238" i="44358"/>
  <c r="J237" i="44358"/>
  <c r="J236" i="44358"/>
  <c r="J235" i="44358"/>
  <c r="J234" i="44358"/>
  <c r="J233" i="44358"/>
  <c r="J232" i="44358"/>
  <c r="J231" i="44358"/>
  <c r="J230" i="44358"/>
  <c r="J229" i="44358"/>
  <c r="J228" i="44358"/>
  <c r="J227" i="44358"/>
  <c r="J226" i="44358"/>
  <c r="J225" i="44358"/>
  <c r="J224" i="44358"/>
  <c r="J223" i="44358"/>
  <c r="J222" i="44358"/>
  <c r="J221" i="44358"/>
  <c r="J220" i="44358"/>
  <c r="J219" i="44358"/>
  <c r="J218" i="44358"/>
  <c r="J217" i="44358"/>
  <c r="J216" i="44358"/>
  <c r="J215" i="44358"/>
  <c r="J214" i="44358"/>
  <c r="J213" i="44358"/>
  <c r="J212" i="44358"/>
  <c r="J211" i="44358"/>
  <c r="J210" i="44358"/>
  <c r="J209" i="44358"/>
  <c r="J208" i="44358"/>
  <c r="J207" i="44358"/>
  <c r="J206" i="44358"/>
  <c r="J205" i="44358"/>
  <c r="J204" i="44358"/>
  <c r="J203" i="44358"/>
  <c r="J202" i="44358"/>
  <c r="J201" i="44358"/>
  <c r="J200" i="44358"/>
  <c r="J199" i="44358"/>
  <c r="J198" i="44358"/>
  <c r="J197" i="44358"/>
  <c r="J196" i="44358"/>
  <c r="J195" i="44358"/>
  <c r="J194" i="44358"/>
  <c r="J193" i="44358"/>
  <c r="J192" i="44358"/>
  <c r="J191" i="44358"/>
  <c r="J190" i="44358"/>
  <c r="J189" i="44358"/>
  <c r="J188" i="44358"/>
  <c r="J187" i="44358"/>
  <c r="J186" i="44358"/>
  <c r="J185" i="44358"/>
  <c r="J184" i="44358"/>
  <c r="J183" i="44358"/>
  <c r="J182" i="44358"/>
  <c r="J181" i="44358"/>
  <c r="J180" i="44358"/>
  <c r="J179" i="44358"/>
  <c r="J178" i="44358"/>
  <c r="J177" i="44358"/>
  <c r="J176" i="44358"/>
  <c r="J175" i="44358"/>
  <c r="J174" i="44358"/>
  <c r="J173" i="44358"/>
  <c r="J172" i="44358"/>
  <c r="J171" i="44358"/>
  <c r="J170" i="44358"/>
  <c r="J169" i="44358"/>
  <c r="J168" i="44358"/>
  <c r="J167" i="44358"/>
  <c r="J166" i="44358"/>
  <c r="J165" i="44358"/>
  <c r="J164" i="44358"/>
  <c r="J163" i="44358"/>
  <c r="J162" i="44358"/>
  <c r="J161" i="44358"/>
  <c r="J160" i="44358"/>
  <c r="J159" i="44358"/>
  <c r="J158" i="44358"/>
  <c r="J157" i="44358"/>
  <c r="J156" i="44358"/>
  <c r="J155" i="44358"/>
  <c r="J154" i="44358"/>
  <c r="J153" i="44358"/>
  <c r="J152" i="44358"/>
  <c r="J151" i="44358"/>
  <c r="J150" i="44358"/>
  <c r="J149" i="44358"/>
  <c r="J148" i="44358"/>
  <c r="J147" i="44358"/>
  <c r="J146" i="44358"/>
  <c r="J145" i="44358"/>
  <c r="J144" i="44358"/>
  <c r="J143" i="44358"/>
  <c r="J142" i="44358"/>
  <c r="J141" i="44358"/>
  <c r="J140" i="44358"/>
  <c r="J139" i="44358"/>
  <c r="J138" i="44358"/>
  <c r="J137" i="44358"/>
  <c r="J136" i="44358"/>
  <c r="J135" i="44358"/>
  <c r="J134" i="44358"/>
  <c r="J133" i="44358"/>
  <c r="J132" i="44358"/>
  <c r="J131" i="44358"/>
  <c r="J130" i="44358"/>
  <c r="J129" i="44358"/>
  <c r="J128" i="44358"/>
  <c r="J127" i="44358"/>
  <c r="J126" i="44358"/>
  <c r="J125" i="44358"/>
  <c r="J124" i="44358"/>
  <c r="J123" i="44358"/>
  <c r="J122" i="44358"/>
  <c r="J121" i="44358"/>
  <c r="J120" i="44358"/>
  <c r="J119" i="44358"/>
  <c r="J118" i="44358"/>
  <c r="J117" i="44358"/>
  <c r="J116" i="44358"/>
  <c r="J115" i="44358"/>
  <c r="J114" i="44358"/>
  <c r="J113" i="44358"/>
  <c r="J112" i="44358"/>
  <c r="J111" i="44358"/>
  <c r="J110" i="44358"/>
  <c r="J109" i="44358"/>
  <c r="J108" i="44358"/>
  <c r="J107" i="44358"/>
  <c r="J106" i="44358"/>
  <c r="J105" i="44358"/>
  <c r="J104" i="44358"/>
  <c r="J103" i="44358"/>
  <c r="J102" i="44358"/>
  <c r="J101" i="44358"/>
  <c r="J100" i="44358"/>
  <c r="J99" i="44358"/>
  <c r="J98" i="44358"/>
  <c r="J97" i="44358"/>
  <c r="J96" i="44358"/>
  <c r="J95" i="44358"/>
  <c r="J94" i="44358"/>
  <c r="J93" i="44358"/>
  <c r="J92" i="44358"/>
  <c r="J91" i="44358"/>
  <c r="J90" i="44358"/>
  <c r="J89" i="44358"/>
  <c r="J88" i="44358"/>
  <c r="J87" i="44358"/>
  <c r="J86" i="44358"/>
  <c r="J85" i="44358"/>
  <c r="J84" i="44358"/>
  <c r="J83" i="44358"/>
  <c r="J82" i="44358"/>
  <c r="J81" i="44358"/>
  <c r="J80" i="44358"/>
  <c r="J79" i="44358"/>
  <c r="J78" i="44358"/>
  <c r="J77" i="44358"/>
  <c r="J76" i="44358"/>
  <c r="J75" i="44358"/>
  <c r="J74" i="44358"/>
  <c r="J73" i="44358"/>
  <c r="J72" i="44358"/>
  <c r="J71" i="44358"/>
  <c r="J70" i="44358"/>
  <c r="J69" i="44358"/>
  <c r="J68" i="44358"/>
  <c r="J67" i="44358"/>
  <c r="J66" i="44358"/>
  <c r="J65" i="44358"/>
  <c r="J64" i="44358"/>
  <c r="J63" i="44358"/>
  <c r="J62" i="44358"/>
  <c r="J61" i="44358"/>
  <c r="J60" i="44358"/>
  <c r="J59" i="44358"/>
  <c r="J58" i="44358"/>
  <c r="J57" i="44358"/>
  <c r="J56" i="44358"/>
  <c r="J55" i="44358"/>
  <c r="J54" i="44358"/>
  <c r="J53" i="44358"/>
  <c r="J52" i="44358"/>
  <c r="J51" i="44358"/>
  <c r="J50" i="44358"/>
  <c r="J49" i="44358"/>
  <c r="J48" i="44358"/>
  <c r="J47" i="44358"/>
  <c r="J46" i="44358"/>
  <c r="J45" i="44358"/>
  <c r="J44" i="44358"/>
  <c r="J43" i="44358"/>
  <c r="J42" i="44358"/>
  <c r="J41" i="44358"/>
  <c r="J40" i="44358"/>
  <c r="J39" i="44358"/>
  <c r="J38" i="44358"/>
  <c r="J37" i="44358"/>
  <c r="J36" i="44358"/>
  <c r="J35" i="44358"/>
  <c r="J34" i="44358"/>
  <c r="J33" i="44358"/>
  <c r="J32" i="44358"/>
  <c r="J31" i="44358"/>
  <c r="J30" i="44358"/>
  <c r="J29" i="44358"/>
  <c r="J28" i="44358"/>
  <c r="J27" i="44358"/>
  <c r="J26" i="44358"/>
  <c r="J25" i="44358"/>
  <c r="J24" i="44358"/>
  <c r="J23" i="44358"/>
  <c r="J22" i="44358"/>
  <c r="J21" i="44358"/>
  <c r="J20" i="44358"/>
  <c r="J19" i="44358"/>
  <c r="J18" i="44358"/>
  <c r="J17" i="44358"/>
  <c r="J16" i="44358"/>
  <c r="J15" i="44358"/>
  <c r="J14" i="44358"/>
  <c r="J13" i="44358"/>
  <c r="J12" i="44358"/>
  <c r="J11" i="44358"/>
  <c r="J10" i="44358"/>
  <c r="J9" i="44358"/>
  <c r="J8" i="44358"/>
  <c r="M7" i="44358"/>
  <c r="H3" i="44358" s="1"/>
  <c r="L7" i="44358"/>
  <c r="K7" i="44358"/>
  <c r="I7" i="44358"/>
  <c r="H7" i="44358"/>
  <c r="H2" i="44358"/>
  <c r="B1" i="44358"/>
  <c r="M61" i="44362" l="1"/>
  <c r="N61" i="44362" s="1"/>
  <c r="N60" i="44362"/>
  <c r="J7" i="44358"/>
  <c r="J5" i="44360"/>
  <c r="J5" i="44361"/>
  <c r="H4" i="44358"/>
  <c r="J7" i="44359"/>
  <c r="J65" i="44357"/>
  <c r="J64" i="44357"/>
  <c r="J63" i="44357"/>
  <c r="J62" i="44357"/>
  <c r="J61" i="44357"/>
  <c r="J60" i="44357"/>
  <c r="J59" i="44357"/>
  <c r="J58" i="44357"/>
  <c r="J57" i="44357"/>
  <c r="J56" i="44357"/>
  <c r="J55" i="44357"/>
  <c r="J54" i="44357"/>
  <c r="J53" i="44357"/>
  <c r="J52" i="44357"/>
  <c r="J51" i="44357"/>
  <c r="J50" i="44357"/>
  <c r="J49" i="44357"/>
  <c r="J48" i="44357"/>
  <c r="J47" i="44357"/>
  <c r="J46" i="44357"/>
  <c r="J45" i="44357"/>
  <c r="J44" i="44357"/>
  <c r="J43" i="44357"/>
  <c r="J42" i="44357"/>
  <c r="J41" i="44357"/>
  <c r="J40" i="44357"/>
  <c r="J39" i="44357"/>
  <c r="J38" i="44357"/>
  <c r="J37" i="44357"/>
  <c r="J36" i="44357"/>
  <c r="J35" i="44357"/>
  <c r="J34" i="44357"/>
  <c r="J33" i="44357"/>
  <c r="J32" i="44357"/>
  <c r="J31" i="44357"/>
  <c r="J30" i="44357"/>
  <c r="J29" i="44357"/>
  <c r="J28" i="44357"/>
  <c r="J27" i="44357"/>
  <c r="J26" i="44357"/>
  <c r="J25" i="44357"/>
  <c r="J24" i="44357"/>
  <c r="J23" i="44357"/>
  <c r="J22" i="44357"/>
  <c r="J21" i="44357"/>
  <c r="J20" i="44357"/>
  <c r="J19" i="44357"/>
  <c r="J18" i="44357"/>
  <c r="J17" i="44357"/>
  <c r="J16" i="44357"/>
  <c r="J15" i="44357"/>
  <c r="J14" i="44357"/>
  <c r="J13" i="44357"/>
  <c r="J12" i="44357"/>
  <c r="J11" i="44357"/>
  <c r="J10" i="44357"/>
  <c r="J9" i="44357"/>
  <c r="J8" i="44357"/>
  <c r="J7" i="44357"/>
  <c r="J6" i="44357"/>
  <c r="I5" i="44357"/>
  <c r="H5" i="44357"/>
  <c r="H2" i="44357"/>
  <c r="B1" i="44357"/>
  <c r="J65" i="44356"/>
  <c r="J64" i="44356"/>
  <c r="J63" i="44356"/>
  <c r="J62" i="44356"/>
  <c r="J61" i="44356"/>
  <c r="J60" i="44356"/>
  <c r="J59" i="44356"/>
  <c r="J58" i="44356"/>
  <c r="J57" i="44356"/>
  <c r="J56" i="44356"/>
  <c r="J55" i="44356"/>
  <c r="J54" i="44356"/>
  <c r="J53" i="44356"/>
  <c r="J52" i="44356"/>
  <c r="J51" i="44356"/>
  <c r="J50" i="44356"/>
  <c r="J49" i="44356"/>
  <c r="J48" i="44356"/>
  <c r="J47" i="44356"/>
  <c r="J46" i="44356"/>
  <c r="J45" i="44356"/>
  <c r="J44" i="44356"/>
  <c r="J43" i="44356"/>
  <c r="J42" i="44356"/>
  <c r="J41" i="44356"/>
  <c r="J40" i="44356"/>
  <c r="J39" i="44356"/>
  <c r="J38" i="44356"/>
  <c r="J37" i="44356"/>
  <c r="J36" i="44356"/>
  <c r="J35" i="44356"/>
  <c r="J34" i="44356"/>
  <c r="J33" i="44356"/>
  <c r="J32" i="44356"/>
  <c r="J31" i="44356"/>
  <c r="J30" i="44356"/>
  <c r="J29" i="44356"/>
  <c r="J28" i="44356"/>
  <c r="J27" i="44356"/>
  <c r="J26" i="44356"/>
  <c r="J25" i="44356"/>
  <c r="J24" i="44356"/>
  <c r="J23" i="44356"/>
  <c r="J22" i="44356"/>
  <c r="J21" i="44356"/>
  <c r="J20" i="44356"/>
  <c r="J19" i="44356"/>
  <c r="J18" i="44356"/>
  <c r="J17" i="44356"/>
  <c r="J16" i="44356"/>
  <c r="J15" i="44356"/>
  <c r="J14" i="44356"/>
  <c r="J13" i="44356"/>
  <c r="J12" i="44356"/>
  <c r="J11" i="44356"/>
  <c r="J10" i="44356"/>
  <c r="J9" i="44356"/>
  <c r="J8" i="44356"/>
  <c r="J7" i="44356"/>
  <c r="J6" i="44356"/>
  <c r="I5" i="44356"/>
  <c r="H5" i="44356"/>
  <c r="H2" i="44356"/>
  <c r="B1" i="44356"/>
  <c r="J357" i="44355"/>
  <c r="J356" i="44355"/>
  <c r="J355" i="44355"/>
  <c r="J354" i="44355"/>
  <c r="J353" i="44355"/>
  <c r="J352" i="44355"/>
  <c r="J351" i="44355"/>
  <c r="J350" i="44355"/>
  <c r="J349" i="44355"/>
  <c r="J348" i="44355"/>
  <c r="J347" i="44355"/>
  <c r="J346" i="44355"/>
  <c r="J345" i="44355"/>
  <c r="J344" i="44355"/>
  <c r="J343" i="44355"/>
  <c r="J342" i="44355"/>
  <c r="J341" i="44355"/>
  <c r="J340" i="44355"/>
  <c r="J339" i="44355"/>
  <c r="J338" i="44355"/>
  <c r="J337" i="44355"/>
  <c r="J336" i="44355"/>
  <c r="J335" i="44355"/>
  <c r="J334" i="44355"/>
  <c r="J333" i="44355"/>
  <c r="J332" i="44355"/>
  <c r="J331" i="44355"/>
  <c r="J330" i="44355"/>
  <c r="J329" i="44355"/>
  <c r="J328" i="44355"/>
  <c r="J327" i="44355"/>
  <c r="J326" i="44355"/>
  <c r="J325" i="44355"/>
  <c r="J324" i="44355"/>
  <c r="J323" i="44355"/>
  <c r="J322" i="44355"/>
  <c r="J321" i="44355"/>
  <c r="J320" i="44355"/>
  <c r="J319" i="44355"/>
  <c r="J318" i="44355"/>
  <c r="J317" i="44355"/>
  <c r="J316" i="44355"/>
  <c r="J315" i="44355"/>
  <c r="J314" i="44355"/>
  <c r="J313" i="44355"/>
  <c r="J312" i="44355"/>
  <c r="J311" i="44355"/>
  <c r="J310" i="44355"/>
  <c r="J309" i="44355"/>
  <c r="J308" i="44355"/>
  <c r="J307" i="44355"/>
  <c r="J306" i="44355"/>
  <c r="J305" i="44355"/>
  <c r="J304" i="44355"/>
  <c r="J303" i="44355"/>
  <c r="J302" i="44355"/>
  <c r="J301" i="44355"/>
  <c r="J300" i="44355"/>
  <c r="J299" i="44355"/>
  <c r="J298" i="44355"/>
  <c r="J297" i="44355"/>
  <c r="J296" i="44355"/>
  <c r="J295" i="44355"/>
  <c r="J294" i="44355"/>
  <c r="J293" i="44355"/>
  <c r="J292" i="44355"/>
  <c r="J291" i="44355"/>
  <c r="J290" i="44355"/>
  <c r="J289" i="44355"/>
  <c r="J288" i="44355"/>
  <c r="J287" i="44355"/>
  <c r="J286" i="44355"/>
  <c r="J285" i="44355"/>
  <c r="J284" i="44355"/>
  <c r="J283" i="44355"/>
  <c r="J282" i="44355"/>
  <c r="J281" i="44355"/>
  <c r="J280" i="44355"/>
  <c r="J279" i="44355"/>
  <c r="J278" i="44355"/>
  <c r="J277" i="44355"/>
  <c r="J276" i="44355"/>
  <c r="J275" i="44355"/>
  <c r="J274" i="44355"/>
  <c r="J273" i="44355"/>
  <c r="J272" i="44355"/>
  <c r="J271" i="44355"/>
  <c r="J270" i="44355"/>
  <c r="J269" i="44355"/>
  <c r="J268" i="44355"/>
  <c r="J267" i="44355"/>
  <c r="J266" i="44355"/>
  <c r="J265" i="44355"/>
  <c r="J264" i="44355"/>
  <c r="J263" i="44355"/>
  <c r="J262" i="44355"/>
  <c r="J261" i="44355"/>
  <c r="J260" i="44355"/>
  <c r="J259" i="44355"/>
  <c r="J258" i="44355"/>
  <c r="J257" i="44355"/>
  <c r="J256" i="44355"/>
  <c r="J255" i="44355"/>
  <c r="J254" i="44355"/>
  <c r="J253" i="44355"/>
  <c r="J252" i="44355"/>
  <c r="J251" i="44355"/>
  <c r="J250" i="44355"/>
  <c r="J249" i="44355"/>
  <c r="J248" i="44355"/>
  <c r="J247" i="44355"/>
  <c r="J246" i="44355"/>
  <c r="J245" i="44355"/>
  <c r="J244" i="44355"/>
  <c r="J243" i="44355"/>
  <c r="J242" i="44355"/>
  <c r="J241" i="44355"/>
  <c r="J240" i="44355"/>
  <c r="J239" i="44355"/>
  <c r="J238" i="44355"/>
  <c r="J237" i="44355"/>
  <c r="J236" i="44355"/>
  <c r="J235" i="44355"/>
  <c r="J234" i="44355"/>
  <c r="J233" i="44355"/>
  <c r="J232" i="44355"/>
  <c r="J231" i="44355"/>
  <c r="J230" i="44355"/>
  <c r="J229" i="44355"/>
  <c r="J228" i="44355"/>
  <c r="J227" i="44355"/>
  <c r="J226" i="44355"/>
  <c r="J225" i="44355"/>
  <c r="J224" i="44355"/>
  <c r="J223" i="44355"/>
  <c r="J222" i="44355"/>
  <c r="J221" i="44355"/>
  <c r="J220" i="44355"/>
  <c r="J219" i="44355"/>
  <c r="J218" i="44355"/>
  <c r="J217" i="44355"/>
  <c r="J216" i="44355"/>
  <c r="J215" i="44355"/>
  <c r="J214" i="44355"/>
  <c r="J213" i="44355"/>
  <c r="J212" i="44355"/>
  <c r="J211" i="44355"/>
  <c r="J210" i="44355"/>
  <c r="J209" i="44355"/>
  <c r="J208" i="44355"/>
  <c r="J207" i="44355"/>
  <c r="J206" i="44355"/>
  <c r="J205" i="44355"/>
  <c r="J204" i="44355"/>
  <c r="J203" i="44355"/>
  <c r="J202" i="44355"/>
  <c r="J201" i="44355"/>
  <c r="J200" i="44355"/>
  <c r="J199" i="44355"/>
  <c r="J198" i="44355"/>
  <c r="J197" i="44355"/>
  <c r="J196" i="44355"/>
  <c r="J195" i="44355"/>
  <c r="J194" i="44355"/>
  <c r="J193" i="44355"/>
  <c r="J192" i="44355"/>
  <c r="J191" i="44355"/>
  <c r="J190" i="44355"/>
  <c r="J189" i="44355"/>
  <c r="J188" i="44355"/>
  <c r="J187" i="44355"/>
  <c r="J186" i="44355"/>
  <c r="J185" i="44355"/>
  <c r="J184" i="44355"/>
  <c r="J183" i="44355"/>
  <c r="J182" i="44355"/>
  <c r="J181" i="44355"/>
  <c r="J180" i="44355"/>
  <c r="J179" i="44355"/>
  <c r="J178" i="44355"/>
  <c r="J177" i="44355"/>
  <c r="J176" i="44355"/>
  <c r="J175" i="44355"/>
  <c r="J174" i="44355"/>
  <c r="J173" i="44355"/>
  <c r="J172" i="44355"/>
  <c r="J171" i="44355"/>
  <c r="J170" i="44355"/>
  <c r="J169" i="44355"/>
  <c r="J168" i="44355"/>
  <c r="J167" i="44355"/>
  <c r="J166" i="44355"/>
  <c r="J165" i="44355"/>
  <c r="J164" i="44355"/>
  <c r="J163" i="44355"/>
  <c r="J162" i="44355"/>
  <c r="J161" i="44355"/>
  <c r="J160" i="44355"/>
  <c r="J159" i="44355"/>
  <c r="J158" i="44355"/>
  <c r="J157" i="44355"/>
  <c r="J156" i="44355"/>
  <c r="J155" i="44355"/>
  <c r="J154" i="44355"/>
  <c r="J153" i="44355"/>
  <c r="J152" i="44355"/>
  <c r="J151" i="44355"/>
  <c r="J150" i="44355"/>
  <c r="J149" i="44355"/>
  <c r="J148" i="44355"/>
  <c r="J147" i="44355"/>
  <c r="J146" i="44355"/>
  <c r="J145" i="44355"/>
  <c r="J144" i="44355"/>
  <c r="J143" i="44355"/>
  <c r="J142" i="44355"/>
  <c r="J141" i="44355"/>
  <c r="J140" i="44355"/>
  <c r="J139" i="44355"/>
  <c r="J138" i="44355"/>
  <c r="J137" i="44355"/>
  <c r="J136" i="44355"/>
  <c r="J135" i="44355"/>
  <c r="J134" i="44355"/>
  <c r="J133" i="44355"/>
  <c r="J132" i="44355"/>
  <c r="J131" i="44355"/>
  <c r="J130" i="44355"/>
  <c r="J129" i="44355"/>
  <c r="J128" i="44355"/>
  <c r="J127" i="44355"/>
  <c r="J126" i="44355"/>
  <c r="J125" i="44355"/>
  <c r="J124" i="44355"/>
  <c r="J123" i="44355"/>
  <c r="J122" i="44355"/>
  <c r="J121" i="44355"/>
  <c r="J120" i="44355"/>
  <c r="J119" i="44355"/>
  <c r="J118" i="44355"/>
  <c r="J117" i="44355"/>
  <c r="J116" i="44355"/>
  <c r="J115" i="44355"/>
  <c r="J114" i="44355"/>
  <c r="J113" i="44355"/>
  <c r="J112" i="44355"/>
  <c r="J111" i="44355"/>
  <c r="J110" i="44355"/>
  <c r="J109" i="44355"/>
  <c r="J108" i="44355"/>
  <c r="J107" i="44355"/>
  <c r="J106" i="44355"/>
  <c r="J105" i="44355"/>
  <c r="J104" i="44355"/>
  <c r="J103" i="44355"/>
  <c r="J102" i="44355"/>
  <c r="J101" i="44355"/>
  <c r="J100" i="44355"/>
  <c r="J99" i="44355"/>
  <c r="J98" i="44355"/>
  <c r="J97" i="44355"/>
  <c r="J96" i="44355"/>
  <c r="J95" i="44355"/>
  <c r="J94" i="44355"/>
  <c r="J93" i="44355"/>
  <c r="J92" i="44355"/>
  <c r="J91" i="44355"/>
  <c r="J90" i="44355"/>
  <c r="J89" i="44355"/>
  <c r="J88" i="44355"/>
  <c r="J87" i="44355"/>
  <c r="J86" i="44355"/>
  <c r="J85" i="44355"/>
  <c r="J84" i="44355"/>
  <c r="J83" i="44355"/>
  <c r="J82" i="44355"/>
  <c r="J81" i="44355"/>
  <c r="J80" i="44355"/>
  <c r="J79" i="44355"/>
  <c r="J78" i="44355"/>
  <c r="J77" i="44355"/>
  <c r="J76" i="44355"/>
  <c r="J75" i="44355"/>
  <c r="J74" i="44355"/>
  <c r="J73" i="44355"/>
  <c r="J72" i="44355"/>
  <c r="J71" i="44355"/>
  <c r="J70" i="44355"/>
  <c r="J69" i="44355"/>
  <c r="J68" i="44355"/>
  <c r="J67" i="44355"/>
  <c r="J66" i="44355"/>
  <c r="J65" i="44355"/>
  <c r="J64" i="44355"/>
  <c r="J63" i="44355"/>
  <c r="J62" i="44355"/>
  <c r="J61" i="44355"/>
  <c r="J60" i="44355"/>
  <c r="J59" i="44355"/>
  <c r="J58" i="44355"/>
  <c r="J57" i="44355"/>
  <c r="J56" i="44355"/>
  <c r="J55" i="44355"/>
  <c r="J54" i="44355"/>
  <c r="J53" i="44355"/>
  <c r="J52" i="44355"/>
  <c r="J51" i="44355"/>
  <c r="J50" i="44355"/>
  <c r="J49" i="44355"/>
  <c r="J48" i="44355"/>
  <c r="J47" i="44355"/>
  <c r="J46" i="44355"/>
  <c r="J45" i="44355"/>
  <c r="J44" i="44355"/>
  <c r="J43" i="44355"/>
  <c r="J42" i="44355"/>
  <c r="J41" i="44355"/>
  <c r="J40" i="44355"/>
  <c r="J39" i="44355"/>
  <c r="J38" i="44355"/>
  <c r="J37" i="44355"/>
  <c r="J36" i="44355"/>
  <c r="J35" i="44355"/>
  <c r="J34" i="44355"/>
  <c r="J33" i="44355"/>
  <c r="J32" i="44355"/>
  <c r="J31" i="44355"/>
  <c r="J30" i="44355"/>
  <c r="J29" i="44355"/>
  <c r="J28" i="44355"/>
  <c r="J27" i="44355"/>
  <c r="J26" i="44355"/>
  <c r="J25" i="44355"/>
  <c r="J24" i="44355"/>
  <c r="J23" i="44355"/>
  <c r="J22" i="44355"/>
  <c r="J21" i="44355"/>
  <c r="J20" i="44355"/>
  <c r="J19" i="44355"/>
  <c r="J18" i="44355"/>
  <c r="J17" i="44355"/>
  <c r="J16" i="44355"/>
  <c r="J15" i="44355"/>
  <c r="J14" i="44355"/>
  <c r="J13" i="44355"/>
  <c r="J12" i="44355"/>
  <c r="J11" i="44355"/>
  <c r="J10" i="44355"/>
  <c r="J9" i="44355"/>
  <c r="J8" i="44355"/>
  <c r="O7" i="44355"/>
  <c r="H3" i="44355" s="1"/>
  <c r="I7" i="44355"/>
  <c r="H7" i="44355"/>
  <c r="J7" i="44355" s="1"/>
  <c r="H2" i="44355"/>
  <c r="B1" i="44355"/>
  <c r="J357" i="44354"/>
  <c r="J356" i="44354"/>
  <c r="J355" i="44354"/>
  <c r="J354" i="44354"/>
  <c r="J353" i="44354"/>
  <c r="J352" i="44354"/>
  <c r="J351" i="44354"/>
  <c r="J350" i="44354"/>
  <c r="J349" i="44354"/>
  <c r="J348" i="44354"/>
  <c r="J347" i="44354"/>
  <c r="J346" i="44354"/>
  <c r="J345" i="44354"/>
  <c r="J344" i="44354"/>
  <c r="J343" i="44354"/>
  <c r="J342" i="44354"/>
  <c r="J341" i="44354"/>
  <c r="J340" i="44354"/>
  <c r="J339" i="44354"/>
  <c r="J338" i="44354"/>
  <c r="J337" i="44354"/>
  <c r="J336" i="44354"/>
  <c r="J335" i="44354"/>
  <c r="J334" i="44354"/>
  <c r="J333" i="44354"/>
  <c r="J332" i="44354"/>
  <c r="J331" i="44354"/>
  <c r="J330" i="44354"/>
  <c r="J329" i="44354"/>
  <c r="J328" i="44354"/>
  <c r="J327" i="44354"/>
  <c r="J326" i="44354"/>
  <c r="J325" i="44354"/>
  <c r="J324" i="44354"/>
  <c r="J323" i="44354"/>
  <c r="J322" i="44354"/>
  <c r="J321" i="44354"/>
  <c r="J320" i="44354"/>
  <c r="J319" i="44354"/>
  <c r="J318" i="44354"/>
  <c r="J317" i="44354"/>
  <c r="J316" i="44354"/>
  <c r="J315" i="44354"/>
  <c r="J314" i="44354"/>
  <c r="J313" i="44354"/>
  <c r="J312" i="44354"/>
  <c r="J311" i="44354"/>
  <c r="J310" i="44354"/>
  <c r="J309" i="44354"/>
  <c r="J308" i="44354"/>
  <c r="J307" i="44354"/>
  <c r="J306" i="44354"/>
  <c r="J305" i="44354"/>
  <c r="J304" i="44354"/>
  <c r="J303" i="44354"/>
  <c r="J302" i="44354"/>
  <c r="J301" i="44354"/>
  <c r="J300" i="44354"/>
  <c r="J299" i="44354"/>
  <c r="J298" i="44354"/>
  <c r="J297" i="44354"/>
  <c r="J296" i="44354"/>
  <c r="J295" i="44354"/>
  <c r="J294" i="44354"/>
  <c r="J293" i="44354"/>
  <c r="J292" i="44354"/>
  <c r="J291" i="44354"/>
  <c r="J290" i="44354"/>
  <c r="J289" i="44354"/>
  <c r="J288" i="44354"/>
  <c r="J287" i="44354"/>
  <c r="J286" i="44354"/>
  <c r="J285" i="44354"/>
  <c r="J284" i="44354"/>
  <c r="J283" i="44354"/>
  <c r="J282" i="44354"/>
  <c r="J281" i="44354"/>
  <c r="J280" i="44354"/>
  <c r="J279" i="44354"/>
  <c r="J278" i="44354"/>
  <c r="J277" i="44354"/>
  <c r="J276" i="44354"/>
  <c r="J275" i="44354"/>
  <c r="J274" i="44354"/>
  <c r="J273" i="44354"/>
  <c r="J272" i="44354"/>
  <c r="J271" i="44354"/>
  <c r="J270" i="44354"/>
  <c r="J269" i="44354"/>
  <c r="J268" i="44354"/>
  <c r="J267" i="44354"/>
  <c r="J266" i="44354"/>
  <c r="J265" i="44354"/>
  <c r="J264" i="44354"/>
  <c r="J263" i="44354"/>
  <c r="J262" i="44354"/>
  <c r="J261" i="44354"/>
  <c r="J260" i="44354"/>
  <c r="J259" i="44354"/>
  <c r="J258" i="44354"/>
  <c r="J257" i="44354"/>
  <c r="J256" i="44354"/>
  <c r="J255" i="44354"/>
  <c r="J254" i="44354"/>
  <c r="J253" i="44354"/>
  <c r="J252" i="44354"/>
  <c r="J251" i="44354"/>
  <c r="J250" i="44354"/>
  <c r="J249" i="44354"/>
  <c r="J248" i="44354"/>
  <c r="J247" i="44354"/>
  <c r="J246" i="44354"/>
  <c r="J245" i="44354"/>
  <c r="J244" i="44354"/>
  <c r="J243" i="44354"/>
  <c r="J242" i="44354"/>
  <c r="J241" i="44354"/>
  <c r="J240" i="44354"/>
  <c r="J239" i="44354"/>
  <c r="J238" i="44354"/>
  <c r="J237" i="44354"/>
  <c r="J236" i="44354"/>
  <c r="J235" i="44354"/>
  <c r="J234" i="44354"/>
  <c r="J233" i="44354"/>
  <c r="J232" i="44354"/>
  <c r="J231" i="44354"/>
  <c r="J230" i="44354"/>
  <c r="J229" i="44354"/>
  <c r="J228" i="44354"/>
  <c r="J227" i="44354"/>
  <c r="J226" i="44354"/>
  <c r="J225" i="44354"/>
  <c r="J224" i="44354"/>
  <c r="J223" i="44354"/>
  <c r="J222" i="44354"/>
  <c r="J221" i="44354"/>
  <c r="J220" i="44354"/>
  <c r="J219" i="44354"/>
  <c r="J218" i="44354"/>
  <c r="J217" i="44354"/>
  <c r="J216" i="44354"/>
  <c r="J215" i="44354"/>
  <c r="J214" i="44354"/>
  <c r="J213" i="44354"/>
  <c r="J212" i="44354"/>
  <c r="J211" i="44354"/>
  <c r="J210" i="44354"/>
  <c r="J209" i="44354"/>
  <c r="J208" i="44354"/>
  <c r="J207" i="44354"/>
  <c r="J206" i="44354"/>
  <c r="J205" i="44354"/>
  <c r="J204" i="44354"/>
  <c r="J203" i="44354"/>
  <c r="J202" i="44354"/>
  <c r="J201" i="44354"/>
  <c r="J200" i="44354"/>
  <c r="J199" i="44354"/>
  <c r="J198" i="44354"/>
  <c r="J197" i="44354"/>
  <c r="J196" i="44354"/>
  <c r="J195" i="44354"/>
  <c r="J194" i="44354"/>
  <c r="J193" i="44354"/>
  <c r="J192" i="44354"/>
  <c r="J191" i="44354"/>
  <c r="J190" i="44354"/>
  <c r="J189" i="44354"/>
  <c r="J188" i="44354"/>
  <c r="J187" i="44354"/>
  <c r="J186" i="44354"/>
  <c r="J185" i="44354"/>
  <c r="J184" i="44354"/>
  <c r="J183" i="44354"/>
  <c r="J182" i="44354"/>
  <c r="J181" i="44354"/>
  <c r="J180" i="44354"/>
  <c r="J179" i="44354"/>
  <c r="J178" i="44354"/>
  <c r="J177" i="44354"/>
  <c r="J176" i="44354"/>
  <c r="J175" i="44354"/>
  <c r="J174" i="44354"/>
  <c r="J173" i="44354"/>
  <c r="J172" i="44354"/>
  <c r="J171" i="44354"/>
  <c r="J170" i="44354"/>
  <c r="J169" i="44354"/>
  <c r="J168" i="44354"/>
  <c r="J167" i="44354"/>
  <c r="J166" i="44354"/>
  <c r="J165" i="44354"/>
  <c r="J164" i="44354"/>
  <c r="J163" i="44354"/>
  <c r="J162" i="44354"/>
  <c r="J161" i="44354"/>
  <c r="J160" i="44354"/>
  <c r="J159" i="44354"/>
  <c r="J158" i="44354"/>
  <c r="J157" i="44354"/>
  <c r="J156" i="44354"/>
  <c r="J155" i="44354"/>
  <c r="J154" i="44354"/>
  <c r="J153" i="44354"/>
  <c r="J152" i="44354"/>
  <c r="J151" i="44354"/>
  <c r="J150" i="44354"/>
  <c r="J149" i="44354"/>
  <c r="J148" i="44354"/>
  <c r="J147" i="44354"/>
  <c r="J146" i="44354"/>
  <c r="J145" i="44354"/>
  <c r="J144" i="44354"/>
  <c r="J143" i="44354"/>
  <c r="J142" i="44354"/>
  <c r="J141" i="44354"/>
  <c r="J140" i="44354"/>
  <c r="J139" i="44354"/>
  <c r="J138" i="44354"/>
  <c r="J137" i="44354"/>
  <c r="J136" i="44354"/>
  <c r="J135" i="44354"/>
  <c r="J134" i="44354"/>
  <c r="J133" i="44354"/>
  <c r="J132" i="44354"/>
  <c r="J131" i="44354"/>
  <c r="J130" i="44354"/>
  <c r="J129" i="44354"/>
  <c r="J128" i="44354"/>
  <c r="J127" i="44354"/>
  <c r="J126" i="44354"/>
  <c r="J125" i="44354"/>
  <c r="J124" i="44354"/>
  <c r="J123" i="44354"/>
  <c r="J122" i="44354"/>
  <c r="J121" i="44354"/>
  <c r="J120" i="44354"/>
  <c r="J119" i="44354"/>
  <c r="J118" i="44354"/>
  <c r="J117" i="44354"/>
  <c r="J116" i="44354"/>
  <c r="J115" i="44354"/>
  <c r="J114" i="44354"/>
  <c r="J113" i="44354"/>
  <c r="J112" i="44354"/>
  <c r="J111" i="44354"/>
  <c r="J110" i="44354"/>
  <c r="J109" i="44354"/>
  <c r="J108" i="44354"/>
  <c r="J107" i="44354"/>
  <c r="J106" i="44354"/>
  <c r="J105" i="44354"/>
  <c r="J104" i="44354"/>
  <c r="J103" i="44354"/>
  <c r="J102" i="44354"/>
  <c r="J101" i="44354"/>
  <c r="J100" i="44354"/>
  <c r="J99" i="44354"/>
  <c r="J98" i="44354"/>
  <c r="J97" i="44354"/>
  <c r="J96" i="44354"/>
  <c r="J95" i="44354"/>
  <c r="J94" i="44354"/>
  <c r="J93" i="44354"/>
  <c r="J92" i="44354"/>
  <c r="J91" i="44354"/>
  <c r="J90" i="44354"/>
  <c r="J89" i="44354"/>
  <c r="J88" i="44354"/>
  <c r="J87" i="44354"/>
  <c r="J86" i="44354"/>
  <c r="J85" i="44354"/>
  <c r="J84" i="44354"/>
  <c r="J83" i="44354"/>
  <c r="J82" i="44354"/>
  <c r="J81" i="44354"/>
  <c r="J80" i="44354"/>
  <c r="J79" i="44354"/>
  <c r="J78" i="44354"/>
  <c r="J77" i="44354"/>
  <c r="J76" i="44354"/>
  <c r="J75" i="44354"/>
  <c r="J74" i="44354"/>
  <c r="J73" i="44354"/>
  <c r="J72" i="44354"/>
  <c r="J71" i="44354"/>
  <c r="J70" i="44354"/>
  <c r="J69" i="44354"/>
  <c r="J68" i="44354"/>
  <c r="J67" i="44354"/>
  <c r="J66" i="44354"/>
  <c r="J65" i="44354"/>
  <c r="J64" i="44354"/>
  <c r="J63" i="44354"/>
  <c r="J62" i="44354"/>
  <c r="J61" i="44354"/>
  <c r="J60" i="44354"/>
  <c r="J59" i="44354"/>
  <c r="J58" i="44354"/>
  <c r="J57" i="44354"/>
  <c r="J56" i="44354"/>
  <c r="J55" i="44354"/>
  <c r="J54" i="44354"/>
  <c r="J53" i="44354"/>
  <c r="J52" i="44354"/>
  <c r="J51" i="44354"/>
  <c r="J50" i="44354"/>
  <c r="J49" i="44354"/>
  <c r="J48" i="44354"/>
  <c r="J47" i="44354"/>
  <c r="J46" i="44354"/>
  <c r="J45" i="44354"/>
  <c r="J44" i="44354"/>
  <c r="J43" i="44354"/>
  <c r="J42" i="44354"/>
  <c r="J41" i="44354"/>
  <c r="J40" i="44354"/>
  <c r="J39" i="44354"/>
  <c r="J38" i="44354"/>
  <c r="J37" i="44354"/>
  <c r="J36" i="44354"/>
  <c r="J35" i="44354"/>
  <c r="J34" i="44354"/>
  <c r="J33" i="44354"/>
  <c r="J32" i="44354"/>
  <c r="J31" i="44354"/>
  <c r="J30" i="44354"/>
  <c r="J29" i="44354"/>
  <c r="J28" i="44354"/>
  <c r="J27" i="44354"/>
  <c r="J26" i="44354"/>
  <c r="J25" i="44354"/>
  <c r="J24" i="44354"/>
  <c r="J23" i="44354"/>
  <c r="J22" i="44354"/>
  <c r="J21" i="44354"/>
  <c r="J20" i="44354"/>
  <c r="J19" i="44354"/>
  <c r="J18" i="44354"/>
  <c r="J17" i="44354"/>
  <c r="J16" i="44354"/>
  <c r="J15" i="44354"/>
  <c r="J14" i="44354"/>
  <c r="J13" i="44354"/>
  <c r="J12" i="44354"/>
  <c r="J11" i="44354"/>
  <c r="J10" i="44354"/>
  <c r="J9" i="44354"/>
  <c r="J8" i="44354"/>
  <c r="M7" i="44354"/>
  <c r="H3" i="44354" s="1"/>
  <c r="L7" i="44354"/>
  <c r="K7" i="44354"/>
  <c r="I7" i="44354"/>
  <c r="H7" i="44354"/>
  <c r="H2" i="44354"/>
  <c r="B1" i="44354"/>
  <c r="J5" i="44356" l="1"/>
  <c r="J5" i="44357"/>
  <c r="H4" i="44355"/>
  <c r="J7" i="44354"/>
  <c r="H4" i="44354"/>
  <c r="J65" i="44353"/>
  <c r="J64" i="44353"/>
  <c r="J63" i="44353"/>
  <c r="J62" i="44353"/>
  <c r="J61" i="44353"/>
  <c r="J60" i="44353"/>
  <c r="J59" i="44353"/>
  <c r="J58" i="44353"/>
  <c r="J57" i="44353"/>
  <c r="J56" i="44353"/>
  <c r="J55" i="44353"/>
  <c r="J54" i="44353"/>
  <c r="J53" i="44353"/>
  <c r="J52" i="44353"/>
  <c r="J51" i="44353"/>
  <c r="J50" i="44353"/>
  <c r="J49" i="44353"/>
  <c r="J48" i="44353"/>
  <c r="J47" i="44353"/>
  <c r="J46" i="44353"/>
  <c r="J45" i="44353"/>
  <c r="J44" i="44353"/>
  <c r="J43" i="44353"/>
  <c r="J42" i="44353"/>
  <c r="J41" i="44353"/>
  <c r="J40" i="44353"/>
  <c r="J39" i="44353"/>
  <c r="J38" i="44353"/>
  <c r="J37" i="44353"/>
  <c r="J36" i="44353"/>
  <c r="J35" i="44353"/>
  <c r="J34" i="44353"/>
  <c r="J33" i="44353"/>
  <c r="J32" i="44353"/>
  <c r="J31" i="44353"/>
  <c r="J30" i="44353"/>
  <c r="J29" i="44353"/>
  <c r="J28" i="44353"/>
  <c r="J27" i="44353"/>
  <c r="J26" i="44353"/>
  <c r="J25" i="44353"/>
  <c r="J24" i="44353"/>
  <c r="J23" i="44353"/>
  <c r="J22" i="44353"/>
  <c r="J21" i="44353"/>
  <c r="J20" i="44353"/>
  <c r="J19" i="44353"/>
  <c r="J18" i="44353"/>
  <c r="J17" i="44353"/>
  <c r="J16" i="44353"/>
  <c r="J15" i="44353"/>
  <c r="J14" i="44353"/>
  <c r="J13" i="44353"/>
  <c r="J12" i="44353"/>
  <c r="J11" i="44353"/>
  <c r="J10" i="44353"/>
  <c r="J9" i="44353"/>
  <c r="J8" i="44353"/>
  <c r="J7" i="44353"/>
  <c r="J6" i="44353"/>
  <c r="I5" i="44353"/>
  <c r="H5" i="44353"/>
  <c r="H2" i="44353"/>
  <c r="B1" i="44353"/>
  <c r="J65" i="44352"/>
  <c r="J64" i="44352"/>
  <c r="J63" i="44352"/>
  <c r="J62" i="44352"/>
  <c r="J61" i="44352"/>
  <c r="J60" i="44352"/>
  <c r="J59" i="44352"/>
  <c r="J58" i="44352"/>
  <c r="J57" i="44352"/>
  <c r="J56" i="44352"/>
  <c r="J55" i="44352"/>
  <c r="J54" i="44352"/>
  <c r="J53" i="44352"/>
  <c r="J52" i="44352"/>
  <c r="J51" i="44352"/>
  <c r="J50" i="44352"/>
  <c r="J49" i="44352"/>
  <c r="J48" i="44352"/>
  <c r="J47" i="44352"/>
  <c r="J46" i="44352"/>
  <c r="J45" i="44352"/>
  <c r="J44" i="44352"/>
  <c r="J43" i="44352"/>
  <c r="J42" i="44352"/>
  <c r="J41" i="44352"/>
  <c r="J40" i="44352"/>
  <c r="J39" i="44352"/>
  <c r="J38" i="44352"/>
  <c r="J37" i="44352"/>
  <c r="J36" i="44352"/>
  <c r="J35" i="44352"/>
  <c r="J34" i="44352"/>
  <c r="J33" i="44352"/>
  <c r="J32" i="44352"/>
  <c r="J31" i="44352"/>
  <c r="J30" i="44352"/>
  <c r="J29" i="44352"/>
  <c r="J28" i="44352"/>
  <c r="J27" i="44352"/>
  <c r="J26" i="44352"/>
  <c r="J25" i="44352"/>
  <c r="J24" i="44352"/>
  <c r="J23" i="44352"/>
  <c r="J22" i="44352"/>
  <c r="J21" i="44352"/>
  <c r="J20" i="44352"/>
  <c r="J19" i="44352"/>
  <c r="J18" i="44352"/>
  <c r="J17" i="44352"/>
  <c r="J16" i="44352"/>
  <c r="J15" i="44352"/>
  <c r="J14" i="44352"/>
  <c r="J13" i="44352"/>
  <c r="J12" i="44352"/>
  <c r="J11" i="44352"/>
  <c r="J10" i="44352"/>
  <c r="J9" i="44352"/>
  <c r="J8" i="44352"/>
  <c r="J7" i="44352"/>
  <c r="J6" i="44352"/>
  <c r="I5" i="44352"/>
  <c r="H5" i="44352"/>
  <c r="H2" i="44352"/>
  <c r="B1" i="44352"/>
  <c r="J357" i="44351"/>
  <c r="J356" i="44351"/>
  <c r="J355" i="44351"/>
  <c r="J354" i="44351"/>
  <c r="J353" i="44351"/>
  <c r="J352" i="44351"/>
  <c r="J351" i="44351"/>
  <c r="J350" i="44351"/>
  <c r="J349" i="44351"/>
  <c r="J348" i="44351"/>
  <c r="J347" i="44351"/>
  <c r="J346" i="44351"/>
  <c r="J345" i="44351"/>
  <c r="J344" i="44351"/>
  <c r="J343" i="44351"/>
  <c r="J342" i="44351"/>
  <c r="J341" i="44351"/>
  <c r="J340" i="44351"/>
  <c r="J339" i="44351"/>
  <c r="J338" i="44351"/>
  <c r="J337" i="44351"/>
  <c r="J336" i="44351"/>
  <c r="J335" i="44351"/>
  <c r="J334" i="44351"/>
  <c r="J333" i="44351"/>
  <c r="J332" i="44351"/>
  <c r="J331" i="44351"/>
  <c r="J330" i="44351"/>
  <c r="J329" i="44351"/>
  <c r="J328" i="44351"/>
  <c r="J327" i="44351"/>
  <c r="J326" i="44351"/>
  <c r="J325" i="44351"/>
  <c r="J324" i="44351"/>
  <c r="J323" i="44351"/>
  <c r="J322" i="44351"/>
  <c r="J321" i="44351"/>
  <c r="J320" i="44351"/>
  <c r="J319" i="44351"/>
  <c r="J318" i="44351"/>
  <c r="J317" i="44351"/>
  <c r="J316" i="44351"/>
  <c r="J315" i="44351"/>
  <c r="J314" i="44351"/>
  <c r="J313" i="44351"/>
  <c r="J312" i="44351"/>
  <c r="J311" i="44351"/>
  <c r="J310" i="44351"/>
  <c r="J309" i="44351"/>
  <c r="J308" i="44351"/>
  <c r="J307" i="44351"/>
  <c r="J306" i="44351"/>
  <c r="J305" i="44351"/>
  <c r="J304" i="44351"/>
  <c r="J303" i="44351"/>
  <c r="J302" i="44351"/>
  <c r="J301" i="44351"/>
  <c r="J300" i="44351"/>
  <c r="J299" i="44351"/>
  <c r="J298" i="44351"/>
  <c r="J297" i="44351"/>
  <c r="J296" i="44351"/>
  <c r="J295" i="44351"/>
  <c r="J294" i="44351"/>
  <c r="J293" i="44351"/>
  <c r="J292" i="44351"/>
  <c r="J291" i="44351"/>
  <c r="J290" i="44351"/>
  <c r="J289" i="44351"/>
  <c r="J288" i="44351"/>
  <c r="J287" i="44351"/>
  <c r="J286" i="44351"/>
  <c r="J285" i="44351"/>
  <c r="J284" i="44351"/>
  <c r="J283" i="44351"/>
  <c r="J282" i="44351"/>
  <c r="J281" i="44351"/>
  <c r="J280" i="44351"/>
  <c r="J279" i="44351"/>
  <c r="J278" i="44351"/>
  <c r="J277" i="44351"/>
  <c r="J276" i="44351"/>
  <c r="J275" i="44351"/>
  <c r="J274" i="44351"/>
  <c r="J273" i="44351"/>
  <c r="J272" i="44351"/>
  <c r="J271" i="44351"/>
  <c r="J270" i="44351"/>
  <c r="J269" i="44351"/>
  <c r="J268" i="44351"/>
  <c r="J267" i="44351"/>
  <c r="J266" i="44351"/>
  <c r="J265" i="44351"/>
  <c r="J264" i="44351"/>
  <c r="J263" i="44351"/>
  <c r="J262" i="44351"/>
  <c r="J261" i="44351"/>
  <c r="J260" i="44351"/>
  <c r="J259" i="44351"/>
  <c r="J258" i="44351"/>
  <c r="J257" i="44351"/>
  <c r="J256" i="44351"/>
  <c r="J255" i="44351"/>
  <c r="J254" i="44351"/>
  <c r="J253" i="44351"/>
  <c r="J252" i="44351"/>
  <c r="J251" i="44351"/>
  <c r="J250" i="44351"/>
  <c r="J249" i="44351"/>
  <c r="J248" i="44351"/>
  <c r="J247" i="44351"/>
  <c r="J246" i="44351"/>
  <c r="J245" i="44351"/>
  <c r="J244" i="44351"/>
  <c r="J243" i="44351"/>
  <c r="J242" i="44351"/>
  <c r="J241" i="44351"/>
  <c r="J240" i="44351"/>
  <c r="J239" i="44351"/>
  <c r="J238" i="44351"/>
  <c r="J237" i="44351"/>
  <c r="J236" i="44351"/>
  <c r="J235" i="44351"/>
  <c r="J234" i="44351"/>
  <c r="J233" i="44351"/>
  <c r="J232" i="44351"/>
  <c r="J231" i="44351"/>
  <c r="J230" i="44351"/>
  <c r="J229" i="44351"/>
  <c r="J228" i="44351"/>
  <c r="J227" i="44351"/>
  <c r="J226" i="44351"/>
  <c r="J225" i="44351"/>
  <c r="J224" i="44351"/>
  <c r="J223" i="44351"/>
  <c r="J222" i="44351"/>
  <c r="J221" i="44351"/>
  <c r="J220" i="44351"/>
  <c r="J219" i="44351"/>
  <c r="J218" i="44351"/>
  <c r="J217" i="44351"/>
  <c r="J216" i="44351"/>
  <c r="J215" i="44351"/>
  <c r="J214" i="44351"/>
  <c r="J213" i="44351"/>
  <c r="J212" i="44351"/>
  <c r="J211" i="44351"/>
  <c r="J210" i="44351"/>
  <c r="J209" i="44351"/>
  <c r="J208" i="44351"/>
  <c r="J207" i="44351"/>
  <c r="J206" i="44351"/>
  <c r="J205" i="44351"/>
  <c r="J204" i="44351"/>
  <c r="J203" i="44351"/>
  <c r="J202" i="44351"/>
  <c r="J201" i="44351"/>
  <c r="J200" i="44351"/>
  <c r="J199" i="44351"/>
  <c r="J198" i="44351"/>
  <c r="J197" i="44351"/>
  <c r="J196" i="44351"/>
  <c r="J195" i="44351"/>
  <c r="J194" i="44351"/>
  <c r="J193" i="44351"/>
  <c r="J192" i="44351"/>
  <c r="J191" i="44351"/>
  <c r="J190" i="44351"/>
  <c r="J189" i="44351"/>
  <c r="J188" i="44351"/>
  <c r="J187" i="44351"/>
  <c r="J186" i="44351"/>
  <c r="J185" i="44351"/>
  <c r="J184" i="44351"/>
  <c r="J183" i="44351"/>
  <c r="J182" i="44351"/>
  <c r="J181" i="44351"/>
  <c r="J180" i="44351"/>
  <c r="J179" i="44351"/>
  <c r="J178" i="44351"/>
  <c r="J177" i="44351"/>
  <c r="J176" i="44351"/>
  <c r="J175" i="44351"/>
  <c r="J174" i="44351"/>
  <c r="J173" i="44351"/>
  <c r="J172" i="44351"/>
  <c r="J171" i="44351"/>
  <c r="J170" i="44351"/>
  <c r="J169" i="44351"/>
  <c r="J168" i="44351"/>
  <c r="J167" i="44351"/>
  <c r="J166" i="44351"/>
  <c r="J165" i="44351"/>
  <c r="J164" i="44351"/>
  <c r="J163" i="44351"/>
  <c r="J162" i="44351"/>
  <c r="J161" i="44351"/>
  <c r="J160" i="44351"/>
  <c r="J159" i="44351"/>
  <c r="J158" i="44351"/>
  <c r="J157" i="44351"/>
  <c r="J156" i="44351"/>
  <c r="J155" i="44351"/>
  <c r="J154" i="44351"/>
  <c r="J153" i="44351"/>
  <c r="J152" i="44351"/>
  <c r="J151" i="44351"/>
  <c r="J150" i="44351"/>
  <c r="J149" i="44351"/>
  <c r="J148" i="44351"/>
  <c r="J147" i="44351"/>
  <c r="J146" i="44351"/>
  <c r="J145" i="44351"/>
  <c r="J144" i="44351"/>
  <c r="J143" i="44351"/>
  <c r="J142" i="44351"/>
  <c r="J141" i="44351"/>
  <c r="J140" i="44351"/>
  <c r="J139" i="44351"/>
  <c r="J138" i="44351"/>
  <c r="J137" i="44351"/>
  <c r="J136" i="44351"/>
  <c r="J135" i="44351"/>
  <c r="J134" i="44351"/>
  <c r="J133" i="44351"/>
  <c r="J132" i="44351"/>
  <c r="J131" i="44351"/>
  <c r="J130" i="44351"/>
  <c r="J129" i="44351"/>
  <c r="J128" i="44351"/>
  <c r="J127" i="44351"/>
  <c r="J126" i="44351"/>
  <c r="J125" i="44351"/>
  <c r="J124" i="44351"/>
  <c r="J123" i="44351"/>
  <c r="J122" i="44351"/>
  <c r="J121" i="44351"/>
  <c r="J120" i="44351"/>
  <c r="J119" i="44351"/>
  <c r="J118" i="44351"/>
  <c r="J117" i="44351"/>
  <c r="J116" i="44351"/>
  <c r="J115" i="44351"/>
  <c r="J114" i="44351"/>
  <c r="J113" i="44351"/>
  <c r="J112" i="44351"/>
  <c r="J111" i="44351"/>
  <c r="J110" i="44351"/>
  <c r="J109" i="44351"/>
  <c r="J108" i="44351"/>
  <c r="J107" i="44351"/>
  <c r="J106" i="44351"/>
  <c r="J105" i="44351"/>
  <c r="J104" i="44351"/>
  <c r="J103" i="44351"/>
  <c r="J102" i="44351"/>
  <c r="J101" i="44351"/>
  <c r="J100" i="44351"/>
  <c r="J99" i="44351"/>
  <c r="J98" i="44351"/>
  <c r="J97" i="44351"/>
  <c r="J96" i="44351"/>
  <c r="J95" i="44351"/>
  <c r="J94" i="44351"/>
  <c r="J93" i="44351"/>
  <c r="J92" i="44351"/>
  <c r="J91" i="44351"/>
  <c r="J90" i="44351"/>
  <c r="J89" i="44351"/>
  <c r="J88" i="44351"/>
  <c r="J87" i="44351"/>
  <c r="J86" i="44351"/>
  <c r="J85" i="44351"/>
  <c r="J84" i="44351"/>
  <c r="J83" i="44351"/>
  <c r="J82" i="44351"/>
  <c r="J81" i="44351"/>
  <c r="J80" i="44351"/>
  <c r="J79" i="44351"/>
  <c r="J78" i="44351"/>
  <c r="J77" i="44351"/>
  <c r="J76" i="44351"/>
  <c r="J75" i="44351"/>
  <c r="J74" i="44351"/>
  <c r="J73" i="44351"/>
  <c r="J72" i="44351"/>
  <c r="J71" i="44351"/>
  <c r="J70" i="44351"/>
  <c r="J69" i="44351"/>
  <c r="J68" i="44351"/>
  <c r="J67" i="44351"/>
  <c r="J66" i="44351"/>
  <c r="J65" i="44351"/>
  <c r="J64" i="44351"/>
  <c r="J63" i="44351"/>
  <c r="J62" i="44351"/>
  <c r="J61" i="44351"/>
  <c r="J60" i="44351"/>
  <c r="J59" i="44351"/>
  <c r="J58" i="44351"/>
  <c r="J57" i="44351"/>
  <c r="J56" i="44351"/>
  <c r="J55" i="44351"/>
  <c r="J54" i="44351"/>
  <c r="J53" i="44351"/>
  <c r="J52" i="44351"/>
  <c r="J51" i="44351"/>
  <c r="J50" i="44351"/>
  <c r="J49" i="44351"/>
  <c r="J48" i="44351"/>
  <c r="J47" i="44351"/>
  <c r="J46" i="44351"/>
  <c r="J45" i="44351"/>
  <c r="J44" i="44351"/>
  <c r="J43" i="44351"/>
  <c r="J42" i="44351"/>
  <c r="J41" i="44351"/>
  <c r="J40" i="44351"/>
  <c r="J39" i="44351"/>
  <c r="J38" i="44351"/>
  <c r="J37" i="44351"/>
  <c r="J36" i="44351"/>
  <c r="J35" i="44351"/>
  <c r="J34" i="44351"/>
  <c r="J33" i="44351"/>
  <c r="J32" i="44351"/>
  <c r="J31" i="44351"/>
  <c r="J30" i="44351"/>
  <c r="J29" i="44351"/>
  <c r="J28" i="44351"/>
  <c r="J27" i="44351"/>
  <c r="J26" i="44351"/>
  <c r="J25" i="44351"/>
  <c r="J24" i="44351"/>
  <c r="J23" i="44351"/>
  <c r="J22" i="44351"/>
  <c r="J21" i="44351"/>
  <c r="J20" i="44351"/>
  <c r="J19" i="44351"/>
  <c r="J18" i="44351"/>
  <c r="J17" i="44351"/>
  <c r="J16" i="44351"/>
  <c r="J15" i="44351"/>
  <c r="J14" i="44351"/>
  <c r="J13" i="44351"/>
  <c r="J12" i="44351"/>
  <c r="J11" i="44351"/>
  <c r="J10" i="44351"/>
  <c r="J9" i="44351"/>
  <c r="J8" i="44351"/>
  <c r="O7" i="44351"/>
  <c r="H3" i="44351" s="1"/>
  <c r="I7" i="44351"/>
  <c r="H7" i="44351"/>
  <c r="H2" i="44351"/>
  <c r="B1" i="44351"/>
  <c r="J357" i="44350"/>
  <c r="J356" i="44350"/>
  <c r="J355" i="44350"/>
  <c r="J354" i="44350"/>
  <c r="J353" i="44350"/>
  <c r="J352" i="44350"/>
  <c r="J351" i="44350"/>
  <c r="J350" i="44350"/>
  <c r="J349" i="44350"/>
  <c r="J348" i="44350"/>
  <c r="J347" i="44350"/>
  <c r="J346" i="44350"/>
  <c r="J345" i="44350"/>
  <c r="J344" i="44350"/>
  <c r="J343" i="44350"/>
  <c r="J342" i="44350"/>
  <c r="J341" i="44350"/>
  <c r="J340" i="44350"/>
  <c r="J339" i="44350"/>
  <c r="J338" i="44350"/>
  <c r="J337" i="44350"/>
  <c r="J336" i="44350"/>
  <c r="J335" i="44350"/>
  <c r="J334" i="44350"/>
  <c r="J333" i="44350"/>
  <c r="J332" i="44350"/>
  <c r="J331" i="44350"/>
  <c r="J330" i="44350"/>
  <c r="J329" i="44350"/>
  <c r="J328" i="44350"/>
  <c r="J327" i="44350"/>
  <c r="J326" i="44350"/>
  <c r="J325" i="44350"/>
  <c r="J324" i="44350"/>
  <c r="J323" i="44350"/>
  <c r="J322" i="44350"/>
  <c r="J321" i="44350"/>
  <c r="J320" i="44350"/>
  <c r="J319" i="44350"/>
  <c r="J318" i="44350"/>
  <c r="J317" i="44350"/>
  <c r="J316" i="44350"/>
  <c r="J315" i="44350"/>
  <c r="J314" i="44350"/>
  <c r="J313" i="44350"/>
  <c r="J312" i="44350"/>
  <c r="J311" i="44350"/>
  <c r="J310" i="44350"/>
  <c r="J309" i="44350"/>
  <c r="J308" i="44350"/>
  <c r="J307" i="44350"/>
  <c r="J306" i="44350"/>
  <c r="J305" i="44350"/>
  <c r="J304" i="44350"/>
  <c r="J303" i="44350"/>
  <c r="J302" i="44350"/>
  <c r="J301" i="44350"/>
  <c r="J300" i="44350"/>
  <c r="J299" i="44350"/>
  <c r="J298" i="44350"/>
  <c r="J297" i="44350"/>
  <c r="J296" i="44350"/>
  <c r="J295" i="44350"/>
  <c r="J294" i="44350"/>
  <c r="J293" i="44350"/>
  <c r="J292" i="44350"/>
  <c r="J291" i="44350"/>
  <c r="J290" i="44350"/>
  <c r="J289" i="44350"/>
  <c r="J288" i="44350"/>
  <c r="J287" i="44350"/>
  <c r="J286" i="44350"/>
  <c r="J285" i="44350"/>
  <c r="J284" i="44350"/>
  <c r="J283" i="44350"/>
  <c r="J282" i="44350"/>
  <c r="J281" i="44350"/>
  <c r="J280" i="44350"/>
  <c r="J279" i="44350"/>
  <c r="J278" i="44350"/>
  <c r="J277" i="44350"/>
  <c r="J276" i="44350"/>
  <c r="J275" i="44350"/>
  <c r="J274" i="44350"/>
  <c r="J273" i="44350"/>
  <c r="J272" i="44350"/>
  <c r="J271" i="44350"/>
  <c r="J270" i="44350"/>
  <c r="J269" i="44350"/>
  <c r="J268" i="44350"/>
  <c r="J267" i="44350"/>
  <c r="J266" i="44350"/>
  <c r="J265" i="44350"/>
  <c r="J264" i="44350"/>
  <c r="J263" i="44350"/>
  <c r="J262" i="44350"/>
  <c r="J261" i="44350"/>
  <c r="J260" i="44350"/>
  <c r="J259" i="44350"/>
  <c r="J258" i="44350"/>
  <c r="J257" i="44350"/>
  <c r="J256" i="44350"/>
  <c r="J255" i="44350"/>
  <c r="J254" i="44350"/>
  <c r="J253" i="44350"/>
  <c r="J252" i="44350"/>
  <c r="J251" i="44350"/>
  <c r="J250" i="44350"/>
  <c r="J249" i="44350"/>
  <c r="J248" i="44350"/>
  <c r="J247" i="44350"/>
  <c r="J246" i="44350"/>
  <c r="J245" i="44350"/>
  <c r="J244" i="44350"/>
  <c r="J243" i="44350"/>
  <c r="J242" i="44350"/>
  <c r="J241" i="44350"/>
  <c r="J240" i="44350"/>
  <c r="J239" i="44350"/>
  <c r="J238" i="44350"/>
  <c r="J237" i="44350"/>
  <c r="J236" i="44350"/>
  <c r="J235" i="44350"/>
  <c r="J234" i="44350"/>
  <c r="J233" i="44350"/>
  <c r="J232" i="44350"/>
  <c r="J231" i="44350"/>
  <c r="J230" i="44350"/>
  <c r="J229" i="44350"/>
  <c r="J228" i="44350"/>
  <c r="J227" i="44350"/>
  <c r="J226" i="44350"/>
  <c r="J225" i="44350"/>
  <c r="J224" i="44350"/>
  <c r="J223" i="44350"/>
  <c r="J222" i="44350"/>
  <c r="J221" i="44350"/>
  <c r="J220" i="44350"/>
  <c r="J219" i="44350"/>
  <c r="J218" i="44350"/>
  <c r="J217" i="44350"/>
  <c r="J216" i="44350"/>
  <c r="J215" i="44350"/>
  <c r="J214" i="44350"/>
  <c r="J213" i="44350"/>
  <c r="J212" i="44350"/>
  <c r="J211" i="44350"/>
  <c r="J210" i="44350"/>
  <c r="J209" i="44350"/>
  <c r="J208" i="44350"/>
  <c r="J207" i="44350"/>
  <c r="J206" i="44350"/>
  <c r="J205" i="44350"/>
  <c r="J204" i="44350"/>
  <c r="J203" i="44350"/>
  <c r="J202" i="44350"/>
  <c r="J201" i="44350"/>
  <c r="J200" i="44350"/>
  <c r="J199" i="44350"/>
  <c r="J198" i="44350"/>
  <c r="J197" i="44350"/>
  <c r="J196" i="44350"/>
  <c r="J195" i="44350"/>
  <c r="J194" i="44350"/>
  <c r="J193" i="44350"/>
  <c r="J192" i="44350"/>
  <c r="J191" i="44350"/>
  <c r="J190" i="44350"/>
  <c r="J189" i="44350"/>
  <c r="J188" i="44350"/>
  <c r="J187" i="44350"/>
  <c r="J186" i="44350"/>
  <c r="J185" i="44350"/>
  <c r="J184" i="44350"/>
  <c r="J183" i="44350"/>
  <c r="J182" i="44350"/>
  <c r="J181" i="44350"/>
  <c r="J180" i="44350"/>
  <c r="J179" i="44350"/>
  <c r="J178" i="44350"/>
  <c r="J177" i="44350"/>
  <c r="J176" i="44350"/>
  <c r="J175" i="44350"/>
  <c r="J174" i="44350"/>
  <c r="J173" i="44350"/>
  <c r="J172" i="44350"/>
  <c r="J171" i="44350"/>
  <c r="J170" i="44350"/>
  <c r="J169" i="44350"/>
  <c r="J168" i="44350"/>
  <c r="J167" i="44350"/>
  <c r="J166" i="44350"/>
  <c r="J165" i="44350"/>
  <c r="J164" i="44350"/>
  <c r="J163" i="44350"/>
  <c r="J162" i="44350"/>
  <c r="J161" i="44350"/>
  <c r="J160" i="44350"/>
  <c r="J159" i="44350"/>
  <c r="J158" i="44350"/>
  <c r="J157" i="44350"/>
  <c r="J156" i="44350"/>
  <c r="J155" i="44350"/>
  <c r="J154" i="44350"/>
  <c r="J153" i="44350"/>
  <c r="J152" i="44350"/>
  <c r="J151" i="44350"/>
  <c r="J150" i="44350"/>
  <c r="J149" i="44350"/>
  <c r="J148" i="44350"/>
  <c r="J147" i="44350"/>
  <c r="J146" i="44350"/>
  <c r="J145" i="44350"/>
  <c r="J144" i="44350"/>
  <c r="J143" i="44350"/>
  <c r="J142" i="44350"/>
  <c r="J141" i="44350"/>
  <c r="J140" i="44350"/>
  <c r="J139" i="44350"/>
  <c r="J138" i="44350"/>
  <c r="J137" i="44350"/>
  <c r="J136" i="44350"/>
  <c r="J135" i="44350"/>
  <c r="J134" i="44350"/>
  <c r="J133" i="44350"/>
  <c r="J132" i="44350"/>
  <c r="J131" i="44350"/>
  <c r="J130" i="44350"/>
  <c r="J129" i="44350"/>
  <c r="J128" i="44350"/>
  <c r="J127" i="44350"/>
  <c r="J126" i="44350"/>
  <c r="J125" i="44350"/>
  <c r="J124" i="44350"/>
  <c r="J123" i="44350"/>
  <c r="J122" i="44350"/>
  <c r="J121" i="44350"/>
  <c r="J120" i="44350"/>
  <c r="J119" i="44350"/>
  <c r="J118" i="44350"/>
  <c r="J117" i="44350"/>
  <c r="J116" i="44350"/>
  <c r="J115" i="44350"/>
  <c r="J114" i="44350"/>
  <c r="J113" i="44350"/>
  <c r="J112" i="44350"/>
  <c r="J111" i="44350"/>
  <c r="J110" i="44350"/>
  <c r="J109" i="44350"/>
  <c r="J108" i="44350"/>
  <c r="J107" i="44350"/>
  <c r="J106" i="44350"/>
  <c r="J105" i="44350"/>
  <c r="J104" i="44350"/>
  <c r="J103" i="44350"/>
  <c r="J102" i="44350"/>
  <c r="J101" i="44350"/>
  <c r="J100" i="44350"/>
  <c r="J99" i="44350"/>
  <c r="J98" i="44350"/>
  <c r="J97" i="44350"/>
  <c r="J96" i="44350"/>
  <c r="J95" i="44350"/>
  <c r="J94" i="44350"/>
  <c r="J93" i="44350"/>
  <c r="J92" i="44350"/>
  <c r="J91" i="44350"/>
  <c r="J90" i="44350"/>
  <c r="J89" i="44350"/>
  <c r="J88" i="44350"/>
  <c r="J87" i="44350"/>
  <c r="J86" i="44350"/>
  <c r="J85" i="44350"/>
  <c r="J84" i="44350"/>
  <c r="J83" i="44350"/>
  <c r="J82" i="44350"/>
  <c r="J81" i="44350"/>
  <c r="J80" i="44350"/>
  <c r="J79" i="44350"/>
  <c r="J78" i="44350"/>
  <c r="J77" i="44350"/>
  <c r="J76" i="44350"/>
  <c r="J75" i="44350"/>
  <c r="J74" i="44350"/>
  <c r="J73" i="44350"/>
  <c r="J72" i="44350"/>
  <c r="J71" i="44350"/>
  <c r="J70" i="44350"/>
  <c r="J69" i="44350"/>
  <c r="J68" i="44350"/>
  <c r="J67" i="44350"/>
  <c r="J66" i="44350"/>
  <c r="J65" i="44350"/>
  <c r="J64" i="44350"/>
  <c r="J63" i="44350"/>
  <c r="J62" i="44350"/>
  <c r="J61" i="44350"/>
  <c r="J60" i="44350"/>
  <c r="J59" i="44350"/>
  <c r="J58" i="44350"/>
  <c r="J57" i="44350"/>
  <c r="J56" i="44350"/>
  <c r="J55" i="44350"/>
  <c r="J54" i="44350"/>
  <c r="J53" i="44350"/>
  <c r="J52" i="44350"/>
  <c r="J51" i="44350"/>
  <c r="J50" i="44350"/>
  <c r="J49" i="44350"/>
  <c r="J48" i="44350"/>
  <c r="J47" i="44350"/>
  <c r="J46" i="44350"/>
  <c r="J45" i="44350"/>
  <c r="J44" i="44350"/>
  <c r="J43" i="44350"/>
  <c r="J42" i="44350"/>
  <c r="J41" i="44350"/>
  <c r="J40" i="44350"/>
  <c r="J39" i="44350"/>
  <c r="J38" i="44350"/>
  <c r="J37" i="44350"/>
  <c r="J36" i="44350"/>
  <c r="J35" i="44350"/>
  <c r="J34" i="44350"/>
  <c r="J33" i="44350"/>
  <c r="J32" i="44350"/>
  <c r="J31" i="44350"/>
  <c r="J30" i="44350"/>
  <c r="J29" i="44350"/>
  <c r="J28" i="44350"/>
  <c r="J27" i="44350"/>
  <c r="J26" i="44350"/>
  <c r="J25" i="44350"/>
  <c r="J24" i="44350"/>
  <c r="J23" i="44350"/>
  <c r="J22" i="44350"/>
  <c r="J21" i="44350"/>
  <c r="J20" i="44350"/>
  <c r="J19" i="44350"/>
  <c r="J18" i="44350"/>
  <c r="J17" i="44350"/>
  <c r="J16" i="44350"/>
  <c r="J15" i="44350"/>
  <c r="J14" i="44350"/>
  <c r="J13" i="44350"/>
  <c r="J12" i="44350"/>
  <c r="J11" i="44350"/>
  <c r="J10" i="44350"/>
  <c r="J9" i="44350"/>
  <c r="J8" i="44350"/>
  <c r="M7" i="44350"/>
  <c r="H3" i="44350" s="1"/>
  <c r="L7" i="44350"/>
  <c r="K7" i="44350"/>
  <c r="I7" i="44350"/>
  <c r="H7" i="44350"/>
  <c r="H2" i="44350"/>
  <c r="B1" i="44350"/>
  <c r="J7" i="44350" l="1"/>
  <c r="J5" i="44352"/>
  <c r="J5" i="44353"/>
  <c r="H4" i="44351"/>
  <c r="H4" i="44350"/>
  <c r="J7" i="44351"/>
  <c r="J65" i="44349" l="1"/>
  <c r="J64" i="44349"/>
  <c r="J63" i="44349"/>
  <c r="J62" i="44349"/>
  <c r="J61" i="44349"/>
  <c r="J60" i="44349"/>
  <c r="J59" i="44349"/>
  <c r="J58" i="44349"/>
  <c r="J57" i="44349"/>
  <c r="J56" i="44349"/>
  <c r="J55" i="44349"/>
  <c r="J54" i="44349"/>
  <c r="J53" i="44349"/>
  <c r="J52" i="44349"/>
  <c r="J51" i="44349"/>
  <c r="J50" i="44349"/>
  <c r="J49" i="44349"/>
  <c r="J48" i="44349"/>
  <c r="J47" i="44349"/>
  <c r="J46" i="44349"/>
  <c r="J45" i="44349"/>
  <c r="J44" i="44349"/>
  <c r="J43" i="44349"/>
  <c r="J42" i="44349"/>
  <c r="J41" i="44349"/>
  <c r="J40" i="44349"/>
  <c r="J39" i="44349"/>
  <c r="J38" i="44349"/>
  <c r="J37" i="44349"/>
  <c r="J36" i="44349"/>
  <c r="J35" i="44349"/>
  <c r="J34" i="44349"/>
  <c r="J33" i="44349"/>
  <c r="J32" i="44349"/>
  <c r="J31" i="44349"/>
  <c r="J30" i="44349"/>
  <c r="J29" i="44349"/>
  <c r="J28" i="44349"/>
  <c r="J27" i="44349"/>
  <c r="J26" i="44349"/>
  <c r="J25" i="44349"/>
  <c r="J24" i="44349"/>
  <c r="J23" i="44349"/>
  <c r="J22" i="44349"/>
  <c r="J21" i="44349"/>
  <c r="J20" i="44349"/>
  <c r="J19" i="44349"/>
  <c r="J18" i="44349"/>
  <c r="J17" i="44349"/>
  <c r="J16" i="44349"/>
  <c r="J15" i="44349"/>
  <c r="J14" i="44349"/>
  <c r="J13" i="44349"/>
  <c r="J12" i="44349"/>
  <c r="J11" i="44349"/>
  <c r="J10" i="44349"/>
  <c r="J9" i="44349"/>
  <c r="J8" i="44349"/>
  <c r="J7" i="44349"/>
  <c r="J6" i="44349"/>
  <c r="I5" i="44349"/>
  <c r="H5" i="44349"/>
  <c r="H2" i="44349"/>
  <c r="B1" i="44349"/>
  <c r="J65" i="44348"/>
  <c r="J64" i="44348"/>
  <c r="J63" i="44348"/>
  <c r="J62" i="44348"/>
  <c r="J61" i="44348"/>
  <c r="J60" i="44348"/>
  <c r="J59" i="44348"/>
  <c r="J58" i="44348"/>
  <c r="J57" i="44348"/>
  <c r="J56" i="44348"/>
  <c r="J55" i="44348"/>
  <c r="J54" i="44348"/>
  <c r="J53" i="44348"/>
  <c r="J52" i="44348"/>
  <c r="J51" i="44348"/>
  <c r="J50" i="44348"/>
  <c r="J49" i="44348"/>
  <c r="J48" i="44348"/>
  <c r="J47" i="44348"/>
  <c r="J46" i="44348"/>
  <c r="J45" i="44348"/>
  <c r="J44" i="44348"/>
  <c r="J43" i="44348"/>
  <c r="J42" i="44348"/>
  <c r="J41" i="44348"/>
  <c r="J40" i="44348"/>
  <c r="J39" i="44348"/>
  <c r="J38" i="44348"/>
  <c r="J37" i="44348"/>
  <c r="J36" i="44348"/>
  <c r="J35" i="44348"/>
  <c r="J34" i="44348"/>
  <c r="J33" i="44348"/>
  <c r="J32" i="44348"/>
  <c r="J31" i="44348"/>
  <c r="J30" i="44348"/>
  <c r="J29" i="44348"/>
  <c r="J28" i="44348"/>
  <c r="J27" i="44348"/>
  <c r="J26" i="44348"/>
  <c r="J25" i="44348"/>
  <c r="J24" i="44348"/>
  <c r="J23" i="44348"/>
  <c r="J22" i="44348"/>
  <c r="J21" i="44348"/>
  <c r="J20" i="44348"/>
  <c r="J19" i="44348"/>
  <c r="J18" i="44348"/>
  <c r="J17" i="44348"/>
  <c r="J16" i="44348"/>
  <c r="J15" i="44348"/>
  <c r="J14" i="44348"/>
  <c r="J13" i="44348"/>
  <c r="J12" i="44348"/>
  <c r="J11" i="44348"/>
  <c r="J10" i="44348"/>
  <c r="J9" i="44348"/>
  <c r="J8" i="44348"/>
  <c r="J7" i="44348"/>
  <c r="J6" i="44348"/>
  <c r="I5" i="44348"/>
  <c r="H5" i="44348"/>
  <c r="H2" i="44348"/>
  <c r="B1" i="44348"/>
  <c r="J357" i="44347"/>
  <c r="J356" i="44347"/>
  <c r="J355" i="44347"/>
  <c r="J354" i="44347"/>
  <c r="J353" i="44347"/>
  <c r="J352" i="44347"/>
  <c r="J351" i="44347"/>
  <c r="J350" i="44347"/>
  <c r="J349" i="44347"/>
  <c r="J348" i="44347"/>
  <c r="J347" i="44347"/>
  <c r="J346" i="44347"/>
  <c r="J345" i="44347"/>
  <c r="J344" i="44347"/>
  <c r="J343" i="44347"/>
  <c r="J342" i="44347"/>
  <c r="J341" i="44347"/>
  <c r="J340" i="44347"/>
  <c r="J339" i="44347"/>
  <c r="J338" i="44347"/>
  <c r="J337" i="44347"/>
  <c r="J336" i="44347"/>
  <c r="J335" i="44347"/>
  <c r="J334" i="44347"/>
  <c r="J333" i="44347"/>
  <c r="J332" i="44347"/>
  <c r="J331" i="44347"/>
  <c r="J330" i="44347"/>
  <c r="J329" i="44347"/>
  <c r="J328" i="44347"/>
  <c r="J327" i="44347"/>
  <c r="J326" i="44347"/>
  <c r="J325" i="44347"/>
  <c r="J324" i="44347"/>
  <c r="J323" i="44347"/>
  <c r="J322" i="44347"/>
  <c r="J321" i="44347"/>
  <c r="J320" i="44347"/>
  <c r="J319" i="44347"/>
  <c r="J318" i="44347"/>
  <c r="J317" i="44347"/>
  <c r="J316" i="44347"/>
  <c r="J315" i="44347"/>
  <c r="J314" i="44347"/>
  <c r="J313" i="44347"/>
  <c r="J312" i="44347"/>
  <c r="J311" i="44347"/>
  <c r="J310" i="44347"/>
  <c r="J309" i="44347"/>
  <c r="J308" i="44347"/>
  <c r="J307" i="44347"/>
  <c r="J306" i="44347"/>
  <c r="J305" i="44347"/>
  <c r="J304" i="44347"/>
  <c r="J303" i="44347"/>
  <c r="J302" i="44347"/>
  <c r="J301" i="44347"/>
  <c r="J300" i="44347"/>
  <c r="J299" i="44347"/>
  <c r="J298" i="44347"/>
  <c r="J297" i="44347"/>
  <c r="J296" i="44347"/>
  <c r="J295" i="44347"/>
  <c r="J294" i="44347"/>
  <c r="J293" i="44347"/>
  <c r="J292" i="44347"/>
  <c r="J291" i="44347"/>
  <c r="J290" i="44347"/>
  <c r="J289" i="44347"/>
  <c r="J288" i="44347"/>
  <c r="J287" i="44347"/>
  <c r="J286" i="44347"/>
  <c r="J285" i="44347"/>
  <c r="J284" i="44347"/>
  <c r="J283" i="44347"/>
  <c r="J282" i="44347"/>
  <c r="J281" i="44347"/>
  <c r="J280" i="44347"/>
  <c r="J279" i="44347"/>
  <c r="J278" i="44347"/>
  <c r="J277" i="44347"/>
  <c r="J276" i="44347"/>
  <c r="J275" i="44347"/>
  <c r="J274" i="44347"/>
  <c r="J273" i="44347"/>
  <c r="J272" i="44347"/>
  <c r="J271" i="44347"/>
  <c r="J270" i="44347"/>
  <c r="J269" i="44347"/>
  <c r="J268" i="44347"/>
  <c r="J267" i="44347"/>
  <c r="J266" i="44347"/>
  <c r="J265" i="44347"/>
  <c r="J264" i="44347"/>
  <c r="J263" i="44347"/>
  <c r="J262" i="44347"/>
  <c r="J261" i="44347"/>
  <c r="J260" i="44347"/>
  <c r="J259" i="44347"/>
  <c r="J258" i="44347"/>
  <c r="J257" i="44347"/>
  <c r="J256" i="44347"/>
  <c r="J255" i="44347"/>
  <c r="J254" i="44347"/>
  <c r="J253" i="44347"/>
  <c r="J252" i="44347"/>
  <c r="J251" i="44347"/>
  <c r="J250" i="44347"/>
  <c r="J249" i="44347"/>
  <c r="J248" i="44347"/>
  <c r="J247" i="44347"/>
  <c r="J246" i="44347"/>
  <c r="J245" i="44347"/>
  <c r="J244" i="44347"/>
  <c r="J243" i="44347"/>
  <c r="J242" i="44347"/>
  <c r="J241" i="44347"/>
  <c r="J240" i="44347"/>
  <c r="J239" i="44347"/>
  <c r="J238" i="44347"/>
  <c r="J237" i="44347"/>
  <c r="J236" i="44347"/>
  <c r="J235" i="44347"/>
  <c r="J234" i="44347"/>
  <c r="J233" i="44347"/>
  <c r="J232" i="44347"/>
  <c r="J231" i="44347"/>
  <c r="J230" i="44347"/>
  <c r="J229" i="44347"/>
  <c r="J228" i="44347"/>
  <c r="J227" i="44347"/>
  <c r="J226" i="44347"/>
  <c r="J225" i="44347"/>
  <c r="J224" i="44347"/>
  <c r="J223" i="44347"/>
  <c r="J222" i="44347"/>
  <c r="J221" i="44347"/>
  <c r="J220" i="44347"/>
  <c r="J219" i="44347"/>
  <c r="J218" i="44347"/>
  <c r="J217" i="44347"/>
  <c r="J216" i="44347"/>
  <c r="J215" i="44347"/>
  <c r="J214" i="44347"/>
  <c r="J213" i="44347"/>
  <c r="J212" i="44347"/>
  <c r="J211" i="44347"/>
  <c r="J210" i="44347"/>
  <c r="J209" i="44347"/>
  <c r="J208" i="44347"/>
  <c r="J207" i="44347"/>
  <c r="J206" i="44347"/>
  <c r="J205" i="44347"/>
  <c r="J204" i="44347"/>
  <c r="J203" i="44347"/>
  <c r="J202" i="44347"/>
  <c r="J201" i="44347"/>
  <c r="J200" i="44347"/>
  <c r="J199" i="44347"/>
  <c r="J198" i="44347"/>
  <c r="J197" i="44347"/>
  <c r="J196" i="44347"/>
  <c r="J195" i="44347"/>
  <c r="J194" i="44347"/>
  <c r="J193" i="44347"/>
  <c r="J192" i="44347"/>
  <c r="J191" i="44347"/>
  <c r="J190" i="44347"/>
  <c r="J189" i="44347"/>
  <c r="J188" i="44347"/>
  <c r="J187" i="44347"/>
  <c r="J186" i="44347"/>
  <c r="J185" i="44347"/>
  <c r="J184" i="44347"/>
  <c r="J183" i="44347"/>
  <c r="J182" i="44347"/>
  <c r="J181" i="44347"/>
  <c r="J180" i="44347"/>
  <c r="J179" i="44347"/>
  <c r="J178" i="44347"/>
  <c r="J177" i="44347"/>
  <c r="J176" i="44347"/>
  <c r="J175" i="44347"/>
  <c r="J174" i="44347"/>
  <c r="J173" i="44347"/>
  <c r="J172" i="44347"/>
  <c r="J171" i="44347"/>
  <c r="J170" i="44347"/>
  <c r="J169" i="44347"/>
  <c r="J168" i="44347"/>
  <c r="J167" i="44347"/>
  <c r="J166" i="44347"/>
  <c r="J165" i="44347"/>
  <c r="J164" i="44347"/>
  <c r="J163" i="44347"/>
  <c r="J162" i="44347"/>
  <c r="J161" i="44347"/>
  <c r="J160" i="44347"/>
  <c r="J159" i="44347"/>
  <c r="J158" i="44347"/>
  <c r="J157" i="44347"/>
  <c r="J156" i="44347"/>
  <c r="J155" i="44347"/>
  <c r="J154" i="44347"/>
  <c r="J153" i="44347"/>
  <c r="J152" i="44347"/>
  <c r="J151" i="44347"/>
  <c r="J150" i="44347"/>
  <c r="J149" i="44347"/>
  <c r="J148" i="44347"/>
  <c r="J147" i="44347"/>
  <c r="J146" i="44347"/>
  <c r="J145" i="44347"/>
  <c r="J144" i="44347"/>
  <c r="J143" i="44347"/>
  <c r="J142" i="44347"/>
  <c r="J141" i="44347"/>
  <c r="J140" i="44347"/>
  <c r="J139" i="44347"/>
  <c r="J138" i="44347"/>
  <c r="J137" i="44347"/>
  <c r="J136" i="44347"/>
  <c r="J135" i="44347"/>
  <c r="J134" i="44347"/>
  <c r="J133" i="44347"/>
  <c r="J132" i="44347"/>
  <c r="J131" i="44347"/>
  <c r="J130" i="44347"/>
  <c r="J129" i="44347"/>
  <c r="J128" i="44347"/>
  <c r="J127" i="44347"/>
  <c r="J126" i="44347"/>
  <c r="J125" i="44347"/>
  <c r="J124" i="44347"/>
  <c r="J123" i="44347"/>
  <c r="J122" i="44347"/>
  <c r="J121" i="44347"/>
  <c r="J120" i="44347"/>
  <c r="J119" i="44347"/>
  <c r="J118" i="44347"/>
  <c r="J117" i="44347"/>
  <c r="J116" i="44347"/>
  <c r="J115" i="44347"/>
  <c r="J114" i="44347"/>
  <c r="J113" i="44347"/>
  <c r="J112" i="44347"/>
  <c r="J111" i="44347"/>
  <c r="J110" i="44347"/>
  <c r="J109" i="44347"/>
  <c r="J108" i="44347"/>
  <c r="J107" i="44347"/>
  <c r="J106" i="44347"/>
  <c r="J105" i="44347"/>
  <c r="J104" i="44347"/>
  <c r="J103" i="44347"/>
  <c r="J102" i="44347"/>
  <c r="J101" i="44347"/>
  <c r="J100" i="44347"/>
  <c r="J99" i="44347"/>
  <c r="J98" i="44347"/>
  <c r="J97" i="44347"/>
  <c r="J96" i="44347"/>
  <c r="J95" i="44347"/>
  <c r="J94" i="44347"/>
  <c r="J93" i="44347"/>
  <c r="J92" i="44347"/>
  <c r="J91" i="44347"/>
  <c r="J90" i="44347"/>
  <c r="J89" i="44347"/>
  <c r="J88" i="44347"/>
  <c r="J87" i="44347"/>
  <c r="J86" i="44347"/>
  <c r="J85" i="44347"/>
  <c r="J84" i="44347"/>
  <c r="J83" i="44347"/>
  <c r="J82" i="44347"/>
  <c r="J81" i="44347"/>
  <c r="J80" i="44347"/>
  <c r="J79" i="44347"/>
  <c r="J78" i="44347"/>
  <c r="J77" i="44347"/>
  <c r="J76" i="44347"/>
  <c r="J75" i="44347"/>
  <c r="J74" i="44347"/>
  <c r="J73" i="44347"/>
  <c r="J72" i="44347"/>
  <c r="J71" i="44347"/>
  <c r="J70" i="44347"/>
  <c r="J69" i="44347"/>
  <c r="J68" i="44347"/>
  <c r="J67" i="44347"/>
  <c r="J66" i="44347"/>
  <c r="J65" i="44347"/>
  <c r="J64" i="44347"/>
  <c r="J63" i="44347"/>
  <c r="J62" i="44347"/>
  <c r="J61" i="44347"/>
  <c r="J60" i="44347"/>
  <c r="J59" i="44347"/>
  <c r="J58" i="44347"/>
  <c r="J57" i="44347"/>
  <c r="J56" i="44347"/>
  <c r="J55" i="44347"/>
  <c r="J54" i="44347"/>
  <c r="J53" i="44347"/>
  <c r="J52" i="44347"/>
  <c r="J51" i="44347"/>
  <c r="J50" i="44347"/>
  <c r="J49" i="44347"/>
  <c r="J48" i="44347"/>
  <c r="J47" i="44347"/>
  <c r="J46" i="44347"/>
  <c r="J45" i="44347"/>
  <c r="J44" i="44347"/>
  <c r="J43" i="44347"/>
  <c r="J42" i="44347"/>
  <c r="J41" i="44347"/>
  <c r="J40" i="44347"/>
  <c r="J39" i="44347"/>
  <c r="J38" i="44347"/>
  <c r="J37" i="44347"/>
  <c r="J36" i="44347"/>
  <c r="J35" i="44347"/>
  <c r="J34" i="44347"/>
  <c r="J33" i="44347"/>
  <c r="O7" i="44347"/>
  <c r="H3" i="44347" s="1"/>
  <c r="I7" i="44347"/>
  <c r="H7" i="44347"/>
  <c r="H2" i="44347"/>
  <c r="B1" i="44347"/>
  <c r="J357" i="44346"/>
  <c r="J356" i="44346"/>
  <c r="J355" i="44346"/>
  <c r="J354" i="44346"/>
  <c r="J353" i="44346"/>
  <c r="J352" i="44346"/>
  <c r="J351" i="44346"/>
  <c r="J350" i="44346"/>
  <c r="J349" i="44346"/>
  <c r="J348" i="44346"/>
  <c r="J347" i="44346"/>
  <c r="J346" i="44346"/>
  <c r="J345" i="44346"/>
  <c r="J344" i="44346"/>
  <c r="J343" i="44346"/>
  <c r="J342" i="44346"/>
  <c r="J341" i="44346"/>
  <c r="J340" i="44346"/>
  <c r="J339" i="44346"/>
  <c r="J338" i="44346"/>
  <c r="J337" i="44346"/>
  <c r="J336" i="44346"/>
  <c r="J335" i="44346"/>
  <c r="J334" i="44346"/>
  <c r="J333" i="44346"/>
  <c r="J332" i="44346"/>
  <c r="J331" i="44346"/>
  <c r="J330" i="44346"/>
  <c r="J329" i="44346"/>
  <c r="J328" i="44346"/>
  <c r="J327" i="44346"/>
  <c r="J326" i="44346"/>
  <c r="J325" i="44346"/>
  <c r="J324" i="44346"/>
  <c r="J323" i="44346"/>
  <c r="J322" i="44346"/>
  <c r="J321" i="44346"/>
  <c r="J320" i="44346"/>
  <c r="J319" i="44346"/>
  <c r="J318" i="44346"/>
  <c r="J317" i="44346"/>
  <c r="J316" i="44346"/>
  <c r="J315" i="44346"/>
  <c r="J314" i="44346"/>
  <c r="J313" i="44346"/>
  <c r="J312" i="44346"/>
  <c r="J311" i="44346"/>
  <c r="J310" i="44346"/>
  <c r="J309" i="44346"/>
  <c r="J308" i="44346"/>
  <c r="J307" i="44346"/>
  <c r="J306" i="44346"/>
  <c r="J305" i="44346"/>
  <c r="J304" i="44346"/>
  <c r="J303" i="44346"/>
  <c r="J302" i="44346"/>
  <c r="J301" i="44346"/>
  <c r="J300" i="44346"/>
  <c r="J299" i="44346"/>
  <c r="J298" i="44346"/>
  <c r="J297" i="44346"/>
  <c r="J296" i="44346"/>
  <c r="J295" i="44346"/>
  <c r="J294" i="44346"/>
  <c r="J293" i="44346"/>
  <c r="J292" i="44346"/>
  <c r="J291" i="44346"/>
  <c r="J290" i="44346"/>
  <c r="J289" i="44346"/>
  <c r="J288" i="44346"/>
  <c r="J287" i="44346"/>
  <c r="J286" i="44346"/>
  <c r="J285" i="44346"/>
  <c r="J284" i="44346"/>
  <c r="J283" i="44346"/>
  <c r="J282" i="44346"/>
  <c r="J281" i="44346"/>
  <c r="J280" i="44346"/>
  <c r="J279" i="44346"/>
  <c r="J278" i="44346"/>
  <c r="J277" i="44346"/>
  <c r="J276" i="44346"/>
  <c r="J275" i="44346"/>
  <c r="J274" i="44346"/>
  <c r="J273" i="44346"/>
  <c r="J272" i="44346"/>
  <c r="J271" i="44346"/>
  <c r="J270" i="44346"/>
  <c r="J269" i="44346"/>
  <c r="J268" i="44346"/>
  <c r="J267" i="44346"/>
  <c r="J266" i="44346"/>
  <c r="J265" i="44346"/>
  <c r="J264" i="44346"/>
  <c r="J263" i="44346"/>
  <c r="J262" i="44346"/>
  <c r="J261" i="44346"/>
  <c r="J260" i="44346"/>
  <c r="J259" i="44346"/>
  <c r="J258" i="44346"/>
  <c r="J257" i="44346"/>
  <c r="J256" i="44346"/>
  <c r="J255" i="44346"/>
  <c r="J254" i="44346"/>
  <c r="J253" i="44346"/>
  <c r="J252" i="44346"/>
  <c r="J251" i="44346"/>
  <c r="J250" i="44346"/>
  <c r="J249" i="44346"/>
  <c r="J248" i="44346"/>
  <c r="J247" i="44346"/>
  <c r="J246" i="44346"/>
  <c r="J245" i="44346"/>
  <c r="J244" i="44346"/>
  <c r="J243" i="44346"/>
  <c r="J242" i="44346"/>
  <c r="J241" i="44346"/>
  <c r="J240" i="44346"/>
  <c r="J239" i="44346"/>
  <c r="J238" i="44346"/>
  <c r="J237" i="44346"/>
  <c r="J236" i="44346"/>
  <c r="J235" i="44346"/>
  <c r="J234" i="44346"/>
  <c r="J233" i="44346"/>
  <c r="J232" i="44346"/>
  <c r="J231" i="44346"/>
  <c r="J230" i="44346"/>
  <c r="J229" i="44346"/>
  <c r="J228" i="44346"/>
  <c r="J227" i="44346"/>
  <c r="J226" i="44346"/>
  <c r="J225" i="44346"/>
  <c r="J224" i="44346"/>
  <c r="J223" i="44346"/>
  <c r="J222" i="44346"/>
  <c r="J221" i="44346"/>
  <c r="J220" i="44346"/>
  <c r="J219" i="44346"/>
  <c r="J218" i="44346"/>
  <c r="J217" i="44346"/>
  <c r="J216" i="44346"/>
  <c r="J215" i="44346"/>
  <c r="J214" i="44346"/>
  <c r="J213" i="44346"/>
  <c r="J212" i="44346"/>
  <c r="J211" i="44346"/>
  <c r="J210" i="44346"/>
  <c r="J209" i="44346"/>
  <c r="J208" i="44346"/>
  <c r="J207" i="44346"/>
  <c r="J206" i="44346"/>
  <c r="J205" i="44346"/>
  <c r="J204" i="44346"/>
  <c r="J203" i="44346"/>
  <c r="J202" i="44346"/>
  <c r="J201" i="44346"/>
  <c r="J200" i="44346"/>
  <c r="J199" i="44346"/>
  <c r="J198" i="44346"/>
  <c r="J197" i="44346"/>
  <c r="J196" i="44346"/>
  <c r="J195" i="44346"/>
  <c r="J194" i="44346"/>
  <c r="J193" i="44346"/>
  <c r="J192" i="44346"/>
  <c r="J191" i="44346"/>
  <c r="J190" i="44346"/>
  <c r="J189" i="44346"/>
  <c r="J188" i="44346"/>
  <c r="J187" i="44346"/>
  <c r="J186" i="44346"/>
  <c r="J185" i="44346"/>
  <c r="J184" i="44346"/>
  <c r="J183" i="44346"/>
  <c r="J182" i="44346"/>
  <c r="J181" i="44346"/>
  <c r="J180" i="44346"/>
  <c r="J179" i="44346"/>
  <c r="J178" i="44346"/>
  <c r="J177" i="44346"/>
  <c r="J176" i="44346"/>
  <c r="J175" i="44346"/>
  <c r="J174" i="44346"/>
  <c r="J173" i="44346"/>
  <c r="J172" i="44346"/>
  <c r="J171" i="44346"/>
  <c r="J170" i="44346"/>
  <c r="J169" i="44346"/>
  <c r="J168" i="44346"/>
  <c r="J167" i="44346"/>
  <c r="J166" i="44346"/>
  <c r="J165" i="44346"/>
  <c r="J164" i="44346"/>
  <c r="J163" i="44346"/>
  <c r="J162" i="44346"/>
  <c r="J161" i="44346"/>
  <c r="J160" i="44346"/>
  <c r="J159" i="44346"/>
  <c r="J158" i="44346"/>
  <c r="J157" i="44346"/>
  <c r="J156" i="44346"/>
  <c r="J155" i="44346"/>
  <c r="J154" i="44346"/>
  <c r="J153" i="44346"/>
  <c r="J152" i="44346"/>
  <c r="J151" i="44346"/>
  <c r="J150" i="44346"/>
  <c r="J149" i="44346"/>
  <c r="J148" i="44346"/>
  <c r="J147" i="44346"/>
  <c r="J146" i="44346"/>
  <c r="J145" i="44346"/>
  <c r="J144" i="44346"/>
  <c r="J143" i="44346"/>
  <c r="J142" i="44346"/>
  <c r="J141" i="44346"/>
  <c r="J140" i="44346"/>
  <c r="J139" i="44346"/>
  <c r="J138" i="44346"/>
  <c r="J137" i="44346"/>
  <c r="J136" i="44346"/>
  <c r="J135" i="44346"/>
  <c r="J134" i="44346"/>
  <c r="J133" i="44346"/>
  <c r="J132" i="44346"/>
  <c r="J131" i="44346"/>
  <c r="J130" i="44346"/>
  <c r="J129" i="44346"/>
  <c r="J128" i="44346"/>
  <c r="J127" i="44346"/>
  <c r="J126" i="44346"/>
  <c r="J125" i="44346"/>
  <c r="J124" i="44346"/>
  <c r="J123" i="44346"/>
  <c r="J122" i="44346"/>
  <c r="J121" i="44346"/>
  <c r="J120" i="44346"/>
  <c r="J119" i="44346"/>
  <c r="J118" i="44346"/>
  <c r="J117" i="44346"/>
  <c r="J116" i="44346"/>
  <c r="J115" i="44346"/>
  <c r="J114" i="44346"/>
  <c r="J113" i="44346"/>
  <c r="J112" i="44346"/>
  <c r="J111" i="44346"/>
  <c r="J110" i="44346"/>
  <c r="J109" i="44346"/>
  <c r="J108" i="44346"/>
  <c r="J107" i="44346"/>
  <c r="J106" i="44346"/>
  <c r="J105" i="44346"/>
  <c r="J104" i="44346"/>
  <c r="J103" i="44346"/>
  <c r="J102" i="44346"/>
  <c r="J101" i="44346"/>
  <c r="J100" i="44346"/>
  <c r="J99" i="44346"/>
  <c r="J98" i="44346"/>
  <c r="J97" i="44346"/>
  <c r="J96" i="44346"/>
  <c r="J95" i="44346"/>
  <c r="J94" i="44346"/>
  <c r="J93" i="44346"/>
  <c r="J92" i="44346"/>
  <c r="J91" i="44346"/>
  <c r="J90" i="44346"/>
  <c r="J89" i="44346"/>
  <c r="J88" i="44346"/>
  <c r="J87" i="44346"/>
  <c r="J86" i="44346"/>
  <c r="J85" i="44346"/>
  <c r="J84" i="44346"/>
  <c r="J83" i="44346"/>
  <c r="J82" i="44346"/>
  <c r="J81" i="44346"/>
  <c r="J80" i="44346"/>
  <c r="J79" i="44346"/>
  <c r="J78" i="44346"/>
  <c r="J77" i="44346"/>
  <c r="J76" i="44346"/>
  <c r="J75" i="44346"/>
  <c r="J74" i="44346"/>
  <c r="J73" i="44346"/>
  <c r="J72" i="44346"/>
  <c r="J71" i="44346"/>
  <c r="J70" i="44346"/>
  <c r="J69" i="44346"/>
  <c r="J68" i="44346"/>
  <c r="J67" i="44346"/>
  <c r="J66" i="44346"/>
  <c r="J65" i="44346"/>
  <c r="J64" i="44346"/>
  <c r="J63" i="44346"/>
  <c r="J62" i="44346"/>
  <c r="J61" i="44346"/>
  <c r="J60" i="44346"/>
  <c r="J59" i="44346"/>
  <c r="J58" i="44346"/>
  <c r="J57" i="44346"/>
  <c r="J56" i="44346"/>
  <c r="J55" i="44346"/>
  <c r="J54" i="44346"/>
  <c r="J53" i="44346"/>
  <c r="J52" i="44346"/>
  <c r="J51" i="44346"/>
  <c r="J50" i="44346"/>
  <c r="J49" i="44346"/>
  <c r="J48" i="44346"/>
  <c r="J47" i="44346"/>
  <c r="J46" i="44346"/>
  <c r="J45" i="44346"/>
  <c r="J44" i="44346"/>
  <c r="J43" i="44346"/>
  <c r="J42" i="44346"/>
  <c r="J41" i="44346"/>
  <c r="J40" i="44346"/>
  <c r="J39" i="44346"/>
  <c r="J38" i="44346"/>
  <c r="J37" i="44346"/>
  <c r="J36" i="44346"/>
  <c r="J35" i="44346"/>
  <c r="J34" i="44346"/>
  <c r="J33" i="44346"/>
  <c r="J32" i="44346"/>
  <c r="J31" i="44346"/>
  <c r="J30" i="44346"/>
  <c r="J29" i="44346"/>
  <c r="J28" i="44346"/>
  <c r="J27" i="44346"/>
  <c r="J26" i="44346"/>
  <c r="J25" i="44346"/>
  <c r="J24" i="44346"/>
  <c r="J23" i="44346"/>
  <c r="J22" i="44346"/>
  <c r="J21" i="44346"/>
  <c r="J20" i="44346"/>
  <c r="J19" i="44346"/>
  <c r="J18" i="44346"/>
  <c r="J17" i="44346"/>
  <c r="J16" i="44346"/>
  <c r="J15" i="44346"/>
  <c r="J14" i="44346"/>
  <c r="J13" i="44346"/>
  <c r="J12" i="44346"/>
  <c r="J11" i="44346"/>
  <c r="J10" i="44346"/>
  <c r="J9" i="44346"/>
  <c r="I8" i="44346"/>
  <c r="M8" i="44346" s="1"/>
  <c r="M7" i="44346" s="1"/>
  <c r="H3" i="44346" s="1"/>
  <c r="L7" i="44346"/>
  <c r="K7" i="44346"/>
  <c r="H7" i="44346"/>
  <c r="H2" i="44346"/>
  <c r="B1" i="44346"/>
  <c r="J5" i="44348" l="1"/>
  <c r="J5" i="44349"/>
  <c r="J7" i="44347"/>
  <c r="H4" i="44347"/>
  <c r="J8" i="44346"/>
  <c r="I7" i="44346"/>
  <c r="J7" i="44346" s="1"/>
  <c r="H4" i="44346" l="1"/>
  <c r="J65" i="44345" l="1"/>
  <c r="J64" i="44345"/>
  <c r="J63" i="44345"/>
  <c r="J62" i="44345"/>
  <c r="J61" i="44345"/>
  <c r="J60" i="44345"/>
  <c r="J59" i="44345"/>
  <c r="J58" i="44345"/>
  <c r="J57" i="44345"/>
  <c r="J56" i="44345"/>
  <c r="J55" i="44345"/>
  <c r="J54" i="44345"/>
  <c r="J53" i="44345"/>
  <c r="J52" i="44345"/>
  <c r="J51" i="44345"/>
  <c r="J50" i="44345"/>
  <c r="J49" i="44345"/>
  <c r="J48" i="44345"/>
  <c r="J47" i="44345"/>
  <c r="J46" i="44345"/>
  <c r="J45" i="44345"/>
  <c r="J44" i="44345"/>
  <c r="J43" i="44345"/>
  <c r="J42" i="44345"/>
  <c r="J41" i="44345"/>
  <c r="J40" i="44345"/>
  <c r="J39" i="44345"/>
  <c r="J38" i="44345"/>
  <c r="J37" i="44345"/>
  <c r="J36" i="44345"/>
  <c r="J35" i="44345"/>
  <c r="J34" i="44345"/>
  <c r="J33" i="44345"/>
  <c r="J32" i="44345"/>
  <c r="J31" i="44345"/>
  <c r="J30" i="44345"/>
  <c r="J29" i="44345"/>
  <c r="J28" i="44345"/>
  <c r="J27" i="44345"/>
  <c r="J26" i="44345"/>
  <c r="J25" i="44345"/>
  <c r="J24" i="44345"/>
  <c r="J23" i="44345"/>
  <c r="J22" i="44345"/>
  <c r="J21" i="44345"/>
  <c r="J20" i="44345"/>
  <c r="J19" i="44345"/>
  <c r="J18" i="44345"/>
  <c r="J17" i="44345"/>
  <c r="J16" i="44345"/>
  <c r="J15" i="44345"/>
  <c r="J14" i="44345"/>
  <c r="J13" i="44345"/>
  <c r="J12" i="44345"/>
  <c r="J11" i="44345"/>
  <c r="J10" i="44345"/>
  <c r="J9" i="44345"/>
  <c r="J8" i="44345"/>
  <c r="J7" i="44345"/>
  <c r="J6" i="44345"/>
  <c r="I5" i="44345"/>
  <c r="H5" i="44345"/>
  <c r="H2" i="44345"/>
  <c r="B1" i="44345"/>
  <c r="J65" i="44344"/>
  <c r="J64" i="44344"/>
  <c r="J63" i="44344"/>
  <c r="J62" i="44344"/>
  <c r="J61" i="44344"/>
  <c r="J60" i="44344"/>
  <c r="J59" i="44344"/>
  <c r="J58" i="44344"/>
  <c r="J57" i="44344"/>
  <c r="J56" i="44344"/>
  <c r="J55" i="44344"/>
  <c r="J54" i="44344"/>
  <c r="J53" i="44344"/>
  <c r="J52" i="44344"/>
  <c r="J51" i="44344"/>
  <c r="J50" i="44344"/>
  <c r="J49" i="44344"/>
  <c r="J48" i="44344"/>
  <c r="J47" i="44344"/>
  <c r="J46" i="44344"/>
  <c r="J45" i="44344"/>
  <c r="J44" i="44344"/>
  <c r="J43" i="44344"/>
  <c r="J42" i="44344"/>
  <c r="J41" i="44344"/>
  <c r="J40" i="44344"/>
  <c r="J39" i="44344"/>
  <c r="J38" i="44344"/>
  <c r="J37" i="44344"/>
  <c r="J36" i="44344"/>
  <c r="J35" i="44344"/>
  <c r="J34" i="44344"/>
  <c r="J33" i="44344"/>
  <c r="J32" i="44344"/>
  <c r="J31" i="44344"/>
  <c r="J30" i="44344"/>
  <c r="J29" i="44344"/>
  <c r="J28" i="44344"/>
  <c r="J27" i="44344"/>
  <c r="J26" i="44344"/>
  <c r="J25" i="44344"/>
  <c r="J24" i="44344"/>
  <c r="J23" i="44344"/>
  <c r="J22" i="44344"/>
  <c r="J21" i="44344"/>
  <c r="J20" i="44344"/>
  <c r="J19" i="44344"/>
  <c r="J18" i="44344"/>
  <c r="J17" i="44344"/>
  <c r="J16" i="44344"/>
  <c r="J15" i="44344"/>
  <c r="J14" i="44344"/>
  <c r="J13" i="44344"/>
  <c r="J12" i="44344"/>
  <c r="J11" i="44344"/>
  <c r="J10" i="44344"/>
  <c r="J9" i="44344"/>
  <c r="J8" i="44344"/>
  <c r="J7" i="44344"/>
  <c r="J6" i="44344"/>
  <c r="I5" i="44344"/>
  <c r="H5" i="44344"/>
  <c r="H2" i="44344"/>
  <c r="B1" i="44344"/>
  <c r="J357" i="44343"/>
  <c r="J356" i="44343"/>
  <c r="J355" i="44343"/>
  <c r="J354" i="44343"/>
  <c r="J353" i="44343"/>
  <c r="J352" i="44343"/>
  <c r="J351" i="44343"/>
  <c r="J350" i="44343"/>
  <c r="J349" i="44343"/>
  <c r="J348" i="44343"/>
  <c r="J347" i="44343"/>
  <c r="J346" i="44343"/>
  <c r="J345" i="44343"/>
  <c r="J344" i="44343"/>
  <c r="J343" i="44343"/>
  <c r="J342" i="44343"/>
  <c r="J341" i="44343"/>
  <c r="J340" i="44343"/>
  <c r="J339" i="44343"/>
  <c r="J338" i="44343"/>
  <c r="J337" i="44343"/>
  <c r="J336" i="44343"/>
  <c r="J335" i="44343"/>
  <c r="J334" i="44343"/>
  <c r="J333" i="44343"/>
  <c r="J332" i="44343"/>
  <c r="J331" i="44343"/>
  <c r="J330" i="44343"/>
  <c r="J329" i="44343"/>
  <c r="J328" i="44343"/>
  <c r="J327" i="44343"/>
  <c r="J326" i="44343"/>
  <c r="J325" i="44343"/>
  <c r="J324" i="44343"/>
  <c r="J323" i="44343"/>
  <c r="J322" i="44343"/>
  <c r="J321" i="44343"/>
  <c r="J320" i="44343"/>
  <c r="J319" i="44343"/>
  <c r="J318" i="44343"/>
  <c r="J317" i="44343"/>
  <c r="J316" i="44343"/>
  <c r="J315" i="44343"/>
  <c r="J314" i="44343"/>
  <c r="J313" i="44343"/>
  <c r="J312" i="44343"/>
  <c r="J311" i="44343"/>
  <c r="J310" i="44343"/>
  <c r="J309" i="44343"/>
  <c r="J308" i="44343"/>
  <c r="J307" i="44343"/>
  <c r="J306" i="44343"/>
  <c r="J305" i="44343"/>
  <c r="J304" i="44343"/>
  <c r="J303" i="44343"/>
  <c r="J302" i="44343"/>
  <c r="J301" i="44343"/>
  <c r="J300" i="44343"/>
  <c r="J299" i="44343"/>
  <c r="J298" i="44343"/>
  <c r="J297" i="44343"/>
  <c r="J296" i="44343"/>
  <c r="J295" i="44343"/>
  <c r="J294" i="44343"/>
  <c r="J293" i="44343"/>
  <c r="J292" i="44343"/>
  <c r="J291" i="44343"/>
  <c r="J290" i="44343"/>
  <c r="J289" i="44343"/>
  <c r="J288" i="44343"/>
  <c r="J287" i="44343"/>
  <c r="J286" i="44343"/>
  <c r="J285" i="44343"/>
  <c r="J284" i="44343"/>
  <c r="J283" i="44343"/>
  <c r="J282" i="44343"/>
  <c r="J281" i="44343"/>
  <c r="J280" i="44343"/>
  <c r="J279" i="44343"/>
  <c r="J278" i="44343"/>
  <c r="J277" i="44343"/>
  <c r="J276" i="44343"/>
  <c r="J275" i="44343"/>
  <c r="J274" i="44343"/>
  <c r="J273" i="44343"/>
  <c r="J272" i="44343"/>
  <c r="J271" i="44343"/>
  <c r="J270" i="44343"/>
  <c r="J269" i="44343"/>
  <c r="J268" i="44343"/>
  <c r="J267" i="44343"/>
  <c r="J266" i="44343"/>
  <c r="J265" i="44343"/>
  <c r="J264" i="44343"/>
  <c r="J263" i="44343"/>
  <c r="J262" i="44343"/>
  <c r="J261" i="44343"/>
  <c r="J260" i="44343"/>
  <c r="J259" i="44343"/>
  <c r="J258" i="44343"/>
  <c r="J257" i="44343"/>
  <c r="J256" i="44343"/>
  <c r="J255" i="44343"/>
  <c r="J254" i="44343"/>
  <c r="J253" i="44343"/>
  <c r="J252" i="44343"/>
  <c r="J251" i="44343"/>
  <c r="J250" i="44343"/>
  <c r="J249" i="44343"/>
  <c r="J248" i="44343"/>
  <c r="J247" i="44343"/>
  <c r="J246" i="44343"/>
  <c r="J245" i="44343"/>
  <c r="J244" i="44343"/>
  <c r="J243" i="44343"/>
  <c r="J242" i="44343"/>
  <c r="J241" i="44343"/>
  <c r="J240" i="44343"/>
  <c r="J239" i="44343"/>
  <c r="J238" i="44343"/>
  <c r="J237" i="44343"/>
  <c r="J236" i="44343"/>
  <c r="J235" i="44343"/>
  <c r="J234" i="44343"/>
  <c r="J233" i="44343"/>
  <c r="J232" i="44343"/>
  <c r="J231" i="44343"/>
  <c r="J230" i="44343"/>
  <c r="J229" i="44343"/>
  <c r="J228" i="44343"/>
  <c r="J227" i="44343"/>
  <c r="J226" i="44343"/>
  <c r="J225" i="44343"/>
  <c r="J224" i="44343"/>
  <c r="J223" i="44343"/>
  <c r="J222" i="44343"/>
  <c r="J221" i="44343"/>
  <c r="J220" i="44343"/>
  <c r="J219" i="44343"/>
  <c r="J218" i="44343"/>
  <c r="J217" i="44343"/>
  <c r="J216" i="44343"/>
  <c r="J215" i="44343"/>
  <c r="J214" i="44343"/>
  <c r="J213" i="44343"/>
  <c r="J212" i="44343"/>
  <c r="J211" i="44343"/>
  <c r="J210" i="44343"/>
  <c r="J209" i="44343"/>
  <c r="J208" i="44343"/>
  <c r="J207" i="44343"/>
  <c r="J206" i="44343"/>
  <c r="J205" i="44343"/>
  <c r="J204" i="44343"/>
  <c r="J203" i="44343"/>
  <c r="J202" i="44343"/>
  <c r="J201" i="44343"/>
  <c r="J200" i="44343"/>
  <c r="J199" i="44343"/>
  <c r="J198" i="44343"/>
  <c r="J197" i="44343"/>
  <c r="J196" i="44343"/>
  <c r="J195" i="44343"/>
  <c r="J194" i="44343"/>
  <c r="J193" i="44343"/>
  <c r="J192" i="44343"/>
  <c r="J191" i="44343"/>
  <c r="J190" i="44343"/>
  <c r="J189" i="44343"/>
  <c r="J188" i="44343"/>
  <c r="J187" i="44343"/>
  <c r="J186" i="44343"/>
  <c r="J185" i="44343"/>
  <c r="J184" i="44343"/>
  <c r="J183" i="44343"/>
  <c r="J182" i="44343"/>
  <c r="J181" i="44343"/>
  <c r="J180" i="44343"/>
  <c r="J179" i="44343"/>
  <c r="J178" i="44343"/>
  <c r="J177" i="44343"/>
  <c r="J176" i="44343"/>
  <c r="J175" i="44343"/>
  <c r="J174" i="44343"/>
  <c r="J173" i="44343"/>
  <c r="J172" i="44343"/>
  <c r="J171" i="44343"/>
  <c r="J170" i="44343"/>
  <c r="J169" i="44343"/>
  <c r="J168" i="44343"/>
  <c r="J167" i="44343"/>
  <c r="J166" i="44343"/>
  <c r="J165" i="44343"/>
  <c r="J164" i="44343"/>
  <c r="J163" i="44343"/>
  <c r="J162" i="44343"/>
  <c r="J161" i="44343"/>
  <c r="J160" i="44343"/>
  <c r="J159" i="44343"/>
  <c r="J158" i="44343"/>
  <c r="J157" i="44343"/>
  <c r="J156" i="44343"/>
  <c r="J155" i="44343"/>
  <c r="J154" i="44343"/>
  <c r="J153" i="44343"/>
  <c r="J152" i="44343"/>
  <c r="J151" i="44343"/>
  <c r="J150" i="44343"/>
  <c r="J149" i="44343"/>
  <c r="J148" i="44343"/>
  <c r="J147" i="44343"/>
  <c r="J146" i="44343"/>
  <c r="J145" i="44343"/>
  <c r="J144" i="44343"/>
  <c r="J143" i="44343"/>
  <c r="J142" i="44343"/>
  <c r="J141" i="44343"/>
  <c r="J140" i="44343"/>
  <c r="J139" i="44343"/>
  <c r="J138" i="44343"/>
  <c r="J137" i="44343"/>
  <c r="J136" i="44343"/>
  <c r="J135" i="44343"/>
  <c r="J134" i="44343"/>
  <c r="J133" i="44343"/>
  <c r="J132" i="44343"/>
  <c r="J131" i="44343"/>
  <c r="J130" i="44343"/>
  <c r="J129" i="44343"/>
  <c r="J128" i="44343"/>
  <c r="J127" i="44343"/>
  <c r="J126" i="44343"/>
  <c r="J125" i="44343"/>
  <c r="J124" i="44343"/>
  <c r="J123" i="44343"/>
  <c r="J122" i="44343"/>
  <c r="J121" i="44343"/>
  <c r="J120" i="44343"/>
  <c r="J119" i="44343"/>
  <c r="J118" i="44343"/>
  <c r="J117" i="44343"/>
  <c r="J116" i="44343"/>
  <c r="J115" i="44343"/>
  <c r="J114" i="44343"/>
  <c r="J113" i="44343"/>
  <c r="J112" i="44343"/>
  <c r="J111" i="44343"/>
  <c r="J110" i="44343"/>
  <c r="J109" i="44343"/>
  <c r="J108" i="44343"/>
  <c r="J107" i="44343"/>
  <c r="J106" i="44343"/>
  <c r="J105" i="44343"/>
  <c r="J104" i="44343"/>
  <c r="J103" i="44343"/>
  <c r="J102" i="44343"/>
  <c r="J101" i="44343"/>
  <c r="J100" i="44343"/>
  <c r="J99" i="44343"/>
  <c r="J98" i="44343"/>
  <c r="J97" i="44343"/>
  <c r="J96" i="44343"/>
  <c r="J95" i="44343"/>
  <c r="J94" i="44343"/>
  <c r="J93" i="44343"/>
  <c r="J92" i="44343"/>
  <c r="J91" i="44343"/>
  <c r="J90" i="44343"/>
  <c r="J89" i="44343"/>
  <c r="J88" i="44343"/>
  <c r="J87" i="44343"/>
  <c r="J86" i="44343"/>
  <c r="J85" i="44343"/>
  <c r="J84" i="44343"/>
  <c r="J83" i="44343"/>
  <c r="J82" i="44343"/>
  <c r="J81" i="44343"/>
  <c r="J80" i="44343"/>
  <c r="J79" i="44343"/>
  <c r="J78" i="44343"/>
  <c r="J77" i="44343"/>
  <c r="J76" i="44343"/>
  <c r="J75" i="44343"/>
  <c r="J74" i="44343"/>
  <c r="J73" i="44343"/>
  <c r="J72" i="44343"/>
  <c r="J71" i="44343"/>
  <c r="J70" i="44343"/>
  <c r="J69" i="44343"/>
  <c r="J68" i="44343"/>
  <c r="J67" i="44343"/>
  <c r="J66" i="44343"/>
  <c r="J65" i="44343"/>
  <c r="J64" i="44343"/>
  <c r="J63" i="44343"/>
  <c r="J62" i="44343"/>
  <c r="J61" i="44343"/>
  <c r="J60" i="44343"/>
  <c r="J59" i="44343"/>
  <c r="J58" i="44343"/>
  <c r="J57" i="44343"/>
  <c r="J56" i="44343"/>
  <c r="J55" i="44343"/>
  <c r="J54" i="44343"/>
  <c r="J53" i="44343"/>
  <c r="J52" i="44343"/>
  <c r="J51" i="44343"/>
  <c r="J50" i="44343"/>
  <c r="J49" i="44343"/>
  <c r="J48" i="44343"/>
  <c r="J47" i="44343"/>
  <c r="J46" i="44343"/>
  <c r="J45" i="44343"/>
  <c r="J44" i="44343"/>
  <c r="J43" i="44343"/>
  <c r="J42" i="44343"/>
  <c r="J41" i="44343"/>
  <c r="J40" i="44343"/>
  <c r="J39" i="44343"/>
  <c r="J38" i="44343"/>
  <c r="J37" i="44343"/>
  <c r="J36" i="44343"/>
  <c r="J35" i="44343"/>
  <c r="J34" i="44343"/>
  <c r="J33" i="44343"/>
  <c r="J32" i="44343"/>
  <c r="J31" i="44343"/>
  <c r="J30" i="44343"/>
  <c r="J29" i="44343"/>
  <c r="J28" i="44343"/>
  <c r="J27" i="44343"/>
  <c r="J26" i="44343"/>
  <c r="J25" i="44343"/>
  <c r="J24" i="44343"/>
  <c r="J23" i="44343"/>
  <c r="J22" i="44343"/>
  <c r="J21" i="44343"/>
  <c r="J20" i="44343"/>
  <c r="J19" i="44343"/>
  <c r="J18" i="44343"/>
  <c r="J17" i="44343"/>
  <c r="J16" i="44343"/>
  <c r="J15" i="44343"/>
  <c r="J14" i="44343"/>
  <c r="J13" i="44343"/>
  <c r="J12" i="44343"/>
  <c r="J11" i="44343"/>
  <c r="J10" i="44343"/>
  <c r="J9" i="44343"/>
  <c r="J8" i="44343"/>
  <c r="O7" i="44343"/>
  <c r="H3" i="44343" s="1"/>
  <c r="I7" i="44343"/>
  <c r="H7" i="44343"/>
  <c r="H2" i="44343"/>
  <c r="B1" i="44343"/>
  <c r="J357" i="44342"/>
  <c r="J356" i="44342"/>
  <c r="J355" i="44342"/>
  <c r="J354" i="44342"/>
  <c r="J353" i="44342"/>
  <c r="J352" i="44342"/>
  <c r="J351" i="44342"/>
  <c r="J350" i="44342"/>
  <c r="J349" i="44342"/>
  <c r="J348" i="44342"/>
  <c r="J347" i="44342"/>
  <c r="J346" i="44342"/>
  <c r="J345" i="44342"/>
  <c r="J344" i="44342"/>
  <c r="J343" i="44342"/>
  <c r="J342" i="44342"/>
  <c r="J341" i="44342"/>
  <c r="J340" i="44342"/>
  <c r="J339" i="44342"/>
  <c r="J338" i="44342"/>
  <c r="J337" i="44342"/>
  <c r="J336" i="44342"/>
  <c r="J335" i="44342"/>
  <c r="J334" i="44342"/>
  <c r="J333" i="44342"/>
  <c r="J332" i="44342"/>
  <c r="J331" i="44342"/>
  <c r="J330" i="44342"/>
  <c r="J329" i="44342"/>
  <c r="J328" i="44342"/>
  <c r="J327" i="44342"/>
  <c r="J326" i="44342"/>
  <c r="J325" i="44342"/>
  <c r="J324" i="44342"/>
  <c r="J323" i="44342"/>
  <c r="J322" i="44342"/>
  <c r="J321" i="44342"/>
  <c r="J320" i="44342"/>
  <c r="J319" i="44342"/>
  <c r="J318" i="44342"/>
  <c r="J317" i="44342"/>
  <c r="J316" i="44342"/>
  <c r="J315" i="44342"/>
  <c r="J314" i="44342"/>
  <c r="J313" i="44342"/>
  <c r="J312" i="44342"/>
  <c r="J311" i="44342"/>
  <c r="J310" i="44342"/>
  <c r="J309" i="44342"/>
  <c r="J308" i="44342"/>
  <c r="J307" i="44342"/>
  <c r="J306" i="44342"/>
  <c r="J305" i="44342"/>
  <c r="J304" i="44342"/>
  <c r="J303" i="44342"/>
  <c r="J302" i="44342"/>
  <c r="J301" i="44342"/>
  <c r="J300" i="44342"/>
  <c r="J299" i="44342"/>
  <c r="J298" i="44342"/>
  <c r="J297" i="44342"/>
  <c r="J296" i="44342"/>
  <c r="J295" i="44342"/>
  <c r="J294" i="44342"/>
  <c r="J293" i="44342"/>
  <c r="J292" i="44342"/>
  <c r="J291" i="44342"/>
  <c r="J290" i="44342"/>
  <c r="J289" i="44342"/>
  <c r="J288" i="44342"/>
  <c r="J287" i="44342"/>
  <c r="J286" i="44342"/>
  <c r="J285" i="44342"/>
  <c r="J284" i="44342"/>
  <c r="J283" i="44342"/>
  <c r="J282" i="44342"/>
  <c r="J281" i="44342"/>
  <c r="J280" i="44342"/>
  <c r="J279" i="44342"/>
  <c r="J278" i="44342"/>
  <c r="J277" i="44342"/>
  <c r="J276" i="44342"/>
  <c r="J275" i="44342"/>
  <c r="J274" i="44342"/>
  <c r="J273" i="44342"/>
  <c r="J272" i="44342"/>
  <c r="J271" i="44342"/>
  <c r="J270" i="44342"/>
  <c r="J269" i="44342"/>
  <c r="J268" i="44342"/>
  <c r="J267" i="44342"/>
  <c r="J266" i="44342"/>
  <c r="J265" i="44342"/>
  <c r="J264" i="44342"/>
  <c r="J263" i="44342"/>
  <c r="J262" i="44342"/>
  <c r="J261" i="44342"/>
  <c r="J260" i="44342"/>
  <c r="J259" i="44342"/>
  <c r="J258" i="44342"/>
  <c r="J257" i="44342"/>
  <c r="J256" i="44342"/>
  <c r="J255" i="44342"/>
  <c r="J254" i="44342"/>
  <c r="J253" i="44342"/>
  <c r="J252" i="44342"/>
  <c r="J251" i="44342"/>
  <c r="J250" i="44342"/>
  <c r="J249" i="44342"/>
  <c r="J248" i="44342"/>
  <c r="J247" i="44342"/>
  <c r="J246" i="44342"/>
  <c r="J245" i="44342"/>
  <c r="J244" i="44342"/>
  <c r="J243" i="44342"/>
  <c r="J242" i="44342"/>
  <c r="J241" i="44342"/>
  <c r="J240" i="44342"/>
  <c r="J239" i="44342"/>
  <c r="J238" i="44342"/>
  <c r="J237" i="44342"/>
  <c r="J236" i="44342"/>
  <c r="J235" i="44342"/>
  <c r="J234" i="44342"/>
  <c r="J233" i="44342"/>
  <c r="J232" i="44342"/>
  <c r="J231" i="44342"/>
  <c r="J230" i="44342"/>
  <c r="J229" i="44342"/>
  <c r="J228" i="44342"/>
  <c r="J227" i="44342"/>
  <c r="J226" i="44342"/>
  <c r="J225" i="44342"/>
  <c r="J224" i="44342"/>
  <c r="J223" i="44342"/>
  <c r="J222" i="44342"/>
  <c r="J221" i="44342"/>
  <c r="J220" i="44342"/>
  <c r="J219" i="44342"/>
  <c r="J218" i="44342"/>
  <c r="J217" i="44342"/>
  <c r="J216" i="44342"/>
  <c r="J215" i="44342"/>
  <c r="J214" i="44342"/>
  <c r="J213" i="44342"/>
  <c r="J212" i="44342"/>
  <c r="J211" i="44342"/>
  <c r="J210" i="44342"/>
  <c r="J209" i="44342"/>
  <c r="J208" i="44342"/>
  <c r="J207" i="44342"/>
  <c r="J206" i="44342"/>
  <c r="J205" i="44342"/>
  <c r="J204" i="44342"/>
  <c r="J203" i="44342"/>
  <c r="J202" i="44342"/>
  <c r="J201" i="44342"/>
  <c r="J200" i="44342"/>
  <c r="J199" i="44342"/>
  <c r="J198" i="44342"/>
  <c r="J197" i="44342"/>
  <c r="J196" i="44342"/>
  <c r="J195" i="44342"/>
  <c r="J194" i="44342"/>
  <c r="J193" i="44342"/>
  <c r="J192" i="44342"/>
  <c r="J191" i="44342"/>
  <c r="J190" i="44342"/>
  <c r="J189" i="44342"/>
  <c r="J188" i="44342"/>
  <c r="J187" i="44342"/>
  <c r="J186" i="44342"/>
  <c r="J185" i="44342"/>
  <c r="J184" i="44342"/>
  <c r="J183" i="44342"/>
  <c r="J182" i="44342"/>
  <c r="J181" i="44342"/>
  <c r="J180" i="44342"/>
  <c r="J179" i="44342"/>
  <c r="J178" i="44342"/>
  <c r="J177" i="44342"/>
  <c r="J176" i="44342"/>
  <c r="J175" i="44342"/>
  <c r="J174" i="44342"/>
  <c r="J173" i="44342"/>
  <c r="J172" i="44342"/>
  <c r="J171" i="44342"/>
  <c r="J170" i="44342"/>
  <c r="J169" i="44342"/>
  <c r="J168" i="44342"/>
  <c r="J167" i="44342"/>
  <c r="J166" i="44342"/>
  <c r="J165" i="44342"/>
  <c r="J164" i="44342"/>
  <c r="J163" i="44342"/>
  <c r="J162" i="44342"/>
  <c r="J161" i="44342"/>
  <c r="J160" i="44342"/>
  <c r="J159" i="44342"/>
  <c r="J158" i="44342"/>
  <c r="J157" i="44342"/>
  <c r="J156" i="44342"/>
  <c r="J155" i="44342"/>
  <c r="J154" i="44342"/>
  <c r="J153" i="44342"/>
  <c r="J152" i="44342"/>
  <c r="J151" i="44342"/>
  <c r="J150" i="44342"/>
  <c r="J149" i="44342"/>
  <c r="J148" i="44342"/>
  <c r="J147" i="44342"/>
  <c r="J146" i="44342"/>
  <c r="J145" i="44342"/>
  <c r="J144" i="44342"/>
  <c r="J143" i="44342"/>
  <c r="J142" i="44342"/>
  <c r="J141" i="44342"/>
  <c r="J140" i="44342"/>
  <c r="J139" i="44342"/>
  <c r="J138" i="44342"/>
  <c r="J137" i="44342"/>
  <c r="J136" i="44342"/>
  <c r="J135" i="44342"/>
  <c r="J134" i="44342"/>
  <c r="J133" i="44342"/>
  <c r="J132" i="44342"/>
  <c r="J131" i="44342"/>
  <c r="J130" i="44342"/>
  <c r="J129" i="44342"/>
  <c r="J128" i="44342"/>
  <c r="J127" i="44342"/>
  <c r="J126" i="44342"/>
  <c r="J125" i="44342"/>
  <c r="J124" i="44342"/>
  <c r="J123" i="44342"/>
  <c r="J122" i="44342"/>
  <c r="J121" i="44342"/>
  <c r="J120" i="44342"/>
  <c r="J119" i="44342"/>
  <c r="J118" i="44342"/>
  <c r="J117" i="44342"/>
  <c r="J116" i="44342"/>
  <c r="J115" i="44342"/>
  <c r="J114" i="44342"/>
  <c r="J113" i="44342"/>
  <c r="J112" i="44342"/>
  <c r="J111" i="44342"/>
  <c r="J110" i="44342"/>
  <c r="J109" i="44342"/>
  <c r="J108" i="44342"/>
  <c r="J107" i="44342"/>
  <c r="J106" i="44342"/>
  <c r="J105" i="44342"/>
  <c r="J104" i="44342"/>
  <c r="J103" i="44342"/>
  <c r="J102" i="44342"/>
  <c r="J101" i="44342"/>
  <c r="J100" i="44342"/>
  <c r="J99" i="44342"/>
  <c r="J98" i="44342"/>
  <c r="J97" i="44342"/>
  <c r="J96" i="44342"/>
  <c r="J95" i="44342"/>
  <c r="J94" i="44342"/>
  <c r="J93" i="44342"/>
  <c r="J92" i="44342"/>
  <c r="J91" i="44342"/>
  <c r="J90" i="44342"/>
  <c r="J89" i="44342"/>
  <c r="J88" i="44342"/>
  <c r="J87" i="44342"/>
  <c r="J86" i="44342"/>
  <c r="J85" i="44342"/>
  <c r="J84" i="44342"/>
  <c r="J83" i="44342"/>
  <c r="J82" i="44342"/>
  <c r="J81" i="44342"/>
  <c r="J80" i="44342"/>
  <c r="J79" i="44342"/>
  <c r="J78" i="44342"/>
  <c r="J77" i="44342"/>
  <c r="J76" i="44342"/>
  <c r="J75" i="44342"/>
  <c r="J74" i="44342"/>
  <c r="J73" i="44342"/>
  <c r="J72" i="44342"/>
  <c r="J71" i="44342"/>
  <c r="J70" i="44342"/>
  <c r="J69" i="44342"/>
  <c r="J68" i="44342"/>
  <c r="J67" i="44342"/>
  <c r="J66" i="44342"/>
  <c r="J65" i="44342"/>
  <c r="J64" i="44342"/>
  <c r="J63" i="44342"/>
  <c r="J62" i="44342"/>
  <c r="J61" i="44342"/>
  <c r="J60" i="44342"/>
  <c r="J59" i="44342"/>
  <c r="J58" i="44342"/>
  <c r="J57" i="44342"/>
  <c r="J56" i="44342"/>
  <c r="J55" i="44342"/>
  <c r="J54" i="44342"/>
  <c r="J53" i="44342"/>
  <c r="J52" i="44342"/>
  <c r="J51" i="44342"/>
  <c r="J50" i="44342"/>
  <c r="J49" i="44342"/>
  <c r="J48" i="44342"/>
  <c r="J47" i="44342"/>
  <c r="J46" i="44342"/>
  <c r="J45" i="44342"/>
  <c r="J44" i="44342"/>
  <c r="J43" i="44342"/>
  <c r="J42" i="44342"/>
  <c r="J41" i="44342"/>
  <c r="J40" i="44342"/>
  <c r="J39" i="44342"/>
  <c r="J38" i="44342"/>
  <c r="J37" i="44342"/>
  <c r="J36" i="44342"/>
  <c r="J35" i="44342"/>
  <c r="J34" i="44342"/>
  <c r="J33" i="44342"/>
  <c r="J32" i="44342"/>
  <c r="J31" i="44342"/>
  <c r="J30" i="44342"/>
  <c r="J29" i="44342"/>
  <c r="J28" i="44342"/>
  <c r="J27" i="44342"/>
  <c r="J26" i="44342"/>
  <c r="J25" i="44342"/>
  <c r="J24" i="44342"/>
  <c r="J23" i="44342"/>
  <c r="J22" i="44342"/>
  <c r="J21" i="44342"/>
  <c r="J20" i="44342"/>
  <c r="J19" i="44342"/>
  <c r="J18" i="44342"/>
  <c r="J17" i="44342"/>
  <c r="J16" i="44342"/>
  <c r="J15" i="44342"/>
  <c r="J14" i="44342"/>
  <c r="J13" i="44342"/>
  <c r="J12" i="44342"/>
  <c r="J11" i="44342"/>
  <c r="J10" i="44342"/>
  <c r="J9" i="44342"/>
  <c r="J8" i="44342"/>
  <c r="M7" i="44342"/>
  <c r="H3" i="44342" s="1"/>
  <c r="L7" i="44342"/>
  <c r="K7" i="44342"/>
  <c r="I7" i="44342"/>
  <c r="H7" i="44342"/>
  <c r="H2" i="44342"/>
  <c r="B1" i="44342"/>
  <c r="J7" i="44342" l="1"/>
  <c r="H4" i="44342"/>
  <c r="H4" i="44343"/>
  <c r="J5" i="44344"/>
  <c r="J5" i="44345"/>
  <c r="J7" i="44343"/>
  <c r="J65" i="44341" l="1"/>
  <c r="J64" i="44341"/>
  <c r="J63" i="44341"/>
  <c r="J62" i="44341"/>
  <c r="J61" i="44341"/>
  <c r="J60" i="44341"/>
  <c r="J59" i="44341"/>
  <c r="J58" i="44341"/>
  <c r="J57" i="44341"/>
  <c r="J56" i="44341"/>
  <c r="J55" i="44341"/>
  <c r="J54" i="44341"/>
  <c r="J53" i="44341"/>
  <c r="J52" i="44341"/>
  <c r="J51" i="44341"/>
  <c r="J50" i="44341"/>
  <c r="J49" i="44341"/>
  <c r="J48" i="44341"/>
  <c r="J47" i="44341"/>
  <c r="J46" i="44341"/>
  <c r="J45" i="44341"/>
  <c r="J44" i="44341"/>
  <c r="J43" i="44341"/>
  <c r="J42" i="44341"/>
  <c r="J41" i="44341"/>
  <c r="J40" i="44341"/>
  <c r="J39" i="44341"/>
  <c r="J38" i="44341"/>
  <c r="J37" i="44341"/>
  <c r="J36" i="44341"/>
  <c r="J35" i="44341"/>
  <c r="J34" i="44341"/>
  <c r="J33" i="44341"/>
  <c r="J32" i="44341"/>
  <c r="J31" i="44341"/>
  <c r="J30" i="44341"/>
  <c r="J29" i="44341"/>
  <c r="J28" i="44341"/>
  <c r="J27" i="44341"/>
  <c r="J26" i="44341"/>
  <c r="J25" i="44341"/>
  <c r="J24" i="44341"/>
  <c r="J23" i="44341"/>
  <c r="J22" i="44341"/>
  <c r="J21" i="44341"/>
  <c r="J20" i="44341"/>
  <c r="J19" i="44341"/>
  <c r="J18" i="44341"/>
  <c r="J17" i="44341"/>
  <c r="J16" i="44341"/>
  <c r="J15" i="44341"/>
  <c r="J14" i="44341"/>
  <c r="J13" i="44341"/>
  <c r="J12" i="44341"/>
  <c r="J11" i="44341"/>
  <c r="J10" i="44341"/>
  <c r="J9" i="44341"/>
  <c r="J8" i="44341"/>
  <c r="J7" i="44341"/>
  <c r="J6" i="44341"/>
  <c r="I5" i="44341"/>
  <c r="H5" i="44341"/>
  <c r="H2" i="44341"/>
  <c r="B1" i="44341"/>
  <c r="J65" i="44340"/>
  <c r="J64" i="44340"/>
  <c r="J63" i="44340"/>
  <c r="J62" i="44340"/>
  <c r="J61" i="44340"/>
  <c r="J60" i="44340"/>
  <c r="J59" i="44340"/>
  <c r="J58" i="44340"/>
  <c r="J57" i="44340"/>
  <c r="J56" i="44340"/>
  <c r="J55" i="44340"/>
  <c r="J54" i="44340"/>
  <c r="J53" i="44340"/>
  <c r="J52" i="44340"/>
  <c r="J51" i="44340"/>
  <c r="J50" i="44340"/>
  <c r="J49" i="44340"/>
  <c r="J48" i="44340"/>
  <c r="J47" i="44340"/>
  <c r="J46" i="44340"/>
  <c r="J45" i="44340"/>
  <c r="J44" i="44340"/>
  <c r="J43" i="44340"/>
  <c r="J42" i="44340"/>
  <c r="J41" i="44340"/>
  <c r="J40" i="44340"/>
  <c r="J39" i="44340"/>
  <c r="J38" i="44340"/>
  <c r="J37" i="44340"/>
  <c r="J36" i="44340"/>
  <c r="J35" i="44340"/>
  <c r="J34" i="44340"/>
  <c r="J33" i="44340"/>
  <c r="J32" i="44340"/>
  <c r="J31" i="44340"/>
  <c r="J30" i="44340"/>
  <c r="J29" i="44340"/>
  <c r="J28" i="44340"/>
  <c r="J27" i="44340"/>
  <c r="J26" i="44340"/>
  <c r="J25" i="44340"/>
  <c r="J24" i="44340"/>
  <c r="J23" i="44340"/>
  <c r="J22" i="44340"/>
  <c r="J21" i="44340"/>
  <c r="J20" i="44340"/>
  <c r="J19" i="44340"/>
  <c r="J18" i="44340"/>
  <c r="J17" i="44340"/>
  <c r="J16" i="44340"/>
  <c r="J15" i="44340"/>
  <c r="J14" i="44340"/>
  <c r="J13" i="44340"/>
  <c r="J12" i="44340"/>
  <c r="J11" i="44340"/>
  <c r="J10" i="44340"/>
  <c r="J9" i="44340"/>
  <c r="J8" i="44340"/>
  <c r="J7" i="44340"/>
  <c r="J6" i="44340"/>
  <c r="I5" i="44340"/>
  <c r="H5" i="44340"/>
  <c r="H2" i="44340"/>
  <c r="B1" i="44340"/>
  <c r="J357" i="44339"/>
  <c r="J356" i="44339"/>
  <c r="J355" i="44339"/>
  <c r="J354" i="44339"/>
  <c r="J353" i="44339"/>
  <c r="J352" i="44339"/>
  <c r="J351" i="44339"/>
  <c r="J350" i="44339"/>
  <c r="J349" i="44339"/>
  <c r="J348" i="44339"/>
  <c r="J347" i="44339"/>
  <c r="J346" i="44339"/>
  <c r="J345" i="44339"/>
  <c r="J344" i="44339"/>
  <c r="J343" i="44339"/>
  <c r="J342" i="44339"/>
  <c r="J341" i="44339"/>
  <c r="J340" i="44339"/>
  <c r="J339" i="44339"/>
  <c r="J338" i="44339"/>
  <c r="J337" i="44339"/>
  <c r="J336" i="44339"/>
  <c r="J335" i="44339"/>
  <c r="J334" i="44339"/>
  <c r="J333" i="44339"/>
  <c r="J332" i="44339"/>
  <c r="J331" i="44339"/>
  <c r="J330" i="44339"/>
  <c r="J329" i="44339"/>
  <c r="J328" i="44339"/>
  <c r="J327" i="44339"/>
  <c r="J326" i="44339"/>
  <c r="J325" i="44339"/>
  <c r="J324" i="44339"/>
  <c r="J323" i="44339"/>
  <c r="J322" i="44339"/>
  <c r="J321" i="44339"/>
  <c r="J320" i="44339"/>
  <c r="J319" i="44339"/>
  <c r="J318" i="44339"/>
  <c r="J317" i="44339"/>
  <c r="J316" i="44339"/>
  <c r="J315" i="44339"/>
  <c r="J314" i="44339"/>
  <c r="J313" i="44339"/>
  <c r="J312" i="44339"/>
  <c r="J311" i="44339"/>
  <c r="J310" i="44339"/>
  <c r="J309" i="44339"/>
  <c r="J308" i="44339"/>
  <c r="J307" i="44339"/>
  <c r="J306" i="44339"/>
  <c r="J305" i="44339"/>
  <c r="J304" i="44339"/>
  <c r="J303" i="44339"/>
  <c r="J302" i="44339"/>
  <c r="J301" i="44339"/>
  <c r="J300" i="44339"/>
  <c r="J299" i="44339"/>
  <c r="J298" i="44339"/>
  <c r="J297" i="44339"/>
  <c r="J296" i="44339"/>
  <c r="J295" i="44339"/>
  <c r="J294" i="44339"/>
  <c r="J293" i="44339"/>
  <c r="J292" i="44339"/>
  <c r="J291" i="44339"/>
  <c r="J290" i="44339"/>
  <c r="J289" i="44339"/>
  <c r="J288" i="44339"/>
  <c r="J287" i="44339"/>
  <c r="J286" i="44339"/>
  <c r="J285" i="44339"/>
  <c r="J284" i="44339"/>
  <c r="J283" i="44339"/>
  <c r="J282" i="44339"/>
  <c r="J281" i="44339"/>
  <c r="J280" i="44339"/>
  <c r="J279" i="44339"/>
  <c r="J278" i="44339"/>
  <c r="J277" i="44339"/>
  <c r="J276" i="44339"/>
  <c r="J275" i="44339"/>
  <c r="J274" i="44339"/>
  <c r="J273" i="44339"/>
  <c r="J272" i="44339"/>
  <c r="J271" i="44339"/>
  <c r="J270" i="44339"/>
  <c r="J269" i="44339"/>
  <c r="J268" i="44339"/>
  <c r="J267" i="44339"/>
  <c r="J266" i="44339"/>
  <c r="J265" i="44339"/>
  <c r="J264" i="44339"/>
  <c r="J263" i="44339"/>
  <c r="J262" i="44339"/>
  <c r="J261" i="44339"/>
  <c r="J260" i="44339"/>
  <c r="J259" i="44339"/>
  <c r="J258" i="44339"/>
  <c r="J257" i="44339"/>
  <c r="J256" i="44339"/>
  <c r="J255" i="44339"/>
  <c r="J254" i="44339"/>
  <c r="J253" i="44339"/>
  <c r="J252" i="44339"/>
  <c r="J251" i="44339"/>
  <c r="J250" i="44339"/>
  <c r="J249" i="44339"/>
  <c r="J248" i="44339"/>
  <c r="J247" i="44339"/>
  <c r="J246" i="44339"/>
  <c r="J245" i="44339"/>
  <c r="J244" i="44339"/>
  <c r="J243" i="44339"/>
  <c r="J242" i="44339"/>
  <c r="J241" i="44339"/>
  <c r="J240" i="44339"/>
  <c r="J239" i="44339"/>
  <c r="J238" i="44339"/>
  <c r="J237" i="44339"/>
  <c r="J236" i="44339"/>
  <c r="J235" i="44339"/>
  <c r="J234" i="44339"/>
  <c r="J233" i="44339"/>
  <c r="J232" i="44339"/>
  <c r="J231" i="44339"/>
  <c r="J230" i="44339"/>
  <c r="J229" i="44339"/>
  <c r="J228" i="44339"/>
  <c r="J227" i="44339"/>
  <c r="J226" i="44339"/>
  <c r="J225" i="44339"/>
  <c r="J224" i="44339"/>
  <c r="J223" i="44339"/>
  <c r="J222" i="44339"/>
  <c r="J221" i="44339"/>
  <c r="J220" i="44339"/>
  <c r="J219" i="44339"/>
  <c r="J218" i="44339"/>
  <c r="J217" i="44339"/>
  <c r="J216" i="44339"/>
  <c r="J215" i="44339"/>
  <c r="J214" i="44339"/>
  <c r="J213" i="44339"/>
  <c r="J212" i="44339"/>
  <c r="J211" i="44339"/>
  <c r="J210" i="44339"/>
  <c r="J209" i="44339"/>
  <c r="J208" i="44339"/>
  <c r="J207" i="44339"/>
  <c r="J206" i="44339"/>
  <c r="J205" i="44339"/>
  <c r="J204" i="44339"/>
  <c r="J203" i="44339"/>
  <c r="J202" i="44339"/>
  <c r="J201" i="44339"/>
  <c r="J200" i="44339"/>
  <c r="J199" i="44339"/>
  <c r="J198" i="44339"/>
  <c r="J197" i="44339"/>
  <c r="J196" i="44339"/>
  <c r="J195" i="44339"/>
  <c r="J194" i="44339"/>
  <c r="J193" i="44339"/>
  <c r="J192" i="44339"/>
  <c r="J191" i="44339"/>
  <c r="J190" i="44339"/>
  <c r="J189" i="44339"/>
  <c r="J188" i="44339"/>
  <c r="J187" i="44339"/>
  <c r="J186" i="44339"/>
  <c r="J185" i="44339"/>
  <c r="J184" i="44339"/>
  <c r="J183" i="44339"/>
  <c r="J182" i="44339"/>
  <c r="J181" i="44339"/>
  <c r="J180" i="44339"/>
  <c r="J179" i="44339"/>
  <c r="J178" i="44339"/>
  <c r="J177" i="44339"/>
  <c r="J176" i="44339"/>
  <c r="J175" i="44339"/>
  <c r="J174" i="44339"/>
  <c r="J173" i="44339"/>
  <c r="J172" i="44339"/>
  <c r="J171" i="44339"/>
  <c r="J170" i="44339"/>
  <c r="J169" i="44339"/>
  <c r="J168" i="44339"/>
  <c r="J167" i="44339"/>
  <c r="J166" i="44339"/>
  <c r="J165" i="44339"/>
  <c r="J164" i="44339"/>
  <c r="J163" i="44339"/>
  <c r="J162" i="44339"/>
  <c r="J161" i="44339"/>
  <c r="J160" i="44339"/>
  <c r="J159" i="44339"/>
  <c r="J158" i="44339"/>
  <c r="J157" i="44339"/>
  <c r="J156" i="44339"/>
  <c r="J155" i="44339"/>
  <c r="J154" i="44339"/>
  <c r="J153" i="44339"/>
  <c r="J152" i="44339"/>
  <c r="J151" i="44339"/>
  <c r="J150" i="44339"/>
  <c r="J149" i="44339"/>
  <c r="J148" i="44339"/>
  <c r="J147" i="44339"/>
  <c r="J146" i="44339"/>
  <c r="J145" i="44339"/>
  <c r="J144" i="44339"/>
  <c r="J143" i="44339"/>
  <c r="J142" i="44339"/>
  <c r="J141" i="44339"/>
  <c r="J140" i="44339"/>
  <c r="J139" i="44339"/>
  <c r="J138" i="44339"/>
  <c r="J137" i="44339"/>
  <c r="J136" i="44339"/>
  <c r="J135" i="44339"/>
  <c r="J134" i="44339"/>
  <c r="J133" i="44339"/>
  <c r="J132" i="44339"/>
  <c r="J131" i="44339"/>
  <c r="J130" i="44339"/>
  <c r="J129" i="44339"/>
  <c r="J128" i="44339"/>
  <c r="J127" i="44339"/>
  <c r="J126" i="44339"/>
  <c r="J125" i="44339"/>
  <c r="J124" i="44339"/>
  <c r="J123" i="44339"/>
  <c r="J122" i="44339"/>
  <c r="J121" i="44339"/>
  <c r="J120" i="44339"/>
  <c r="J119" i="44339"/>
  <c r="J118" i="44339"/>
  <c r="J117" i="44339"/>
  <c r="J116" i="44339"/>
  <c r="J115" i="44339"/>
  <c r="J114" i="44339"/>
  <c r="J113" i="44339"/>
  <c r="J112" i="44339"/>
  <c r="J111" i="44339"/>
  <c r="J110" i="44339"/>
  <c r="J109" i="44339"/>
  <c r="J108" i="44339"/>
  <c r="J107" i="44339"/>
  <c r="J106" i="44339"/>
  <c r="J105" i="44339"/>
  <c r="J104" i="44339"/>
  <c r="J103" i="44339"/>
  <c r="J102" i="44339"/>
  <c r="J101" i="44339"/>
  <c r="J100" i="44339"/>
  <c r="J99" i="44339"/>
  <c r="J98" i="44339"/>
  <c r="J97" i="44339"/>
  <c r="J96" i="44339"/>
  <c r="J95" i="44339"/>
  <c r="J94" i="44339"/>
  <c r="J93" i="44339"/>
  <c r="J92" i="44339"/>
  <c r="J91" i="44339"/>
  <c r="J90" i="44339"/>
  <c r="J89" i="44339"/>
  <c r="J88" i="44339"/>
  <c r="J87" i="44339"/>
  <c r="J86" i="44339"/>
  <c r="J85" i="44339"/>
  <c r="J84" i="44339"/>
  <c r="J83" i="44339"/>
  <c r="J82" i="44339"/>
  <c r="J81" i="44339"/>
  <c r="J80" i="44339"/>
  <c r="J79" i="44339"/>
  <c r="J78" i="44339"/>
  <c r="J77" i="44339"/>
  <c r="J76" i="44339"/>
  <c r="J75" i="44339"/>
  <c r="J74" i="44339"/>
  <c r="J73" i="44339"/>
  <c r="J72" i="44339"/>
  <c r="J71" i="44339"/>
  <c r="J70" i="44339"/>
  <c r="J69" i="44339"/>
  <c r="J68" i="44339"/>
  <c r="J67" i="44339"/>
  <c r="J66" i="44339"/>
  <c r="J65" i="44339"/>
  <c r="J64" i="44339"/>
  <c r="J63" i="44339"/>
  <c r="J62" i="44339"/>
  <c r="J61" i="44339"/>
  <c r="J60" i="44339"/>
  <c r="J59" i="44339"/>
  <c r="J58" i="44339"/>
  <c r="J57" i="44339"/>
  <c r="J56" i="44339"/>
  <c r="J55" i="44339"/>
  <c r="J54" i="44339"/>
  <c r="J53" i="44339"/>
  <c r="J52" i="44339"/>
  <c r="J51" i="44339"/>
  <c r="J50" i="44339"/>
  <c r="J49" i="44339"/>
  <c r="J48" i="44339"/>
  <c r="J47" i="44339"/>
  <c r="J46" i="44339"/>
  <c r="J45" i="44339"/>
  <c r="J44" i="44339"/>
  <c r="J43" i="44339"/>
  <c r="J42" i="44339"/>
  <c r="J41" i="44339"/>
  <c r="J40" i="44339"/>
  <c r="J39" i="44339"/>
  <c r="J38" i="44339"/>
  <c r="J37" i="44339"/>
  <c r="J36" i="44339"/>
  <c r="J35" i="44339"/>
  <c r="J34" i="44339"/>
  <c r="J33" i="44339"/>
  <c r="J32" i="44339"/>
  <c r="J31" i="44339"/>
  <c r="J30" i="44339"/>
  <c r="J29" i="44339"/>
  <c r="J28" i="44339"/>
  <c r="J27" i="44339"/>
  <c r="J26" i="44339"/>
  <c r="J25" i="44339"/>
  <c r="J24" i="44339"/>
  <c r="J23" i="44339"/>
  <c r="J22" i="44339"/>
  <c r="J21" i="44339"/>
  <c r="J20" i="44339"/>
  <c r="J19" i="44339"/>
  <c r="J18" i="44339"/>
  <c r="J16" i="44339"/>
  <c r="J15" i="44339"/>
  <c r="J14" i="44339"/>
  <c r="J13" i="44339"/>
  <c r="J12" i="44339"/>
  <c r="J11" i="44339"/>
  <c r="J10" i="44339"/>
  <c r="J9" i="44339"/>
  <c r="J8" i="44339"/>
  <c r="O7" i="44339"/>
  <c r="H3" i="44339" s="1"/>
  <c r="I7" i="44339"/>
  <c r="H7" i="44339"/>
  <c r="H2" i="44339"/>
  <c r="B1" i="44339"/>
  <c r="J357" i="44338"/>
  <c r="J356" i="44338"/>
  <c r="J355" i="44338"/>
  <c r="J354" i="44338"/>
  <c r="J353" i="44338"/>
  <c r="J352" i="44338"/>
  <c r="J351" i="44338"/>
  <c r="J350" i="44338"/>
  <c r="J349" i="44338"/>
  <c r="J348" i="44338"/>
  <c r="J347" i="44338"/>
  <c r="J346" i="44338"/>
  <c r="J345" i="44338"/>
  <c r="J344" i="44338"/>
  <c r="J343" i="44338"/>
  <c r="J342" i="44338"/>
  <c r="J341" i="44338"/>
  <c r="J340" i="44338"/>
  <c r="J339" i="44338"/>
  <c r="J338" i="44338"/>
  <c r="J337" i="44338"/>
  <c r="J336" i="44338"/>
  <c r="J335" i="44338"/>
  <c r="J334" i="44338"/>
  <c r="J333" i="44338"/>
  <c r="J332" i="44338"/>
  <c r="J331" i="44338"/>
  <c r="J330" i="44338"/>
  <c r="J329" i="44338"/>
  <c r="J328" i="44338"/>
  <c r="J327" i="44338"/>
  <c r="J326" i="44338"/>
  <c r="J325" i="44338"/>
  <c r="J324" i="44338"/>
  <c r="J323" i="44338"/>
  <c r="J322" i="44338"/>
  <c r="J321" i="44338"/>
  <c r="J320" i="44338"/>
  <c r="J319" i="44338"/>
  <c r="J318" i="44338"/>
  <c r="J317" i="44338"/>
  <c r="J316" i="44338"/>
  <c r="J315" i="44338"/>
  <c r="J314" i="44338"/>
  <c r="J313" i="44338"/>
  <c r="J312" i="44338"/>
  <c r="J311" i="44338"/>
  <c r="J310" i="44338"/>
  <c r="J309" i="44338"/>
  <c r="J308" i="44338"/>
  <c r="J307" i="44338"/>
  <c r="J306" i="44338"/>
  <c r="J305" i="44338"/>
  <c r="J304" i="44338"/>
  <c r="J303" i="44338"/>
  <c r="J302" i="44338"/>
  <c r="J301" i="44338"/>
  <c r="J300" i="44338"/>
  <c r="J299" i="44338"/>
  <c r="J298" i="44338"/>
  <c r="J297" i="44338"/>
  <c r="J296" i="44338"/>
  <c r="J295" i="44338"/>
  <c r="J294" i="44338"/>
  <c r="J293" i="44338"/>
  <c r="J292" i="44338"/>
  <c r="J291" i="44338"/>
  <c r="J290" i="44338"/>
  <c r="J289" i="44338"/>
  <c r="J288" i="44338"/>
  <c r="J287" i="44338"/>
  <c r="J286" i="44338"/>
  <c r="J285" i="44338"/>
  <c r="J284" i="44338"/>
  <c r="J283" i="44338"/>
  <c r="J282" i="44338"/>
  <c r="J281" i="44338"/>
  <c r="J280" i="44338"/>
  <c r="J279" i="44338"/>
  <c r="J278" i="44338"/>
  <c r="J277" i="44338"/>
  <c r="J276" i="44338"/>
  <c r="J275" i="44338"/>
  <c r="J274" i="44338"/>
  <c r="J273" i="44338"/>
  <c r="J272" i="44338"/>
  <c r="J271" i="44338"/>
  <c r="J270" i="44338"/>
  <c r="J269" i="44338"/>
  <c r="J268" i="44338"/>
  <c r="J267" i="44338"/>
  <c r="J266" i="44338"/>
  <c r="J265" i="44338"/>
  <c r="J264" i="44338"/>
  <c r="J263" i="44338"/>
  <c r="J262" i="44338"/>
  <c r="J261" i="44338"/>
  <c r="J260" i="44338"/>
  <c r="J259" i="44338"/>
  <c r="J258" i="44338"/>
  <c r="J257" i="44338"/>
  <c r="J256" i="44338"/>
  <c r="J255" i="44338"/>
  <c r="J254" i="44338"/>
  <c r="J253" i="44338"/>
  <c r="J252" i="44338"/>
  <c r="J251" i="44338"/>
  <c r="J250" i="44338"/>
  <c r="J249" i="44338"/>
  <c r="J248" i="44338"/>
  <c r="J247" i="44338"/>
  <c r="J246" i="44338"/>
  <c r="J245" i="44338"/>
  <c r="J244" i="44338"/>
  <c r="J243" i="44338"/>
  <c r="J242" i="44338"/>
  <c r="J241" i="44338"/>
  <c r="J240" i="44338"/>
  <c r="J239" i="44338"/>
  <c r="J238" i="44338"/>
  <c r="J237" i="44338"/>
  <c r="J236" i="44338"/>
  <c r="J235" i="44338"/>
  <c r="J234" i="44338"/>
  <c r="J233" i="44338"/>
  <c r="J232" i="44338"/>
  <c r="J231" i="44338"/>
  <c r="J230" i="44338"/>
  <c r="J229" i="44338"/>
  <c r="J228" i="44338"/>
  <c r="J227" i="44338"/>
  <c r="J226" i="44338"/>
  <c r="J225" i="44338"/>
  <c r="J224" i="44338"/>
  <c r="J223" i="44338"/>
  <c r="J222" i="44338"/>
  <c r="J221" i="44338"/>
  <c r="J220" i="44338"/>
  <c r="J219" i="44338"/>
  <c r="J218" i="44338"/>
  <c r="J217" i="44338"/>
  <c r="J216" i="44338"/>
  <c r="J215" i="44338"/>
  <c r="J214" i="44338"/>
  <c r="J213" i="44338"/>
  <c r="J212" i="44338"/>
  <c r="J211" i="44338"/>
  <c r="J210" i="44338"/>
  <c r="J209" i="44338"/>
  <c r="J208" i="44338"/>
  <c r="J207" i="44338"/>
  <c r="J206" i="44338"/>
  <c r="J205" i="44338"/>
  <c r="J204" i="44338"/>
  <c r="J203" i="44338"/>
  <c r="J202" i="44338"/>
  <c r="J201" i="44338"/>
  <c r="J200" i="44338"/>
  <c r="J199" i="44338"/>
  <c r="J198" i="44338"/>
  <c r="J197" i="44338"/>
  <c r="J196" i="44338"/>
  <c r="J195" i="44338"/>
  <c r="J194" i="44338"/>
  <c r="J193" i="44338"/>
  <c r="J192" i="44338"/>
  <c r="J191" i="44338"/>
  <c r="J190" i="44338"/>
  <c r="J189" i="44338"/>
  <c r="J188" i="44338"/>
  <c r="J187" i="44338"/>
  <c r="J186" i="44338"/>
  <c r="J185" i="44338"/>
  <c r="J184" i="44338"/>
  <c r="J183" i="44338"/>
  <c r="J182" i="44338"/>
  <c r="J181" i="44338"/>
  <c r="J180" i="44338"/>
  <c r="J179" i="44338"/>
  <c r="J178" i="44338"/>
  <c r="J177" i="44338"/>
  <c r="J176" i="44338"/>
  <c r="J175" i="44338"/>
  <c r="J174" i="44338"/>
  <c r="J173" i="44338"/>
  <c r="J172" i="44338"/>
  <c r="J171" i="44338"/>
  <c r="J170" i="44338"/>
  <c r="J169" i="44338"/>
  <c r="J168" i="44338"/>
  <c r="J167" i="44338"/>
  <c r="J166" i="44338"/>
  <c r="J165" i="44338"/>
  <c r="J164" i="44338"/>
  <c r="J163" i="44338"/>
  <c r="J162" i="44338"/>
  <c r="J161" i="44338"/>
  <c r="J160" i="44338"/>
  <c r="J159" i="44338"/>
  <c r="J158" i="44338"/>
  <c r="J157" i="44338"/>
  <c r="J156" i="44338"/>
  <c r="J155" i="44338"/>
  <c r="J154" i="44338"/>
  <c r="J153" i="44338"/>
  <c r="J152" i="44338"/>
  <c r="J151" i="44338"/>
  <c r="J150" i="44338"/>
  <c r="J149" i="44338"/>
  <c r="J148" i="44338"/>
  <c r="J147" i="44338"/>
  <c r="J146" i="44338"/>
  <c r="J145" i="44338"/>
  <c r="J144" i="44338"/>
  <c r="J143" i="44338"/>
  <c r="J142" i="44338"/>
  <c r="J141" i="44338"/>
  <c r="J140" i="44338"/>
  <c r="J139" i="44338"/>
  <c r="J138" i="44338"/>
  <c r="J137" i="44338"/>
  <c r="J136" i="44338"/>
  <c r="J135" i="44338"/>
  <c r="J134" i="44338"/>
  <c r="J133" i="44338"/>
  <c r="J132" i="44338"/>
  <c r="J131" i="44338"/>
  <c r="J130" i="44338"/>
  <c r="J129" i="44338"/>
  <c r="J128" i="44338"/>
  <c r="J127" i="44338"/>
  <c r="J126" i="44338"/>
  <c r="J125" i="44338"/>
  <c r="J124" i="44338"/>
  <c r="J123" i="44338"/>
  <c r="J122" i="44338"/>
  <c r="J121" i="44338"/>
  <c r="J120" i="44338"/>
  <c r="J119" i="44338"/>
  <c r="J118" i="44338"/>
  <c r="J117" i="44338"/>
  <c r="J116" i="44338"/>
  <c r="J115" i="44338"/>
  <c r="J114" i="44338"/>
  <c r="J113" i="44338"/>
  <c r="J112" i="44338"/>
  <c r="J111" i="44338"/>
  <c r="J110" i="44338"/>
  <c r="J109" i="44338"/>
  <c r="J108" i="44338"/>
  <c r="J107" i="44338"/>
  <c r="J106" i="44338"/>
  <c r="J105" i="44338"/>
  <c r="J104" i="44338"/>
  <c r="J103" i="44338"/>
  <c r="J102" i="44338"/>
  <c r="J101" i="44338"/>
  <c r="J100" i="44338"/>
  <c r="J99" i="44338"/>
  <c r="J98" i="44338"/>
  <c r="J97" i="44338"/>
  <c r="J96" i="44338"/>
  <c r="J95" i="44338"/>
  <c r="J94" i="44338"/>
  <c r="J93" i="44338"/>
  <c r="J92" i="44338"/>
  <c r="J91" i="44338"/>
  <c r="J90" i="44338"/>
  <c r="J89" i="44338"/>
  <c r="J88" i="44338"/>
  <c r="J87" i="44338"/>
  <c r="J86" i="44338"/>
  <c r="J85" i="44338"/>
  <c r="J84" i="44338"/>
  <c r="J83" i="44338"/>
  <c r="J82" i="44338"/>
  <c r="J81" i="44338"/>
  <c r="J80" i="44338"/>
  <c r="J79" i="44338"/>
  <c r="J78" i="44338"/>
  <c r="J77" i="44338"/>
  <c r="J76" i="44338"/>
  <c r="J75" i="44338"/>
  <c r="J74" i="44338"/>
  <c r="J73" i="44338"/>
  <c r="J72" i="44338"/>
  <c r="J71" i="44338"/>
  <c r="J70" i="44338"/>
  <c r="J69" i="44338"/>
  <c r="J68" i="44338"/>
  <c r="J67" i="44338"/>
  <c r="J66" i="44338"/>
  <c r="J65" i="44338"/>
  <c r="J64" i="44338"/>
  <c r="J63" i="44338"/>
  <c r="J62" i="44338"/>
  <c r="J61" i="44338"/>
  <c r="J60" i="44338"/>
  <c r="J59" i="44338"/>
  <c r="J58" i="44338"/>
  <c r="J57" i="44338"/>
  <c r="J56" i="44338"/>
  <c r="J55" i="44338"/>
  <c r="J54" i="44338"/>
  <c r="J53" i="44338"/>
  <c r="J52" i="44338"/>
  <c r="J51" i="44338"/>
  <c r="J50" i="44338"/>
  <c r="J49" i="44338"/>
  <c r="J48" i="44338"/>
  <c r="J47" i="44338"/>
  <c r="J46" i="44338"/>
  <c r="J45" i="44338"/>
  <c r="J44" i="44338"/>
  <c r="J43" i="44338"/>
  <c r="J42" i="44338"/>
  <c r="J41" i="44338"/>
  <c r="J40" i="44338"/>
  <c r="J39" i="44338"/>
  <c r="J38" i="44338"/>
  <c r="J37" i="44338"/>
  <c r="J36" i="44338"/>
  <c r="J35" i="44338"/>
  <c r="J34" i="44338"/>
  <c r="J33" i="44338"/>
  <c r="J32" i="44338"/>
  <c r="J31" i="44338"/>
  <c r="J30" i="44338"/>
  <c r="J29" i="44338"/>
  <c r="J28" i="44338"/>
  <c r="J27" i="44338"/>
  <c r="J26" i="44338"/>
  <c r="J25" i="44338"/>
  <c r="J24" i="44338"/>
  <c r="J23" i="44338"/>
  <c r="J22" i="44338"/>
  <c r="J21" i="44338"/>
  <c r="J20" i="44338"/>
  <c r="J19" i="44338"/>
  <c r="J18" i="44338"/>
  <c r="J17" i="44338"/>
  <c r="J16" i="44338"/>
  <c r="J15" i="44338"/>
  <c r="J14" i="44338"/>
  <c r="J13" i="44338"/>
  <c r="J12" i="44338"/>
  <c r="J11" i="44338"/>
  <c r="J10" i="44338"/>
  <c r="J9" i="44338"/>
  <c r="J8" i="44338"/>
  <c r="M7" i="44338"/>
  <c r="H3" i="44338" s="1"/>
  <c r="L7" i="44338"/>
  <c r="K7" i="44338"/>
  <c r="I7" i="44338"/>
  <c r="H7" i="44338"/>
  <c r="H2" i="44338"/>
  <c r="B1" i="44338"/>
  <c r="J5" i="44340" l="1"/>
  <c r="J5" i="44341"/>
  <c r="J7" i="44338"/>
  <c r="J7" i="44339"/>
  <c r="H4" i="44338"/>
  <c r="H4" i="44339"/>
  <c r="J65" i="44337"/>
  <c r="J64" i="44337"/>
  <c r="J63" i="44337"/>
  <c r="J62" i="44337"/>
  <c r="J61" i="44337"/>
  <c r="J60" i="44337"/>
  <c r="J59" i="44337"/>
  <c r="J58" i="44337"/>
  <c r="J57" i="44337"/>
  <c r="J56" i="44337"/>
  <c r="J55" i="44337"/>
  <c r="J54" i="44337"/>
  <c r="J53" i="44337"/>
  <c r="J52" i="44337"/>
  <c r="J51" i="44337"/>
  <c r="J50" i="44337"/>
  <c r="J49" i="44337"/>
  <c r="J48" i="44337"/>
  <c r="J47" i="44337"/>
  <c r="J46" i="44337"/>
  <c r="J45" i="44337"/>
  <c r="J44" i="44337"/>
  <c r="J43" i="44337"/>
  <c r="J42" i="44337"/>
  <c r="J41" i="44337"/>
  <c r="J40" i="44337"/>
  <c r="J39" i="44337"/>
  <c r="J38" i="44337"/>
  <c r="J37" i="44337"/>
  <c r="J36" i="44337"/>
  <c r="J35" i="44337"/>
  <c r="J34" i="44337"/>
  <c r="J33" i="44337"/>
  <c r="J32" i="44337"/>
  <c r="J31" i="44337"/>
  <c r="J30" i="44337"/>
  <c r="J29" i="44337"/>
  <c r="J28" i="44337"/>
  <c r="J27" i="44337"/>
  <c r="J26" i="44337"/>
  <c r="J25" i="44337"/>
  <c r="J24" i="44337"/>
  <c r="J23" i="44337"/>
  <c r="J22" i="44337"/>
  <c r="J21" i="44337"/>
  <c r="J20" i="44337"/>
  <c r="J19" i="44337"/>
  <c r="J18" i="44337"/>
  <c r="J17" i="44337"/>
  <c r="J16" i="44337"/>
  <c r="J15" i="44337"/>
  <c r="J14" i="44337"/>
  <c r="J13" i="44337"/>
  <c r="J12" i="44337"/>
  <c r="J11" i="44337"/>
  <c r="J10" i="44337"/>
  <c r="J9" i="44337"/>
  <c r="J8" i="44337"/>
  <c r="J7" i="44337"/>
  <c r="J6" i="44337"/>
  <c r="I5" i="44337"/>
  <c r="H5" i="44337"/>
  <c r="J5" i="44337" s="1"/>
  <c r="H2" i="44337"/>
  <c r="B1" i="44337"/>
  <c r="J65" i="44336"/>
  <c r="J64" i="44336"/>
  <c r="J63" i="44336"/>
  <c r="J62" i="44336"/>
  <c r="J61" i="44336"/>
  <c r="J60" i="44336"/>
  <c r="J59" i="44336"/>
  <c r="J58" i="44336"/>
  <c r="J57" i="44336"/>
  <c r="J56" i="44336"/>
  <c r="J55" i="44336"/>
  <c r="J54" i="44336"/>
  <c r="J53" i="44336"/>
  <c r="J52" i="44336"/>
  <c r="J51" i="44336"/>
  <c r="J50" i="44336"/>
  <c r="J49" i="44336"/>
  <c r="J48" i="44336"/>
  <c r="J47" i="44336"/>
  <c r="J46" i="44336"/>
  <c r="J45" i="44336"/>
  <c r="J44" i="44336"/>
  <c r="J43" i="44336"/>
  <c r="J42" i="44336"/>
  <c r="J41" i="44336"/>
  <c r="J40" i="44336"/>
  <c r="J39" i="44336"/>
  <c r="J38" i="44336"/>
  <c r="J37" i="44336"/>
  <c r="J36" i="44336"/>
  <c r="J35" i="44336"/>
  <c r="J34" i="44336"/>
  <c r="J33" i="44336"/>
  <c r="J32" i="44336"/>
  <c r="J31" i="44336"/>
  <c r="J30" i="44336"/>
  <c r="J29" i="44336"/>
  <c r="J28" i="44336"/>
  <c r="J27" i="44336"/>
  <c r="J26" i="44336"/>
  <c r="J25" i="44336"/>
  <c r="J24" i="44336"/>
  <c r="J23" i="44336"/>
  <c r="J22" i="44336"/>
  <c r="J21" i="44336"/>
  <c r="J20" i="44336"/>
  <c r="J19" i="44336"/>
  <c r="J18" i="44336"/>
  <c r="J17" i="44336"/>
  <c r="J16" i="44336"/>
  <c r="J15" i="44336"/>
  <c r="J14" i="44336"/>
  <c r="J13" i="44336"/>
  <c r="J12" i="44336"/>
  <c r="J11" i="44336"/>
  <c r="J10" i="44336"/>
  <c r="J9" i="44336"/>
  <c r="J8" i="44336"/>
  <c r="J7" i="44336"/>
  <c r="J6" i="44336"/>
  <c r="I5" i="44336"/>
  <c r="H5" i="44336"/>
  <c r="J5" i="44336" s="1"/>
  <c r="H2" i="44336"/>
  <c r="B1" i="44336"/>
  <c r="J357" i="44335"/>
  <c r="J356" i="44335"/>
  <c r="J355" i="44335"/>
  <c r="J354" i="44335"/>
  <c r="J353" i="44335"/>
  <c r="J352" i="44335"/>
  <c r="J351" i="44335"/>
  <c r="J350" i="44335"/>
  <c r="J349" i="44335"/>
  <c r="J348" i="44335"/>
  <c r="J347" i="44335"/>
  <c r="J346" i="44335"/>
  <c r="J345" i="44335"/>
  <c r="J344" i="44335"/>
  <c r="J343" i="44335"/>
  <c r="J342" i="44335"/>
  <c r="J341" i="44335"/>
  <c r="J340" i="44335"/>
  <c r="J339" i="44335"/>
  <c r="J338" i="44335"/>
  <c r="J337" i="44335"/>
  <c r="J336" i="44335"/>
  <c r="J335" i="44335"/>
  <c r="J334" i="44335"/>
  <c r="J333" i="44335"/>
  <c r="J332" i="44335"/>
  <c r="J331" i="44335"/>
  <c r="J330" i="44335"/>
  <c r="J329" i="44335"/>
  <c r="J328" i="44335"/>
  <c r="J327" i="44335"/>
  <c r="J326" i="44335"/>
  <c r="J325" i="44335"/>
  <c r="J324" i="44335"/>
  <c r="J323" i="44335"/>
  <c r="J322" i="44335"/>
  <c r="J321" i="44335"/>
  <c r="J320" i="44335"/>
  <c r="J319" i="44335"/>
  <c r="J318" i="44335"/>
  <c r="J317" i="44335"/>
  <c r="J316" i="44335"/>
  <c r="J315" i="44335"/>
  <c r="J314" i="44335"/>
  <c r="J313" i="44335"/>
  <c r="J312" i="44335"/>
  <c r="J311" i="44335"/>
  <c r="J310" i="44335"/>
  <c r="J309" i="44335"/>
  <c r="J308" i="44335"/>
  <c r="J307" i="44335"/>
  <c r="J306" i="44335"/>
  <c r="J305" i="44335"/>
  <c r="J304" i="44335"/>
  <c r="J303" i="44335"/>
  <c r="J302" i="44335"/>
  <c r="J301" i="44335"/>
  <c r="J300" i="44335"/>
  <c r="J299" i="44335"/>
  <c r="J298" i="44335"/>
  <c r="J297" i="44335"/>
  <c r="J296" i="44335"/>
  <c r="J295" i="44335"/>
  <c r="J294" i="44335"/>
  <c r="J293" i="44335"/>
  <c r="J292" i="44335"/>
  <c r="J291" i="44335"/>
  <c r="J290" i="44335"/>
  <c r="J289" i="44335"/>
  <c r="J288" i="44335"/>
  <c r="J287" i="44335"/>
  <c r="J286" i="44335"/>
  <c r="J285" i="44335"/>
  <c r="J284" i="44335"/>
  <c r="J283" i="44335"/>
  <c r="J282" i="44335"/>
  <c r="J281" i="44335"/>
  <c r="J280" i="44335"/>
  <c r="J279" i="44335"/>
  <c r="J278" i="44335"/>
  <c r="J277" i="44335"/>
  <c r="J276" i="44335"/>
  <c r="J275" i="44335"/>
  <c r="J274" i="44335"/>
  <c r="J273" i="44335"/>
  <c r="J272" i="44335"/>
  <c r="J271" i="44335"/>
  <c r="J270" i="44335"/>
  <c r="J269" i="44335"/>
  <c r="J268" i="44335"/>
  <c r="J267" i="44335"/>
  <c r="J266" i="44335"/>
  <c r="J265" i="44335"/>
  <c r="J264" i="44335"/>
  <c r="J263" i="44335"/>
  <c r="J262" i="44335"/>
  <c r="J261" i="44335"/>
  <c r="J260" i="44335"/>
  <c r="J259" i="44335"/>
  <c r="J258" i="44335"/>
  <c r="J257" i="44335"/>
  <c r="J256" i="44335"/>
  <c r="J255" i="44335"/>
  <c r="J254" i="44335"/>
  <c r="J253" i="44335"/>
  <c r="J252" i="44335"/>
  <c r="J251" i="44335"/>
  <c r="J250" i="44335"/>
  <c r="J249" i="44335"/>
  <c r="J248" i="44335"/>
  <c r="J247" i="44335"/>
  <c r="J246" i="44335"/>
  <c r="J245" i="44335"/>
  <c r="J244" i="44335"/>
  <c r="J243" i="44335"/>
  <c r="J242" i="44335"/>
  <c r="J241" i="44335"/>
  <c r="J240" i="44335"/>
  <c r="J239" i="44335"/>
  <c r="J238" i="44335"/>
  <c r="J237" i="44335"/>
  <c r="J236" i="44335"/>
  <c r="J235" i="44335"/>
  <c r="J234" i="44335"/>
  <c r="J233" i="44335"/>
  <c r="J232" i="44335"/>
  <c r="J231" i="44335"/>
  <c r="J230" i="44335"/>
  <c r="J229" i="44335"/>
  <c r="J228" i="44335"/>
  <c r="J227" i="44335"/>
  <c r="J226" i="44335"/>
  <c r="J225" i="44335"/>
  <c r="J224" i="44335"/>
  <c r="J223" i="44335"/>
  <c r="J222" i="44335"/>
  <c r="J221" i="44335"/>
  <c r="J220" i="44335"/>
  <c r="J219" i="44335"/>
  <c r="J218" i="44335"/>
  <c r="J217" i="44335"/>
  <c r="J216" i="44335"/>
  <c r="J215" i="44335"/>
  <c r="J214" i="44335"/>
  <c r="J213" i="44335"/>
  <c r="J212" i="44335"/>
  <c r="J211" i="44335"/>
  <c r="J210" i="44335"/>
  <c r="J209" i="44335"/>
  <c r="J208" i="44335"/>
  <c r="J207" i="44335"/>
  <c r="J206" i="44335"/>
  <c r="J205" i="44335"/>
  <c r="J204" i="44335"/>
  <c r="J203" i="44335"/>
  <c r="J202" i="44335"/>
  <c r="J201" i="44335"/>
  <c r="J200" i="44335"/>
  <c r="J199" i="44335"/>
  <c r="J198" i="44335"/>
  <c r="J197" i="44335"/>
  <c r="J196" i="44335"/>
  <c r="J195" i="44335"/>
  <c r="J194" i="44335"/>
  <c r="J193" i="44335"/>
  <c r="J192" i="44335"/>
  <c r="J191" i="44335"/>
  <c r="J190" i="44335"/>
  <c r="J189" i="44335"/>
  <c r="J188" i="44335"/>
  <c r="J187" i="44335"/>
  <c r="J186" i="44335"/>
  <c r="J185" i="44335"/>
  <c r="J184" i="44335"/>
  <c r="J183" i="44335"/>
  <c r="J182" i="44335"/>
  <c r="J181" i="44335"/>
  <c r="J180" i="44335"/>
  <c r="J179" i="44335"/>
  <c r="J178" i="44335"/>
  <c r="J177" i="44335"/>
  <c r="J176" i="44335"/>
  <c r="J175" i="44335"/>
  <c r="J174" i="44335"/>
  <c r="J173" i="44335"/>
  <c r="J172" i="44335"/>
  <c r="J171" i="44335"/>
  <c r="J170" i="44335"/>
  <c r="J169" i="44335"/>
  <c r="J168" i="44335"/>
  <c r="J167" i="44335"/>
  <c r="J166" i="44335"/>
  <c r="J165" i="44335"/>
  <c r="J164" i="44335"/>
  <c r="J163" i="44335"/>
  <c r="J162" i="44335"/>
  <c r="J161" i="44335"/>
  <c r="J160" i="44335"/>
  <c r="J159" i="44335"/>
  <c r="J158" i="44335"/>
  <c r="J157" i="44335"/>
  <c r="J156" i="44335"/>
  <c r="J155" i="44335"/>
  <c r="J154" i="44335"/>
  <c r="J153" i="44335"/>
  <c r="J152" i="44335"/>
  <c r="J151" i="44335"/>
  <c r="J150" i="44335"/>
  <c r="J149" i="44335"/>
  <c r="J148" i="44335"/>
  <c r="J147" i="44335"/>
  <c r="J146" i="44335"/>
  <c r="J145" i="44335"/>
  <c r="J144" i="44335"/>
  <c r="J143" i="44335"/>
  <c r="J142" i="44335"/>
  <c r="J141" i="44335"/>
  <c r="J140" i="44335"/>
  <c r="J139" i="44335"/>
  <c r="J138" i="44335"/>
  <c r="J137" i="44335"/>
  <c r="J136" i="44335"/>
  <c r="J135" i="44335"/>
  <c r="J134" i="44335"/>
  <c r="J133" i="44335"/>
  <c r="J132" i="44335"/>
  <c r="J131" i="44335"/>
  <c r="J130" i="44335"/>
  <c r="J129" i="44335"/>
  <c r="J128" i="44335"/>
  <c r="J127" i="44335"/>
  <c r="J126" i="44335"/>
  <c r="J125" i="44335"/>
  <c r="J124" i="44335"/>
  <c r="J123" i="44335"/>
  <c r="J122" i="44335"/>
  <c r="J121" i="44335"/>
  <c r="J120" i="44335"/>
  <c r="J119" i="44335"/>
  <c r="J118" i="44335"/>
  <c r="J117" i="44335"/>
  <c r="J116" i="44335"/>
  <c r="J115" i="44335"/>
  <c r="J114" i="44335"/>
  <c r="J113" i="44335"/>
  <c r="J112" i="44335"/>
  <c r="J111" i="44335"/>
  <c r="J110" i="44335"/>
  <c r="J109" i="44335"/>
  <c r="J108" i="44335"/>
  <c r="J107" i="44335"/>
  <c r="J106" i="44335"/>
  <c r="J105" i="44335"/>
  <c r="J104" i="44335"/>
  <c r="J103" i="44335"/>
  <c r="J102" i="44335"/>
  <c r="J101" i="44335"/>
  <c r="J100" i="44335"/>
  <c r="J99" i="44335"/>
  <c r="J98" i="44335"/>
  <c r="J97" i="44335"/>
  <c r="J96" i="44335"/>
  <c r="J95" i="44335"/>
  <c r="J94" i="44335"/>
  <c r="J93" i="44335"/>
  <c r="J92" i="44335"/>
  <c r="J91" i="44335"/>
  <c r="J90" i="44335"/>
  <c r="J89" i="44335"/>
  <c r="J88" i="44335"/>
  <c r="J87" i="44335"/>
  <c r="J86" i="44335"/>
  <c r="J85" i="44335"/>
  <c r="J84" i="44335"/>
  <c r="J83" i="44335"/>
  <c r="J82" i="44335"/>
  <c r="J81" i="44335"/>
  <c r="J80" i="44335"/>
  <c r="J79" i="44335"/>
  <c r="J78" i="44335"/>
  <c r="J77" i="44335"/>
  <c r="J76" i="44335"/>
  <c r="J75" i="44335"/>
  <c r="J74" i="44335"/>
  <c r="J73" i="44335"/>
  <c r="J72" i="44335"/>
  <c r="J71" i="44335"/>
  <c r="J70" i="44335"/>
  <c r="J69" i="44335"/>
  <c r="J68" i="44335"/>
  <c r="J67" i="44335"/>
  <c r="J66" i="44335"/>
  <c r="J65" i="44335"/>
  <c r="J64" i="44335"/>
  <c r="J63" i="44335"/>
  <c r="J62" i="44335"/>
  <c r="J61" i="44335"/>
  <c r="J60" i="44335"/>
  <c r="J59" i="44335"/>
  <c r="J58" i="44335"/>
  <c r="J57" i="44335"/>
  <c r="J56" i="44335"/>
  <c r="J55" i="44335"/>
  <c r="J54" i="44335"/>
  <c r="J53" i="44335"/>
  <c r="J52" i="44335"/>
  <c r="J51" i="44335"/>
  <c r="J50" i="44335"/>
  <c r="J49" i="44335"/>
  <c r="J48" i="44335"/>
  <c r="J47" i="44335"/>
  <c r="J46" i="44335"/>
  <c r="J45" i="44335"/>
  <c r="J44" i="44335"/>
  <c r="J43" i="44335"/>
  <c r="J42" i="44335"/>
  <c r="J41" i="44335"/>
  <c r="J40" i="44335"/>
  <c r="J39" i="44335"/>
  <c r="J38" i="44335"/>
  <c r="J37" i="44335"/>
  <c r="J36" i="44335"/>
  <c r="J35" i="44335"/>
  <c r="J34" i="44335"/>
  <c r="J33" i="44335"/>
  <c r="J32" i="44335"/>
  <c r="J31" i="44335"/>
  <c r="J30" i="44335"/>
  <c r="J29" i="44335"/>
  <c r="J28" i="44335"/>
  <c r="J27" i="44335"/>
  <c r="J26" i="44335"/>
  <c r="J25" i="44335"/>
  <c r="J24" i="44335"/>
  <c r="J23" i="44335"/>
  <c r="J22" i="44335"/>
  <c r="J21" i="44335"/>
  <c r="J20" i="44335"/>
  <c r="J19" i="44335"/>
  <c r="J18" i="44335"/>
  <c r="J17" i="44335"/>
  <c r="J16" i="44335"/>
  <c r="J15" i="44335"/>
  <c r="J14" i="44335"/>
  <c r="J13" i="44335"/>
  <c r="J12" i="44335"/>
  <c r="J11" i="44335"/>
  <c r="J10" i="44335"/>
  <c r="J9" i="44335"/>
  <c r="J8" i="44335"/>
  <c r="O7" i="44335"/>
  <c r="H3" i="44335" s="1"/>
  <c r="I7" i="44335"/>
  <c r="H7" i="44335"/>
  <c r="J7" i="44335" s="1"/>
  <c r="H2" i="44335"/>
  <c r="B1" i="44335"/>
  <c r="J357" i="44334"/>
  <c r="J356" i="44334"/>
  <c r="J355" i="44334"/>
  <c r="J354" i="44334"/>
  <c r="J353" i="44334"/>
  <c r="J352" i="44334"/>
  <c r="J351" i="44334"/>
  <c r="J350" i="44334"/>
  <c r="J349" i="44334"/>
  <c r="J348" i="44334"/>
  <c r="J347" i="44334"/>
  <c r="J346" i="44334"/>
  <c r="J345" i="44334"/>
  <c r="J344" i="44334"/>
  <c r="J343" i="44334"/>
  <c r="J342" i="44334"/>
  <c r="J341" i="44334"/>
  <c r="J340" i="44334"/>
  <c r="J339" i="44334"/>
  <c r="J338" i="44334"/>
  <c r="J337" i="44334"/>
  <c r="J336" i="44334"/>
  <c r="J335" i="44334"/>
  <c r="J334" i="44334"/>
  <c r="J333" i="44334"/>
  <c r="J332" i="44334"/>
  <c r="J331" i="44334"/>
  <c r="J330" i="44334"/>
  <c r="J329" i="44334"/>
  <c r="J328" i="44334"/>
  <c r="J327" i="44334"/>
  <c r="J326" i="44334"/>
  <c r="J325" i="44334"/>
  <c r="J324" i="44334"/>
  <c r="J323" i="44334"/>
  <c r="J322" i="44334"/>
  <c r="J321" i="44334"/>
  <c r="J320" i="44334"/>
  <c r="J319" i="44334"/>
  <c r="J318" i="44334"/>
  <c r="J317" i="44334"/>
  <c r="J316" i="44334"/>
  <c r="J315" i="44334"/>
  <c r="J314" i="44334"/>
  <c r="J313" i="44334"/>
  <c r="J312" i="44334"/>
  <c r="J311" i="44334"/>
  <c r="J310" i="44334"/>
  <c r="J309" i="44334"/>
  <c r="J308" i="44334"/>
  <c r="J307" i="44334"/>
  <c r="J306" i="44334"/>
  <c r="J305" i="44334"/>
  <c r="J304" i="44334"/>
  <c r="J303" i="44334"/>
  <c r="J302" i="44334"/>
  <c r="J301" i="44334"/>
  <c r="J300" i="44334"/>
  <c r="J299" i="44334"/>
  <c r="J298" i="44334"/>
  <c r="J297" i="44334"/>
  <c r="J296" i="44334"/>
  <c r="J295" i="44334"/>
  <c r="J294" i="44334"/>
  <c r="J293" i="44334"/>
  <c r="J292" i="44334"/>
  <c r="J291" i="44334"/>
  <c r="J290" i="44334"/>
  <c r="J289" i="44334"/>
  <c r="J288" i="44334"/>
  <c r="J287" i="44334"/>
  <c r="J286" i="44334"/>
  <c r="J285" i="44334"/>
  <c r="J284" i="44334"/>
  <c r="J283" i="44334"/>
  <c r="J282" i="44334"/>
  <c r="J281" i="44334"/>
  <c r="J280" i="44334"/>
  <c r="J279" i="44334"/>
  <c r="J278" i="44334"/>
  <c r="J277" i="44334"/>
  <c r="J276" i="44334"/>
  <c r="J275" i="44334"/>
  <c r="J274" i="44334"/>
  <c r="J273" i="44334"/>
  <c r="J272" i="44334"/>
  <c r="J271" i="44334"/>
  <c r="J270" i="44334"/>
  <c r="J269" i="44334"/>
  <c r="J268" i="44334"/>
  <c r="J267" i="44334"/>
  <c r="J266" i="44334"/>
  <c r="J265" i="44334"/>
  <c r="J264" i="44334"/>
  <c r="J263" i="44334"/>
  <c r="J262" i="44334"/>
  <c r="J261" i="44334"/>
  <c r="J260" i="44334"/>
  <c r="J259" i="44334"/>
  <c r="J258" i="44334"/>
  <c r="J257" i="44334"/>
  <c r="J256" i="44334"/>
  <c r="J255" i="44334"/>
  <c r="J254" i="44334"/>
  <c r="J253" i="44334"/>
  <c r="J252" i="44334"/>
  <c r="J251" i="44334"/>
  <c r="J250" i="44334"/>
  <c r="J249" i="44334"/>
  <c r="J248" i="44334"/>
  <c r="J247" i="44334"/>
  <c r="J246" i="44334"/>
  <c r="J245" i="44334"/>
  <c r="J244" i="44334"/>
  <c r="J243" i="44334"/>
  <c r="J242" i="44334"/>
  <c r="J241" i="44334"/>
  <c r="J240" i="44334"/>
  <c r="J239" i="44334"/>
  <c r="J238" i="44334"/>
  <c r="J237" i="44334"/>
  <c r="J236" i="44334"/>
  <c r="J235" i="44334"/>
  <c r="J234" i="44334"/>
  <c r="J233" i="44334"/>
  <c r="J232" i="44334"/>
  <c r="J231" i="44334"/>
  <c r="J230" i="44334"/>
  <c r="J229" i="44334"/>
  <c r="J228" i="44334"/>
  <c r="J227" i="44334"/>
  <c r="J226" i="44334"/>
  <c r="J225" i="44334"/>
  <c r="J224" i="44334"/>
  <c r="J223" i="44334"/>
  <c r="J222" i="44334"/>
  <c r="J221" i="44334"/>
  <c r="J220" i="44334"/>
  <c r="J219" i="44334"/>
  <c r="J218" i="44334"/>
  <c r="J217" i="44334"/>
  <c r="J216" i="44334"/>
  <c r="J215" i="44334"/>
  <c r="J214" i="44334"/>
  <c r="J213" i="44334"/>
  <c r="J212" i="44334"/>
  <c r="J211" i="44334"/>
  <c r="J210" i="44334"/>
  <c r="J209" i="44334"/>
  <c r="J208" i="44334"/>
  <c r="J207" i="44334"/>
  <c r="J206" i="44334"/>
  <c r="J205" i="44334"/>
  <c r="J204" i="44334"/>
  <c r="J203" i="44334"/>
  <c r="J202" i="44334"/>
  <c r="J201" i="44334"/>
  <c r="J200" i="44334"/>
  <c r="J199" i="44334"/>
  <c r="J198" i="44334"/>
  <c r="J197" i="44334"/>
  <c r="J196" i="44334"/>
  <c r="J195" i="44334"/>
  <c r="J194" i="44334"/>
  <c r="J193" i="44334"/>
  <c r="J192" i="44334"/>
  <c r="J191" i="44334"/>
  <c r="J190" i="44334"/>
  <c r="J189" i="44334"/>
  <c r="J188" i="44334"/>
  <c r="J187" i="44334"/>
  <c r="J186" i="44334"/>
  <c r="J185" i="44334"/>
  <c r="J184" i="44334"/>
  <c r="J183" i="44334"/>
  <c r="J182" i="44334"/>
  <c r="J181" i="44334"/>
  <c r="J180" i="44334"/>
  <c r="J179" i="44334"/>
  <c r="J178" i="44334"/>
  <c r="J177" i="44334"/>
  <c r="J176" i="44334"/>
  <c r="J175" i="44334"/>
  <c r="J174" i="44334"/>
  <c r="J173" i="44334"/>
  <c r="J172" i="44334"/>
  <c r="J171" i="44334"/>
  <c r="J170" i="44334"/>
  <c r="J169" i="44334"/>
  <c r="J168" i="44334"/>
  <c r="J167" i="44334"/>
  <c r="J166" i="44334"/>
  <c r="J165" i="44334"/>
  <c r="J164" i="44334"/>
  <c r="J163" i="44334"/>
  <c r="J162" i="44334"/>
  <c r="J161" i="44334"/>
  <c r="J160" i="44334"/>
  <c r="J159" i="44334"/>
  <c r="J158" i="44334"/>
  <c r="J157" i="44334"/>
  <c r="J156" i="44334"/>
  <c r="J155" i="44334"/>
  <c r="J154" i="44334"/>
  <c r="J153" i="44334"/>
  <c r="J152" i="44334"/>
  <c r="J151" i="44334"/>
  <c r="J150" i="44334"/>
  <c r="J149" i="44334"/>
  <c r="J148" i="44334"/>
  <c r="J147" i="44334"/>
  <c r="J146" i="44334"/>
  <c r="J145" i="44334"/>
  <c r="J144" i="44334"/>
  <c r="J143" i="44334"/>
  <c r="J142" i="44334"/>
  <c r="J141" i="44334"/>
  <c r="J140" i="44334"/>
  <c r="J139" i="44334"/>
  <c r="J138" i="44334"/>
  <c r="J137" i="44334"/>
  <c r="J136" i="44334"/>
  <c r="J135" i="44334"/>
  <c r="J134" i="44334"/>
  <c r="J133" i="44334"/>
  <c r="J132" i="44334"/>
  <c r="J131" i="44334"/>
  <c r="J130" i="44334"/>
  <c r="J129" i="44334"/>
  <c r="J128" i="44334"/>
  <c r="J127" i="44334"/>
  <c r="J126" i="44334"/>
  <c r="J125" i="44334"/>
  <c r="J124" i="44334"/>
  <c r="J123" i="44334"/>
  <c r="J122" i="44334"/>
  <c r="J121" i="44334"/>
  <c r="J120" i="44334"/>
  <c r="J119" i="44334"/>
  <c r="J118" i="44334"/>
  <c r="J117" i="44334"/>
  <c r="J116" i="44334"/>
  <c r="J115" i="44334"/>
  <c r="J114" i="44334"/>
  <c r="J113" i="44334"/>
  <c r="J112" i="44334"/>
  <c r="J111" i="44334"/>
  <c r="J110" i="44334"/>
  <c r="J109" i="44334"/>
  <c r="J108" i="44334"/>
  <c r="J107" i="44334"/>
  <c r="J106" i="44334"/>
  <c r="J105" i="44334"/>
  <c r="J104" i="44334"/>
  <c r="J103" i="44334"/>
  <c r="J102" i="44334"/>
  <c r="J101" i="44334"/>
  <c r="J100" i="44334"/>
  <c r="J99" i="44334"/>
  <c r="J98" i="44334"/>
  <c r="J97" i="44334"/>
  <c r="J96" i="44334"/>
  <c r="J95" i="44334"/>
  <c r="J94" i="44334"/>
  <c r="J93" i="44334"/>
  <c r="J92" i="44334"/>
  <c r="J91" i="44334"/>
  <c r="J90" i="44334"/>
  <c r="J89" i="44334"/>
  <c r="J88" i="44334"/>
  <c r="J87" i="44334"/>
  <c r="J86" i="44334"/>
  <c r="J85" i="44334"/>
  <c r="J84" i="44334"/>
  <c r="J83" i="44334"/>
  <c r="J82" i="44334"/>
  <c r="J81" i="44334"/>
  <c r="J80" i="44334"/>
  <c r="J79" i="44334"/>
  <c r="J78" i="44334"/>
  <c r="J77" i="44334"/>
  <c r="J76" i="44334"/>
  <c r="J75" i="44334"/>
  <c r="J74" i="44334"/>
  <c r="J73" i="44334"/>
  <c r="J72" i="44334"/>
  <c r="J71" i="44334"/>
  <c r="J70" i="44334"/>
  <c r="J69" i="44334"/>
  <c r="J68" i="44334"/>
  <c r="J67" i="44334"/>
  <c r="J66" i="44334"/>
  <c r="J65" i="44334"/>
  <c r="J64" i="44334"/>
  <c r="J63" i="44334"/>
  <c r="J62" i="44334"/>
  <c r="J61" i="44334"/>
  <c r="J60" i="44334"/>
  <c r="J59" i="44334"/>
  <c r="J58" i="44334"/>
  <c r="J57" i="44334"/>
  <c r="J56" i="44334"/>
  <c r="J55" i="44334"/>
  <c r="J54" i="44334"/>
  <c r="J53" i="44334"/>
  <c r="J52" i="44334"/>
  <c r="J51" i="44334"/>
  <c r="J50" i="44334"/>
  <c r="J49" i="44334"/>
  <c r="J48" i="44334"/>
  <c r="J47" i="44334"/>
  <c r="J46" i="44334"/>
  <c r="J45" i="44334"/>
  <c r="J44" i="44334"/>
  <c r="J43" i="44334"/>
  <c r="J42" i="44334"/>
  <c r="J41" i="44334"/>
  <c r="J40" i="44334"/>
  <c r="J39" i="44334"/>
  <c r="J38" i="44334"/>
  <c r="J37" i="44334"/>
  <c r="J36" i="44334"/>
  <c r="J35" i="44334"/>
  <c r="J34" i="44334"/>
  <c r="J33" i="44334"/>
  <c r="J32" i="44334"/>
  <c r="J31" i="44334"/>
  <c r="J30" i="44334"/>
  <c r="J29" i="44334"/>
  <c r="J28" i="44334"/>
  <c r="J27" i="44334"/>
  <c r="J26" i="44334"/>
  <c r="J25" i="44334"/>
  <c r="J24" i="44334"/>
  <c r="J23" i="44334"/>
  <c r="J22" i="44334"/>
  <c r="J21" i="44334"/>
  <c r="J20" i="44334"/>
  <c r="J19" i="44334"/>
  <c r="J18" i="44334"/>
  <c r="J17" i="44334"/>
  <c r="J16" i="44334"/>
  <c r="J15" i="44334"/>
  <c r="J14" i="44334"/>
  <c r="J13" i="44334"/>
  <c r="J12" i="44334"/>
  <c r="J11" i="44334"/>
  <c r="J10" i="44334"/>
  <c r="J9" i="44334"/>
  <c r="J8" i="44334"/>
  <c r="M7" i="44334"/>
  <c r="H3" i="44334" s="1"/>
  <c r="H4" i="44334" s="1"/>
  <c r="L7" i="44334"/>
  <c r="K7" i="44334"/>
  <c r="I7" i="44334"/>
  <c r="H7" i="44334"/>
  <c r="J7" i="44334" s="1"/>
  <c r="H2" i="44334"/>
  <c r="B1" i="44334"/>
  <c r="H4" i="44335" l="1"/>
  <c r="J65" i="44333"/>
  <c r="J64" i="44333"/>
  <c r="J63" i="44333"/>
  <c r="J62" i="44333"/>
  <c r="J61" i="44333"/>
  <c r="J60" i="44333"/>
  <c r="J59" i="44333"/>
  <c r="J58" i="44333"/>
  <c r="J57" i="44333"/>
  <c r="J56" i="44333"/>
  <c r="J55" i="44333"/>
  <c r="J54" i="44333"/>
  <c r="J53" i="44333"/>
  <c r="J52" i="44333"/>
  <c r="J51" i="44333"/>
  <c r="J50" i="44333"/>
  <c r="J49" i="44333"/>
  <c r="J48" i="44333"/>
  <c r="J47" i="44333"/>
  <c r="J46" i="44333"/>
  <c r="J45" i="44333"/>
  <c r="J44" i="44333"/>
  <c r="J43" i="44333"/>
  <c r="J42" i="44333"/>
  <c r="J41" i="44333"/>
  <c r="J40" i="44333"/>
  <c r="J39" i="44333"/>
  <c r="J38" i="44333"/>
  <c r="J37" i="44333"/>
  <c r="J36" i="44333"/>
  <c r="J35" i="44333"/>
  <c r="J34" i="44333"/>
  <c r="J33" i="44333"/>
  <c r="J32" i="44333"/>
  <c r="J31" i="44333"/>
  <c r="J30" i="44333"/>
  <c r="J29" i="44333"/>
  <c r="J28" i="44333"/>
  <c r="J27" i="44333"/>
  <c r="J26" i="44333"/>
  <c r="J25" i="44333"/>
  <c r="J24" i="44333"/>
  <c r="J23" i="44333"/>
  <c r="J22" i="44333"/>
  <c r="J21" i="44333"/>
  <c r="J20" i="44333"/>
  <c r="J19" i="44333"/>
  <c r="J18" i="44333"/>
  <c r="J17" i="44333"/>
  <c r="J16" i="44333"/>
  <c r="J15" i="44333"/>
  <c r="J14" i="44333"/>
  <c r="J13" i="44333"/>
  <c r="J12" i="44333"/>
  <c r="J11" i="44333"/>
  <c r="J10" i="44333"/>
  <c r="J9" i="44333"/>
  <c r="J8" i="44333"/>
  <c r="J7" i="44333"/>
  <c r="J6" i="44333"/>
  <c r="I5" i="44333"/>
  <c r="H5" i="44333"/>
  <c r="H2" i="44333"/>
  <c r="B1" i="44333"/>
  <c r="J65" i="44332"/>
  <c r="J64" i="44332"/>
  <c r="J63" i="44332"/>
  <c r="J62" i="44332"/>
  <c r="J61" i="44332"/>
  <c r="J60" i="44332"/>
  <c r="J59" i="44332"/>
  <c r="J58" i="44332"/>
  <c r="J57" i="44332"/>
  <c r="J56" i="44332"/>
  <c r="J55" i="44332"/>
  <c r="J54" i="44332"/>
  <c r="J53" i="44332"/>
  <c r="J52" i="44332"/>
  <c r="J51" i="44332"/>
  <c r="J50" i="44332"/>
  <c r="J49" i="44332"/>
  <c r="J48" i="44332"/>
  <c r="J47" i="44332"/>
  <c r="J46" i="44332"/>
  <c r="J45" i="44332"/>
  <c r="J44" i="44332"/>
  <c r="J43" i="44332"/>
  <c r="J42" i="44332"/>
  <c r="J41" i="44332"/>
  <c r="J40" i="44332"/>
  <c r="J39" i="44332"/>
  <c r="J38" i="44332"/>
  <c r="J37" i="44332"/>
  <c r="J36" i="44332"/>
  <c r="J35" i="44332"/>
  <c r="J34" i="44332"/>
  <c r="J33" i="44332"/>
  <c r="J32" i="44332"/>
  <c r="J31" i="44332"/>
  <c r="J30" i="44332"/>
  <c r="J29" i="44332"/>
  <c r="J28" i="44332"/>
  <c r="J27" i="44332"/>
  <c r="J26" i="44332"/>
  <c r="J25" i="44332"/>
  <c r="J24" i="44332"/>
  <c r="J23" i="44332"/>
  <c r="J22" i="44332"/>
  <c r="J21" i="44332"/>
  <c r="J20" i="44332"/>
  <c r="J19" i="44332"/>
  <c r="J18" i="44332"/>
  <c r="J17" i="44332"/>
  <c r="J16" i="44332"/>
  <c r="J15" i="44332"/>
  <c r="J14" i="44332"/>
  <c r="J13" i="44332"/>
  <c r="J12" i="44332"/>
  <c r="J11" i="44332"/>
  <c r="J10" i="44332"/>
  <c r="J9" i="44332"/>
  <c r="J8" i="44332"/>
  <c r="J7" i="44332"/>
  <c r="J6" i="44332"/>
  <c r="I5" i="44332"/>
  <c r="H5" i="44332"/>
  <c r="H2" i="44332"/>
  <c r="B1" i="44332"/>
  <c r="J357" i="44331"/>
  <c r="J356" i="44331"/>
  <c r="J355" i="44331"/>
  <c r="J354" i="44331"/>
  <c r="J353" i="44331"/>
  <c r="J352" i="44331"/>
  <c r="J351" i="44331"/>
  <c r="J350" i="44331"/>
  <c r="J349" i="44331"/>
  <c r="J348" i="44331"/>
  <c r="J347" i="44331"/>
  <c r="J346" i="44331"/>
  <c r="J345" i="44331"/>
  <c r="J344" i="44331"/>
  <c r="J343" i="44331"/>
  <c r="J342" i="44331"/>
  <c r="J341" i="44331"/>
  <c r="J340" i="44331"/>
  <c r="J339" i="44331"/>
  <c r="J338" i="44331"/>
  <c r="J337" i="44331"/>
  <c r="J336" i="44331"/>
  <c r="J335" i="44331"/>
  <c r="J334" i="44331"/>
  <c r="J333" i="44331"/>
  <c r="J332" i="44331"/>
  <c r="J331" i="44331"/>
  <c r="J330" i="44331"/>
  <c r="J329" i="44331"/>
  <c r="J328" i="44331"/>
  <c r="J327" i="44331"/>
  <c r="J326" i="44331"/>
  <c r="J325" i="44331"/>
  <c r="J324" i="44331"/>
  <c r="J323" i="44331"/>
  <c r="J322" i="44331"/>
  <c r="J321" i="44331"/>
  <c r="J320" i="44331"/>
  <c r="J319" i="44331"/>
  <c r="J318" i="44331"/>
  <c r="J317" i="44331"/>
  <c r="J316" i="44331"/>
  <c r="J315" i="44331"/>
  <c r="J314" i="44331"/>
  <c r="J313" i="44331"/>
  <c r="J312" i="44331"/>
  <c r="J311" i="44331"/>
  <c r="J310" i="44331"/>
  <c r="J309" i="44331"/>
  <c r="J308" i="44331"/>
  <c r="J307" i="44331"/>
  <c r="J306" i="44331"/>
  <c r="J305" i="44331"/>
  <c r="J304" i="44331"/>
  <c r="J303" i="44331"/>
  <c r="J302" i="44331"/>
  <c r="J301" i="44331"/>
  <c r="J300" i="44331"/>
  <c r="J299" i="44331"/>
  <c r="J298" i="44331"/>
  <c r="J297" i="44331"/>
  <c r="J296" i="44331"/>
  <c r="J295" i="44331"/>
  <c r="J294" i="44331"/>
  <c r="J293" i="44331"/>
  <c r="J292" i="44331"/>
  <c r="J291" i="44331"/>
  <c r="J290" i="44331"/>
  <c r="J289" i="44331"/>
  <c r="J288" i="44331"/>
  <c r="J287" i="44331"/>
  <c r="J286" i="44331"/>
  <c r="J285" i="44331"/>
  <c r="J284" i="44331"/>
  <c r="J283" i="44331"/>
  <c r="J282" i="44331"/>
  <c r="J281" i="44331"/>
  <c r="J280" i="44331"/>
  <c r="J279" i="44331"/>
  <c r="J278" i="44331"/>
  <c r="J277" i="44331"/>
  <c r="J276" i="44331"/>
  <c r="J275" i="44331"/>
  <c r="J274" i="44331"/>
  <c r="J273" i="44331"/>
  <c r="J272" i="44331"/>
  <c r="J271" i="44331"/>
  <c r="J270" i="44331"/>
  <c r="J269" i="44331"/>
  <c r="J268" i="44331"/>
  <c r="J267" i="44331"/>
  <c r="J266" i="44331"/>
  <c r="J265" i="44331"/>
  <c r="J264" i="44331"/>
  <c r="J263" i="44331"/>
  <c r="J262" i="44331"/>
  <c r="J261" i="44331"/>
  <c r="J260" i="44331"/>
  <c r="J259" i="44331"/>
  <c r="J258" i="44331"/>
  <c r="J257" i="44331"/>
  <c r="J256" i="44331"/>
  <c r="J255" i="44331"/>
  <c r="J254" i="44331"/>
  <c r="J253" i="44331"/>
  <c r="J252" i="44331"/>
  <c r="J251" i="44331"/>
  <c r="J250" i="44331"/>
  <c r="J249" i="44331"/>
  <c r="J248" i="44331"/>
  <c r="J247" i="44331"/>
  <c r="J246" i="44331"/>
  <c r="J245" i="44331"/>
  <c r="J244" i="44331"/>
  <c r="J243" i="44331"/>
  <c r="J242" i="44331"/>
  <c r="J241" i="44331"/>
  <c r="J240" i="44331"/>
  <c r="J239" i="44331"/>
  <c r="J238" i="44331"/>
  <c r="J237" i="44331"/>
  <c r="J236" i="44331"/>
  <c r="J235" i="44331"/>
  <c r="J234" i="44331"/>
  <c r="J233" i="44331"/>
  <c r="J232" i="44331"/>
  <c r="J231" i="44331"/>
  <c r="J230" i="44331"/>
  <c r="J229" i="44331"/>
  <c r="J228" i="44331"/>
  <c r="J227" i="44331"/>
  <c r="J226" i="44331"/>
  <c r="J225" i="44331"/>
  <c r="J224" i="44331"/>
  <c r="J223" i="44331"/>
  <c r="J222" i="44331"/>
  <c r="J221" i="44331"/>
  <c r="J220" i="44331"/>
  <c r="J219" i="44331"/>
  <c r="J218" i="44331"/>
  <c r="J217" i="44331"/>
  <c r="J216" i="44331"/>
  <c r="J215" i="44331"/>
  <c r="J214" i="44331"/>
  <c r="J213" i="44331"/>
  <c r="J212" i="44331"/>
  <c r="J211" i="44331"/>
  <c r="J210" i="44331"/>
  <c r="J209" i="44331"/>
  <c r="J208" i="44331"/>
  <c r="J207" i="44331"/>
  <c r="J206" i="44331"/>
  <c r="J205" i="44331"/>
  <c r="J204" i="44331"/>
  <c r="J203" i="44331"/>
  <c r="J202" i="44331"/>
  <c r="J201" i="44331"/>
  <c r="J200" i="44331"/>
  <c r="J199" i="44331"/>
  <c r="J198" i="44331"/>
  <c r="J197" i="44331"/>
  <c r="J196" i="44331"/>
  <c r="J195" i="44331"/>
  <c r="J194" i="44331"/>
  <c r="J193" i="44331"/>
  <c r="J192" i="44331"/>
  <c r="J191" i="44331"/>
  <c r="J190" i="44331"/>
  <c r="J189" i="44331"/>
  <c r="J188" i="44331"/>
  <c r="J187" i="44331"/>
  <c r="J186" i="44331"/>
  <c r="J185" i="44331"/>
  <c r="J184" i="44331"/>
  <c r="J183" i="44331"/>
  <c r="J182" i="44331"/>
  <c r="J181" i="44331"/>
  <c r="J180" i="44331"/>
  <c r="J179" i="44331"/>
  <c r="J178" i="44331"/>
  <c r="J177" i="44331"/>
  <c r="J176" i="44331"/>
  <c r="J175" i="44331"/>
  <c r="J174" i="44331"/>
  <c r="J173" i="44331"/>
  <c r="J172" i="44331"/>
  <c r="J171" i="44331"/>
  <c r="J170" i="44331"/>
  <c r="J169" i="44331"/>
  <c r="J168" i="44331"/>
  <c r="J167" i="44331"/>
  <c r="J166" i="44331"/>
  <c r="J165" i="44331"/>
  <c r="J164" i="44331"/>
  <c r="J163" i="44331"/>
  <c r="J162" i="44331"/>
  <c r="J161" i="44331"/>
  <c r="J160" i="44331"/>
  <c r="J159" i="44331"/>
  <c r="J158" i="44331"/>
  <c r="J157" i="44331"/>
  <c r="J156" i="44331"/>
  <c r="J155" i="44331"/>
  <c r="J154" i="44331"/>
  <c r="J153" i="44331"/>
  <c r="J152" i="44331"/>
  <c r="J151" i="44331"/>
  <c r="J150" i="44331"/>
  <c r="J149" i="44331"/>
  <c r="J148" i="44331"/>
  <c r="J147" i="44331"/>
  <c r="J146" i="44331"/>
  <c r="J145" i="44331"/>
  <c r="J144" i="44331"/>
  <c r="J143" i="44331"/>
  <c r="J142" i="44331"/>
  <c r="J141" i="44331"/>
  <c r="J140" i="44331"/>
  <c r="J139" i="44331"/>
  <c r="J138" i="44331"/>
  <c r="J137" i="44331"/>
  <c r="J136" i="44331"/>
  <c r="J135" i="44331"/>
  <c r="J134" i="44331"/>
  <c r="J133" i="44331"/>
  <c r="J132" i="44331"/>
  <c r="J131" i="44331"/>
  <c r="J130" i="44331"/>
  <c r="J129" i="44331"/>
  <c r="J128" i="44331"/>
  <c r="J127" i="44331"/>
  <c r="J126" i="44331"/>
  <c r="J125" i="44331"/>
  <c r="J124" i="44331"/>
  <c r="J123" i="44331"/>
  <c r="J122" i="44331"/>
  <c r="J121" i="44331"/>
  <c r="J120" i="44331"/>
  <c r="J119" i="44331"/>
  <c r="J118" i="44331"/>
  <c r="J117" i="44331"/>
  <c r="J116" i="44331"/>
  <c r="J115" i="44331"/>
  <c r="J114" i="44331"/>
  <c r="J113" i="44331"/>
  <c r="J112" i="44331"/>
  <c r="J111" i="44331"/>
  <c r="J110" i="44331"/>
  <c r="J109" i="44331"/>
  <c r="J108" i="44331"/>
  <c r="J107" i="44331"/>
  <c r="J106" i="44331"/>
  <c r="J105" i="44331"/>
  <c r="J104" i="44331"/>
  <c r="J103" i="44331"/>
  <c r="J102" i="44331"/>
  <c r="J101" i="44331"/>
  <c r="J100" i="44331"/>
  <c r="J99" i="44331"/>
  <c r="J98" i="44331"/>
  <c r="J97" i="44331"/>
  <c r="J96" i="44331"/>
  <c r="J95" i="44331"/>
  <c r="J94" i="44331"/>
  <c r="J93" i="44331"/>
  <c r="J92" i="44331"/>
  <c r="J91" i="44331"/>
  <c r="J90" i="44331"/>
  <c r="J89" i="44331"/>
  <c r="J88" i="44331"/>
  <c r="J87" i="44331"/>
  <c r="J86" i="44331"/>
  <c r="J85" i="44331"/>
  <c r="J84" i="44331"/>
  <c r="J83" i="44331"/>
  <c r="J82" i="44331"/>
  <c r="J81" i="44331"/>
  <c r="J80" i="44331"/>
  <c r="J79" i="44331"/>
  <c r="J78" i="44331"/>
  <c r="J77" i="44331"/>
  <c r="J76" i="44331"/>
  <c r="J75" i="44331"/>
  <c r="J74" i="44331"/>
  <c r="J73" i="44331"/>
  <c r="J72" i="44331"/>
  <c r="J71" i="44331"/>
  <c r="J70" i="44331"/>
  <c r="J69" i="44331"/>
  <c r="J68" i="44331"/>
  <c r="J67" i="44331"/>
  <c r="J66" i="44331"/>
  <c r="J65" i="44331"/>
  <c r="J64" i="44331"/>
  <c r="J63" i="44331"/>
  <c r="J62" i="44331"/>
  <c r="J61" i="44331"/>
  <c r="J60" i="44331"/>
  <c r="J59" i="44331"/>
  <c r="J58" i="44331"/>
  <c r="J57" i="44331"/>
  <c r="J56" i="44331"/>
  <c r="J55" i="44331"/>
  <c r="J54" i="44331"/>
  <c r="J53" i="44331"/>
  <c r="J52" i="44331"/>
  <c r="J51" i="44331"/>
  <c r="J50" i="44331"/>
  <c r="J49" i="44331"/>
  <c r="J48" i="44331"/>
  <c r="J47" i="44331"/>
  <c r="J46" i="44331"/>
  <c r="J45" i="44331"/>
  <c r="J44" i="44331"/>
  <c r="J43" i="44331"/>
  <c r="J42" i="44331"/>
  <c r="J41" i="44331"/>
  <c r="J40" i="44331"/>
  <c r="J39" i="44331"/>
  <c r="J38" i="44331"/>
  <c r="J37" i="44331"/>
  <c r="J36" i="44331"/>
  <c r="J35" i="44331"/>
  <c r="J34" i="44331"/>
  <c r="J33" i="44331"/>
  <c r="J32" i="44331"/>
  <c r="J31" i="44331"/>
  <c r="J30" i="44331"/>
  <c r="J29" i="44331"/>
  <c r="J28" i="44331"/>
  <c r="J27" i="44331"/>
  <c r="J26" i="44331"/>
  <c r="J25" i="44331"/>
  <c r="J24" i="44331"/>
  <c r="J23" i="44331"/>
  <c r="J22" i="44331"/>
  <c r="J21" i="44331"/>
  <c r="J20" i="44331"/>
  <c r="J19" i="44331"/>
  <c r="J18" i="44331"/>
  <c r="J17" i="44331"/>
  <c r="J16" i="44331"/>
  <c r="J15" i="44331"/>
  <c r="J14" i="44331"/>
  <c r="J13" i="44331"/>
  <c r="J12" i="44331"/>
  <c r="J11" i="44331"/>
  <c r="J10" i="44331"/>
  <c r="J9" i="44331"/>
  <c r="J8" i="44331"/>
  <c r="O7" i="44331"/>
  <c r="H3" i="44331" s="1"/>
  <c r="I7" i="44331"/>
  <c r="H7" i="44331"/>
  <c r="H2" i="44331"/>
  <c r="B1" i="44331"/>
  <c r="J357" i="44330"/>
  <c r="J356" i="44330"/>
  <c r="J355" i="44330"/>
  <c r="J354" i="44330"/>
  <c r="J353" i="44330"/>
  <c r="J352" i="44330"/>
  <c r="J351" i="44330"/>
  <c r="J350" i="44330"/>
  <c r="J349" i="44330"/>
  <c r="J348" i="44330"/>
  <c r="J347" i="44330"/>
  <c r="J346" i="44330"/>
  <c r="J345" i="44330"/>
  <c r="J344" i="44330"/>
  <c r="J343" i="44330"/>
  <c r="J342" i="44330"/>
  <c r="J341" i="44330"/>
  <c r="J340" i="44330"/>
  <c r="J339" i="44330"/>
  <c r="J338" i="44330"/>
  <c r="J337" i="44330"/>
  <c r="J336" i="44330"/>
  <c r="J335" i="44330"/>
  <c r="J334" i="44330"/>
  <c r="J333" i="44330"/>
  <c r="J332" i="44330"/>
  <c r="J331" i="44330"/>
  <c r="J330" i="44330"/>
  <c r="J329" i="44330"/>
  <c r="J328" i="44330"/>
  <c r="J327" i="44330"/>
  <c r="J326" i="44330"/>
  <c r="J325" i="44330"/>
  <c r="J324" i="44330"/>
  <c r="J323" i="44330"/>
  <c r="J322" i="44330"/>
  <c r="J321" i="44330"/>
  <c r="J320" i="44330"/>
  <c r="J319" i="44330"/>
  <c r="J318" i="44330"/>
  <c r="J317" i="44330"/>
  <c r="J316" i="44330"/>
  <c r="J315" i="44330"/>
  <c r="J314" i="44330"/>
  <c r="J313" i="44330"/>
  <c r="J312" i="44330"/>
  <c r="J311" i="44330"/>
  <c r="J310" i="44330"/>
  <c r="J309" i="44330"/>
  <c r="J308" i="44330"/>
  <c r="J307" i="44330"/>
  <c r="J306" i="44330"/>
  <c r="J305" i="44330"/>
  <c r="J304" i="44330"/>
  <c r="J303" i="44330"/>
  <c r="J302" i="44330"/>
  <c r="J301" i="44330"/>
  <c r="J300" i="44330"/>
  <c r="J299" i="44330"/>
  <c r="J298" i="44330"/>
  <c r="J297" i="44330"/>
  <c r="J296" i="44330"/>
  <c r="J295" i="44330"/>
  <c r="J294" i="44330"/>
  <c r="J293" i="44330"/>
  <c r="J292" i="44330"/>
  <c r="J291" i="44330"/>
  <c r="J290" i="44330"/>
  <c r="J289" i="44330"/>
  <c r="J288" i="44330"/>
  <c r="J287" i="44330"/>
  <c r="J286" i="44330"/>
  <c r="J285" i="44330"/>
  <c r="J284" i="44330"/>
  <c r="J283" i="44330"/>
  <c r="J282" i="44330"/>
  <c r="J281" i="44330"/>
  <c r="J280" i="44330"/>
  <c r="J279" i="44330"/>
  <c r="J278" i="44330"/>
  <c r="J277" i="44330"/>
  <c r="J276" i="44330"/>
  <c r="J275" i="44330"/>
  <c r="J274" i="44330"/>
  <c r="J273" i="44330"/>
  <c r="J272" i="44330"/>
  <c r="J271" i="44330"/>
  <c r="J270" i="44330"/>
  <c r="J269" i="44330"/>
  <c r="J268" i="44330"/>
  <c r="J267" i="44330"/>
  <c r="J266" i="44330"/>
  <c r="J265" i="44330"/>
  <c r="J264" i="44330"/>
  <c r="J263" i="44330"/>
  <c r="J262" i="44330"/>
  <c r="J261" i="44330"/>
  <c r="J260" i="44330"/>
  <c r="J259" i="44330"/>
  <c r="J258" i="44330"/>
  <c r="J257" i="44330"/>
  <c r="J256" i="44330"/>
  <c r="J255" i="44330"/>
  <c r="J254" i="44330"/>
  <c r="J253" i="44330"/>
  <c r="J252" i="44330"/>
  <c r="J251" i="44330"/>
  <c r="J250" i="44330"/>
  <c r="J249" i="44330"/>
  <c r="J248" i="44330"/>
  <c r="J247" i="44330"/>
  <c r="J246" i="44330"/>
  <c r="J245" i="44330"/>
  <c r="J244" i="44330"/>
  <c r="J243" i="44330"/>
  <c r="J242" i="44330"/>
  <c r="J241" i="44330"/>
  <c r="J240" i="44330"/>
  <c r="J239" i="44330"/>
  <c r="J238" i="44330"/>
  <c r="J237" i="44330"/>
  <c r="J236" i="44330"/>
  <c r="J235" i="44330"/>
  <c r="J234" i="44330"/>
  <c r="J233" i="44330"/>
  <c r="J232" i="44330"/>
  <c r="J231" i="44330"/>
  <c r="J230" i="44330"/>
  <c r="J229" i="44330"/>
  <c r="J228" i="44330"/>
  <c r="J227" i="44330"/>
  <c r="J226" i="44330"/>
  <c r="J225" i="44330"/>
  <c r="J224" i="44330"/>
  <c r="J223" i="44330"/>
  <c r="J222" i="44330"/>
  <c r="J221" i="44330"/>
  <c r="J220" i="44330"/>
  <c r="J219" i="44330"/>
  <c r="J218" i="44330"/>
  <c r="J217" i="44330"/>
  <c r="J216" i="44330"/>
  <c r="J215" i="44330"/>
  <c r="J214" i="44330"/>
  <c r="J213" i="44330"/>
  <c r="J212" i="44330"/>
  <c r="J211" i="44330"/>
  <c r="J210" i="44330"/>
  <c r="J209" i="44330"/>
  <c r="J208" i="44330"/>
  <c r="J207" i="44330"/>
  <c r="J206" i="44330"/>
  <c r="J205" i="44330"/>
  <c r="J204" i="44330"/>
  <c r="J203" i="44330"/>
  <c r="J202" i="44330"/>
  <c r="J201" i="44330"/>
  <c r="J200" i="44330"/>
  <c r="J199" i="44330"/>
  <c r="J198" i="44330"/>
  <c r="J197" i="44330"/>
  <c r="J196" i="44330"/>
  <c r="J195" i="44330"/>
  <c r="J194" i="44330"/>
  <c r="J193" i="44330"/>
  <c r="J192" i="44330"/>
  <c r="J191" i="44330"/>
  <c r="J190" i="44330"/>
  <c r="J189" i="44330"/>
  <c r="J188" i="44330"/>
  <c r="J187" i="44330"/>
  <c r="J186" i="44330"/>
  <c r="J185" i="44330"/>
  <c r="J184" i="44330"/>
  <c r="J183" i="44330"/>
  <c r="J182" i="44330"/>
  <c r="J181" i="44330"/>
  <c r="J180" i="44330"/>
  <c r="J179" i="44330"/>
  <c r="J178" i="44330"/>
  <c r="J177" i="44330"/>
  <c r="J176" i="44330"/>
  <c r="J175" i="44330"/>
  <c r="J174" i="44330"/>
  <c r="J173" i="44330"/>
  <c r="J172" i="44330"/>
  <c r="J171" i="44330"/>
  <c r="J170" i="44330"/>
  <c r="J169" i="44330"/>
  <c r="J168" i="44330"/>
  <c r="J167" i="44330"/>
  <c r="J166" i="44330"/>
  <c r="J165" i="44330"/>
  <c r="J164" i="44330"/>
  <c r="J163" i="44330"/>
  <c r="J162" i="44330"/>
  <c r="J161" i="44330"/>
  <c r="J160" i="44330"/>
  <c r="J159" i="44330"/>
  <c r="J158" i="44330"/>
  <c r="J157" i="44330"/>
  <c r="J156" i="44330"/>
  <c r="J155" i="44330"/>
  <c r="J154" i="44330"/>
  <c r="J153" i="44330"/>
  <c r="J152" i="44330"/>
  <c r="J151" i="44330"/>
  <c r="J150" i="44330"/>
  <c r="J149" i="44330"/>
  <c r="J148" i="44330"/>
  <c r="J147" i="44330"/>
  <c r="J146" i="44330"/>
  <c r="J145" i="44330"/>
  <c r="J144" i="44330"/>
  <c r="J143" i="44330"/>
  <c r="J142" i="44330"/>
  <c r="J141" i="44330"/>
  <c r="J140" i="44330"/>
  <c r="J139" i="44330"/>
  <c r="J138" i="44330"/>
  <c r="J137" i="44330"/>
  <c r="J136" i="44330"/>
  <c r="J135" i="44330"/>
  <c r="J134" i="44330"/>
  <c r="J133" i="44330"/>
  <c r="J132" i="44330"/>
  <c r="J131" i="44330"/>
  <c r="J130" i="44330"/>
  <c r="J129" i="44330"/>
  <c r="J128" i="44330"/>
  <c r="J127" i="44330"/>
  <c r="J126" i="44330"/>
  <c r="J125" i="44330"/>
  <c r="J124" i="44330"/>
  <c r="J123" i="44330"/>
  <c r="J122" i="44330"/>
  <c r="J121" i="44330"/>
  <c r="J120" i="44330"/>
  <c r="J119" i="44330"/>
  <c r="J118" i="44330"/>
  <c r="J117" i="44330"/>
  <c r="J116" i="44330"/>
  <c r="J115" i="44330"/>
  <c r="J114" i="44330"/>
  <c r="J113" i="44330"/>
  <c r="J112" i="44330"/>
  <c r="J111" i="44330"/>
  <c r="J110" i="44330"/>
  <c r="J109" i="44330"/>
  <c r="J108" i="44330"/>
  <c r="J107" i="44330"/>
  <c r="J106" i="44330"/>
  <c r="J105" i="44330"/>
  <c r="J104" i="44330"/>
  <c r="J103" i="44330"/>
  <c r="J102" i="44330"/>
  <c r="J101" i="44330"/>
  <c r="J100" i="44330"/>
  <c r="J99" i="44330"/>
  <c r="J98" i="44330"/>
  <c r="J97" i="44330"/>
  <c r="J96" i="44330"/>
  <c r="J95" i="44330"/>
  <c r="J94" i="44330"/>
  <c r="J93" i="44330"/>
  <c r="J92" i="44330"/>
  <c r="J91" i="44330"/>
  <c r="J90" i="44330"/>
  <c r="J89" i="44330"/>
  <c r="J88" i="44330"/>
  <c r="J87" i="44330"/>
  <c r="J86" i="44330"/>
  <c r="J85" i="44330"/>
  <c r="J84" i="44330"/>
  <c r="J83" i="44330"/>
  <c r="J82" i="44330"/>
  <c r="J81" i="44330"/>
  <c r="J80" i="44330"/>
  <c r="J79" i="44330"/>
  <c r="J78" i="44330"/>
  <c r="J77" i="44330"/>
  <c r="J76" i="44330"/>
  <c r="J75" i="44330"/>
  <c r="J74" i="44330"/>
  <c r="J73" i="44330"/>
  <c r="J72" i="44330"/>
  <c r="J71" i="44330"/>
  <c r="J70" i="44330"/>
  <c r="J69" i="44330"/>
  <c r="J68" i="44330"/>
  <c r="J67" i="44330"/>
  <c r="J66" i="44330"/>
  <c r="J65" i="44330"/>
  <c r="J64" i="44330"/>
  <c r="J63" i="44330"/>
  <c r="J62" i="44330"/>
  <c r="J61" i="44330"/>
  <c r="J60" i="44330"/>
  <c r="J59" i="44330"/>
  <c r="J58" i="44330"/>
  <c r="J57" i="44330"/>
  <c r="J56" i="44330"/>
  <c r="J55" i="44330"/>
  <c r="J54" i="44330"/>
  <c r="J53" i="44330"/>
  <c r="J52" i="44330"/>
  <c r="J51" i="44330"/>
  <c r="J50" i="44330"/>
  <c r="J49" i="44330"/>
  <c r="J48" i="44330"/>
  <c r="J47" i="44330"/>
  <c r="J46" i="44330"/>
  <c r="J45" i="44330"/>
  <c r="J44" i="44330"/>
  <c r="J43" i="44330"/>
  <c r="J42" i="44330"/>
  <c r="J41" i="44330"/>
  <c r="J40" i="44330"/>
  <c r="J39" i="44330"/>
  <c r="J38" i="44330"/>
  <c r="J37" i="44330"/>
  <c r="J36" i="44330"/>
  <c r="J35" i="44330"/>
  <c r="J34" i="44330"/>
  <c r="J33" i="44330"/>
  <c r="J32" i="44330"/>
  <c r="J31" i="44330"/>
  <c r="J30" i="44330"/>
  <c r="J29" i="44330"/>
  <c r="J28" i="44330"/>
  <c r="J27" i="44330"/>
  <c r="J26" i="44330"/>
  <c r="J25" i="44330"/>
  <c r="J24" i="44330"/>
  <c r="J23" i="44330"/>
  <c r="J22" i="44330"/>
  <c r="J21" i="44330"/>
  <c r="J20" i="44330"/>
  <c r="J19" i="44330"/>
  <c r="J18" i="44330"/>
  <c r="J17" i="44330"/>
  <c r="J16" i="44330"/>
  <c r="J15" i="44330"/>
  <c r="J14" i="44330"/>
  <c r="J13" i="44330"/>
  <c r="J12" i="44330"/>
  <c r="J11" i="44330"/>
  <c r="J10" i="44330"/>
  <c r="J9" i="44330"/>
  <c r="J8" i="44330"/>
  <c r="M7" i="44330"/>
  <c r="H3" i="44330" s="1"/>
  <c r="L7" i="44330"/>
  <c r="K7" i="44330"/>
  <c r="I7" i="44330"/>
  <c r="H7" i="44330"/>
  <c r="H2" i="44330"/>
  <c r="B1" i="44330"/>
  <c r="J5" i="44332" l="1"/>
  <c r="J5" i="44333"/>
  <c r="H4" i="44330"/>
  <c r="J7" i="44331"/>
  <c r="H4" i="44331"/>
  <c r="J7" i="44330"/>
  <c r="J65" i="44325" l="1"/>
  <c r="J64" i="44325"/>
  <c r="J63" i="44325"/>
  <c r="J62" i="44325"/>
  <c r="J61" i="44325"/>
  <c r="J60" i="44325"/>
  <c r="J59" i="44325"/>
  <c r="J58" i="44325"/>
  <c r="J57" i="44325"/>
  <c r="J56" i="44325"/>
  <c r="J55" i="44325"/>
  <c r="J54" i="44325"/>
  <c r="J53" i="44325"/>
  <c r="J52" i="44325"/>
  <c r="J51" i="44325"/>
  <c r="J50" i="44325"/>
  <c r="J49" i="44325"/>
  <c r="J48" i="44325"/>
  <c r="J47" i="44325"/>
  <c r="J46" i="44325"/>
  <c r="J45" i="44325"/>
  <c r="J44" i="44325"/>
  <c r="J43" i="44325"/>
  <c r="J42" i="44325"/>
  <c r="J41" i="44325"/>
  <c r="J40" i="44325"/>
  <c r="J39" i="44325"/>
  <c r="J38" i="44325"/>
  <c r="J37" i="44325"/>
  <c r="J36" i="44325"/>
  <c r="J35" i="44325"/>
  <c r="J34" i="44325"/>
  <c r="J33" i="44325"/>
  <c r="J32" i="44325"/>
  <c r="J31" i="44325"/>
  <c r="J30" i="44325"/>
  <c r="J29" i="44325"/>
  <c r="J28" i="44325"/>
  <c r="J27" i="44325"/>
  <c r="J26" i="44325"/>
  <c r="J25" i="44325"/>
  <c r="J24" i="44325"/>
  <c r="J23" i="44325"/>
  <c r="J22" i="44325"/>
  <c r="J21" i="44325"/>
  <c r="J20" i="44325"/>
  <c r="J19" i="44325"/>
  <c r="J18" i="44325"/>
  <c r="J17" i="44325"/>
  <c r="J16" i="44325"/>
  <c r="J15" i="44325"/>
  <c r="J14" i="44325"/>
  <c r="J13" i="44325"/>
  <c r="J12" i="44325"/>
  <c r="J11" i="44325"/>
  <c r="J10" i="44325"/>
  <c r="J9" i="44325"/>
  <c r="J8" i="44325"/>
  <c r="J7" i="44325"/>
  <c r="J6" i="44325"/>
  <c r="I5" i="44325"/>
  <c r="H5" i="44325"/>
  <c r="H2" i="44325"/>
  <c r="B1" i="44325"/>
  <c r="J65" i="44324"/>
  <c r="J64" i="44324"/>
  <c r="J63" i="44324"/>
  <c r="J62" i="44324"/>
  <c r="J61" i="44324"/>
  <c r="J60" i="44324"/>
  <c r="J59" i="44324"/>
  <c r="J58" i="44324"/>
  <c r="J57" i="44324"/>
  <c r="J56" i="44324"/>
  <c r="J55" i="44324"/>
  <c r="J54" i="44324"/>
  <c r="J53" i="44324"/>
  <c r="J52" i="44324"/>
  <c r="J51" i="44324"/>
  <c r="J50" i="44324"/>
  <c r="J49" i="44324"/>
  <c r="J48" i="44324"/>
  <c r="J47" i="44324"/>
  <c r="J46" i="44324"/>
  <c r="J45" i="44324"/>
  <c r="J44" i="44324"/>
  <c r="J43" i="44324"/>
  <c r="J42" i="44324"/>
  <c r="J41" i="44324"/>
  <c r="J40" i="44324"/>
  <c r="J39" i="44324"/>
  <c r="J38" i="44324"/>
  <c r="J37" i="44324"/>
  <c r="J36" i="44324"/>
  <c r="J35" i="44324"/>
  <c r="J34" i="44324"/>
  <c r="J33" i="44324"/>
  <c r="J32" i="44324"/>
  <c r="J31" i="44324"/>
  <c r="J30" i="44324"/>
  <c r="J29" i="44324"/>
  <c r="J28" i="44324"/>
  <c r="J27" i="44324"/>
  <c r="J26" i="44324"/>
  <c r="J25" i="44324"/>
  <c r="J24" i="44324"/>
  <c r="J23" i="44324"/>
  <c r="J22" i="44324"/>
  <c r="J21" i="44324"/>
  <c r="J20" i="44324"/>
  <c r="J19" i="44324"/>
  <c r="J18" i="44324"/>
  <c r="J17" i="44324"/>
  <c r="J16" i="44324"/>
  <c r="J15" i="44324"/>
  <c r="J14" i="44324"/>
  <c r="J13" i="44324"/>
  <c r="J12" i="44324"/>
  <c r="J11" i="44324"/>
  <c r="J10" i="44324"/>
  <c r="J9" i="44324"/>
  <c r="J8" i="44324"/>
  <c r="J7" i="44324"/>
  <c r="J6" i="44324"/>
  <c r="I5" i="44324"/>
  <c r="H5" i="44324"/>
  <c r="H2" i="44324"/>
  <c r="B1" i="44324"/>
  <c r="J357" i="44323"/>
  <c r="J356" i="44323"/>
  <c r="J355" i="44323"/>
  <c r="J354" i="44323"/>
  <c r="J353" i="44323"/>
  <c r="J352" i="44323"/>
  <c r="J351" i="44323"/>
  <c r="J350" i="44323"/>
  <c r="J349" i="44323"/>
  <c r="J348" i="44323"/>
  <c r="J347" i="44323"/>
  <c r="J346" i="44323"/>
  <c r="J345" i="44323"/>
  <c r="J344" i="44323"/>
  <c r="J343" i="44323"/>
  <c r="J342" i="44323"/>
  <c r="J341" i="44323"/>
  <c r="J340" i="44323"/>
  <c r="J339" i="44323"/>
  <c r="J338" i="44323"/>
  <c r="J337" i="44323"/>
  <c r="J336" i="44323"/>
  <c r="J335" i="44323"/>
  <c r="J334" i="44323"/>
  <c r="J333" i="44323"/>
  <c r="J332" i="44323"/>
  <c r="J331" i="44323"/>
  <c r="J330" i="44323"/>
  <c r="J329" i="44323"/>
  <c r="J328" i="44323"/>
  <c r="J327" i="44323"/>
  <c r="J326" i="44323"/>
  <c r="J325" i="44323"/>
  <c r="J324" i="44323"/>
  <c r="J323" i="44323"/>
  <c r="J322" i="44323"/>
  <c r="J321" i="44323"/>
  <c r="J320" i="44323"/>
  <c r="J319" i="44323"/>
  <c r="J318" i="44323"/>
  <c r="J317" i="44323"/>
  <c r="J316" i="44323"/>
  <c r="J315" i="44323"/>
  <c r="J314" i="44323"/>
  <c r="J313" i="44323"/>
  <c r="J312" i="44323"/>
  <c r="J311" i="44323"/>
  <c r="J310" i="44323"/>
  <c r="J309" i="44323"/>
  <c r="J308" i="44323"/>
  <c r="J307" i="44323"/>
  <c r="J306" i="44323"/>
  <c r="J305" i="44323"/>
  <c r="J304" i="44323"/>
  <c r="J303" i="44323"/>
  <c r="J302" i="44323"/>
  <c r="J301" i="44323"/>
  <c r="J300" i="44323"/>
  <c r="J299" i="44323"/>
  <c r="J298" i="44323"/>
  <c r="J297" i="44323"/>
  <c r="J296" i="44323"/>
  <c r="J295" i="44323"/>
  <c r="J294" i="44323"/>
  <c r="J293" i="44323"/>
  <c r="J292" i="44323"/>
  <c r="J291" i="44323"/>
  <c r="J290" i="44323"/>
  <c r="J289" i="44323"/>
  <c r="J288" i="44323"/>
  <c r="J287" i="44323"/>
  <c r="J286" i="44323"/>
  <c r="J285" i="44323"/>
  <c r="J284" i="44323"/>
  <c r="J283" i="44323"/>
  <c r="J282" i="44323"/>
  <c r="J281" i="44323"/>
  <c r="J280" i="44323"/>
  <c r="J279" i="44323"/>
  <c r="J278" i="44323"/>
  <c r="J277" i="44323"/>
  <c r="J276" i="44323"/>
  <c r="J275" i="44323"/>
  <c r="J274" i="44323"/>
  <c r="J273" i="44323"/>
  <c r="J272" i="44323"/>
  <c r="J271" i="44323"/>
  <c r="J270" i="44323"/>
  <c r="J269" i="44323"/>
  <c r="J268" i="44323"/>
  <c r="J267" i="44323"/>
  <c r="J266" i="44323"/>
  <c r="J265" i="44323"/>
  <c r="J264" i="44323"/>
  <c r="J263" i="44323"/>
  <c r="J262" i="44323"/>
  <c r="J261" i="44323"/>
  <c r="J260" i="44323"/>
  <c r="J259" i="44323"/>
  <c r="J258" i="44323"/>
  <c r="J257" i="44323"/>
  <c r="J256" i="44323"/>
  <c r="J255" i="44323"/>
  <c r="J254" i="44323"/>
  <c r="J253" i="44323"/>
  <c r="J252" i="44323"/>
  <c r="J251" i="44323"/>
  <c r="J250" i="44323"/>
  <c r="J249" i="44323"/>
  <c r="J248" i="44323"/>
  <c r="J247" i="44323"/>
  <c r="J246" i="44323"/>
  <c r="J245" i="44323"/>
  <c r="J244" i="44323"/>
  <c r="J243" i="44323"/>
  <c r="J242" i="44323"/>
  <c r="J241" i="44323"/>
  <c r="J240" i="44323"/>
  <c r="J239" i="44323"/>
  <c r="J238" i="44323"/>
  <c r="J237" i="44323"/>
  <c r="J236" i="44323"/>
  <c r="J235" i="44323"/>
  <c r="J234" i="44323"/>
  <c r="J233" i="44323"/>
  <c r="J232" i="44323"/>
  <c r="J231" i="44323"/>
  <c r="J230" i="44323"/>
  <c r="J229" i="44323"/>
  <c r="J228" i="44323"/>
  <c r="J227" i="44323"/>
  <c r="J226" i="44323"/>
  <c r="J225" i="44323"/>
  <c r="J224" i="44323"/>
  <c r="J223" i="44323"/>
  <c r="J222" i="44323"/>
  <c r="J221" i="44323"/>
  <c r="J220" i="44323"/>
  <c r="J219" i="44323"/>
  <c r="J218" i="44323"/>
  <c r="J217" i="44323"/>
  <c r="J216" i="44323"/>
  <c r="J215" i="44323"/>
  <c r="J214" i="44323"/>
  <c r="J213" i="44323"/>
  <c r="J212" i="44323"/>
  <c r="J211" i="44323"/>
  <c r="J210" i="44323"/>
  <c r="J209" i="44323"/>
  <c r="J208" i="44323"/>
  <c r="J207" i="44323"/>
  <c r="J206" i="44323"/>
  <c r="J205" i="44323"/>
  <c r="J204" i="44323"/>
  <c r="J203" i="44323"/>
  <c r="J202" i="44323"/>
  <c r="J201" i="44323"/>
  <c r="J200" i="44323"/>
  <c r="J199" i="44323"/>
  <c r="J198" i="44323"/>
  <c r="J197" i="44323"/>
  <c r="J196" i="44323"/>
  <c r="J195" i="44323"/>
  <c r="J194" i="44323"/>
  <c r="J193" i="44323"/>
  <c r="J192" i="44323"/>
  <c r="J191" i="44323"/>
  <c r="J190" i="44323"/>
  <c r="J189" i="44323"/>
  <c r="J188" i="44323"/>
  <c r="J187" i="44323"/>
  <c r="J186" i="44323"/>
  <c r="J185" i="44323"/>
  <c r="J184" i="44323"/>
  <c r="J183" i="44323"/>
  <c r="J182" i="44323"/>
  <c r="J181" i="44323"/>
  <c r="J180" i="44323"/>
  <c r="J179" i="44323"/>
  <c r="J178" i="44323"/>
  <c r="J177" i="44323"/>
  <c r="J176" i="44323"/>
  <c r="J175" i="44323"/>
  <c r="J174" i="44323"/>
  <c r="J173" i="44323"/>
  <c r="J172" i="44323"/>
  <c r="J171" i="44323"/>
  <c r="J170" i="44323"/>
  <c r="J169" i="44323"/>
  <c r="J168" i="44323"/>
  <c r="J167" i="44323"/>
  <c r="J166" i="44323"/>
  <c r="J165" i="44323"/>
  <c r="J164" i="44323"/>
  <c r="J163" i="44323"/>
  <c r="J162" i="44323"/>
  <c r="J161" i="44323"/>
  <c r="J160" i="44323"/>
  <c r="J159" i="44323"/>
  <c r="J158" i="44323"/>
  <c r="J157" i="44323"/>
  <c r="J156" i="44323"/>
  <c r="J155" i="44323"/>
  <c r="J154" i="44323"/>
  <c r="J153" i="44323"/>
  <c r="J152" i="44323"/>
  <c r="J151" i="44323"/>
  <c r="J150" i="44323"/>
  <c r="J149" i="44323"/>
  <c r="J148" i="44323"/>
  <c r="J147" i="44323"/>
  <c r="J146" i="44323"/>
  <c r="J145" i="44323"/>
  <c r="J144" i="44323"/>
  <c r="J143" i="44323"/>
  <c r="J142" i="44323"/>
  <c r="J141" i="44323"/>
  <c r="J140" i="44323"/>
  <c r="J139" i="44323"/>
  <c r="J138" i="44323"/>
  <c r="J137" i="44323"/>
  <c r="J136" i="44323"/>
  <c r="J135" i="44323"/>
  <c r="J134" i="44323"/>
  <c r="J133" i="44323"/>
  <c r="J132" i="44323"/>
  <c r="J131" i="44323"/>
  <c r="J130" i="44323"/>
  <c r="J129" i="44323"/>
  <c r="J128" i="44323"/>
  <c r="J127" i="44323"/>
  <c r="J126" i="44323"/>
  <c r="J125" i="44323"/>
  <c r="J124" i="44323"/>
  <c r="J123" i="44323"/>
  <c r="J122" i="44323"/>
  <c r="J121" i="44323"/>
  <c r="J120" i="44323"/>
  <c r="J119" i="44323"/>
  <c r="J118" i="44323"/>
  <c r="J117" i="44323"/>
  <c r="J116" i="44323"/>
  <c r="J115" i="44323"/>
  <c r="J114" i="44323"/>
  <c r="J113" i="44323"/>
  <c r="J112" i="44323"/>
  <c r="J111" i="44323"/>
  <c r="J110" i="44323"/>
  <c r="J109" i="44323"/>
  <c r="J108" i="44323"/>
  <c r="J107" i="44323"/>
  <c r="J106" i="44323"/>
  <c r="J105" i="44323"/>
  <c r="J104" i="44323"/>
  <c r="J103" i="44323"/>
  <c r="J102" i="44323"/>
  <c r="J101" i="44323"/>
  <c r="J100" i="44323"/>
  <c r="J99" i="44323"/>
  <c r="J98" i="44323"/>
  <c r="J97" i="44323"/>
  <c r="J96" i="44323"/>
  <c r="J95" i="44323"/>
  <c r="J94" i="44323"/>
  <c r="J93" i="44323"/>
  <c r="J92" i="44323"/>
  <c r="J91" i="44323"/>
  <c r="J90" i="44323"/>
  <c r="J89" i="44323"/>
  <c r="J88" i="44323"/>
  <c r="J87" i="44323"/>
  <c r="J86" i="44323"/>
  <c r="J85" i="44323"/>
  <c r="J84" i="44323"/>
  <c r="J83" i="44323"/>
  <c r="J82" i="44323"/>
  <c r="J81" i="44323"/>
  <c r="J80" i="44323"/>
  <c r="J79" i="44323"/>
  <c r="J78" i="44323"/>
  <c r="J77" i="44323"/>
  <c r="J76" i="44323"/>
  <c r="J75" i="44323"/>
  <c r="J74" i="44323"/>
  <c r="J73" i="44323"/>
  <c r="J72" i="44323"/>
  <c r="J71" i="44323"/>
  <c r="J70" i="44323"/>
  <c r="J69" i="44323"/>
  <c r="J68" i="44323"/>
  <c r="J67" i="44323"/>
  <c r="J66" i="44323"/>
  <c r="J65" i="44323"/>
  <c r="J64" i="44323"/>
  <c r="J63" i="44323"/>
  <c r="J62" i="44323"/>
  <c r="J61" i="44323"/>
  <c r="J60" i="44323"/>
  <c r="J59" i="44323"/>
  <c r="J58" i="44323"/>
  <c r="J57" i="44323"/>
  <c r="J56" i="44323"/>
  <c r="J55" i="44323"/>
  <c r="J54" i="44323"/>
  <c r="J53" i="44323"/>
  <c r="J52" i="44323"/>
  <c r="J51" i="44323"/>
  <c r="J50" i="44323"/>
  <c r="J49" i="44323"/>
  <c r="J48" i="44323"/>
  <c r="J47" i="44323"/>
  <c r="J46" i="44323"/>
  <c r="J45" i="44323"/>
  <c r="J44" i="44323"/>
  <c r="J43" i="44323"/>
  <c r="J42" i="44323"/>
  <c r="J41" i="44323"/>
  <c r="J40" i="44323"/>
  <c r="J39" i="44323"/>
  <c r="J38" i="44323"/>
  <c r="J37" i="44323"/>
  <c r="J36" i="44323"/>
  <c r="J35" i="44323"/>
  <c r="J34" i="44323"/>
  <c r="J33" i="44323"/>
  <c r="J32" i="44323"/>
  <c r="J31" i="44323"/>
  <c r="J30" i="44323"/>
  <c r="J29" i="44323"/>
  <c r="J28" i="44323"/>
  <c r="J27" i="44323"/>
  <c r="J26" i="44323"/>
  <c r="J25" i="44323"/>
  <c r="J24" i="44323"/>
  <c r="J23" i="44323"/>
  <c r="J22" i="44323"/>
  <c r="J21" i="44323"/>
  <c r="J20" i="44323"/>
  <c r="J19" i="44323"/>
  <c r="J18" i="44323"/>
  <c r="J17" i="44323"/>
  <c r="J16" i="44323"/>
  <c r="J15" i="44323"/>
  <c r="J14" i="44323"/>
  <c r="J13" i="44323"/>
  <c r="J12" i="44323"/>
  <c r="J11" i="44323"/>
  <c r="J10" i="44323"/>
  <c r="J9" i="44323"/>
  <c r="J8" i="44323"/>
  <c r="O7" i="44323"/>
  <c r="H3" i="44323" s="1"/>
  <c r="I7" i="44323"/>
  <c r="H7" i="44323"/>
  <c r="H2" i="44323"/>
  <c r="B1" i="44323"/>
  <c r="J357" i="44322"/>
  <c r="J356" i="44322"/>
  <c r="J355" i="44322"/>
  <c r="J354" i="44322"/>
  <c r="J353" i="44322"/>
  <c r="J352" i="44322"/>
  <c r="J351" i="44322"/>
  <c r="J350" i="44322"/>
  <c r="J349" i="44322"/>
  <c r="J348" i="44322"/>
  <c r="J347" i="44322"/>
  <c r="J346" i="44322"/>
  <c r="J345" i="44322"/>
  <c r="J344" i="44322"/>
  <c r="J343" i="44322"/>
  <c r="J342" i="44322"/>
  <c r="J341" i="44322"/>
  <c r="J340" i="44322"/>
  <c r="J339" i="44322"/>
  <c r="J338" i="44322"/>
  <c r="J337" i="44322"/>
  <c r="J336" i="44322"/>
  <c r="J335" i="44322"/>
  <c r="J334" i="44322"/>
  <c r="J333" i="44322"/>
  <c r="J332" i="44322"/>
  <c r="J331" i="44322"/>
  <c r="J330" i="44322"/>
  <c r="J329" i="44322"/>
  <c r="J328" i="44322"/>
  <c r="J327" i="44322"/>
  <c r="J326" i="44322"/>
  <c r="J325" i="44322"/>
  <c r="J324" i="44322"/>
  <c r="J323" i="44322"/>
  <c r="J322" i="44322"/>
  <c r="J321" i="44322"/>
  <c r="J320" i="44322"/>
  <c r="J319" i="44322"/>
  <c r="J318" i="44322"/>
  <c r="J317" i="44322"/>
  <c r="J316" i="44322"/>
  <c r="J315" i="44322"/>
  <c r="J314" i="44322"/>
  <c r="J313" i="44322"/>
  <c r="J312" i="44322"/>
  <c r="J311" i="44322"/>
  <c r="J310" i="44322"/>
  <c r="J309" i="44322"/>
  <c r="J308" i="44322"/>
  <c r="J307" i="44322"/>
  <c r="J306" i="44322"/>
  <c r="J305" i="44322"/>
  <c r="J304" i="44322"/>
  <c r="J303" i="44322"/>
  <c r="J302" i="44322"/>
  <c r="J301" i="44322"/>
  <c r="J300" i="44322"/>
  <c r="J299" i="44322"/>
  <c r="J298" i="44322"/>
  <c r="J297" i="44322"/>
  <c r="J296" i="44322"/>
  <c r="J295" i="44322"/>
  <c r="J294" i="44322"/>
  <c r="J293" i="44322"/>
  <c r="J292" i="44322"/>
  <c r="J291" i="44322"/>
  <c r="J290" i="44322"/>
  <c r="J289" i="44322"/>
  <c r="J288" i="44322"/>
  <c r="J287" i="44322"/>
  <c r="J286" i="44322"/>
  <c r="J285" i="44322"/>
  <c r="J284" i="44322"/>
  <c r="J283" i="44322"/>
  <c r="J282" i="44322"/>
  <c r="J281" i="44322"/>
  <c r="J280" i="44322"/>
  <c r="J279" i="44322"/>
  <c r="J278" i="44322"/>
  <c r="J277" i="44322"/>
  <c r="J276" i="44322"/>
  <c r="J275" i="44322"/>
  <c r="J274" i="44322"/>
  <c r="J273" i="44322"/>
  <c r="J272" i="44322"/>
  <c r="J271" i="44322"/>
  <c r="J270" i="44322"/>
  <c r="J269" i="44322"/>
  <c r="J268" i="44322"/>
  <c r="J267" i="44322"/>
  <c r="J266" i="44322"/>
  <c r="J265" i="44322"/>
  <c r="J264" i="44322"/>
  <c r="J263" i="44322"/>
  <c r="J262" i="44322"/>
  <c r="J261" i="44322"/>
  <c r="J260" i="44322"/>
  <c r="J259" i="44322"/>
  <c r="J258" i="44322"/>
  <c r="J257" i="44322"/>
  <c r="J256" i="44322"/>
  <c r="J255" i="44322"/>
  <c r="J254" i="44322"/>
  <c r="J253" i="44322"/>
  <c r="J252" i="44322"/>
  <c r="J251" i="44322"/>
  <c r="J250" i="44322"/>
  <c r="J249" i="44322"/>
  <c r="J248" i="44322"/>
  <c r="J247" i="44322"/>
  <c r="J246" i="44322"/>
  <c r="J245" i="44322"/>
  <c r="J244" i="44322"/>
  <c r="J243" i="44322"/>
  <c r="J242" i="44322"/>
  <c r="J241" i="44322"/>
  <c r="J240" i="44322"/>
  <c r="J239" i="44322"/>
  <c r="J238" i="44322"/>
  <c r="J237" i="44322"/>
  <c r="J236" i="44322"/>
  <c r="J235" i="44322"/>
  <c r="J234" i="44322"/>
  <c r="J233" i="44322"/>
  <c r="J232" i="44322"/>
  <c r="J231" i="44322"/>
  <c r="J230" i="44322"/>
  <c r="J229" i="44322"/>
  <c r="J228" i="44322"/>
  <c r="J227" i="44322"/>
  <c r="J226" i="44322"/>
  <c r="J225" i="44322"/>
  <c r="J224" i="44322"/>
  <c r="J223" i="44322"/>
  <c r="J222" i="44322"/>
  <c r="J221" i="44322"/>
  <c r="J220" i="44322"/>
  <c r="J219" i="44322"/>
  <c r="J218" i="44322"/>
  <c r="J217" i="44322"/>
  <c r="J216" i="44322"/>
  <c r="J215" i="44322"/>
  <c r="J214" i="44322"/>
  <c r="J213" i="44322"/>
  <c r="J212" i="44322"/>
  <c r="J211" i="44322"/>
  <c r="J210" i="44322"/>
  <c r="J209" i="44322"/>
  <c r="J208" i="44322"/>
  <c r="J207" i="44322"/>
  <c r="J206" i="44322"/>
  <c r="J205" i="44322"/>
  <c r="J204" i="44322"/>
  <c r="J203" i="44322"/>
  <c r="J202" i="44322"/>
  <c r="J201" i="44322"/>
  <c r="J200" i="44322"/>
  <c r="J199" i="44322"/>
  <c r="J198" i="44322"/>
  <c r="J197" i="44322"/>
  <c r="J196" i="44322"/>
  <c r="J195" i="44322"/>
  <c r="J194" i="44322"/>
  <c r="J193" i="44322"/>
  <c r="J192" i="44322"/>
  <c r="J191" i="44322"/>
  <c r="J190" i="44322"/>
  <c r="J189" i="44322"/>
  <c r="J188" i="44322"/>
  <c r="J187" i="44322"/>
  <c r="J186" i="44322"/>
  <c r="J185" i="44322"/>
  <c r="J184" i="44322"/>
  <c r="J183" i="44322"/>
  <c r="J182" i="44322"/>
  <c r="J181" i="44322"/>
  <c r="J180" i="44322"/>
  <c r="J179" i="44322"/>
  <c r="J178" i="44322"/>
  <c r="J177" i="44322"/>
  <c r="J176" i="44322"/>
  <c r="J175" i="44322"/>
  <c r="J174" i="44322"/>
  <c r="J173" i="44322"/>
  <c r="J172" i="44322"/>
  <c r="J171" i="44322"/>
  <c r="J170" i="44322"/>
  <c r="J169" i="44322"/>
  <c r="J168" i="44322"/>
  <c r="J167" i="44322"/>
  <c r="J166" i="44322"/>
  <c r="J165" i="44322"/>
  <c r="J164" i="44322"/>
  <c r="J163" i="44322"/>
  <c r="J162" i="44322"/>
  <c r="J161" i="44322"/>
  <c r="J160" i="44322"/>
  <c r="J159" i="44322"/>
  <c r="J158" i="44322"/>
  <c r="J157" i="44322"/>
  <c r="J156" i="44322"/>
  <c r="J155" i="44322"/>
  <c r="J154" i="44322"/>
  <c r="J153" i="44322"/>
  <c r="J152" i="44322"/>
  <c r="J151" i="44322"/>
  <c r="J150" i="44322"/>
  <c r="J149" i="44322"/>
  <c r="J148" i="44322"/>
  <c r="J147" i="44322"/>
  <c r="J146" i="44322"/>
  <c r="J145" i="44322"/>
  <c r="J144" i="44322"/>
  <c r="J143" i="44322"/>
  <c r="J142" i="44322"/>
  <c r="J141" i="44322"/>
  <c r="J140" i="44322"/>
  <c r="J139" i="44322"/>
  <c r="J138" i="44322"/>
  <c r="J137" i="44322"/>
  <c r="J136" i="44322"/>
  <c r="J135" i="44322"/>
  <c r="J134" i="44322"/>
  <c r="J133" i="44322"/>
  <c r="J132" i="44322"/>
  <c r="J131" i="44322"/>
  <c r="J130" i="44322"/>
  <c r="J129" i="44322"/>
  <c r="J128" i="44322"/>
  <c r="J127" i="44322"/>
  <c r="J126" i="44322"/>
  <c r="J125" i="44322"/>
  <c r="J124" i="44322"/>
  <c r="J123" i="44322"/>
  <c r="J122" i="44322"/>
  <c r="J121" i="44322"/>
  <c r="J120" i="44322"/>
  <c r="J119" i="44322"/>
  <c r="J118" i="44322"/>
  <c r="J117" i="44322"/>
  <c r="J116" i="44322"/>
  <c r="J115" i="44322"/>
  <c r="J114" i="44322"/>
  <c r="J113" i="44322"/>
  <c r="J112" i="44322"/>
  <c r="J111" i="44322"/>
  <c r="J110" i="44322"/>
  <c r="J109" i="44322"/>
  <c r="J108" i="44322"/>
  <c r="J107" i="44322"/>
  <c r="J106" i="44322"/>
  <c r="J105" i="44322"/>
  <c r="J104" i="44322"/>
  <c r="J103" i="44322"/>
  <c r="J102" i="44322"/>
  <c r="J101" i="44322"/>
  <c r="J100" i="44322"/>
  <c r="J99" i="44322"/>
  <c r="J98" i="44322"/>
  <c r="J97" i="44322"/>
  <c r="J96" i="44322"/>
  <c r="J95" i="44322"/>
  <c r="J94" i="44322"/>
  <c r="J93" i="44322"/>
  <c r="J92" i="44322"/>
  <c r="J91" i="44322"/>
  <c r="J90" i="44322"/>
  <c r="J89" i="44322"/>
  <c r="J88" i="44322"/>
  <c r="J87" i="44322"/>
  <c r="J86" i="44322"/>
  <c r="J85" i="44322"/>
  <c r="J84" i="44322"/>
  <c r="J83" i="44322"/>
  <c r="J82" i="44322"/>
  <c r="J81" i="44322"/>
  <c r="J80" i="44322"/>
  <c r="J79" i="44322"/>
  <c r="J78" i="44322"/>
  <c r="J77" i="44322"/>
  <c r="J76" i="44322"/>
  <c r="J75" i="44322"/>
  <c r="J74" i="44322"/>
  <c r="J73" i="44322"/>
  <c r="J72" i="44322"/>
  <c r="J71" i="44322"/>
  <c r="J70" i="44322"/>
  <c r="J69" i="44322"/>
  <c r="J68" i="44322"/>
  <c r="J67" i="44322"/>
  <c r="J66" i="44322"/>
  <c r="J65" i="44322"/>
  <c r="J64" i="44322"/>
  <c r="J63" i="44322"/>
  <c r="J62" i="44322"/>
  <c r="J61" i="44322"/>
  <c r="J60" i="44322"/>
  <c r="J59" i="44322"/>
  <c r="J58" i="44322"/>
  <c r="J57" i="44322"/>
  <c r="J56" i="44322"/>
  <c r="J55" i="44322"/>
  <c r="J54" i="44322"/>
  <c r="J53" i="44322"/>
  <c r="J52" i="44322"/>
  <c r="J51" i="44322"/>
  <c r="J50" i="44322"/>
  <c r="J49" i="44322"/>
  <c r="J48" i="44322"/>
  <c r="J47" i="44322"/>
  <c r="J46" i="44322"/>
  <c r="J45" i="44322"/>
  <c r="J44" i="44322"/>
  <c r="J43" i="44322"/>
  <c r="J42" i="44322"/>
  <c r="J41" i="44322"/>
  <c r="J40" i="44322"/>
  <c r="J39" i="44322"/>
  <c r="J38" i="44322"/>
  <c r="J37" i="44322"/>
  <c r="J36" i="44322"/>
  <c r="J35" i="44322"/>
  <c r="J34" i="44322"/>
  <c r="J33" i="44322"/>
  <c r="J32" i="44322"/>
  <c r="J31" i="44322"/>
  <c r="J30" i="44322"/>
  <c r="J29" i="44322"/>
  <c r="J28" i="44322"/>
  <c r="J27" i="44322"/>
  <c r="J26" i="44322"/>
  <c r="J25" i="44322"/>
  <c r="J24" i="44322"/>
  <c r="J23" i="44322"/>
  <c r="J22" i="44322"/>
  <c r="J21" i="44322"/>
  <c r="J20" i="44322"/>
  <c r="J19" i="44322"/>
  <c r="J18" i="44322"/>
  <c r="J17" i="44322"/>
  <c r="J16" i="44322"/>
  <c r="J15" i="44322"/>
  <c r="J14" i="44322"/>
  <c r="J13" i="44322"/>
  <c r="J12" i="44322"/>
  <c r="J11" i="44322"/>
  <c r="J10" i="44322"/>
  <c r="J9" i="44322"/>
  <c r="J8" i="44322"/>
  <c r="M7" i="44322"/>
  <c r="H3" i="44322" s="1"/>
  <c r="L7" i="44322"/>
  <c r="K7" i="44322"/>
  <c r="I7" i="44322"/>
  <c r="H7" i="44322"/>
  <c r="H2" i="44322"/>
  <c r="B1" i="44322"/>
  <c r="J7" i="44322" l="1"/>
  <c r="J5" i="44324"/>
  <c r="J5" i="44325"/>
  <c r="H4" i="44322"/>
  <c r="H4" i="44323"/>
  <c r="J7" i="44323"/>
  <c r="J65" i="44321" l="1"/>
  <c r="J64" i="44321"/>
  <c r="J63" i="44321"/>
  <c r="J62" i="44321"/>
  <c r="J61" i="44321"/>
  <c r="J60" i="44321"/>
  <c r="J59" i="44321"/>
  <c r="J58" i="44321"/>
  <c r="J57" i="44321"/>
  <c r="J56" i="44321"/>
  <c r="J55" i="44321"/>
  <c r="J54" i="44321"/>
  <c r="J53" i="44321"/>
  <c r="J52" i="44321"/>
  <c r="J51" i="44321"/>
  <c r="J50" i="44321"/>
  <c r="J49" i="44321"/>
  <c r="J48" i="44321"/>
  <c r="J47" i="44321"/>
  <c r="J46" i="44321"/>
  <c r="J45" i="44321"/>
  <c r="J44" i="44321"/>
  <c r="J43" i="44321"/>
  <c r="J42" i="44321"/>
  <c r="J41" i="44321"/>
  <c r="J40" i="44321"/>
  <c r="J39" i="44321"/>
  <c r="J38" i="44321"/>
  <c r="J37" i="44321"/>
  <c r="J36" i="44321"/>
  <c r="J35" i="44321"/>
  <c r="J34" i="44321"/>
  <c r="J33" i="44321"/>
  <c r="J32" i="44321"/>
  <c r="J31" i="44321"/>
  <c r="J30" i="44321"/>
  <c r="J29" i="44321"/>
  <c r="J28" i="44321"/>
  <c r="J27" i="44321"/>
  <c r="J26" i="44321"/>
  <c r="J25" i="44321"/>
  <c r="J24" i="44321"/>
  <c r="J23" i="44321"/>
  <c r="J22" i="44321"/>
  <c r="J21" i="44321"/>
  <c r="J20" i="44321"/>
  <c r="J19" i="44321"/>
  <c r="J18" i="44321"/>
  <c r="J17" i="44321"/>
  <c r="J16" i="44321"/>
  <c r="J15" i="44321"/>
  <c r="J14" i="44321"/>
  <c r="J13" i="44321"/>
  <c r="J12" i="44321"/>
  <c r="J11" i="44321"/>
  <c r="J10" i="44321"/>
  <c r="J9" i="44321"/>
  <c r="J8" i="44321"/>
  <c r="J7" i="44321"/>
  <c r="J6" i="44321"/>
  <c r="I5" i="44321"/>
  <c r="H5" i="44321"/>
  <c r="H2" i="44321"/>
  <c r="B1" i="44321"/>
  <c r="J65" i="44320"/>
  <c r="J64" i="44320"/>
  <c r="J63" i="44320"/>
  <c r="J62" i="44320"/>
  <c r="J61" i="44320"/>
  <c r="J60" i="44320"/>
  <c r="J59" i="44320"/>
  <c r="J58" i="44320"/>
  <c r="J57" i="44320"/>
  <c r="J56" i="44320"/>
  <c r="J55" i="44320"/>
  <c r="J54" i="44320"/>
  <c r="J53" i="44320"/>
  <c r="J52" i="44320"/>
  <c r="J51" i="44320"/>
  <c r="J50" i="44320"/>
  <c r="J49" i="44320"/>
  <c r="J48" i="44320"/>
  <c r="J47" i="44320"/>
  <c r="J46" i="44320"/>
  <c r="J45" i="44320"/>
  <c r="J44" i="44320"/>
  <c r="J43" i="44320"/>
  <c r="J42" i="44320"/>
  <c r="J41" i="44320"/>
  <c r="J40" i="44320"/>
  <c r="J39" i="44320"/>
  <c r="J38" i="44320"/>
  <c r="J37" i="44320"/>
  <c r="J36" i="44320"/>
  <c r="J35" i="44320"/>
  <c r="J34" i="44320"/>
  <c r="J33" i="44320"/>
  <c r="J32" i="44320"/>
  <c r="J31" i="44320"/>
  <c r="J30" i="44320"/>
  <c r="J29" i="44320"/>
  <c r="J28" i="44320"/>
  <c r="J27" i="44320"/>
  <c r="J26" i="44320"/>
  <c r="J25" i="44320"/>
  <c r="J24" i="44320"/>
  <c r="J23" i="44320"/>
  <c r="J22" i="44320"/>
  <c r="J21" i="44320"/>
  <c r="J20" i="44320"/>
  <c r="J19" i="44320"/>
  <c r="J18" i="44320"/>
  <c r="J17" i="44320"/>
  <c r="J16" i="44320"/>
  <c r="J15" i="44320"/>
  <c r="J14" i="44320"/>
  <c r="J13" i="44320"/>
  <c r="J12" i="44320"/>
  <c r="J11" i="44320"/>
  <c r="J10" i="44320"/>
  <c r="J9" i="44320"/>
  <c r="J8" i="44320"/>
  <c r="J7" i="44320"/>
  <c r="J6" i="44320"/>
  <c r="I5" i="44320"/>
  <c r="H5" i="44320"/>
  <c r="H2" i="44320"/>
  <c r="B1" i="44320"/>
  <c r="J357" i="44319"/>
  <c r="J356" i="44319"/>
  <c r="J355" i="44319"/>
  <c r="J354" i="44319"/>
  <c r="J353" i="44319"/>
  <c r="J352" i="44319"/>
  <c r="J351" i="44319"/>
  <c r="J350" i="44319"/>
  <c r="J349" i="44319"/>
  <c r="J348" i="44319"/>
  <c r="J347" i="44319"/>
  <c r="J346" i="44319"/>
  <c r="J345" i="44319"/>
  <c r="J344" i="44319"/>
  <c r="J343" i="44319"/>
  <c r="J342" i="44319"/>
  <c r="J341" i="44319"/>
  <c r="J340" i="44319"/>
  <c r="J339" i="44319"/>
  <c r="J338" i="44319"/>
  <c r="J337" i="44319"/>
  <c r="J336" i="44319"/>
  <c r="J335" i="44319"/>
  <c r="J334" i="44319"/>
  <c r="J333" i="44319"/>
  <c r="J332" i="44319"/>
  <c r="J331" i="44319"/>
  <c r="J330" i="44319"/>
  <c r="J329" i="44319"/>
  <c r="J328" i="44319"/>
  <c r="J327" i="44319"/>
  <c r="J326" i="44319"/>
  <c r="J325" i="44319"/>
  <c r="J324" i="44319"/>
  <c r="J323" i="44319"/>
  <c r="J322" i="44319"/>
  <c r="J321" i="44319"/>
  <c r="J320" i="44319"/>
  <c r="J319" i="44319"/>
  <c r="J318" i="44319"/>
  <c r="J317" i="44319"/>
  <c r="J316" i="44319"/>
  <c r="J315" i="44319"/>
  <c r="J314" i="44319"/>
  <c r="J313" i="44319"/>
  <c r="J312" i="44319"/>
  <c r="J311" i="44319"/>
  <c r="J310" i="44319"/>
  <c r="J309" i="44319"/>
  <c r="J308" i="44319"/>
  <c r="J307" i="44319"/>
  <c r="J306" i="44319"/>
  <c r="J305" i="44319"/>
  <c r="J304" i="44319"/>
  <c r="J303" i="44319"/>
  <c r="J302" i="44319"/>
  <c r="J301" i="44319"/>
  <c r="J300" i="44319"/>
  <c r="J299" i="44319"/>
  <c r="J298" i="44319"/>
  <c r="J297" i="44319"/>
  <c r="J296" i="44319"/>
  <c r="J295" i="44319"/>
  <c r="J294" i="44319"/>
  <c r="J293" i="44319"/>
  <c r="J292" i="44319"/>
  <c r="J291" i="44319"/>
  <c r="J290" i="44319"/>
  <c r="J289" i="44319"/>
  <c r="J288" i="44319"/>
  <c r="J287" i="44319"/>
  <c r="J286" i="44319"/>
  <c r="J285" i="44319"/>
  <c r="J284" i="44319"/>
  <c r="J283" i="44319"/>
  <c r="J282" i="44319"/>
  <c r="J281" i="44319"/>
  <c r="J280" i="44319"/>
  <c r="J279" i="44319"/>
  <c r="J278" i="44319"/>
  <c r="J277" i="44319"/>
  <c r="J276" i="44319"/>
  <c r="J275" i="44319"/>
  <c r="J274" i="44319"/>
  <c r="J273" i="44319"/>
  <c r="J272" i="44319"/>
  <c r="J271" i="44319"/>
  <c r="J270" i="44319"/>
  <c r="J269" i="44319"/>
  <c r="J268" i="44319"/>
  <c r="J267" i="44319"/>
  <c r="J266" i="44319"/>
  <c r="J265" i="44319"/>
  <c r="J264" i="44319"/>
  <c r="J263" i="44319"/>
  <c r="J262" i="44319"/>
  <c r="J261" i="44319"/>
  <c r="J260" i="44319"/>
  <c r="J259" i="44319"/>
  <c r="J258" i="44319"/>
  <c r="J257" i="44319"/>
  <c r="J256" i="44319"/>
  <c r="J255" i="44319"/>
  <c r="J254" i="44319"/>
  <c r="J253" i="44319"/>
  <c r="J252" i="44319"/>
  <c r="J251" i="44319"/>
  <c r="J250" i="44319"/>
  <c r="J249" i="44319"/>
  <c r="J248" i="44319"/>
  <c r="J247" i="44319"/>
  <c r="J246" i="44319"/>
  <c r="J245" i="44319"/>
  <c r="J244" i="44319"/>
  <c r="J243" i="44319"/>
  <c r="J242" i="44319"/>
  <c r="J241" i="44319"/>
  <c r="J240" i="44319"/>
  <c r="J239" i="44319"/>
  <c r="J238" i="44319"/>
  <c r="J237" i="44319"/>
  <c r="J236" i="44319"/>
  <c r="J235" i="44319"/>
  <c r="J234" i="44319"/>
  <c r="J233" i="44319"/>
  <c r="J232" i="44319"/>
  <c r="J231" i="44319"/>
  <c r="J230" i="44319"/>
  <c r="J229" i="44319"/>
  <c r="J228" i="44319"/>
  <c r="J227" i="44319"/>
  <c r="J226" i="44319"/>
  <c r="J225" i="44319"/>
  <c r="J224" i="44319"/>
  <c r="J223" i="44319"/>
  <c r="J222" i="44319"/>
  <c r="J221" i="44319"/>
  <c r="J220" i="44319"/>
  <c r="J219" i="44319"/>
  <c r="J218" i="44319"/>
  <c r="J217" i="44319"/>
  <c r="J216" i="44319"/>
  <c r="J215" i="44319"/>
  <c r="J214" i="44319"/>
  <c r="J213" i="44319"/>
  <c r="J212" i="44319"/>
  <c r="J211" i="44319"/>
  <c r="J210" i="44319"/>
  <c r="J209" i="44319"/>
  <c r="J208" i="44319"/>
  <c r="J207" i="44319"/>
  <c r="J206" i="44319"/>
  <c r="J205" i="44319"/>
  <c r="J204" i="44319"/>
  <c r="J203" i="44319"/>
  <c r="J202" i="44319"/>
  <c r="J201" i="44319"/>
  <c r="J200" i="44319"/>
  <c r="J199" i="44319"/>
  <c r="J198" i="44319"/>
  <c r="J197" i="44319"/>
  <c r="J196" i="44319"/>
  <c r="J195" i="44319"/>
  <c r="J194" i="44319"/>
  <c r="J193" i="44319"/>
  <c r="J192" i="44319"/>
  <c r="J191" i="44319"/>
  <c r="J190" i="44319"/>
  <c r="J189" i="44319"/>
  <c r="J188" i="44319"/>
  <c r="J187" i="44319"/>
  <c r="J186" i="44319"/>
  <c r="J185" i="44319"/>
  <c r="J184" i="44319"/>
  <c r="J183" i="44319"/>
  <c r="J182" i="44319"/>
  <c r="J181" i="44319"/>
  <c r="J180" i="44319"/>
  <c r="J179" i="44319"/>
  <c r="J178" i="44319"/>
  <c r="J177" i="44319"/>
  <c r="J176" i="44319"/>
  <c r="J175" i="44319"/>
  <c r="J174" i="44319"/>
  <c r="J173" i="44319"/>
  <c r="J172" i="44319"/>
  <c r="J171" i="44319"/>
  <c r="J170" i="44319"/>
  <c r="J169" i="44319"/>
  <c r="J168" i="44319"/>
  <c r="J167" i="44319"/>
  <c r="J166" i="44319"/>
  <c r="J165" i="44319"/>
  <c r="J164" i="44319"/>
  <c r="J163" i="44319"/>
  <c r="J162" i="44319"/>
  <c r="J161" i="44319"/>
  <c r="J160" i="44319"/>
  <c r="J159" i="44319"/>
  <c r="J158" i="44319"/>
  <c r="J157" i="44319"/>
  <c r="J156" i="44319"/>
  <c r="J155" i="44319"/>
  <c r="J154" i="44319"/>
  <c r="J153" i="44319"/>
  <c r="J152" i="44319"/>
  <c r="J151" i="44319"/>
  <c r="J150" i="44319"/>
  <c r="J149" i="44319"/>
  <c r="J148" i="44319"/>
  <c r="J147" i="44319"/>
  <c r="J146" i="44319"/>
  <c r="J145" i="44319"/>
  <c r="J144" i="44319"/>
  <c r="J143" i="44319"/>
  <c r="J142" i="44319"/>
  <c r="J141" i="44319"/>
  <c r="J140" i="44319"/>
  <c r="J139" i="44319"/>
  <c r="J138" i="44319"/>
  <c r="J137" i="44319"/>
  <c r="J136" i="44319"/>
  <c r="J135" i="44319"/>
  <c r="J134" i="44319"/>
  <c r="J133" i="44319"/>
  <c r="J132" i="44319"/>
  <c r="J131" i="44319"/>
  <c r="J130" i="44319"/>
  <c r="J129" i="44319"/>
  <c r="J128" i="44319"/>
  <c r="J127" i="44319"/>
  <c r="J126" i="44319"/>
  <c r="J125" i="44319"/>
  <c r="J124" i="44319"/>
  <c r="J123" i="44319"/>
  <c r="J122" i="44319"/>
  <c r="J121" i="44319"/>
  <c r="J120" i="44319"/>
  <c r="J119" i="44319"/>
  <c r="J118" i="44319"/>
  <c r="J117" i="44319"/>
  <c r="J116" i="44319"/>
  <c r="J115" i="44319"/>
  <c r="J114" i="44319"/>
  <c r="J113" i="44319"/>
  <c r="J112" i="44319"/>
  <c r="J111" i="44319"/>
  <c r="J110" i="44319"/>
  <c r="J109" i="44319"/>
  <c r="J108" i="44319"/>
  <c r="J107" i="44319"/>
  <c r="J106" i="44319"/>
  <c r="J105" i="44319"/>
  <c r="J104" i="44319"/>
  <c r="J103" i="44319"/>
  <c r="J102" i="44319"/>
  <c r="J101" i="44319"/>
  <c r="J100" i="44319"/>
  <c r="J99" i="44319"/>
  <c r="J98" i="44319"/>
  <c r="J97" i="44319"/>
  <c r="J96" i="44319"/>
  <c r="J95" i="44319"/>
  <c r="J94" i="44319"/>
  <c r="J93" i="44319"/>
  <c r="J92" i="44319"/>
  <c r="J91" i="44319"/>
  <c r="J90" i="44319"/>
  <c r="J89" i="44319"/>
  <c r="J88" i="44319"/>
  <c r="J87" i="44319"/>
  <c r="J86" i="44319"/>
  <c r="J85" i="44319"/>
  <c r="J84" i="44319"/>
  <c r="J83" i="44319"/>
  <c r="J82" i="44319"/>
  <c r="J81" i="44319"/>
  <c r="J80" i="44319"/>
  <c r="J79" i="44319"/>
  <c r="J78" i="44319"/>
  <c r="J77" i="44319"/>
  <c r="J76" i="44319"/>
  <c r="J75" i="44319"/>
  <c r="J74" i="44319"/>
  <c r="J73" i="44319"/>
  <c r="J72" i="44319"/>
  <c r="J71" i="44319"/>
  <c r="J70" i="44319"/>
  <c r="J69" i="44319"/>
  <c r="J68" i="44319"/>
  <c r="J67" i="44319"/>
  <c r="J66" i="44319"/>
  <c r="J65" i="44319"/>
  <c r="J64" i="44319"/>
  <c r="J63" i="44319"/>
  <c r="J62" i="44319"/>
  <c r="J61" i="44319"/>
  <c r="J60" i="44319"/>
  <c r="J59" i="44319"/>
  <c r="J58" i="44319"/>
  <c r="J57" i="44319"/>
  <c r="J56" i="44319"/>
  <c r="J55" i="44319"/>
  <c r="J54" i="44319"/>
  <c r="J53" i="44319"/>
  <c r="J52" i="44319"/>
  <c r="J51" i="44319"/>
  <c r="J50" i="44319"/>
  <c r="J49" i="44319"/>
  <c r="J48" i="44319"/>
  <c r="J47" i="44319"/>
  <c r="J46" i="44319"/>
  <c r="J45" i="44319"/>
  <c r="J44" i="44319"/>
  <c r="J43" i="44319"/>
  <c r="J42" i="44319"/>
  <c r="J41" i="44319"/>
  <c r="J40" i="44319"/>
  <c r="J39" i="44319"/>
  <c r="J38" i="44319"/>
  <c r="J37" i="44319"/>
  <c r="J36" i="44319"/>
  <c r="J35" i="44319"/>
  <c r="J34" i="44319"/>
  <c r="J33" i="44319"/>
  <c r="J32" i="44319"/>
  <c r="J31" i="44319"/>
  <c r="J30" i="44319"/>
  <c r="J29" i="44319"/>
  <c r="J28" i="44319"/>
  <c r="J27" i="44319"/>
  <c r="J26" i="44319"/>
  <c r="J25" i="44319"/>
  <c r="J24" i="44319"/>
  <c r="J23" i="44319"/>
  <c r="J22" i="44319"/>
  <c r="J21" i="44319"/>
  <c r="J20" i="44319"/>
  <c r="J19" i="44319"/>
  <c r="J18" i="44319"/>
  <c r="J17" i="44319"/>
  <c r="J16" i="44319"/>
  <c r="J15" i="44319"/>
  <c r="J14" i="44319"/>
  <c r="J13" i="44319"/>
  <c r="J12" i="44319"/>
  <c r="J11" i="44319"/>
  <c r="J10" i="44319"/>
  <c r="J9" i="44319"/>
  <c r="J8" i="44319"/>
  <c r="O7" i="44319"/>
  <c r="H3" i="44319" s="1"/>
  <c r="I7" i="44319"/>
  <c r="H7" i="44319"/>
  <c r="H2" i="44319"/>
  <c r="B1" i="44319"/>
  <c r="J357" i="44318"/>
  <c r="J356" i="44318"/>
  <c r="J355" i="44318"/>
  <c r="J354" i="44318"/>
  <c r="J353" i="44318"/>
  <c r="J352" i="44318"/>
  <c r="J351" i="44318"/>
  <c r="J350" i="44318"/>
  <c r="J349" i="44318"/>
  <c r="J348" i="44318"/>
  <c r="J347" i="44318"/>
  <c r="J346" i="44318"/>
  <c r="J345" i="44318"/>
  <c r="J344" i="44318"/>
  <c r="J343" i="44318"/>
  <c r="J342" i="44318"/>
  <c r="J341" i="44318"/>
  <c r="J340" i="44318"/>
  <c r="J339" i="44318"/>
  <c r="J338" i="44318"/>
  <c r="J337" i="44318"/>
  <c r="J336" i="44318"/>
  <c r="J335" i="44318"/>
  <c r="J334" i="44318"/>
  <c r="J333" i="44318"/>
  <c r="J332" i="44318"/>
  <c r="J331" i="44318"/>
  <c r="J330" i="44318"/>
  <c r="J329" i="44318"/>
  <c r="J328" i="44318"/>
  <c r="J327" i="44318"/>
  <c r="J326" i="44318"/>
  <c r="J325" i="44318"/>
  <c r="J324" i="44318"/>
  <c r="J323" i="44318"/>
  <c r="J322" i="44318"/>
  <c r="J321" i="44318"/>
  <c r="J320" i="44318"/>
  <c r="J319" i="44318"/>
  <c r="J318" i="44318"/>
  <c r="J317" i="44318"/>
  <c r="J316" i="44318"/>
  <c r="J315" i="44318"/>
  <c r="J314" i="44318"/>
  <c r="J313" i="44318"/>
  <c r="J312" i="44318"/>
  <c r="J311" i="44318"/>
  <c r="J310" i="44318"/>
  <c r="J309" i="44318"/>
  <c r="J308" i="44318"/>
  <c r="J307" i="44318"/>
  <c r="J306" i="44318"/>
  <c r="J305" i="44318"/>
  <c r="J304" i="44318"/>
  <c r="J303" i="44318"/>
  <c r="J302" i="44318"/>
  <c r="J301" i="44318"/>
  <c r="J300" i="44318"/>
  <c r="J299" i="44318"/>
  <c r="J298" i="44318"/>
  <c r="J297" i="44318"/>
  <c r="J296" i="44318"/>
  <c r="J295" i="44318"/>
  <c r="J294" i="44318"/>
  <c r="J293" i="44318"/>
  <c r="J292" i="44318"/>
  <c r="J291" i="44318"/>
  <c r="J290" i="44318"/>
  <c r="J289" i="44318"/>
  <c r="J288" i="44318"/>
  <c r="J287" i="44318"/>
  <c r="J286" i="44318"/>
  <c r="J285" i="44318"/>
  <c r="J284" i="44318"/>
  <c r="J283" i="44318"/>
  <c r="J282" i="44318"/>
  <c r="J281" i="44318"/>
  <c r="J280" i="44318"/>
  <c r="J279" i="44318"/>
  <c r="J278" i="44318"/>
  <c r="J277" i="44318"/>
  <c r="J276" i="44318"/>
  <c r="J275" i="44318"/>
  <c r="J274" i="44318"/>
  <c r="J273" i="44318"/>
  <c r="J272" i="44318"/>
  <c r="J271" i="44318"/>
  <c r="J270" i="44318"/>
  <c r="J269" i="44318"/>
  <c r="J268" i="44318"/>
  <c r="J267" i="44318"/>
  <c r="J266" i="44318"/>
  <c r="J265" i="44318"/>
  <c r="J264" i="44318"/>
  <c r="J263" i="44318"/>
  <c r="J262" i="44318"/>
  <c r="J261" i="44318"/>
  <c r="J260" i="44318"/>
  <c r="J259" i="44318"/>
  <c r="J258" i="44318"/>
  <c r="J257" i="44318"/>
  <c r="J256" i="44318"/>
  <c r="J255" i="44318"/>
  <c r="J254" i="44318"/>
  <c r="J253" i="44318"/>
  <c r="J252" i="44318"/>
  <c r="J251" i="44318"/>
  <c r="J250" i="44318"/>
  <c r="J249" i="44318"/>
  <c r="J248" i="44318"/>
  <c r="J247" i="44318"/>
  <c r="J246" i="44318"/>
  <c r="J245" i="44318"/>
  <c r="J244" i="44318"/>
  <c r="J243" i="44318"/>
  <c r="J242" i="44318"/>
  <c r="J241" i="44318"/>
  <c r="J240" i="44318"/>
  <c r="J239" i="44318"/>
  <c r="J238" i="44318"/>
  <c r="J237" i="44318"/>
  <c r="J236" i="44318"/>
  <c r="J235" i="44318"/>
  <c r="J234" i="44318"/>
  <c r="J233" i="44318"/>
  <c r="J232" i="44318"/>
  <c r="J231" i="44318"/>
  <c r="J230" i="44318"/>
  <c r="J229" i="44318"/>
  <c r="J228" i="44318"/>
  <c r="J227" i="44318"/>
  <c r="J226" i="44318"/>
  <c r="J225" i="44318"/>
  <c r="J224" i="44318"/>
  <c r="J223" i="44318"/>
  <c r="J222" i="44318"/>
  <c r="J221" i="44318"/>
  <c r="J220" i="44318"/>
  <c r="J219" i="44318"/>
  <c r="J218" i="44318"/>
  <c r="J217" i="44318"/>
  <c r="J216" i="44318"/>
  <c r="J215" i="44318"/>
  <c r="J214" i="44318"/>
  <c r="J213" i="44318"/>
  <c r="J212" i="44318"/>
  <c r="J211" i="44318"/>
  <c r="J210" i="44318"/>
  <c r="J209" i="44318"/>
  <c r="J208" i="44318"/>
  <c r="J207" i="44318"/>
  <c r="J206" i="44318"/>
  <c r="J205" i="44318"/>
  <c r="J204" i="44318"/>
  <c r="J203" i="44318"/>
  <c r="J202" i="44318"/>
  <c r="J201" i="44318"/>
  <c r="J200" i="44318"/>
  <c r="J199" i="44318"/>
  <c r="J198" i="44318"/>
  <c r="J197" i="44318"/>
  <c r="J196" i="44318"/>
  <c r="J195" i="44318"/>
  <c r="J194" i="44318"/>
  <c r="J193" i="44318"/>
  <c r="J192" i="44318"/>
  <c r="J191" i="44318"/>
  <c r="J190" i="44318"/>
  <c r="J189" i="44318"/>
  <c r="J188" i="44318"/>
  <c r="J187" i="44318"/>
  <c r="J186" i="44318"/>
  <c r="J185" i="44318"/>
  <c r="J184" i="44318"/>
  <c r="J183" i="44318"/>
  <c r="J182" i="44318"/>
  <c r="J181" i="44318"/>
  <c r="J180" i="44318"/>
  <c r="J179" i="44318"/>
  <c r="J178" i="44318"/>
  <c r="J177" i="44318"/>
  <c r="J176" i="44318"/>
  <c r="J175" i="44318"/>
  <c r="J174" i="44318"/>
  <c r="J173" i="44318"/>
  <c r="J172" i="44318"/>
  <c r="J171" i="44318"/>
  <c r="J170" i="44318"/>
  <c r="J169" i="44318"/>
  <c r="J168" i="44318"/>
  <c r="J167" i="44318"/>
  <c r="J166" i="44318"/>
  <c r="J165" i="44318"/>
  <c r="J164" i="44318"/>
  <c r="J163" i="44318"/>
  <c r="J162" i="44318"/>
  <c r="J161" i="44318"/>
  <c r="J160" i="44318"/>
  <c r="J159" i="44318"/>
  <c r="J158" i="44318"/>
  <c r="J157" i="44318"/>
  <c r="J156" i="44318"/>
  <c r="J155" i="44318"/>
  <c r="J154" i="44318"/>
  <c r="J153" i="44318"/>
  <c r="J152" i="44318"/>
  <c r="J151" i="44318"/>
  <c r="J150" i="44318"/>
  <c r="J149" i="44318"/>
  <c r="J148" i="44318"/>
  <c r="J147" i="44318"/>
  <c r="J146" i="44318"/>
  <c r="J145" i="44318"/>
  <c r="J144" i="44318"/>
  <c r="J143" i="44318"/>
  <c r="J142" i="44318"/>
  <c r="J141" i="44318"/>
  <c r="J140" i="44318"/>
  <c r="J139" i="44318"/>
  <c r="J138" i="44318"/>
  <c r="J137" i="44318"/>
  <c r="J136" i="44318"/>
  <c r="J135" i="44318"/>
  <c r="J134" i="44318"/>
  <c r="J133" i="44318"/>
  <c r="J132" i="44318"/>
  <c r="J131" i="44318"/>
  <c r="J130" i="44318"/>
  <c r="J129" i="44318"/>
  <c r="J128" i="44318"/>
  <c r="J127" i="44318"/>
  <c r="J126" i="44318"/>
  <c r="J125" i="44318"/>
  <c r="J124" i="44318"/>
  <c r="J123" i="44318"/>
  <c r="J122" i="44318"/>
  <c r="J121" i="44318"/>
  <c r="J120" i="44318"/>
  <c r="J119" i="44318"/>
  <c r="J118" i="44318"/>
  <c r="J117" i="44318"/>
  <c r="J116" i="44318"/>
  <c r="J115" i="44318"/>
  <c r="J114" i="44318"/>
  <c r="J113" i="44318"/>
  <c r="J112" i="44318"/>
  <c r="J111" i="44318"/>
  <c r="J110" i="44318"/>
  <c r="J109" i="44318"/>
  <c r="J108" i="44318"/>
  <c r="J107" i="44318"/>
  <c r="J106" i="44318"/>
  <c r="J105" i="44318"/>
  <c r="J104" i="44318"/>
  <c r="J103" i="44318"/>
  <c r="J102" i="44318"/>
  <c r="J101" i="44318"/>
  <c r="J100" i="44318"/>
  <c r="J99" i="44318"/>
  <c r="J98" i="44318"/>
  <c r="J97" i="44318"/>
  <c r="J96" i="44318"/>
  <c r="J95" i="44318"/>
  <c r="J94" i="44318"/>
  <c r="J93" i="44318"/>
  <c r="J92" i="44318"/>
  <c r="J91" i="44318"/>
  <c r="J90" i="44318"/>
  <c r="J89" i="44318"/>
  <c r="J88" i="44318"/>
  <c r="J87" i="44318"/>
  <c r="J86" i="44318"/>
  <c r="J85" i="44318"/>
  <c r="J84" i="44318"/>
  <c r="J83" i="44318"/>
  <c r="J82" i="44318"/>
  <c r="J81" i="44318"/>
  <c r="J80" i="44318"/>
  <c r="J79" i="44318"/>
  <c r="J78" i="44318"/>
  <c r="J77" i="44318"/>
  <c r="J76" i="44318"/>
  <c r="J75" i="44318"/>
  <c r="J74" i="44318"/>
  <c r="J73" i="44318"/>
  <c r="J72" i="44318"/>
  <c r="J71" i="44318"/>
  <c r="J70" i="44318"/>
  <c r="J69" i="44318"/>
  <c r="J68" i="44318"/>
  <c r="J67" i="44318"/>
  <c r="J66" i="44318"/>
  <c r="J65" i="44318"/>
  <c r="J64" i="44318"/>
  <c r="J63" i="44318"/>
  <c r="J62" i="44318"/>
  <c r="J61" i="44318"/>
  <c r="J60" i="44318"/>
  <c r="J59" i="44318"/>
  <c r="J58" i="44318"/>
  <c r="J57" i="44318"/>
  <c r="J56" i="44318"/>
  <c r="J55" i="44318"/>
  <c r="J54" i="44318"/>
  <c r="J53" i="44318"/>
  <c r="J52" i="44318"/>
  <c r="J51" i="44318"/>
  <c r="J50" i="44318"/>
  <c r="J49" i="44318"/>
  <c r="J48" i="44318"/>
  <c r="J47" i="44318"/>
  <c r="J46" i="44318"/>
  <c r="J45" i="44318"/>
  <c r="J44" i="44318"/>
  <c r="J43" i="44318"/>
  <c r="J42" i="44318"/>
  <c r="J41" i="44318"/>
  <c r="J40" i="44318"/>
  <c r="J39" i="44318"/>
  <c r="J38" i="44318"/>
  <c r="J37" i="44318"/>
  <c r="J36" i="44318"/>
  <c r="J35" i="44318"/>
  <c r="J34" i="44318"/>
  <c r="J33" i="44318"/>
  <c r="J32" i="44318"/>
  <c r="J31" i="44318"/>
  <c r="J30" i="44318"/>
  <c r="J29" i="44318"/>
  <c r="J28" i="44318"/>
  <c r="J27" i="44318"/>
  <c r="J26" i="44318"/>
  <c r="J25" i="44318"/>
  <c r="J24" i="44318"/>
  <c r="J23" i="44318"/>
  <c r="J22" i="44318"/>
  <c r="J21" i="44318"/>
  <c r="J20" i="44318"/>
  <c r="J19" i="44318"/>
  <c r="J18" i="44318"/>
  <c r="J17" i="44318"/>
  <c r="J16" i="44318"/>
  <c r="J15" i="44318"/>
  <c r="J14" i="44318"/>
  <c r="J13" i="44318"/>
  <c r="J12" i="44318"/>
  <c r="J11" i="44318"/>
  <c r="J10" i="44318"/>
  <c r="J9" i="44318"/>
  <c r="J8" i="44318"/>
  <c r="M7" i="44318"/>
  <c r="H3" i="44318" s="1"/>
  <c r="L7" i="44318"/>
  <c r="K7" i="44318"/>
  <c r="I7" i="44318"/>
  <c r="H7" i="44318"/>
  <c r="H2" i="44318"/>
  <c r="B1" i="44318"/>
  <c r="J7" i="44318" l="1"/>
  <c r="J5" i="44320"/>
  <c r="H4" i="44318"/>
  <c r="H4" i="44319"/>
  <c r="J7" i="44319"/>
  <c r="J5" i="44321"/>
  <c r="J65" i="44317"/>
  <c r="J64" i="44317"/>
  <c r="J63" i="44317"/>
  <c r="J62" i="44317"/>
  <c r="J61" i="44317"/>
  <c r="J60" i="44317"/>
  <c r="J59" i="44317"/>
  <c r="J58" i="44317"/>
  <c r="J57" i="44317"/>
  <c r="J56" i="44317"/>
  <c r="J55" i="44317"/>
  <c r="J54" i="44317"/>
  <c r="J53" i="44317"/>
  <c r="J52" i="44317"/>
  <c r="J51" i="44317"/>
  <c r="J50" i="44317"/>
  <c r="J49" i="44317"/>
  <c r="J48" i="44317"/>
  <c r="J47" i="44317"/>
  <c r="J46" i="44317"/>
  <c r="J45" i="44317"/>
  <c r="J44" i="44317"/>
  <c r="J43" i="44317"/>
  <c r="J42" i="44317"/>
  <c r="J41" i="44317"/>
  <c r="J40" i="44317"/>
  <c r="J39" i="44317"/>
  <c r="J38" i="44317"/>
  <c r="J37" i="44317"/>
  <c r="J36" i="44317"/>
  <c r="J35" i="44317"/>
  <c r="J34" i="44317"/>
  <c r="J33" i="44317"/>
  <c r="J32" i="44317"/>
  <c r="J31" i="44317"/>
  <c r="J30" i="44317"/>
  <c r="J29" i="44317"/>
  <c r="J28" i="44317"/>
  <c r="J27" i="44317"/>
  <c r="J26" i="44317"/>
  <c r="J25" i="44317"/>
  <c r="J24" i="44317"/>
  <c r="J23" i="44317"/>
  <c r="J22" i="44317"/>
  <c r="J21" i="44317"/>
  <c r="J20" i="44317"/>
  <c r="J19" i="44317"/>
  <c r="J18" i="44317"/>
  <c r="J17" i="44317"/>
  <c r="J16" i="44317"/>
  <c r="J15" i="44317"/>
  <c r="J14" i="44317"/>
  <c r="J13" i="44317"/>
  <c r="J12" i="44317"/>
  <c r="J11" i="44317"/>
  <c r="J10" i="44317"/>
  <c r="J9" i="44317"/>
  <c r="J8" i="44317"/>
  <c r="J7" i="44317"/>
  <c r="J6" i="44317"/>
  <c r="I5" i="44317"/>
  <c r="H5" i="44317"/>
  <c r="H2" i="44317"/>
  <c r="B1" i="44317"/>
  <c r="J65" i="44316"/>
  <c r="J64" i="44316"/>
  <c r="J63" i="44316"/>
  <c r="J62" i="44316"/>
  <c r="J61" i="44316"/>
  <c r="J60" i="44316"/>
  <c r="J59" i="44316"/>
  <c r="J58" i="44316"/>
  <c r="J57" i="44316"/>
  <c r="J56" i="44316"/>
  <c r="J55" i="44316"/>
  <c r="J54" i="44316"/>
  <c r="J53" i="44316"/>
  <c r="J52" i="44316"/>
  <c r="J51" i="44316"/>
  <c r="J50" i="44316"/>
  <c r="J49" i="44316"/>
  <c r="J48" i="44316"/>
  <c r="J47" i="44316"/>
  <c r="J46" i="44316"/>
  <c r="J45" i="44316"/>
  <c r="J44" i="44316"/>
  <c r="J43" i="44316"/>
  <c r="J42" i="44316"/>
  <c r="J41" i="44316"/>
  <c r="J40" i="44316"/>
  <c r="J39" i="44316"/>
  <c r="J38" i="44316"/>
  <c r="J37" i="44316"/>
  <c r="J36" i="44316"/>
  <c r="J35" i="44316"/>
  <c r="J34" i="44316"/>
  <c r="J33" i="44316"/>
  <c r="J32" i="44316"/>
  <c r="J31" i="44316"/>
  <c r="J30" i="44316"/>
  <c r="J29" i="44316"/>
  <c r="J28" i="44316"/>
  <c r="J27" i="44316"/>
  <c r="J26" i="44316"/>
  <c r="J25" i="44316"/>
  <c r="J24" i="44316"/>
  <c r="J23" i="44316"/>
  <c r="J22" i="44316"/>
  <c r="J21" i="44316"/>
  <c r="J20" i="44316"/>
  <c r="J19" i="44316"/>
  <c r="J18" i="44316"/>
  <c r="J17" i="44316"/>
  <c r="J16" i="44316"/>
  <c r="J15" i="44316"/>
  <c r="J14" i="44316"/>
  <c r="J13" i="44316"/>
  <c r="J12" i="44316"/>
  <c r="J11" i="44316"/>
  <c r="J10" i="44316"/>
  <c r="J9" i="44316"/>
  <c r="J8" i="44316"/>
  <c r="J7" i="44316"/>
  <c r="J6" i="44316"/>
  <c r="I5" i="44316"/>
  <c r="H5" i="44316"/>
  <c r="J5" i="44316" s="1"/>
  <c r="H2" i="44316"/>
  <c r="B1" i="44316"/>
  <c r="J357" i="44315"/>
  <c r="J356" i="44315"/>
  <c r="J355" i="44315"/>
  <c r="J354" i="44315"/>
  <c r="J353" i="44315"/>
  <c r="J352" i="44315"/>
  <c r="J351" i="44315"/>
  <c r="J350" i="44315"/>
  <c r="J349" i="44315"/>
  <c r="J348" i="44315"/>
  <c r="J347" i="44315"/>
  <c r="J346" i="44315"/>
  <c r="J345" i="44315"/>
  <c r="J344" i="44315"/>
  <c r="J343" i="44315"/>
  <c r="J342" i="44315"/>
  <c r="J341" i="44315"/>
  <c r="J340" i="44315"/>
  <c r="J339" i="44315"/>
  <c r="J338" i="44315"/>
  <c r="J337" i="44315"/>
  <c r="J336" i="44315"/>
  <c r="J335" i="44315"/>
  <c r="J334" i="44315"/>
  <c r="J333" i="44315"/>
  <c r="J332" i="44315"/>
  <c r="J331" i="44315"/>
  <c r="J330" i="44315"/>
  <c r="J329" i="44315"/>
  <c r="J328" i="44315"/>
  <c r="J327" i="44315"/>
  <c r="J326" i="44315"/>
  <c r="J325" i="44315"/>
  <c r="J324" i="44315"/>
  <c r="J323" i="44315"/>
  <c r="J322" i="44315"/>
  <c r="J321" i="44315"/>
  <c r="J320" i="44315"/>
  <c r="J319" i="44315"/>
  <c r="J318" i="44315"/>
  <c r="J317" i="44315"/>
  <c r="J316" i="44315"/>
  <c r="J315" i="44315"/>
  <c r="J314" i="44315"/>
  <c r="J313" i="44315"/>
  <c r="J312" i="44315"/>
  <c r="J311" i="44315"/>
  <c r="J310" i="44315"/>
  <c r="J309" i="44315"/>
  <c r="J308" i="44315"/>
  <c r="J307" i="44315"/>
  <c r="J306" i="44315"/>
  <c r="J305" i="44315"/>
  <c r="J304" i="44315"/>
  <c r="J303" i="44315"/>
  <c r="J302" i="44315"/>
  <c r="J301" i="44315"/>
  <c r="J300" i="44315"/>
  <c r="J299" i="44315"/>
  <c r="J298" i="44315"/>
  <c r="J297" i="44315"/>
  <c r="J296" i="44315"/>
  <c r="J295" i="44315"/>
  <c r="J294" i="44315"/>
  <c r="J293" i="44315"/>
  <c r="J292" i="44315"/>
  <c r="J291" i="44315"/>
  <c r="J290" i="44315"/>
  <c r="J289" i="44315"/>
  <c r="J288" i="44315"/>
  <c r="J287" i="44315"/>
  <c r="J286" i="44315"/>
  <c r="J285" i="44315"/>
  <c r="J284" i="44315"/>
  <c r="J283" i="44315"/>
  <c r="J282" i="44315"/>
  <c r="J281" i="44315"/>
  <c r="J280" i="44315"/>
  <c r="J279" i="44315"/>
  <c r="J278" i="44315"/>
  <c r="J277" i="44315"/>
  <c r="J276" i="44315"/>
  <c r="J275" i="44315"/>
  <c r="J274" i="44315"/>
  <c r="J273" i="44315"/>
  <c r="J272" i="44315"/>
  <c r="J271" i="44315"/>
  <c r="J270" i="44315"/>
  <c r="J269" i="44315"/>
  <c r="J268" i="44315"/>
  <c r="J267" i="44315"/>
  <c r="J266" i="44315"/>
  <c r="J265" i="44315"/>
  <c r="J264" i="44315"/>
  <c r="J263" i="44315"/>
  <c r="J262" i="44315"/>
  <c r="J261" i="44315"/>
  <c r="J260" i="44315"/>
  <c r="J259" i="44315"/>
  <c r="J258" i="44315"/>
  <c r="J257" i="44315"/>
  <c r="J256" i="44315"/>
  <c r="J255" i="44315"/>
  <c r="J254" i="44315"/>
  <c r="J253" i="44315"/>
  <c r="J252" i="44315"/>
  <c r="J251" i="44315"/>
  <c r="J250" i="44315"/>
  <c r="J249" i="44315"/>
  <c r="J248" i="44315"/>
  <c r="J247" i="44315"/>
  <c r="J246" i="44315"/>
  <c r="J245" i="44315"/>
  <c r="J244" i="44315"/>
  <c r="J243" i="44315"/>
  <c r="J242" i="44315"/>
  <c r="J241" i="44315"/>
  <c r="J240" i="44315"/>
  <c r="J239" i="44315"/>
  <c r="J238" i="44315"/>
  <c r="J237" i="44315"/>
  <c r="J236" i="44315"/>
  <c r="J235" i="44315"/>
  <c r="J234" i="44315"/>
  <c r="J233" i="44315"/>
  <c r="J232" i="44315"/>
  <c r="J231" i="44315"/>
  <c r="J230" i="44315"/>
  <c r="J229" i="44315"/>
  <c r="J228" i="44315"/>
  <c r="J227" i="44315"/>
  <c r="J226" i="44315"/>
  <c r="J225" i="44315"/>
  <c r="J224" i="44315"/>
  <c r="J223" i="44315"/>
  <c r="J222" i="44315"/>
  <c r="J221" i="44315"/>
  <c r="J220" i="44315"/>
  <c r="J219" i="44315"/>
  <c r="J218" i="44315"/>
  <c r="J217" i="44315"/>
  <c r="J216" i="44315"/>
  <c r="J215" i="44315"/>
  <c r="J214" i="44315"/>
  <c r="J213" i="44315"/>
  <c r="J212" i="44315"/>
  <c r="J211" i="44315"/>
  <c r="J210" i="44315"/>
  <c r="J209" i="44315"/>
  <c r="J208" i="44315"/>
  <c r="J207" i="44315"/>
  <c r="J206" i="44315"/>
  <c r="J205" i="44315"/>
  <c r="J204" i="44315"/>
  <c r="J203" i="44315"/>
  <c r="J202" i="44315"/>
  <c r="J201" i="44315"/>
  <c r="J200" i="44315"/>
  <c r="J199" i="44315"/>
  <c r="J198" i="44315"/>
  <c r="J197" i="44315"/>
  <c r="J196" i="44315"/>
  <c r="J195" i="44315"/>
  <c r="J194" i="44315"/>
  <c r="J193" i="44315"/>
  <c r="J192" i="44315"/>
  <c r="J191" i="44315"/>
  <c r="J190" i="44315"/>
  <c r="J189" i="44315"/>
  <c r="J188" i="44315"/>
  <c r="J187" i="44315"/>
  <c r="J186" i="44315"/>
  <c r="J185" i="44315"/>
  <c r="J184" i="44315"/>
  <c r="J183" i="44315"/>
  <c r="J182" i="44315"/>
  <c r="J181" i="44315"/>
  <c r="J180" i="44315"/>
  <c r="J179" i="44315"/>
  <c r="J178" i="44315"/>
  <c r="J177" i="44315"/>
  <c r="J176" i="44315"/>
  <c r="J175" i="44315"/>
  <c r="J174" i="44315"/>
  <c r="J173" i="44315"/>
  <c r="J172" i="44315"/>
  <c r="J171" i="44315"/>
  <c r="J170" i="44315"/>
  <c r="J169" i="44315"/>
  <c r="J168" i="44315"/>
  <c r="J167" i="44315"/>
  <c r="J166" i="44315"/>
  <c r="J165" i="44315"/>
  <c r="J164" i="44315"/>
  <c r="J163" i="44315"/>
  <c r="J162" i="44315"/>
  <c r="J161" i="44315"/>
  <c r="J160" i="44315"/>
  <c r="J159" i="44315"/>
  <c r="J158" i="44315"/>
  <c r="J157" i="44315"/>
  <c r="J156" i="44315"/>
  <c r="J155" i="44315"/>
  <c r="J154" i="44315"/>
  <c r="J153" i="44315"/>
  <c r="J152" i="44315"/>
  <c r="J151" i="44315"/>
  <c r="J150" i="44315"/>
  <c r="J149" i="44315"/>
  <c r="J148" i="44315"/>
  <c r="J147" i="44315"/>
  <c r="J146" i="44315"/>
  <c r="J145" i="44315"/>
  <c r="J144" i="44315"/>
  <c r="J143" i="44315"/>
  <c r="J142" i="44315"/>
  <c r="J141" i="44315"/>
  <c r="J140" i="44315"/>
  <c r="J139" i="44315"/>
  <c r="J138" i="44315"/>
  <c r="J137" i="44315"/>
  <c r="J136" i="44315"/>
  <c r="J135" i="44315"/>
  <c r="J134" i="44315"/>
  <c r="J133" i="44315"/>
  <c r="J132" i="44315"/>
  <c r="J131" i="44315"/>
  <c r="J130" i="44315"/>
  <c r="J129" i="44315"/>
  <c r="J128" i="44315"/>
  <c r="J127" i="44315"/>
  <c r="J126" i="44315"/>
  <c r="J125" i="44315"/>
  <c r="J124" i="44315"/>
  <c r="J123" i="44315"/>
  <c r="J122" i="44315"/>
  <c r="J121" i="44315"/>
  <c r="J120" i="44315"/>
  <c r="J119" i="44315"/>
  <c r="J118" i="44315"/>
  <c r="J117" i="44315"/>
  <c r="J116" i="44315"/>
  <c r="J115" i="44315"/>
  <c r="J114" i="44315"/>
  <c r="J113" i="44315"/>
  <c r="J112" i="44315"/>
  <c r="J111" i="44315"/>
  <c r="J110" i="44315"/>
  <c r="J109" i="44315"/>
  <c r="J108" i="44315"/>
  <c r="J107" i="44315"/>
  <c r="J106" i="44315"/>
  <c r="J105" i="44315"/>
  <c r="J104" i="44315"/>
  <c r="J103" i="44315"/>
  <c r="J102" i="44315"/>
  <c r="J101" i="44315"/>
  <c r="J100" i="44315"/>
  <c r="J99" i="44315"/>
  <c r="J98" i="44315"/>
  <c r="J97" i="44315"/>
  <c r="J96" i="44315"/>
  <c r="J95" i="44315"/>
  <c r="J94" i="44315"/>
  <c r="J93" i="44315"/>
  <c r="J92" i="44315"/>
  <c r="J91" i="44315"/>
  <c r="J90" i="44315"/>
  <c r="J89" i="44315"/>
  <c r="J88" i="44315"/>
  <c r="J87" i="44315"/>
  <c r="J86" i="44315"/>
  <c r="J85" i="44315"/>
  <c r="J84" i="44315"/>
  <c r="J83" i="44315"/>
  <c r="J82" i="44315"/>
  <c r="J81" i="44315"/>
  <c r="J80" i="44315"/>
  <c r="J79" i="44315"/>
  <c r="J78" i="44315"/>
  <c r="J77" i="44315"/>
  <c r="J76" i="44315"/>
  <c r="J75" i="44315"/>
  <c r="J74" i="44315"/>
  <c r="J73" i="44315"/>
  <c r="J72" i="44315"/>
  <c r="J71" i="44315"/>
  <c r="J70" i="44315"/>
  <c r="J69" i="44315"/>
  <c r="J68" i="44315"/>
  <c r="J67" i="44315"/>
  <c r="J66" i="44315"/>
  <c r="J65" i="44315"/>
  <c r="J64" i="44315"/>
  <c r="J63" i="44315"/>
  <c r="J62" i="44315"/>
  <c r="J61" i="44315"/>
  <c r="J60" i="44315"/>
  <c r="J59" i="44315"/>
  <c r="J58" i="44315"/>
  <c r="J57" i="44315"/>
  <c r="J56" i="44315"/>
  <c r="J55" i="44315"/>
  <c r="J54" i="44315"/>
  <c r="J53" i="44315"/>
  <c r="J52" i="44315"/>
  <c r="J51" i="44315"/>
  <c r="J50" i="44315"/>
  <c r="J49" i="44315"/>
  <c r="J48" i="44315"/>
  <c r="J47" i="44315"/>
  <c r="J46" i="44315"/>
  <c r="J45" i="44315"/>
  <c r="J44" i="44315"/>
  <c r="J43" i="44315"/>
  <c r="J42" i="44315"/>
  <c r="J41" i="44315"/>
  <c r="J40" i="44315"/>
  <c r="J39" i="44315"/>
  <c r="J38" i="44315"/>
  <c r="J37" i="44315"/>
  <c r="J36" i="44315"/>
  <c r="J35" i="44315"/>
  <c r="J34" i="44315"/>
  <c r="J33" i="44315"/>
  <c r="J32" i="44315"/>
  <c r="J31" i="44315"/>
  <c r="J30" i="44315"/>
  <c r="J29" i="44315"/>
  <c r="J28" i="44315"/>
  <c r="J27" i="44315"/>
  <c r="J26" i="44315"/>
  <c r="J25" i="44315"/>
  <c r="J24" i="44315"/>
  <c r="J23" i="44315"/>
  <c r="J22" i="44315"/>
  <c r="J21" i="44315"/>
  <c r="J20" i="44315"/>
  <c r="J19" i="44315"/>
  <c r="J18" i="44315"/>
  <c r="J17" i="44315"/>
  <c r="J16" i="44315"/>
  <c r="J15" i="44315"/>
  <c r="J14" i="44315"/>
  <c r="J13" i="44315"/>
  <c r="J12" i="44315"/>
  <c r="J11" i="44315"/>
  <c r="J10" i="44315"/>
  <c r="J9" i="44315"/>
  <c r="J8" i="44315"/>
  <c r="O7" i="44315"/>
  <c r="H3" i="44315" s="1"/>
  <c r="I7" i="44315"/>
  <c r="H7" i="44315"/>
  <c r="H2" i="44315"/>
  <c r="B1" i="44315"/>
  <c r="J357" i="44314"/>
  <c r="J356" i="44314"/>
  <c r="J355" i="44314"/>
  <c r="J354" i="44314"/>
  <c r="J353" i="44314"/>
  <c r="J352" i="44314"/>
  <c r="J351" i="44314"/>
  <c r="J350" i="44314"/>
  <c r="J349" i="44314"/>
  <c r="J348" i="44314"/>
  <c r="J347" i="44314"/>
  <c r="J346" i="44314"/>
  <c r="J345" i="44314"/>
  <c r="J344" i="44314"/>
  <c r="J343" i="44314"/>
  <c r="J342" i="44314"/>
  <c r="J341" i="44314"/>
  <c r="J340" i="44314"/>
  <c r="J339" i="44314"/>
  <c r="J338" i="44314"/>
  <c r="J337" i="44314"/>
  <c r="J336" i="44314"/>
  <c r="J335" i="44314"/>
  <c r="J334" i="44314"/>
  <c r="J333" i="44314"/>
  <c r="J332" i="44314"/>
  <c r="J331" i="44314"/>
  <c r="J330" i="44314"/>
  <c r="J329" i="44314"/>
  <c r="J328" i="44314"/>
  <c r="J327" i="44314"/>
  <c r="J326" i="44314"/>
  <c r="J325" i="44314"/>
  <c r="J324" i="44314"/>
  <c r="J323" i="44314"/>
  <c r="J322" i="44314"/>
  <c r="J321" i="44314"/>
  <c r="J320" i="44314"/>
  <c r="J319" i="44314"/>
  <c r="J318" i="44314"/>
  <c r="J317" i="44314"/>
  <c r="J316" i="44314"/>
  <c r="J315" i="44314"/>
  <c r="J314" i="44314"/>
  <c r="J313" i="44314"/>
  <c r="J312" i="44314"/>
  <c r="J311" i="44314"/>
  <c r="J310" i="44314"/>
  <c r="J309" i="44314"/>
  <c r="J308" i="44314"/>
  <c r="J307" i="44314"/>
  <c r="J306" i="44314"/>
  <c r="J305" i="44314"/>
  <c r="J304" i="44314"/>
  <c r="J303" i="44314"/>
  <c r="J302" i="44314"/>
  <c r="J301" i="44314"/>
  <c r="J300" i="44314"/>
  <c r="J299" i="44314"/>
  <c r="J298" i="44314"/>
  <c r="J297" i="44314"/>
  <c r="J296" i="44314"/>
  <c r="J295" i="44314"/>
  <c r="J294" i="44314"/>
  <c r="J293" i="44314"/>
  <c r="J292" i="44314"/>
  <c r="J291" i="44314"/>
  <c r="J290" i="44314"/>
  <c r="J289" i="44314"/>
  <c r="J288" i="44314"/>
  <c r="J287" i="44314"/>
  <c r="J286" i="44314"/>
  <c r="J285" i="44314"/>
  <c r="J284" i="44314"/>
  <c r="J283" i="44314"/>
  <c r="J282" i="44314"/>
  <c r="J281" i="44314"/>
  <c r="J280" i="44314"/>
  <c r="J279" i="44314"/>
  <c r="J278" i="44314"/>
  <c r="J277" i="44314"/>
  <c r="J276" i="44314"/>
  <c r="J275" i="44314"/>
  <c r="J274" i="44314"/>
  <c r="J273" i="44314"/>
  <c r="J272" i="44314"/>
  <c r="J271" i="44314"/>
  <c r="J270" i="44314"/>
  <c r="J269" i="44314"/>
  <c r="J268" i="44314"/>
  <c r="J267" i="44314"/>
  <c r="J266" i="44314"/>
  <c r="J265" i="44314"/>
  <c r="J264" i="44314"/>
  <c r="J263" i="44314"/>
  <c r="J262" i="44314"/>
  <c r="J261" i="44314"/>
  <c r="J260" i="44314"/>
  <c r="J259" i="44314"/>
  <c r="J258" i="44314"/>
  <c r="J257" i="44314"/>
  <c r="J256" i="44314"/>
  <c r="J255" i="44314"/>
  <c r="J254" i="44314"/>
  <c r="J253" i="44314"/>
  <c r="J252" i="44314"/>
  <c r="J251" i="44314"/>
  <c r="J250" i="44314"/>
  <c r="J249" i="44314"/>
  <c r="J248" i="44314"/>
  <c r="J247" i="44314"/>
  <c r="J246" i="44314"/>
  <c r="J245" i="44314"/>
  <c r="J244" i="44314"/>
  <c r="J243" i="44314"/>
  <c r="J242" i="44314"/>
  <c r="J241" i="44314"/>
  <c r="J240" i="44314"/>
  <c r="J239" i="44314"/>
  <c r="J238" i="44314"/>
  <c r="J237" i="44314"/>
  <c r="J236" i="44314"/>
  <c r="J235" i="44314"/>
  <c r="J234" i="44314"/>
  <c r="J233" i="44314"/>
  <c r="J232" i="44314"/>
  <c r="J231" i="44314"/>
  <c r="J230" i="44314"/>
  <c r="J229" i="44314"/>
  <c r="J228" i="44314"/>
  <c r="J227" i="44314"/>
  <c r="J226" i="44314"/>
  <c r="J225" i="44314"/>
  <c r="J224" i="44314"/>
  <c r="J223" i="44314"/>
  <c r="J222" i="44314"/>
  <c r="J221" i="44314"/>
  <c r="J220" i="44314"/>
  <c r="J219" i="44314"/>
  <c r="J218" i="44314"/>
  <c r="J217" i="44314"/>
  <c r="J216" i="44314"/>
  <c r="J215" i="44314"/>
  <c r="J214" i="44314"/>
  <c r="J213" i="44314"/>
  <c r="J212" i="44314"/>
  <c r="J211" i="44314"/>
  <c r="J210" i="44314"/>
  <c r="J209" i="44314"/>
  <c r="J208" i="44314"/>
  <c r="J207" i="44314"/>
  <c r="J206" i="44314"/>
  <c r="J205" i="44314"/>
  <c r="J204" i="44314"/>
  <c r="J203" i="44314"/>
  <c r="J202" i="44314"/>
  <c r="J201" i="44314"/>
  <c r="J200" i="44314"/>
  <c r="J199" i="44314"/>
  <c r="J198" i="44314"/>
  <c r="J197" i="44314"/>
  <c r="J196" i="44314"/>
  <c r="J195" i="44314"/>
  <c r="J194" i="44314"/>
  <c r="J193" i="44314"/>
  <c r="J192" i="44314"/>
  <c r="J191" i="44314"/>
  <c r="J190" i="44314"/>
  <c r="J189" i="44314"/>
  <c r="J188" i="44314"/>
  <c r="J187" i="44314"/>
  <c r="J186" i="44314"/>
  <c r="J185" i="44314"/>
  <c r="J184" i="44314"/>
  <c r="J183" i="44314"/>
  <c r="J182" i="44314"/>
  <c r="J181" i="44314"/>
  <c r="J180" i="44314"/>
  <c r="J179" i="44314"/>
  <c r="J178" i="44314"/>
  <c r="J177" i="44314"/>
  <c r="J176" i="44314"/>
  <c r="J175" i="44314"/>
  <c r="J174" i="44314"/>
  <c r="J173" i="44314"/>
  <c r="J172" i="44314"/>
  <c r="J171" i="44314"/>
  <c r="J170" i="44314"/>
  <c r="J169" i="44314"/>
  <c r="J168" i="44314"/>
  <c r="J167" i="44314"/>
  <c r="J166" i="44314"/>
  <c r="J165" i="44314"/>
  <c r="J164" i="44314"/>
  <c r="J163" i="44314"/>
  <c r="J162" i="44314"/>
  <c r="J161" i="44314"/>
  <c r="J160" i="44314"/>
  <c r="J159" i="44314"/>
  <c r="J158" i="44314"/>
  <c r="J157" i="44314"/>
  <c r="J156" i="44314"/>
  <c r="J155" i="44314"/>
  <c r="J154" i="44314"/>
  <c r="J153" i="44314"/>
  <c r="J152" i="44314"/>
  <c r="J151" i="44314"/>
  <c r="J150" i="44314"/>
  <c r="J149" i="44314"/>
  <c r="J148" i="44314"/>
  <c r="J147" i="44314"/>
  <c r="J146" i="44314"/>
  <c r="J145" i="44314"/>
  <c r="J144" i="44314"/>
  <c r="J143" i="44314"/>
  <c r="J142" i="44314"/>
  <c r="J141" i="44314"/>
  <c r="J140" i="44314"/>
  <c r="J139" i="44314"/>
  <c r="J138" i="44314"/>
  <c r="J137" i="44314"/>
  <c r="J136" i="44314"/>
  <c r="J135" i="44314"/>
  <c r="J134" i="44314"/>
  <c r="J133" i="44314"/>
  <c r="J132" i="44314"/>
  <c r="J131" i="44314"/>
  <c r="J130" i="44314"/>
  <c r="J129" i="44314"/>
  <c r="J128" i="44314"/>
  <c r="J127" i="44314"/>
  <c r="J126" i="44314"/>
  <c r="J125" i="44314"/>
  <c r="J124" i="44314"/>
  <c r="J123" i="44314"/>
  <c r="J122" i="44314"/>
  <c r="J121" i="44314"/>
  <c r="J120" i="44314"/>
  <c r="J119" i="44314"/>
  <c r="J118" i="44314"/>
  <c r="J117" i="44314"/>
  <c r="J116" i="44314"/>
  <c r="J115" i="44314"/>
  <c r="J114" i="44314"/>
  <c r="J113" i="44314"/>
  <c r="J112" i="44314"/>
  <c r="J111" i="44314"/>
  <c r="J110" i="44314"/>
  <c r="J109" i="44314"/>
  <c r="J108" i="44314"/>
  <c r="J107" i="44314"/>
  <c r="J106" i="44314"/>
  <c r="J105" i="44314"/>
  <c r="J104" i="44314"/>
  <c r="J103" i="44314"/>
  <c r="J102" i="44314"/>
  <c r="J101" i="44314"/>
  <c r="J100" i="44314"/>
  <c r="J99" i="44314"/>
  <c r="J98" i="44314"/>
  <c r="J97" i="44314"/>
  <c r="J96" i="44314"/>
  <c r="J95" i="44314"/>
  <c r="J94" i="44314"/>
  <c r="J93" i="44314"/>
  <c r="J92" i="44314"/>
  <c r="J91" i="44314"/>
  <c r="J90" i="44314"/>
  <c r="J89" i="44314"/>
  <c r="J88" i="44314"/>
  <c r="J87" i="44314"/>
  <c r="J86" i="44314"/>
  <c r="J85" i="44314"/>
  <c r="J84" i="44314"/>
  <c r="J83" i="44314"/>
  <c r="J82" i="44314"/>
  <c r="J81" i="44314"/>
  <c r="J80" i="44314"/>
  <c r="J79" i="44314"/>
  <c r="J78" i="44314"/>
  <c r="J77" i="44314"/>
  <c r="J76" i="44314"/>
  <c r="J75" i="44314"/>
  <c r="J74" i="44314"/>
  <c r="J73" i="44314"/>
  <c r="J72" i="44314"/>
  <c r="J71" i="44314"/>
  <c r="J70" i="44314"/>
  <c r="J69" i="44314"/>
  <c r="J68" i="44314"/>
  <c r="J67" i="44314"/>
  <c r="J66" i="44314"/>
  <c r="J65" i="44314"/>
  <c r="J64" i="44314"/>
  <c r="J63" i="44314"/>
  <c r="J62" i="44314"/>
  <c r="J61" i="44314"/>
  <c r="J60" i="44314"/>
  <c r="J59" i="44314"/>
  <c r="J58" i="44314"/>
  <c r="J57" i="44314"/>
  <c r="J56" i="44314"/>
  <c r="J55" i="44314"/>
  <c r="J54" i="44314"/>
  <c r="J53" i="44314"/>
  <c r="J52" i="44314"/>
  <c r="J51" i="44314"/>
  <c r="J50" i="44314"/>
  <c r="J49" i="44314"/>
  <c r="J48" i="44314"/>
  <c r="J47" i="44314"/>
  <c r="J46" i="44314"/>
  <c r="J45" i="44314"/>
  <c r="J44" i="44314"/>
  <c r="J43" i="44314"/>
  <c r="J42" i="44314"/>
  <c r="J41" i="44314"/>
  <c r="J40" i="44314"/>
  <c r="J39" i="44314"/>
  <c r="J38" i="44314"/>
  <c r="J37" i="44314"/>
  <c r="J36" i="44314"/>
  <c r="J35" i="44314"/>
  <c r="J34" i="44314"/>
  <c r="J33" i="44314"/>
  <c r="J32" i="44314"/>
  <c r="J31" i="44314"/>
  <c r="J30" i="44314"/>
  <c r="J29" i="44314"/>
  <c r="J28" i="44314"/>
  <c r="J27" i="44314"/>
  <c r="J26" i="44314"/>
  <c r="J25" i="44314"/>
  <c r="J24" i="44314"/>
  <c r="J23" i="44314"/>
  <c r="J22" i="44314"/>
  <c r="J21" i="44314"/>
  <c r="J20" i="44314"/>
  <c r="J19" i="44314"/>
  <c r="J18" i="44314"/>
  <c r="J17" i="44314"/>
  <c r="J16" i="44314"/>
  <c r="J15" i="44314"/>
  <c r="J14" i="44314"/>
  <c r="J13" i="44314"/>
  <c r="J12" i="44314"/>
  <c r="J11" i="44314"/>
  <c r="J10" i="44314"/>
  <c r="J9" i="44314"/>
  <c r="J8" i="44314"/>
  <c r="M7" i="44314"/>
  <c r="H3" i="44314" s="1"/>
  <c r="L7" i="44314"/>
  <c r="K7" i="44314"/>
  <c r="I7" i="44314"/>
  <c r="H7" i="44314"/>
  <c r="J7" i="44314" s="1"/>
  <c r="H2" i="44314"/>
  <c r="B1" i="44314"/>
  <c r="H4" i="44314" l="1"/>
  <c r="J5" i="44317"/>
  <c r="H4" i="44315"/>
  <c r="J7" i="44315"/>
  <c r="J65" i="44313"/>
  <c r="J64" i="44313"/>
  <c r="J63" i="44313"/>
  <c r="J62" i="44313"/>
  <c r="J61" i="44313"/>
  <c r="J60" i="44313"/>
  <c r="J59" i="44313"/>
  <c r="J58" i="44313"/>
  <c r="J57" i="44313"/>
  <c r="J56" i="44313"/>
  <c r="J55" i="44313"/>
  <c r="J54" i="44313"/>
  <c r="J53" i="44313"/>
  <c r="J52" i="44313"/>
  <c r="J51" i="44313"/>
  <c r="J50" i="44313"/>
  <c r="J49" i="44313"/>
  <c r="J48" i="44313"/>
  <c r="J47" i="44313"/>
  <c r="J46" i="44313"/>
  <c r="J45" i="44313"/>
  <c r="J44" i="44313"/>
  <c r="J43" i="44313"/>
  <c r="J42" i="44313"/>
  <c r="J41" i="44313"/>
  <c r="J40" i="44313"/>
  <c r="J39" i="44313"/>
  <c r="J38" i="44313"/>
  <c r="J37" i="44313"/>
  <c r="J36" i="44313"/>
  <c r="J35" i="44313"/>
  <c r="J34" i="44313"/>
  <c r="J33" i="44313"/>
  <c r="J32" i="44313"/>
  <c r="J31" i="44313"/>
  <c r="J30" i="44313"/>
  <c r="J29" i="44313"/>
  <c r="J28" i="44313"/>
  <c r="J27" i="44313"/>
  <c r="J26" i="44313"/>
  <c r="J25" i="44313"/>
  <c r="J24" i="44313"/>
  <c r="J23" i="44313"/>
  <c r="J22" i="44313"/>
  <c r="J21" i="44313"/>
  <c r="J20" i="44313"/>
  <c r="J19" i="44313"/>
  <c r="J18" i="44313"/>
  <c r="J17" i="44313"/>
  <c r="J16" i="44313"/>
  <c r="J15" i="44313"/>
  <c r="J14" i="44313"/>
  <c r="J13" i="44313"/>
  <c r="J12" i="44313"/>
  <c r="J11" i="44313"/>
  <c r="J10" i="44313"/>
  <c r="J9" i="44313"/>
  <c r="J8" i="44313"/>
  <c r="J7" i="44313"/>
  <c r="J6" i="44313"/>
  <c r="I5" i="44313"/>
  <c r="H5" i="44313"/>
  <c r="H2" i="44313"/>
  <c r="B1" i="44313"/>
  <c r="J65" i="44312"/>
  <c r="J64" i="44312"/>
  <c r="J63" i="44312"/>
  <c r="J62" i="44312"/>
  <c r="J61" i="44312"/>
  <c r="J60" i="44312"/>
  <c r="J59" i="44312"/>
  <c r="J58" i="44312"/>
  <c r="J57" i="44312"/>
  <c r="J56" i="44312"/>
  <c r="J55" i="44312"/>
  <c r="J54" i="44312"/>
  <c r="J53" i="44312"/>
  <c r="J52" i="44312"/>
  <c r="J51" i="44312"/>
  <c r="J50" i="44312"/>
  <c r="J49" i="44312"/>
  <c r="J48" i="44312"/>
  <c r="J47" i="44312"/>
  <c r="J46" i="44312"/>
  <c r="J45" i="44312"/>
  <c r="J44" i="44312"/>
  <c r="J43" i="44312"/>
  <c r="J42" i="44312"/>
  <c r="J41" i="44312"/>
  <c r="J40" i="44312"/>
  <c r="J39" i="44312"/>
  <c r="J38" i="44312"/>
  <c r="J37" i="44312"/>
  <c r="J36" i="44312"/>
  <c r="J35" i="44312"/>
  <c r="J34" i="44312"/>
  <c r="J33" i="44312"/>
  <c r="J32" i="44312"/>
  <c r="J31" i="44312"/>
  <c r="J30" i="44312"/>
  <c r="J29" i="44312"/>
  <c r="J28" i="44312"/>
  <c r="J27" i="44312"/>
  <c r="J26" i="44312"/>
  <c r="J25" i="44312"/>
  <c r="J24" i="44312"/>
  <c r="J23" i="44312"/>
  <c r="J22" i="44312"/>
  <c r="J21" i="44312"/>
  <c r="J20" i="44312"/>
  <c r="J19" i="44312"/>
  <c r="J18" i="44312"/>
  <c r="J17" i="44312"/>
  <c r="J16" i="44312"/>
  <c r="J15" i="44312"/>
  <c r="J14" i="44312"/>
  <c r="J13" i="44312"/>
  <c r="J12" i="44312"/>
  <c r="J11" i="44312"/>
  <c r="J10" i="44312"/>
  <c r="J9" i="44312"/>
  <c r="J8" i="44312"/>
  <c r="J7" i="44312"/>
  <c r="J6" i="44312"/>
  <c r="I5" i="44312"/>
  <c r="H5" i="44312"/>
  <c r="H2" i="44312"/>
  <c r="B1" i="44312"/>
  <c r="J357" i="44311"/>
  <c r="J356" i="44311"/>
  <c r="J355" i="44311"/>
  <c r="J354" i="44311"/>
  <c r="J353" i="44311"/>
  <c r="J352" i="44311"/>
  <c r="J351" i="44311"/>
  <c r="J350" i="44311"/>
  <c r="J349" i="44311"/>
  <c r="J348" i="44311"/>
  <c r="J347" i="44311"/>
  <c r="J346" i="44311"/>
  <c r="J345" i="44311"/>
  <c r="J344" i="44311"/>
  <c r="J343" i="44311"/>
  <c r="J342" i="44311"/>
  <c r="J341" i="44311"/>
  <c r="J340" i="44311"/>
  <c r="J339" i="44311"/>
  <c r="J338" i="44311"/>
  <c r="J337" i="44311"/>
  <c r="J336" i="44311"/>
  <c r="J335" i="44311"/>
  <c r="J334" i="44311"/>
  <c r="J333" i="44311"/>
  <c r="J332" i="44311"/>
  <c r="J331" i="44311"/>
  <c r="J330" i="44311"/>
  <c r="J329" i="44311"/>
  <c r="J328" i="44311"/>
  <c r="J327" i="44311"/>
  <c r="J326" i="44311"/>
  <c r="J325" i="44311"/>
  <c r="J324" i="44311"/>
  <c r="J323" i="44311"/>
  <c r="J322" i="44311"/>
  <c r="J321" i="44311"/>
  <c r="J320" i="44311"/>
  <c r="J319" i="44311"/>
  <c r="J318" i="44311"/>
  <c r="J317" i="44311"/>
  <c r="J316" i="44311"/>
  <c r="J315" i="44311"/>
  <c r="J314" i="44311"/>
  <c r="J313" i="44311"/>
  <c r="J312" i="44311"/>
  <c r="J311" i="44311"/>
  <c r="J310" i="44311"/>
  <c r="J309" i="44311"/>
  <c r="J308" i="44311"/>
  <c r="J307" i="44311"/>
  <c r="J306" i="44311"/>
  <c r="J305" i="44311"/>
  <c r="J304" i="44311"/>
  <c r="J303" i="44311"/>
  <c r="J302" i="44311"/>
  <c r="J301" i="44311"/>
  <c r="J300" i="44311"/>
  <c r="J299" i="44311"/>
  <c r="J298" i="44311"/>
  <c r="J297" i="44311"/>
  <c r="J296" i="44311"/>
  <c r="J295" i="44311"/>
  <c r="J294" i="44311"/>
  <c r="J293" i="44311"/>
  <c r="J292" i="44311"/>
  <c r="J291" i="44311"/>
  <c r="J290" i="44311"/>
  <c r="J289" i="44311"/>
  <c r="J288" i="44311"/>
  <c r="J287" i="44311"/>
  <c r="J286" i="44311"/>
  <c r="J285" i="44311"/>
  <c r="J284" i="44311"/>
  <c r="J283" i="44311"/>
  <c r="J282" i="44311"/>
  <c r="J281" i="44311"/>
  <c r="J280" i="44311"/>
  <c r="J279" i="44311"/>
  <c r="J278" i="44311"/>
  <c r="J277" i="44311"/>
  <c r="J276" i="44311"/>
  <c r="J275" i="44311"/>
  <c r="J274" i="44311"/>
  <c r="J273" i="44311"/>
  <c r="J272" i="44311"/>
  <c r="J271" i="44311"/>
  <c r="J270" i="44311"/>
  <c r="J269" i="44311"/>
  <c r="J268" i="44311"/>
  <c r="J267" i="44311"/>
  <c r="J266" i="44311"/>
  <c r="J265" i="44311"/>
  <c r="J264" i="44311"/>
  <c r="J263" i="44311"/>
  <c r="J262" i="44311"/>
  <c r="J261" i="44311"/>
  <c r="J260" i="44311"/>
  <c r="J259" i="44311"/>
  <c r="J258" i="44311"/>
  <c r="J257" i="44311"/>
  <c r="J256" i="44311"/>
  <c r="J255" i="44311"/>
  <c r="J254" i="44311"/>
  <c r="J253" i="44311"/>
  <c r="J252" i="44311"/>
  <c r="J251" i="44311"/>
  <c r="J250" i="44311"/>
  <c r="J249" i="44311"/>
  <c r="J248" i="44311"/>
  <c r="J247" i="44311"/>
  <c r="J246" i="44311"/>
  <c r="J245" i="44311"/>
  <c r="J244" i="44311"/>
  <c r="J243" i="44311"/>
  <c r="J242" i="44311"/>
  <c r="J241" i="44311"/>
  <c r="J240" i="44311"/>
  <c r="J239" i="44311"/>
  <c r="J238" i="44311"/>
  <c r="J237" i="44311"/>
  <c r="J236" i="44311"/>
  <c r="J235" i="44311"/>
  <c r="J234" i="44311"/>
  <c r="J233" i="44311"/>
  <c r="J232" i="44311"/>
  <c r="J231" i="44311"/>
  <c r="J230" i="44311"/>
  <c r="J229" i="44311"/>
  <c r="J228" i="44311"/>
  <c r="J227" i="44311"/>
  <c r="J226" i="44311"/>
  <c r="J225" i="44311"/>
  <c r="J224" i="44311"/>
  <c r="J223" i="44311"/>
  <c r="J222" i="44311"/>
  <c r="J221" i="44311"/>
  <c r="J220" i="44311"/>
  <c r="J219" i="44311"/>
  <c r="J218" i="44311"/>
  <c r="J217" i="44311"/>
  <c r="J216" i="44311"/>
  <c r="J215" i="44311"/>
  <c r="J214" i="44311"/>
  <c r="J213" i="44311"/>
  <c r="J212" i="44311"/>
  <c r="J211" i="44311"/>
  <c r="J210" i="44311"/>
  <c r="J209" i="44311"/>
  <c r="J208" i="44311"/>
  <c r="J207" i="44311"/>
  <c r="J206" i="44311"/>
  <c r="J205" i="44311"/>
  <c r="J204" i="44311"/>
  <c r="J203" i="44311"/>
  <c r="J202" i="44311"/>
  <c r="J201" i="44311"/>
  <c r="J200" i="44311"/>
  <c r="J199" i="44311"/>
  <c r="J198" i="44311"/>
  <c r="J197" i="44311"/>
  <c r="J196" i="44311"/>
  <c r="J195" i="44311"/>
  <c r="J194" i="44311"/>
  <c r="J193" i="44311"/>
  <c r="J192" i="44311"/>
  <c r="J191" i="44311"/>
  <c r="J190" i="44311"/>
  <c r="J189" i="44311"/>
  <c r="J188" i="44311"/>
  <c r="J187" i="44311"/>
  <c r="J186" i="44311"/>
  <c r="J185" i="44311"/>
  <c r="J184" i="44311"/>
  <c r="J183" i="44311"/>
  <c r="J182" i="44311"/>
  <c r="J181" i="44311"/>
  <c r="J180" i="44311"/>
  <c r="J179" i="44311"/>
  <c r="J178" i="44311"/>
  <c r="J177" i="44311"/>
  <c r="J176" i="44311"/>
  <c r="J175" i="44311"/>
  <c r="J174" i="44311"/>
  <c r="J173" i="44311"/>
  <c r="J172" i="44311"/>
  <c r="J171" i="44311"/>
  <c r="J170" i="44311"/>
  <c r="J169" i="44311"/>
  <c r="J168" i="44311"/>
  <c r="J167" i="44311"/>
  <c r="J166" i="44311"/>
  <c r="J165" i="44311"/>
  <c r="J164" i="44311"/>
  <c r="J163" i="44311"/>
  <c r="J162" i="44311"/>
  <c r="J161" i="44311"/>
  <c r="J160" i="44311"/>
  <c r="J159" i="44311"/>
  <c r="J158" i="44311"/>
  <c r="J157" i="44311"/>
  <c r="J156" i="44311"/>
  <c r="J155" i="44311"/>
  <c r="J154" i="44311"/>
  <c r="J153" i="44311"/>
  <c r="J152" i="44311"/>
  <c r="J151" i="44311"/>
  <c r="J150" i="44311"/>
  <c r="J149" i="44311"/>
  <c r="J148" i="44311"/>
  <c r="J147" i="44311"/>
  <c r="J146" i="44311"/>
  <c r="J145" i="44311"/>
  <c r="J144" i="44311"/>
  <c r="J143" i="44311"/>
  <c r="J142" i="44311"/>
  <c r="J141" i="44311"/>
  <c r="J140" i="44311"/>
  <c r="J139" i="44311"/>
  <c r="J138" i="44311"/>
  <c r="J137" i="44311"/>
  <c r="J136" i="44311"/>
  <c r="J135" i="44311"/>
  <c r="J134" i="44311"/>
  <c r="J133" i="44311"/>
  <c r="J132" i="44311"/>
  <c r="J131" i="44311"/>
  <c r="J130" i="44311"/>
  <c r="J129" i="44311"/>
  <c r="J128" i="44311"/>
  <c r="J127" i="44311"/>
  <c r="J126" i="44311"/>
  <c r="J125" i="44311"/>
  <c r="J124" i="44311"/>
  <c r="J123" i="44311"/>
  <c r="J122" i="44311"/>
  <c r="J121" i="44311"/>
  <c r="J120" i="44311"/>
  <c r="J119" i="44311"/>
  <c r="J118" i="44311"/>
  <c r="J117" i="44311"/>
  <c r="J116" i="44311"/>
  <c r="J115" i="44311"/>
  <c r="J114" i="44311"/>
  <c r="J113" i="44311"/>
  <c r="J112" i="44311"/>
  <c r="J111" i="44311"/>
  <c r="J110" i="44311"/>
  <c r="J109" i="44311"/>
  <c r="J108" i="44311"/>
  <c r="J107" i="44311"/>
  <c r="J106" i="44311"/>
  <c r="J105" i="44311"/>
  <c r="J104" i="44311"/>
  <c r="J103" i="44311"/>
  <c r="J102" i="44311"/>
  <c r="J101" i="44311"/>
  <c r="J100" i="44311"/>
  <c r="J99" i="44311"/>
  <c r="J98" i="44311"/>
  <c r="J97" i="44311"/>
  <c r="J96" i="44311"/>
  <c r="J95" i="44311"/>
  <c r="J94" i="44311"/>
  <c r="J93" i="44311"/>
  <c r="J92" i="44311"/>
  <c r="J91" i="44311"/>
  <c r="J90" i="44311"/>
  <c r="J89" i="44311"/>
  <c r="J88" i="44311"/>
  <c r="J87" i="44311"/>
  <c r="J86" i="44311"/>
  <c r="J85" i="44311"/>
  <c r="J84" i="44311"/>
  <c r="J83" i="44311"/>
  <c r="J82" i="44311"/>
  <c r="J81" i="44311"/>
  <c r="J80" i="44311"/>
  <c r="J79" i="44311"/>
  <c r="J78" i="44311"/>
  <c r="J77" i="44311"/>
  <c r="J76" i="44311"/>
  <c r="J75" i="44311"/>
  <c r="J74" i="44311"/>
  <c r="J73" i="44311"/>
  <c r="J72" i="44311"/>
  <c r="J71" i="44311"/>
  <c r="J70" i="44311"/>
  <c r="J69" i="44311"/>
  <c r="J68" i="44311"/>
  <c r="J67" i="44311"/>
  <c r="J66" i="44311"/>
  <c r="J65" i="44311"/>
  <c r="J64" i="44311"/>
  <c r="J63" i="44311"/>
  <c r="J62" i="44311"/>
  <c r="J61" i="44311"/>
  <c r="J60" i="44311"/>
  <c r="J59" i="44311"/>
  <c r="J58" i="44311"/>
  <c r="J57" i="44311"/>
  <c r="J56" i="44311"/>
  <c r="J55" i="44311"/>
  <c r="J54" i="44311"/>
  <c r="J53" i="44311"/>
  <c r="J52" i="44311"/>
  <c r="J51" i="44311"/>
  <c r="J50" i="44311"/>
  <c r="J49" i="44311"/>
  <c r="J48" i="44311"/>
  <c r="J47" i="44311"/>
  <c r="J46" i="44311"/>
  <c r="J45" i="44311"/>
  <c r="J44" i="44311"/>
  <c r="J43" i="44311"/>
  <c r="J42" i="44311"/>
  <c r="J41" i="44311"/>
  <c r="J40" i="44311"/>
  <c r="J39" i="44311"/>
  <c r="J38" i="44311"/>
  <c r="J37" i="44311"/>
  <c r="J36" i="44311"/>
  <c r="J35" i="44311"/>
  <c r="J34" i="44311"/>
  <c r="J33" i="44311"/>
  <c r="J32" i="44311"/>
  <c r="J31" i="44311"/>
  <c r="J30" i="44311"/>
  <c r="J29" i="44311"/>
  <c r="J28" i="44311"/>
  <c r="J27" i="44311"/>
  <c r="J26" i="44311"/>
  <c r="J25" i="44311"/>
  <c r="J24" i="44311"/>
  <c r="J23" i="44311"/>
  <c r="J22" i="44311"/>
  <c r="J21" i="44311"/>
  <c r="J20" i="44311"/>
  <c r="J19" i="44311"/>
  <c r="J18" i="44311"/>
  <c r="J17" i="44311"/>
  <c r="J15" i="44311"/>
  <c r="O7" i="44311"/>
  <c r="H3" i="44311" s="1"/>
  <c r="I7" i="44311"/>
  <c r="H7" i="44311"/>
  <c r="J7" i="44311" s="1"/>
  <c r="H2" i="44311"/>
  <c r="B1" i="44311"/>
  <c r="J357" i="44310"/>
  <c r="J356" i="44310"/>
  <c r="J355" i="44310"/>
  <c r="J354" i="44310"/>
  <c r="J353" i="44310"/>
  <c r="J352" i="44310"/>
  <c r="J351" i="44310"/>
  <c r="J350" i="44310"/>
  <c r="J349" i="44310"/>
  <c r="J348" i="44310"/>
  <c r="J347" i="44310"/>
  <c r="J346" i="44310"/>
  <c r="J345" i="44310"/>
  <c r="J344" i="44310"/>
  <c r="J343" i="44310"/>
  <c r="J342" i="44310"/>
  <c r="J341" i="44310"/>
  <c r="J340" i="44310"/>
  <c r="J339" i="44310"/>
  <c r="J338" i="44310"/>
  <c r="J337" i="44310"/>
  <c r="J336" i="44310"/>
  <c r="J335" i="44310"/>
  <c r="J334" i="44310"/>
  <c r="J333" i="44310"/>
  <c r="J332" i="44310"/>
  <c r="J331" i="44310"/>
  <c r="J330" i="44310"/>
  <c r="J329" i="44310"/>
  <c r="J328" i="44310"/>
  <c r="J327" i="44310"/>
  <c r="J326" i="44310"/>
  <c r="J325" i="44310"/>
  <c r="J324" i="44310"/>
  <c r="J323" i="44310"/>
  <c r="J322" i="44310"/>
  <c r="J321" i="44310"/>
  <c r="J320" i="44310"/>
  <c r="J319" i="44310"/>
  <c r="J318" i="44310"/>
  <c r="J317" i="44310"/>
  <c r="J316" i="44310"/>
  <c r="J315" i="44310"/>
  <c r="J314" i="44310"/>
  <c r="J313" i="44310"/>
  <c r="J312" i="44310"/>
  <c r="J311" i="44310"/>
  <c r="J310" i="44310"/>
  <c r="J309" i="44310"/>
  <c r="J308" i="44310"/>
  <c r="J307" i="44310"/>
  <c r="J306" i="44310"/>
  <c r="J305" i="44310"/>
  <c r="J304" i="44310"/>
  <c r="J303" i="44310"/>
  <c r="J302" i="44310"/>
  <c r="J301" i="44310"/>
  <c r="J300" i="44310"/>
  <c r="J299" i="44310"/>
  <c r="J298" i="44310"/>
  <c r="J297" i="44310"/>
  <c r="J296" i="44310"/>
  <c r="J295" i="44310"/>
  <c r="J294" i="44310"/>
  <c r="J293" i="44310"/>
  <c r="J292" i="44310"/>
  <c r="J291" i="44310"/>
  <c r="J290" i="44310"/>
  <c r="J289" i="44310"/>
  <c r="J288" i="44310"/>
  <c r="J287" i="44310"/>
  <c r="J286" i="44310"/>
  <c r="J285" i="44310"/>
  <c r="J284" i="44310"/>
  <c r="J283" i="44310"/>
  <c r="J282" i="44310"/>
  <c r="J281" i="44310"/>
  <c r="J280" i="44310"/>
  <c r="J279" i="44310"/>
  <c r="J278" i="44310"/>
  <c r="J277" i="44310"/>
  <c r="J276" i="44310"/>
  <c r="J275" i="44310"/>
  <c r="J274" i="44310"/>
  <c r="J273" i="44310"/>
  <c r="J272" i="44310"/>
  <c r="J271" i="44310"/>
  <c r="J270" i="44310"/>
  <c r="J269" i="44310"/>
  <c r="J268" i="44310"/>
  <c r="J267" i="44310"/>
  <c r="J266" i="44310"/>
  <c r="J265" i="44310"/>
  <c r="J264" i="44310"/>
  <c r="J263" i="44310"/>
  <c r="J262" i="44310"/>
  <c r="J261" i="44310"/>
  <c r="J260" i="44310"/>
  <c r="J259" i="44310"/>
  <c r="J258" i="44310"/>
  <c r="J257" i="44310"/>
  <c r="J256" i="44310"/>
  <c r="J255" i="44310"/>
  <c r="J254" i="44310"/>
  <c r="J253" i="44310"/>
  <c r="J252" i="44310"/>
  <c r="J251" i="44310"/>
  <c r="J250" i="44310"/>
  <c r="J249" i="44310"/>
  <c r="J248" i="44310"/>
  <c r="J247" i="44310"/>
  <c r="J246" i="44310"/>
  <c r="J245" i="44310"/>
  <c r="J244" i="44310"/>
  <c r="J243" i="44310"/>
  <c r="J242" i="44310"/>
  <c r="J241" i="44310"/>
  <c r="J240" i="44310"/>
  <c r="J239" i="44310"/>
  <c r="J238" i="44310"/>
  <c r="J237" i="44310"/>
  <c r="J236" i="44310"/>
  <c r="J235" i="44310"/>
  <c r="J234" i="44310"/>
  <c r="J233" i="44310"/>
  <c r="J232" i="44310"/>
  <c r="J231" i="44310"/>
  <c r="J230" i="44310"/>
  <c r="J229" i="44310"/>
  <c r="J228" i="44310"/>
  <c r="J227" i="44310"/>
  <c r="J226" i="44310"/>
  <c r="J225" i="44310"/>
  <c r="J224" i="44310"/>
  <c r="J223" i="44310"/>
  <c r="J222" i="44310"/>
  <c r="J221" i="44310"/>
  <c r="J220" i="44310"/>
  <c r="J219" i="44310"/>
  <c r="J218" i="44310"/>
  <c r="J217" i="44310"/>
  <c r="J216" i="44310"/>
  <c r="J215" i="44310"/>
  <c r="J214" i="44310"/>
  <c r="J213" i="44310"/>
  <c r="J212" i="44310"/>
  <c r="J211" i="44310"/>
  <c r="J210" i="44310"/>
  <c r="J209" i="44310"/>
  <c r="J208" i="44310"/>
  <c r="J207" i="44310"/>
  <c r="J206" i="44310"/>
  <c r="J205" i="44310"/>
  <c r="J204" i="44310"/>
  <c r="J203" i="44310"/>
  <c r="J202" i="44310"/>
  <c r="J201" i="44310"/>
  <c r="J200" i="44310"/>
  <c r="J199" i="44310"/>
  <c r="J198" i="44310"/>
  <c r="J197" i="44310"/>
  <c r="J196" i="44310"/>
  <c r="J195" i="44310"/>
  <c r="J194" i="44310"/>
  <c r="J193" i="44310"/>
  <c r="J192" i="44310"/>
  <c r="J191" i="44310"/>
  <c r="J190" i="44310"/>
  <c r="J189" i="44310"/>
  <c r="J188" i="44310"/>
  <c r="J187" i="44310"/>
  <c r="J186" i="44310"/>
  <c r="J185" i="44310"/>
  <c r="J184" i="44310"/>
  <c r="J183" i="44310"/>
  <c r="J182" i="44310"/>
  <c r="J181" i="44310"/>
  <c r="J180" i="44310"/>
  <c r="J179" i="44310"/>
  <c r="J178" i="44310"/>
  <c r="J177" i="44310"/>
  <c r="J176" i="44310"/>
  <c r="J175" i="44310"/>
  <c r="J174" i="44310"/>
  <c r="J173" i="44310"/>
  <c r="J172" i="44310"/>
  <c r="J171" i="44310"/>
  <c r="J170" i="44310"/>
  <c r="J169" i="44310"/>
  <c r="J168" i="44310"/>
  <c r="J167" i="44310"/>
  <c r="J166" i="44310"/>
  <c r="J165" i="44310"/>
  <c r="J164" i="44310"/>
  <c r="J163" i="44310"/>
  <c r="J162" i="44310"/>
  <c r="J161" i="44310"/>
  <c r="J160" i="44310"/>
  <c r="J159" i="44310"/>
  <c r="J158" i="44310"/>
  <c r="J157" i="44310"/>
  <c r="J156" i="44310"/>
  <c r="J155" i="44310"/>
  <c r="J154" i="44310"/>
  <c r="J153" i="44310"/>
  <c r="J152" i="44310"/>
  <c r="J151" i="44310"/>
  <c r="J150" i="44310"/>
  <c r="J149" i="44310"/>
  <c r="J148" i="44310"/>
  <c r="J147" i="44310"/>
  <c r="J146" i="44310"/>
  <c r="J145" i="44310"/>
  <c r="J144" i="44310"/>
  <c r="J143" i="44310"/>
  <c r="J142" i="44310"/>
  <c r="J141" i="44310"/>
  <c r="J140" i="44310"/>
  <c r="J139" i="44310"/>
  <c r="J138" i="44310"/>
  <c r="J137" i="44310"/>
  <c r="J136" i="44310"/>
  <c r="J135" i="44310"/>
  <c r="J134" i="44310"/>
  <c r="J133" i="44310"/>
  <c r="J132" i="44310"/>
  <c r="J131" i="44310"/>
  <c r="J130" i="44310"/>
  <c r="J129" i="44310"/>
  <c r="J128" i="44310"/>
  <c r="J127" i="44310"/>
  <c r="J126" i="44310"/>
  <c r="J125" i="44310"/>
  <c r="J124" i="44310"/>
  <c r="J123" i="44310"/>
  <c r="J122" i="44310"/>
  <c r="J121" i="44310"/>
  <c r="J120" i="44310"/>
  <c r="J119" i="44310"/>
  <c r="J118" i="44310"/>
  <c r="J117" i="44310"/>
  <c r="J116" i="44310"/>
  <c r="J115" i="44310"/>
  <c r="J114" i="44310"/>
  <c r="J113" i="44310"/>
  <c r="J112" i="44310"/>
  <c r="J111" i="44310"/>
  <c r="J110" i="44310"/>
  <c r="J109" i="44310"/>
  <c r="J108" i="44310"/>
  <c r="J107" i="44310"/>
  <c r="J106" i="44310"/>
  <c r="J105" i="44310"/>
  <c r="J104" i="44310"/>
  <c r="J103" i="44310"/>
  <c r="J102" i="44310"/>
  <c r="J101" i="44310"/>
  <c r="J100" i="44310"/>
  <c r="J99" i="44310"/>
  <c r="J98" i="44310"/>
  <c r="J97" i="44310"/>
  <c r="J96" i="44310"/>
  <c r="J95" i="44310"/>
  <c r="J94" i="44310"/>
  <c r="J93" i="44310"/>
  <c r="J92" i="44310"/>
  <c r="J91" i="44310"/>
  <c r="J90" i="44310"/>
  <c r="J89" i="44310"/>
  <c r="J88" i="44310"/>
  <c r="J87" i="44310"/>
  <c r="J86" i="44310"/>
  <c r="J85" i="44310"/>
  <c r="J84" i="44310"/>
  <c r="J83" i="44310"/>
  <c r="J82" i="44310"/>
  <c r="J81" i="44310"/>
  <c r="J80" i="44310"/>
  <c r="J79" i="44310"/>
  <c r="J78" i="44310"/>
  <c r="J77" i="44310"/>
  <c r="J76" i="44310"/>
  <c r="J75" i="44310"/>
  <c r="J74" i="44310"/>
  <c r="J73" i="44310"/>
  <c r="J72" i="44310"/>
  <c r="J71" i="44310"/>
  <c r="J70" i="44310"/>
  <c r="J69" i="44310"/>
  <c r="J68" i="44310"/>
  <c r="J67" i="44310"/>
  <c r="J66" i="44310"/>
  <c r="J65" i="44310"/>
  <c r="J64" i="44310"/>
  <c r="J63" i="44310"/>
  <c r="J62" i="44310"/>
  <c r="J61" i="44310"/>
  <c r="J60" i="44310"/>
  <c r="J59" i="44310"/>
  <c r="J58" i="44310"/>
  <c r="J57" i="44310"/>
  <c r="J56" i="44310"/>
  <c r="J55" i="44310"/>
  <c r="J54" i="44310"/>
  <c r="J53" i="44310"/>
  <c r="J52" i="44310"/>
  <c r="J51" i="44310"/>
  <c r="J50" i="44310"/>
  <c r="J49" i="44310"/>
  <c r="J48" i="44310"/>
  <c r="J47" i="44310"/>
  <c r="J46" i="44310"/>
  <c r="J45" i="44310"/>
  <c r="J44" i="44310"/>
  <c r="J43" i="44310"/>
  <c r="J42" i="44310"/>
  <c r="J41" i="44310"/>
  <c r="J40" i="44310"/>
  <c r="J39" i="44310"/>
  <c r="J38" i="44310"/>
  <c r="J37" i="44310"/>
  <c r="J36" i="44310"/>
  <c r="J35" i="44310"/>
  <c r="J34" i="44310"/>
  <c r="J33" i="44310"/>
  <c r="J32" i="44310"/>
  <c r="J31" i="44310"/>
  <c r="J30" i="44310"/>
  <c r="J29" i="44310"/>
  <c r="J28" i="44310"/>
  <c r="J27" i="44310"/>
  <c r="J26" i="44310"/>
  <c r="J25" i="44310"/>
  <c r="J24" i="44310"/>
  <c r="J23" i="44310"/>
  <c r="J22" i="44310"/>
  <c r="J21" i="44310"/>
  <c r="J20" i="44310"/>
  <c r="J19" i="44310"/>
  <c r="J18" i="44310"/>
  <c r="J17" i="44310"/>
  <c r="J16" i="44310"/>
  <c r="J15" i="44310"/>
  <c r="J14" i="44310"/>
  <c r="J13" i="44310"/>
  <c r="J12" i="44310"/>
  <c r="J11" i="44310"/>
  <c r="J10" i="44310"/>
  <c r="J9" i="44310"/>
  <c r="J8" i="44310"/>
  <c r="M7" i="44310"/>
  <c r="H3" i="44310" s="1"/>
  <c r="L7" i="44310"/>
  <c r="K7" i="44310"/>
  <c r="I7" i="44310"/>
  <c r="H7" i="44310"/>
  <c r="H2" i="44310"/>
  <c r="B1" i="44310"/>
  <c r="J7" i="44310" l="1"/>
  <c r="H4" i="44311"/>
  <c r="J5" i="44312"/>
  <c r="J5" i="44313"/>
  <c r="H4" i="44310"/>
  <c r="J65" i="44309" l="1"/>
  <c r="J64" i="44309"/>
  <c r="J63" i="44309"/>
  <c r="J62" i="44309"/>
  <c r="J61" i="44309"/>
  <c r="J60" i="44309"/>
  <c r="J59" i="44309"/>
  <c r="J58" i="44309"/>
  <c r="J57" i="44309"/>
  <c r="J56" i="44309"/>
  <c r="J55" i="44309"/>
  <c r="J54" i="44309"/>
  <c r="J53" i="44309"/>
  <c r="J52" i="44309"/>
  <c r="J51" i="44309"/>
  <c r="J50" i="44309"/>
  <c r="J49" i="44309"/>
  <c r="J48" i="44309"/>
  <c r="J47" i="44309"/>
  <c r="J46" i="44309"/>
  <c r="J45" i="44309"/>
  <c r="J44" i="44309"/>
  <c r="J43" i="44309"/>
  <c r="J42" i="44309"/>
  <c r="J41" i="44309"/>
  <c r="J40" i="44309"/>
  <c r="J39" i="44309"/>
  <c r="J38" i="44309"/>
  <c r="J37" i="44309"/>
  <c r="J36" i="44309"/>
  <c r="J35" i="44309"/>
  <c r="J34" i="44309"/>
  <c r="J33" i="44309"/>
  <c r="J32" i="44309"/>
  <c r="J31" i="44309"/>
  <c r="J30" i="44309"/>
  <c r="J29" i="44309"/>
  <c r="J28" i="44309"/>
  <c r="J27" i="44309"/>
  <c r="J26" i="44309"/>
  <c r="J25" i="44309"/>
  <c r="J24" i="44309"/>
  <c r="J23" i="44309"/>
  <c r="J22" i="44309"/>
  <c r="J21" i="44309"/>
  <c r="J20" i="44309"/>
  <c r="J19" i="44309"/>
  <c r="J18" i="44309"/>
  <c r="J17" i="44309"/>
  <c r="J16" i="44309"/>
  <c r="J15" i="44309"/>
  <c r="J14" i="44309"/>
  <c r="J13" i="44309"/>
  <c r="J12" i="44309"/>
  <c r="J11" i="44309"/>
  <c r="J10" i="44309"/>
  <c r="J9" i="44309"/>
  <c r="J8" i="44309"/>
  <c r="J7" i="44309"/>
  <c r="J6" i="44309"/>
  <c r="I5" i="44309"/>
  <c r="H5" i="44309"/>
  <c r="H2" i="44309"/>
  <c r="B1" i="44309"/>
  <c r="J65" i="44308"/>
  <c r="J64" i="44308"/>
  <c r="J63" i="44308"/>
  <c r="J62" i="44308"/>
  <c r="J61" i="44308"/>
  <c r="J60" i="44308"/>
  <c r="J59" i="44308"/>
  <c r="J58" i="44308"/>
  <c r="J57" i="44308"/>
  <c r="J56" i="44308"/>
  <c r="J55" i="44308"/>
  <c r="J54" i="44308"/>
  <c r="J53" i="44308"/>
  <c r="J52" i="44308"/>
  <c r="J51" i="44308"/>
  <c r="J50" i="44308"/>
  <c r="J49" i="44308"/>
  <c r="J48" i="44308"/>
  <c r="J47" i="44308"/>
  <c r="J46" i="44308"/>
  <c r="J45" i="44308"/>
  <c r="J44" i="44308"/>
  <c r="J43" i="44308"/>
  <c r="J42" i="44308"/>
  <c r="J41" i="44308"/>
  <c r="J40" i="44308"/>
  <c r="J39" i="44308"/>
  <c r="J38" i="44308"/>
  <c r="J37" i="44308"/>
  <c r="J36" i="44308"/>
  <c r="J35" i="44308"/>
  <c r="J34" i="44308"/>
  <c r="J33" i="44308"/>
  <c r="J32" i="44308"/>
  <c r="J31" i="44308"/>
  <c r="J30" i="44308"/>
  <c r="J29" i="44308"/>
  <c r="J28" i="44308"/>
  <c r="J27" i="44308"/>
  <c r="J26" i="44308"/>
  <c r="J25" i="44308"/>
  <c r="J24" i="44308"/>
  <c r="J23" i="44308"/>
  <c r="J22" i="44308"/>
  <c r="J21" i="44308"/>
  <c r="J20" i="44308"/>
  <c r="J19" i="44308"/>
  <c r="J18" i="44308"/>
  <c r="J17" i="44308"/>
  <c r="J16" i="44308"/>
  <c r="J15" i="44308"/>
  <c r="J14" i="44308"/>
  <c r="J13" i="44308"/>
  <c r="J12" i="44308"/>
  <c r="J11" i="44308"/>
  <c r="J10" i="44308"/>
  <c r="J9" i="44308"/>
  <c r="J8" i="44308"/>
  <c r="J7" i="44308"/>
  <c r="J6" i="44308"/>
  <c r="I5" i="44308"/>
  <c r="H5" i="44308"/>
  <c r="H2" i="44308"/>
  <c r="B1" i="44308"/>
  <c r="J357" i="44307"/>
  <c r="J356" i="44307"/>
  <c r="J355" i="44307"/>
  <c r="J354" i="44307"/>
  <c r="J353" i="44307"/>
  <c r="J352" i="44307"/>
  <c r="J351" i="44307"/>
  <c r="J350" i="44307"/>
  <c r="J349" i="44307"/>
  <c r="J348" i="44307"/>
  <c r="J347" i="44307"/>
  <c r="J346" i="44307"/>
  <c r="J345" i="44307"/>
  <c r="J344" i="44307"/>
  <c r="J343" i="44307"/>
  <c r="J342" i="44307"/>
  <c r="J341" i="44307"/>
  <c r="J340" i="44307"/>
  <c r="J339" i="44307"/>
  <c r="J338" i="44307"/>
  <c r="J337" i="44307"/>
  <c r="J336" i="44307"/>
  <c r="J335" i="44307"/>
  <c r="J334" i="44307"/>
  <c r="J333" i="44307"/>
  <c r="J332" i="44307"/>
  <c r="J331" i="44307"/>
  <c r="J330" i="44307"/>
  <c r="J329" i="44307"/>
  <c r="J328" i="44307"/>
  <c r="J327" i="44307"/>
  <c r="J326" i="44307"/>
  <c r="J325" i="44307"/>
  <c r="J324" i="44307"/>
  <c r="J323" i="44307"/>
  <c r="J322" i="44307"/>
  <c r="J321" i="44307"/>
  <c r="J320" i="44307"/>
  <c r="J319" i="44307"/>
  <c r="J318" i="44307"/>
  <c r="J317" i="44307"/>
  <c r="J316" i="44307"/>
  <c r="J315" i="44307"/>
  <c r="J314" i="44307"/>
  <c r="J313" i="44307"/>
  <c r="J312" i="44307"/>
  <c r="J311" i="44307"/>
  <c r="J310" i="44307"/>
  <c r="J309" i="44307"/>
  <c r="J308" i="44307"/>
  <c r="J307" i="44307"/>
  <c r="J306" i="44307"/>
  <c r="J305" i="44307"/>
  <c r="J304" i="44307"/>
  <c r="J303" i="44307"/>
  <c r="J302" i="44307"/>
  <c r="J301" i="44307"/>
  <c r="J300" i="44307"/>
  <c r="J299" i="44307"/>
  <c r="J298" i="44307"/>
  <c r="J297" i="44307"/>
  <c r="J296" i="44307"/>
  <c r="J295" i="44307"/>
  <c r="J294" i="44307"/>
  <c r="J293" i="44307"/>
  <c r="J292" i="44307"/>
  <c r="J291" i="44307"/>
  <c r="J290" i="44307"/>
  <c r="J289" i="44307"/>
  <c r="J288" i="44307"/>
  <c r="J287" i="44307"/>
  <c r="J286" i="44307"/>
  <c r="J285" i="44307"/>
  <c r="J284" i="44307"/>
  <c r="J283" i="44307"/>
  <c r="J282" i="44307"/>
  <c r="J281" i="44307"/>
  <c r="J280" i="44307"/>
  <c r="J279" i="44307"/>
  <c r="J278" i="44307"/>
  <c r="J277" i="44307"/>
  <c r="J276" i="44307"/>
  <c r="J275" i="44307"/>
  <c r="J274" i="44307"/>
  <c r="J273" i="44307"/>
  <c r="J272" i="44307"/>
  <c r="J271" i="44307"/>
  <c r="J270" i="44307"/>
  <c r="J269" i="44307"/>
  <c r="J268" i="44307"/>
  <c r="J267" i="44307"/>
  <c r="J266" i="44307"/>
  <c r="J265" i="44307"/>
  <c r="J264" i="44307"/>
  <c r="J263" i="44307"/>
  <c r="J262" i="44307"/>
  <c r="J261" i="44307"/>
  <c r="J260" i="44307"/>
  <c r="J259" i="44307"/>
  <c r="J258" i="44307"/>
  <c r="J257" i="44307"/>
  <c r="J256" i="44307"/>
  <c r="J255" i="44307"/>
  <c r="J254" i="44307"/>
  <c r="J253" i="44307"/>
  <c r="J252" i="44307"/>
  <c r="J251" i="44307"/>
  <c r="J250" i="44307"/>
  <c r="J249" i="44307"/>
  <c r="J248" i="44307"/>
  <c r="J247" i="44307"/>
  <c r="J246" i="44307"/>
  <c r="J245" i="44307"/>
  <c r="J244" i="44307"/>
  <c r="J243" i="44307"/>
  <c r="J242" i="44307"/>
  <c r="J241" i="44307"/>
  <c r="J240" i="44307"/>
  <c r="J239" i="44307"/>
  <c r="J238" i="44307"/>
  <c r="J237" i="44307"/>
  <c r="J236" i="44307"/>
  <c r="J235" i="44307"/>
  <c r="J234" i="44307"/>
  <c r="J233" i="44307"/>
  <c r="J232" i="44307"/>
  <c r="J231" i="44307"/>
  <c r="J230" i="44307"/>
  <c r="J229" i="44307"/>
  <c r="J228" i="44307"/>
  <c r="J227" i="44307"/>
  <c r="J226" i="44307"/>
  <c r="J225" i="44307"/>
  <c r="J224" i="44307"/>
  <c r="J223" i="44307"/>
  <c r="J222" i="44307"/>
  <c r="J221" i="44307"/>
  <c r="J220" i="44307"/>
  <c r="J219" i="44307"/>
  <c r="J218" i="44307"/>
  <c r="J217" i="44307"/>
  <c r="J216" i="44307"/>
  <c r="J215" i="44307"/>
  <c r="J214" i="44307"/>
  <c r="J213" i="44307"/>
  <c r="J212" i="44307"/>
  <c r="J211" i="44307"/>
  <c r="J210" i="44307"/>
  <c r="J209" i="44307"/>
  <c r="J208" i="44307"/>
  <c r="J207" i="44307"/>
  <c r="J206" i="44307"/>
  <c r="J205" i="44307"/>
  <c r="J204" i="44307"/>
  <c r="J203" i="44307"/>
  <c r="J202" i="44307"/>
  <c r="J201" i="44307"/>
  <c r="J200" i="44307"/>
  <c r="J199" i="44307"/>
  <c r="J198" i="44307"/>
  <c r="J197" i="44307"/>
  <c r="J196" i="44307"/>
  <c r="J195" i="44307"/>
  <c r="J194" i="44307"/>
  <c r="J193" i="44307"/>
  <c r="J192" i="44307"/>
  <c r="J191" i="44307"/>
  <c r="J190" i="44307"/>
  <c r="J189" i="44307"/>
  <c r="J188" i="44307"/>
  <c r="J187" i="44307"/>
  <c r="J186" i="44307"/>
  <c r="J185" i="44307"/>
  <c r="J184" i="44307"/>
  <c r="J183" i="44307"/>
  <c r="J182" i="44307"/>
  <c r="J181" i="44307"/>
  <c r="J180" i="44307"/>
  <c r="J179" i="44307"/>
  <c r="J178" i="44307"/>
  <c r="J177" i="44307"/>
  <c r="J176" i="44307"/>
  <c r="J175" i="44307"/>
  <c r="J174" i="44307"/>
  <c r="J173" i="44307"/>
  <c r="J172" i="44307"/>
  <c r="J171" i="44307"/>
  <c r="J170" i="44307"/>
  <c r="J169" i="44307"/>
  <c r="J168" i="44307"/>
  <c r="J167" i="44307"/>
  <c r="J166" i="44307"/>
  <c r="J165" i="44307"/>
  <c r="J164" i="44307"/>
  <c r="J163" i="44307"/>
  <c r="J162" i="44307"/>
  <c r="J161" i="44307"/>
  <c r="J160" i="44307"/>
  <c r="J159" i="44307"/>
  <c r="J158" i="44307"/>
  <c r="J157" i="44307"/>
  <c r="J156" i="44307"/>
  <c r="J155" i="44307"/>
  <c r="J154" i="44307"/>
  <c r="J153" i="44307"/>
  <c r="J152" i="44307"/>
  <c r="J151" i="44307"/>
  <c r="J150" i="44307"/>
  <c r="J149" i="44307"/>
  <c r="J148" i="44307"/>
  <c r="J147" i="44307"/>
  <c r="J146" i="44307"/>
  <c r="J145" i="44307"/>
  <c r="J144" i="44307"/>
  <c r="J143" i="44307"/>
  <c r="J142" i="44307"/>
  <c r="J141" i="44307"/>
  <c r="J140" i="44307"/>
  <c r="J139" i="44307"/>
  <c r="J138" i="44307"/>
  <c r="J137" i="44307"/>
  <c r="J136" i="44307"/>
  <c r="J135" i="44307"/>
  <c r="J134" i="44307"/>
  <c r="J133" i="44307"/>
  <c r="J132" i="44307"/>
  <c r="J131" i="44307"/>
  <c r="J130" i="44307"/>
  <c r="J129" i="44307"/>
  <c r="J128" i="44307"/>
  <c r="J127" i="44307"/>
  <c r="J126" i="44307"/>
  <c r="J125" i="44307"/>
  <c r="J124" i="44307"/>
  <c r="J123" i="44307"/>
  <c r="J122" i="44307"/>
  <c r="J121" i="44307"/>
  <c r="J120" i="44307"/>
  <c r="J119" i="44307"/>
  <c r="J118" i="44307"/>
  <c r="J117" i="44307"/>
  <c r="J116" i="44307"/>
  <c r="J115" i="44307"/>
  <c r="J114" i="44307"/>
  <c r="J113" i="44307"/>
  <c r="J112" i="44307"/>
  <c r="J111" i="44307"/>
  <c r="J110" i="44307"/>
  <c r="J109" i="44307"/>
  <c r="J108" i="44307"/>
  <c r="J107" i="44307"/>
  <c r="J106" i="44307"/>
  <c r="J105" i="44307"/>
  <c r="J104" i="44307"/>
  <c r="J103" i="44307"/>
  <c r="J102" i="44307"/>
  <c r="J101" i="44307"/>
  <c r="J100" i="44307"/>
  <c r="J99" i="44307"/>
  <c r="J98" i="44307"/>
  <c r="J97" i="44307"/>
  <c r="J96" i="44307"/>
  <c r="J95" i="44307"/>
  <c r="J94" i="44307"/>
  <c r="J93" i="44307"/>
  <c r="J92" i="44307"/>
  <c r="J91" i="44307"/>
  <c r="J90" i="44307"/>
  <c r="J89" i="44307"/>
  <c r="J88" i="44307"/>
  <c r="J87" i="44307"/>
  <c r="J86" i="44307"/>
  <c r="J85" i="44307"/>
  <c r="J84" i="44307"/>
  <c r="J83" i="44307"/>
  <c r="J82" i="44307"/>
  <c r="J81" i="44307"/>
  <c r="J80" i="44307"/>
  <c r="J79" i="44307"/>
  <c r="J78" i="44307"/>
  <c r="J77" i="44307"/>
  <c r="J76" i="44307"/>
  <c r="J75" i="44307"/>
  <c r="J74" i="44307"/>
  <c r="J73" i="44307"/>
  <c r="J72" i="44307"/>
  <c r="J71" i="44307"/>
  <c r="J70" i="44307"/>
  <c r="J69" i="44307"/>
  <c r="J68" i="44307"/>
  <c r="J67" i="44307"/>
  <c r="J66" i="44307"/>
  <c r="J65" i="44307"/>
  <c r="J64" i="44307"/>
  <c r="J63" i="44307"/>
  <c r="J62" i="44307"/>
  <c r="J61" i="44307"/>
  <c r="J60" i="44307"/>
  <c r="J59" i="44307"/>
  <c r="J58" i="44307"/>
  <c r="J57" i="44307"/>
  <c r="J56" i="44307"/>
  <c r="J55" i="44307"/>
  <c r="J54" i="44307"/>
  <c r="J53" i="44307"/>
  <c r="J52" i="44307"/>
  <c r="J51" i="44307"/>
  <c r="J50" i="44307"/>
  <c r="J49" i="44307"/>
  <c r="J48" i="44307"/>
  <c r="J47" i="44307"/>
  <c r="J46" i="44307"/>
  <c r="J45" i="44307"/>
  <c r="J44" i="44307"/>
  <c r="J43" i="44307"/>
  <c r="J42" i="44307"/>
  <c r="J41" i="44307"/>
  <c r="J40" i="44307"/>
  <c r="J39" i="44307"/>
  <c r="J38" i="44307"/>
  <c r="J37" i="44307"/>
  <c r="J36" i="44307"/>
  <c r="J35" i="44307"/>
  <c r="J34" i="44307"/>
  <c r="J33" i="44307"/>
  <c r="J32" i="44307"/>
  <c r="J31" i="44307"/>
  <c r="J30" i="44307"/>
  <c r="J29" i="44307"/>
  <c r="J28" i="44307"/>
  <c r="J27" i="44307"/>
  <c r="J26" i="44307"/>
  <c r="J25" i="44307"/>
  <c r="J24" i="44307"/>
  <c r="J23" i="44307"/>
  <c r="J22" i="44307"/>
  <c r="J21" i="44307"/>
  <c r="J20" i="44307"/>
  <c r="J19" i="44307"/>
  <c r="J18" i="44307"/>
  <c r="J17" i="44307"/>
  <c r="J16" i="44307"/>
  <c r="J15" i="44307"/>
  <c r="J14" i="44307"/>
  <c r="J13" i="44307"/>
  <c r="J12" i="44307"/>
  <c r="J11" i="44307"/>
  <c r="J10" i="44307"/>
  <c r="J9" i="44307"/>
  <c r="J8" i="44307"/>
  <c r="O7" i="44307"/>
  <c r="H3" i="44307" s="1"/>
  <c r="I7" i="44307"/>
  <c r="H7" i="44307"/>
  <c r="H2" i="44307"/>
  <c r="B1" i="44307"/>
  <c r="J357" i="44306"/>
  <c r="J356" i="44306"/>
  <c r="J355" i="44306"/>
  <c r="J354" i="44306"/>
  <c r="J353" i="44306"/>
  <c r="J352" i="44306"/>
  <c r="J351" i="44306"/>
  <c r="J350" i="44306"/>
  <c r="J349" i="44306"/>
  <c r="J348" i="44306"/>
  <c r="J347" i="44306"/>
  <c r="J346" i="44306"/>
  <c r="J345" i="44306"/>
  <c r="J344" i="44306"/>
  <c r="J343" i="44306"/>
  <c r="J342" i="44306"/>
  <c r="J341" i="44306"/>
  <c r="J340" i="44306"/>
  <c r="J339" i="44306"/>
  <c r="J338" i="44306"/>
  <c r="J337" i="44306"/>
  <c r="J336" i="44306"/>
  <c r="J335" i="44306"/>
  <c r="J334" i="44306"/>
  <c r="J333" i="44306"/>
  <c r="J332" i="44306"/>
  <c r="J331" i="44306"/>
  <c r="J330" i="44306"/>
  <c r="J329" i="44306"/>
  <c r="J328" i="44306"/>
  <c r="J327" i="44306"/>
  <c r="J326" i="44306"/>
  <c r="J325" i="44306"/>
  <c r="J324" i="44306"/>
  <c r="J323" i="44306"/>
  <c r="J322" i="44306"/>
  <c r="J321" i="44306"/>
  <c r="J320" i="44306"/>
  <c r="J319" i="44306"/>
  <c r="J318" i="44306"/>
  <c r="J317" i="44306"/>
  <c r="J316" i="44306"/>
  <c r="J315" i="44306"/>
  <c r="J314" i="44306"/>
  <c r="J313" i="44306"/>
  <c r="J312" i="44306"/>
  <c r="J311" i="44306"/>
  <c r="J310" i="44306"/>
  <c r="J309" i="44306"/>
  <c r="J308" i="44306"/>
  <c r="J307" i="44306"/>
  <c r="J306" i="44306"/>
  <c r="J305" i="44306"/>
  <c r="J304" i="44306"/>
  <c r="J303" i="44306"/>
  <c r="J302" i="44306"/>
  <c r="J301" i="44306"/>
  <c r="J300" i="44306"/>
  <c r="J299" i="44306"/>
  <c r="J298" i="44306"/>
  <c r="J297" i="44306"/>
  <c r="J296" i="44306"/>
  <c r="J295" i="44306"/>
  <c r="J294" i="44306"/>
  <c r="J293" i="44306"/>
  <c r="J292" i="44306"/>
  <c r="J291" i="44306"/>
  <c r="J290" i="44306"/>
  <c r="J289" i="44306"/>
  <c r="J288" i="44306"/>
  <c r="J287" i="44306"/>
  <c r="J286" i="44306"/>
  <c r="J285" i="44306"/>
  <c r="J284" i="44306"/>
  <c r="J283" i="44306"/>
  <c r="J282" i="44306"/>
  <c r="J281" i="44306"/>
  <c r="J280" i="44306"/>
  <c r="J279" i="44306"/>
  <c r="J278" i="44306"/>
  <c r="J277" i="44306"/>
  <c r="J276" i="44306"/>
  <c r="J275" i="44306"/>
  <c r="J274" i="44306"/>
  <c r="J273" i="44306"/>
  <c r="J272" i="44306"/>
  <c r="J271" i="44306"/>
  <c r="J270" i="44306"/>
  <c r="J269" i="44306"/>
  <c r="J268" i="44306"/>
  <c r="J267" i="44306"/>
  <c r="J266" i="44306"/>
  <c r="J265" i="44306"/>
  <c r="J264" i="44306"/>
  <c r="J263" i="44306"/>
  <c r="J262" i="44306"/>
  <c r="J261" i="44306"/>
  <c r="J260" i="44306"/>
  <c r="J259" i="44306"/>
  <c r="J258" i="44306"/>
  <c r="J257" i="44306"/>
  <c r="J256" i="44306"/>
  <c r="J255" i="44306"/>
  <c r="J254" i="44306"/>
  <c r="J253" i="44306"/>
  <c r="J252" i="44306"/>
  <c r="J251" i="44306"/>
  <c r="J250" i="44306"/>
  <c r="J249" i="44306"/>
  <c r="J248" i="44306"/>
  <c r="J247" i="44306"/>
  <c r="J246" i="44306"/>
  <c r="J245" i="44306"/>
  <c r="J244" i="44306"/>
  <c r="J243" i="44306"/>
  <c r="J242" i="44306"/>
  <c r="J241" i="44306"/>
  <c r="J240" i="44306"/>
  <c r="J239" i="44306"/>
  <c r="J238" i="44306"/>
  <c r="J237" i="44306"/>
  <c r="J236" i="44306"/>
  <c r="J235" i="44306"/>
  <c r="J234" i="44306"/>
  <c r="J233" i="44306"/>
  <c r="J232" i="44306"/>
  <c r="J231" i="44306"/>
  <c r="J230" i="44306"/>
  <c r="J229" i="44306"/>
  <c r="J228" i="44306"/>
  <c r="J227" i="44306"/>
  <c r="J226" i="44306"/>
  <c r="J225" i="44306"/>
  <c r="J224" i="44306"/>
  <c r="J223" i="44306"/>
  <c r="J222" i="44306"/>
  <c r="J221" i="44306"/>
  <c r="J220" i="44306"/>
  <c r="J219" i="44306"/>
  <c r="J218" i="44306"/>
  <c r="J217" i="44306"/>
  <c r="J216" i="44306"/>
  <c r="J215" i="44306"/>
  <c r="J214" i="44306"/>
  <c r="J213" i="44306"/>
  <c r="J212" i="44306"/>
  <c r="J211" i="44306"/>
  <c r="J210" i="44306"/>
  <c r="J209" i="44306"/>
  <c r="J208" i="44306"/>
  <c r="J207" i="44306"/>
  <c r="J206" i="44306"/>
  <c r="J205" i="44306"/>
  <c r="J204" i="44306"/>
  <c r="J203" i="44306"/>
  <c r="J202" i="44306"/>
  <c r="J201" i="44306"/>
  <c r="J200" i="44306"/>
  <c r="J199" i="44306"/>
  <c r="J198" i="44306"/>
  <c r="J197" i="44306"/>
  <c r="J196" i="44306"/>
  <c r="J195" i="44306"/>
  <c r="J194" i="44306"/>
  <c r="J193" i="44306"/>
  <c r="J192" i="44306"/>
  <c r="J191" i="44306"/>
  <c r="J190" i="44306"/>
  <c r="J189" i="44306"/>
  <c r="J188" i="44306"/>
  <c r="J187" i="44306"/>
  <c r="J186" i="44306"/>
  <c r="J185" i="44306"/>
  <c r="J184" i="44306"/>
  <c r="J183" i="44306"/>
  <c r="J182" i="44306"/>
  <c r="J181" i="44306"/>
  <c r="J180" i="44306"/>
  <c r="J179" i="44306"/>
  <c r="J178" i="44306"/>
  <c r="J177" i="44306"/>
  <c r="J176" i="44306"/>
  <c r="J175" i="44306"/>
  <c r="J174" i="44306"/>
  <c r="J173" i="44306"/>
  <c r="J172" i="44306"/>
  <c r="J171" i="44306"/>
  <c r="J170" i="44306"/>
  <c r="J169" i="44306"/>
  <c r="J168" i="44306"/>
  <c r="J167" i="44306"/>
  <c r="J166" i="44306"/>
  <c r="J165" i="44306"/>
  <c r="J164" i="44306"/>
  <c r="J163" i="44306"/>
  <c r="J162" i="44306"/>
  <c r="J161" i="44306"/>
  <c r="J160" i="44306"/>
  <c r="J159" i="44306"/>
  <c r="J158" i="44306"/>
  <c r="J157" i="44306"/>
  <c r="J156" i="44306"/>
  <c r="J155" i="44306"/>
  <c r="J154" i="44306"/>
  <c r="J153" i="44306"/>
  <c r="J152" i="44306"/>
  <c r="J151" i="44306"/>
  <c r="J150" i="44306"/>
  <c r="J149" i="44306"/>
  <c r="J148" i="44306"/>
  <c r="J147" i="44306"/>
  <c r="J146" i="44306"/>
  <c r="J145" i="44306"/>
  <c r="J144" i="44306"/>
  <c r="J143" i="44306"/>
  <c r="J142" i="44306"/>
  <c r="J141" i="44306"/>
  <c r="J140" i="44306"/>
  <c r="J139" i="44306"/>
  <c r="J138" i="44306"/>
  <c r="J137" i="44306"/>
  <c r="J136" i="44306"/>
  <c r="J135" i="44306"/>
  <c r="J134" i="44306"/>
  <c r="J133" i="44306"/>
  <c r="J132" i="44306"/>
  <c r="J131" i="44306"/>
  <c r="J130" i="44306"/>
  <c r="J129" i="44306"/>
  <c r="J128" i="44306"/>
  <c r="J127" i="44306"/>
  <c r="J126" i="44306"/>
  <c r="J125" i="44306"/>
  <c r="J124" i="44306"/>
  <c r="J123" i="44306"/>
  <c r="J122" i="44306"/>
  <c r="J121" i="44306"/>
  <c r="J120" i="44306"/>
  <c r="J119" i="44306"/>
  <c r="J118" i="44306"/>
  <c r="J117" i="44306"/>
  <c r="J116" i="44306"/>
  <c r="J115" i="44306"/>
  <c r="J114" i="44306"/>
  <c r="J113" i="44306"/>
  <c r="J112" i="44306"/>
  <c r="J111" i="44306"/>
  <c r="J110" i="44306"/>
  <c r="J109" i="44306"/>
  <c r="J108" i="44306"/>
  <c r="J107" i="44306"/>
  <c r="J106" i="44306"/>
  <c r="J105" i="44306"/>
  <c r="J104" i="44306"/>
  <c r="J103" i="44306"/>
  <c r="J102" i="44306"/>
  <c r="J101" i="44306"/>
  <c r="J100" i="44306"/>
  <c r="J99" i="44306"/>
  <c r="J98" i="44306"/>
  <c r="J97" i="44306"/>
  <c r="J96" i="44306"/>
  <c r="J95" i="44306"/>
  <c r="J94" i="44306"/>
  <c r="J93" i="44306"/>
  <c r="J92" i="44306"/>
  <c r="J91" i="44306"/>
  <c r="J90" i="44306"/>
  <c r="J89" i="44306"/>
  <c r="J88" i="44306"/>
  <c r="J87" i="44306"/>
  <c r="J86" i="44306"/>
  <c r="J85" i="44306"/>
  <c r="J84" i="44306"/>
  <c r="J83" i="44306"/>
  <c r="J82" i="44306"/>
  <c r="J81" i="44306"/>
  <c r="J80" i="44306"/>
  <c r="J79" i="44306"/>
  <c r="J78" i="44306"/>
  <c r="J77" i="44306"/>
  <c r="J76" i="44306"/>
  <c r="J75" i="44306"/>
  <c r="J74" i="44306"/>
  <c r="J73" i="44306"/>
  <c r="J72" i="44306"/>
  <c r="J71" i="44306"/>
  <c r="J70" i="44306"/>
  <c r="J69" i="44306"/>
  <c r="J68" i="44306"/>
  <c r="J67" i="44306"/>
  <c r="J66" i="44306"/>
  <c r="J65" i="44306"/>
  <c r="J64" i="44306"/>
  <c r="J63" i="44306"/>
  <c r="J62" i="44306"/>
  <c r="J61" i="44306"/>
  <c r="J60" i="44306"/>
  <c r="J59" i="44306"/>
  <c r="J58" i="44306"/>
  <c r="J57" i="44306"/>
  <c r="J56" i="44306"/>
  <c r="J55" i="44306"/>
  <c r="J54" i="44306"/>
  <c r="J53" i="44306"/>
  <c r="J52" i="44306"/>
  <c r="J51" i="44306"/>
  <c r="J50" i="44306"/>
  <c r="J49" i="44306"/>
  <c r="J48" i="44306"/>
  <c r="J47" i="44306"/>
  <c r="J46" i="44306"/>
  <c r="J45" i="44306"/>
  <c r="J44" i="44306"/>
  <c r="J43" i="44306"/>
  <c r="J42" i="44306"/>
  <c r="J41" i="44306"/>
  <c r="J40" i="44306"/>
  <c r="J39" i="44306"/>
  <c r="J38" i="44306"/>
  <c r="J37" i="44306"/>
  <c r="J36" i="44306"/>
  <c r="J35" i="44306"/>
  <c r="J34" i="44306"/>
  <c r="J33" i="44306"/>
  <c r="J32" i="44306"/>
  <c r="J31" i="44306"/>
  <c r="J30" i="44306"/>
  <c r="J29" i="44306"/>
  <c r="J28" i="44306"/>
  <c r="J27" i="44306"/>
  <c r="J26" i="44306"/>
  <c r="J25" i="44306"/>
  <c r="J24" i="44306"/>
  <c r="J23" i="44306"/>
  <c r="J22" i="44306"/>
  <c r="J21" i="44306"/>
  <c r="J20" i="44306"/>
  <c r="J19" i="44306"/>
  <c r="J18" i="44306"/>
  <c r="J17" i="44306"/>
  <c r="J16" i="44306"/>
  <c r="J15" i="44306"/>
  <c r="J14" i="44306"/>
  <c r="J13" i="44306"/>
  <c r="J12" i="44306"/>
  <c r="J11" i="44306"/>
  <c r="J10" i="44306"/>
  <c r="J9" i="44306"/>
  <c r="J8" i="44306"/>
  <c r="M7" i="44306"/>
  <c r="H3" i="44306" s="1"/>
  <c r="L7" i="44306"/>
  <c r="K7" i="44306"/>
  <c r="I7" i="44306"/>
  <c r="H7" i="44306"/>
  <c r="H2" i="44306"/>
  <c r="B1" i="44306"/>
  <c r="H4" i="44307" l="1"/>
  <c r="H4" i="44306"/>
  <c r="J5" i="44308"/>
  <c r="J5" i="44309"/>
  <c r="J7" i="44307"/>
  <c r="J7" i="44306"/>
  <c r="J65" i="44304"/>
  <c r="J64" i="44304"/>
  <c r="J63" i="44304"/>
  <c r="J62" i="44304"/>
  <c r="J61" i="44304"/>
  <c r="J60" i="44304"/>
  <c r="J59" i="44304"/>
  <c r="J58" i="44304"/>
  <c r="J57" i="44304"/>
  <c r="J56" i="44304"/>
  <c r="J55" i="44304"/>
  <c r="J54" i="44304"/>
  <c r="J53" i="44304"/>
  <c r="J52" i="44304"/>
  <c r="J51" i="44304"/>
  <c r="J50" i="44304"/>
  <c r="J49" i="44304"/>
  <c r="J48" i="44304"/>
  <c r="J47" i="44304"/>
  <c r="J46" i="44304"/>
  <c r="J45" i="44304"/>
  <c r="J44" i="44304"/>
  <c r="J43" i="44304"/>
  <c r="J42" i="44304"/>
  <c r="J41" i="44304"/>
  <c r="J40" i="44304"/>
  <c r="J39" i="44304"/>
  <c r="J38" i="44304"/>
  <c r="J37" i="44304"/>
  <c r="J36" i="44304"/>
  <c r="J35" i="44304"/>
  <c r="J34" i="44304"/>
  <c r="J33" i="44304"/>
  <c r="J32" i="44304"/>
  <c r="J31" i="44304"/>
  <c r="J30" i="44304"/>
  <c r="J29" i="44304"/>
  <c r="J28" i="44304"/>
  <c r="J27" i="44304"/>
  <c r="J26" i="44304"/>
  <c r="J25" i="44304"/>
  <c r="J24" i="44304"/>
  <c r="J23" i="44304"/>
  <c r="J22" i="44304"/>
  <c r="J21" i="44304"/>
  <c r="J20" i="44304"/>
  <c r="J19" i="44304"/>
  <c r="J18" i="44304"/>
  <c r="J17" i="44304"/>
  <c r="J16" i="44304"/>
  <c r="J15" i="44304"/>
  <c r="J14" i="44304"/>
  <c r="J13" i="44304"/>
  <c r="J12" i="44304"/>
  <c r="J11" i="44304"/>
  <c r="J10" i="44304"/>
  <c r="J9" i="44304"/>
  <c r="J8" i="44304"/>
  <c r="J7" i="44304"/>
  <c r="J6" i="44304"/>
  <c r="I5" i="44304"/>
  <c r="H5" i="44304"/>
  <c r="H2" i="44304"/>
  <c r="B1" i="44304"/>
  <c r="J65" i="44303"/>
  <c r="J64" i="44303"/>
  <c r="J63" i="44303"/>
  <c r="J62" i="44303"/>
  <c r="J61" i="44303"/>
  <c r="J60" i="44303"/>
  <c r="J59" i="44303"/>
  <c r="J58" i="44303"/>
  <c r="J57" i="44303"/>
  <c r="J56" i="44303"/>
  <c r="J55" i="44303"/>
  <c r="J54" i="44303"/>
  <c r="J53" i="44303"/>
  <c r="J52" i="44303"/>
  <c r="J51" i="44303"/>
  <c r="J50" i="44303"/>
  <c r="J49" i="44303"/>
  <c r="J48" i="44303"/>
  <c r="J47" i="44303"/>
  <c r="J46" i="44303"/>
  <c r="J45" i="44303"/>
  <c r="J44" i="44303"/>
  <c r="J43" i="44303"/>
  <c r="J42" i="44303"/>
  <c r="J41" i="44303"/>
  <c r="J40" i="44303"/>
  <c r="J39" i="44303"/>
  <c r="J38" i="44303"/>
  <c r="J37" i="44303"/>
  <c r="J36" i="44303"/>
  <c r="J35" i="44303"/>
  <c r="J34" i="44303"/>
  <c r="J33" i="44303"/>
  <c r="J32" i="44303"/>
  <c r="J31" i="44303"/>
  <c r="J30" i="44303"/>
  <c r="J29" i="44303"/>
  <c r="J28" i="44303"/>
  <c r="J27" i="44303"/>
  <c r="J26" i="44303"/>
  <c r="J25" i="44303"/>
  <c r="J24" i="44303"/>
  <c r="J23" i="44303"/>
  <c r="J22" i="44303"/>
  <c r="J21" i="44303"/>
  <c r="J20" i="44303"/>
  <c r="J19" i="44303"/>
  <c r="J18" i="44303"/>
  <c r="J17" i="44303"/>
  <c r="J16" i="44303"/>
  <c r="J15" i="44303"/>
  <c r="J14" i="44303"/>
  <c r="J13" i="44303"/>
  <c r="J12" i="44303"/>
  <c r="J11" i="44303"/>
  <c r="J10" i="44303"/>
  <c r="J9" i="44303"/>
  <c r="J8" i="44303"/>
  <c r="J7" i="44303"/>
  <c r="J6" i="44303"/>
  <c r="I5" i="44303"/>
  <c r="H5" i="44303"/>
  <c r="H2" i="44303"/>
  <c r="B1" i="44303"/>
  <c r="J357" i="44302"/>
  <c r="J356" i="44302"/>
  <c r="J355" i="44302"/>
  <c r="J354" i="44302"/>
  <c r="J353" i="44302"/>
  <c r="J352" i="44302"/>
  <c r="J351" i="44302"/>
  <c r="J350" i="44302"/>
  <c r="J349" i="44302"/>
  <c r="J348" i="44302"/>
  <c r="J347" i="44302"/>
  <c r="J346" i="44302"/>
  <c r="J345" i="44302"/>
  <c r="J344" i="44302"/>
  <c r="J343" i="44302"/>
  <c r="J342" i="44302"/>
  <c r="J341" i="44302"/>
  <c r="J340" i="44302"/>
  <c r="J339" i="44302"/>
  <c r="J338" i="44302"/>
  <c r="J337" i="44302"/>
  <c r="J336" i="44302"/>
  <c r="J335" i="44302"/>
  <c r="J334" i="44302"/>
  <c r="J333" i="44302"/>
  <c r="J332" i="44302"/>
  <c r="J331" i="44302"/>
  <c r="J330" i="44302"/>
  <c r="J329" i="44302"/>
  <c r="J328" i="44302"/>
  <c r="J327" i="44302"/>
  <c r="J326" i="44302"/>
  <c r="J325" i="44302"/>
  <c r="J324" i="44302"/>
  <c r="J323" i="44302"/>
  <c r="J322" i="44302"/>
  <c r="J321" i="44302"/>
  <c r="J320" i="44302"/>
  <c r="J319" i="44302"/>
  <c r="J318" i="44302"/>
  <c r="J317" i="44302"/>
  <c r="J316" i="44302"/>
  <c r="J315" i="44302"/>
  <c r="J314" i="44302"/>
  <c r="J313" i="44302"/>
  <c r="J312" i="44302"/>
  <c r="J311" i="44302"/>
  <c r="J310" i="44302"/>
  <c r="J309" i="44302"/>
  <c r="J308" i="44302"/>
  <c r="J307" i="44302"/>
  <c r="J306" i="44302"/>
  <c r="J305" i="44302"/>
  <c r="J304" i="44302"/>
  <c r="J303" i="44302"/>
  <c r="J302" i="44302"/>
  <c r="J301" i="44302"/>
  <c r="J300" i="44302"/>
  <c r="J299" i="44302"/>
  <c r="J298" i="44302"/>
  <c r="J297" i="44302"/>
  <c r="J296" i="44302"/>
  <c r="J295" i="44302"/>
  <c r="J294" i="44302"/>
  <c r="J293" i="44302"/>
  <c r="J292" i="44302"/>
  <c r="J291" i="44302"/>
  <c r="J290" i="44302"/>
  <c r="J289" i="44302"/>
  <c r="J288" i="44302"/>
  <c r="J287" i="44302"/>
  <c r="J286" i="44302"/>
  <c r="J285" i="44302"/>
  <c r="J284" i="44302"/>
  <c r="J283" i="44302"/>
  <c r="J282" i="44302"/>
  <c r="J281" i="44302"/>
  <c r="J280" i="44302"/>
  <c r="J279" i="44302"/>
  <c r="J278" i="44302"/>
  <c r="J277" i="44302"/>
  <c r="J276" i="44302"/>
  <c r="J275" i="44302"/>
  <c r="J274" i="44302"/>
  <c r="J273" i="44302"/>
  <c r="J272" i="44302"/>
  <c r="J271" i="44302"/>
  <c r="J270" i="44302"/>
  <c r="J269" i="44302"/>
  <c r="J268" i="44302"/>
  <c r="J267" i="44302"/>
  <c r="J266" i="44302"/>
  <c r="J265" i="44302"/>
  <c r="J264" i="44302"/>
  <c r="J263" i="44302"/>
  <c r="J262" i="44302"/>
  <c r="J261" i="44302"/>
  <c r="J260" i="44302"/>
  <c r="J259" i="44302"/>
  <c r="J258" i="44302"/>
  <c r="J257" i="44302"/>
  <c r="J256" i="44302"/>
  <c r="J255" i="44302"/>
  <c r="J254" i="44302"/>
  <c r="J253" i="44302"/>
  <c r="J252" i="44302"/>
  <c r="J251" i="44302"/>
  <c r="J250" i="44302"/>
  <c r="J249" i="44302"/>
  <c r="J248" i="44302"/>
  <c r="J247" i="44302"/>
  <c r="J246" i="44302"/>
  <c r="J245" i="44302"/>
  <c r="J244" i="44302"/>
  <c r="J243" i="44302"/>
  <c r="J242" i="44302"/>
  <c r="J241" i="44302"/>
  <c r="J240" i="44302"/>
  <c r="J239" i="44302"/>
  <c r="J238" i="44302"/>
  <c r="J237" i="44302"/>
  <c r="J236" i="44302"/>
  <c r="J235" i="44302"/>
  <c r="J234" i="44302"/>
  <c r="J233" i="44302"/>
  <c r="J232" i="44302"/>
  <c r="J231" i="44302"/>
  <c r="J230" i="44302"/>
  <c r="J229" i="44302"/>
  <c r="J228" i="44302"/>
  <c r="J227" i="44302"/>
  <c r="J226" i="44302"/>
  <c r="J225" i="44302"/>
  <c r="J224" i="44302"/>
  <c r="J223" i="44302"/>
  <c r="J222" i="44302"/>
  <c r="J221" i="44302"/>
  <c r="J220" i="44302"/>
  <c r="J219" i="44302"/>
  <c r="J218" i="44302"/>
  <c r="J217" i="44302"/>
  <c r="J216" i="44302"/>
  <c r="J215" i="44302"/>
  <c r="J214" i="44302"/>
  <c r="J213" i="44302"/>
  <c r="J212" i="44302"/>
  <c r="J211" i="44302"/>
  <c r="J210" i="44302"/>
  <c r="J209" i="44302"/>
  <c r="J208" i="44302"/>
  <c r="J207" i="44302"/>
  <c r="J206" i="44302"/>
  <c r="J205" i="44302"/>
  <c r="J204" i="44302"/>
  <c r="J203" i="44302"/>
  <c r="J202" i="44302"/>
  <c r="J201" i="44302"/>
  <c r="J200" i="44302"/>
  <c r="J199" i="44302"/>
  <c r="J198" i="44302"/>
  <c r="J197" i="44302"/>
  <c r="J196" i="44302"/>
  <c r="J195" i="44302"/>
  <c r="J194" i="44302"/>
  <c r="J193" i="44302"/>
  <c r="J192" i="44302"/>
  <c r="J191" i="44302"/>
  <c r="J190" i="44302"/>
  <c r="J189" i="44302"/>
  <c r="J188" i="44302"/>
  <c r="J187" i="44302"/>
  <c r="J186" i="44302"/>
  <c r="J185" i="44302"/>
  <c r="J184" i="44302"/>
  <c r="J183" i="44302"/>
  <c r="J182" i="44302"/>
  <c r="J181" i="44302"/>
  <c r="J180" i="44302"/>
  <c r="J179" i="44302"/>
  <c r="J178" i="44302"/>
  <c r="J177" i="44302"/>
  <c r="J176" i="44302"/>
  <c r="J175" i="44302"/>
  <c r="J174" i="44302"/>
  <c r="J173" i="44302"/>
  <c r="J172" i="44302"/>
  <c r="J171" i="44302"/>
  <c r="J170" i="44302"/>
  <c r="J169" i="44302"/>
  <c r="J168" i="44302"/>
  <c r="J167" i="44302"/>
  <c r="J166" i="44302"/>
  <c r="J165" i="44302"/>
  <c r="J164" i="44302"/>
  <c r="J163" i="44302"/>
  <c r="J162" i="44302"/>
  <c r="J161" i="44302"/>
  <c r="J160" i="44302"/>
  <c r="J159" i="44302"/>
  <c r="J158" i="44302"/>
  <c r="J157" i="44302"/>
  <c r="J156" i="44302"/>
  <c r="J155" i="44302"/>
  <c r="J154" i="44302"/>
  <c r="J153" i="44302"/>
  <c r="J152" i="44302"/>
  <c r="J151" i="44302"/>
  <c r="J150" i="44302"/>
  <c r="J149" i="44302"/>
  <c r="J148" i="44302"/>
  <c r="J147" i="44302"/>
  <c r="J146" i="44302"/>
  <c r="J145" i="44302"/>
  <c r="J144" i="44302"/>
  <c r="J143" i="44302"/>
  <c r="J142" i="44302"/>
  <c r="J141" i="44302"/>
  <c r="J140" i="44302"/>
  <c r="J139" i="44302"/>
  <c r="J138" i="44302"/>
  <c r="J137" i="44302"/>
  <c r="J136" i="44302"/>
  <c r="J135" i="44302"/>
  <c r="J134" i="44302"/>
  <c r="J133" i="44302"/>
  <c r="J132" i="44302"/>
  <c r="J131" i="44302"/>
  <c r="J130" i="44302"/>
  <c r="J129" i="44302"/>
  <c r="J128" i="44302"/>
  <c r="J127" i="44302"/>
  <c r="J126" i="44302"/>
  <c r="J125" i="44302"/>
  <c r="J124" i="44302"/>
  <c r="J123" i="44302"/>
  <c r="J122" i="44302"/>
  <c r="J121" i="44302"/>
  <c r="J120" i="44302"/>
  <c r="J119" i="44302"/>
  <c r="J118" i="44302"/>
  <c r="J117" i="44302"/>
  <c r="J116" i="44302"/>
  <c r="J115" i="44302"/>
  <c r="J114" i="44302"/>
  <c r="J113" i="44302"/>
  <c r="J112" i="44302"/>
  <c r="J111" i="44302"/>
  <c r="J110" i="44302"/>
  <c r="J109" i="44302"/>
  <c r="J108" i="44302"/>
  <c r="J107" i="44302"/>
  <c r="J106" i="44302"/>
  <c r="J105" i="44302"/>
  <c r="J104" i="44302"/>
  <c r="J103" i="44302"/>
  <c r="J102" i="44302"/>
  <c r="J101" i="44302"/>
  <c r="J100" i="44302"/>
  <c r="J99" i="44302"/>
  <c r="J98" i="44302"/>
  <c r="J97" i="44302"/>
  <c r="J96" i="44302"/>
  <c r="J95" i="44302"/>
  <c r="J94" i="44302"/>
  <c r="J93" i="44302"/>
  <c r="J92" i="44302"/>
  <c r="J91" i="44302"/>
  <c r="J90" i="44302"/>
  <c r="J89" i="44302"/>
  <c r="J88" i="44302"/>
  <c r="J87" i="44302"/>
  <c r="J86" i="44302"/>
  <c r="J85" i="44302"/>
  <c r="J84" i="44302"/>
  <c r="J83" i="44302"/>
  <c r="J82" i="44302"/>
  <c r="J81" i="44302"/>
  <c r="J80" i="44302"/>
  <c r="J79" i="44302"/>
  <c r="J78" i="44302"/>
  <c r="J77" i="44302"/>
  <c r="J76" i="44302"/>
  <c r="J75" i="44302"/>
  <c r="J74" i="44302"/>
  <c r="J73" i="44302"/>
  <c r="J72" i="44302"/>
  <c r="J71" i="44302"/>
  <c r="J70" i="44302"/>
  <c r="J69" i="44302"/>
  <c r="J68" i="44302"/>
  <c r="J67" i="44302"/>
  <c r="J66" i="44302"/>
  <c r="J65" i="44302"/>
  <c r="J64" i="44302"/>
  <c r="J63" i="44302"/>
  <c r="J62" i="44302"/>
  <c r="J61" i="44302"/>
  <c r="J60" i="44302"/>
  <c r="J59" i="44302"/>
  <c r="J58" i="44302"/>
  <c r="J57" i="44302"/>
  <c r="J56" i="44302"/>
  <c r="J55" i="44302"/>
  <c r="J54" i="44302"/>
  <c r="J53" i="44302"/>
  <c r="J52" i="44302"/>
  <c r="J51" i="44302"/>
  <c r="J50" i="44302"/>
  <c r="J49" i="44302"/>
  <c r="J48" i="44302"/>
  <c r="J47" i="44302"/>
  <c r="J46" i="44302"/>
  <c r="J45" i="44302"/>
  <c r="J44" i="44302"/>
  <c r="J43" i="44302"/>
  <c r="J42" i="44302"/>
  <c r="J41" i="44302"/>
  <c r="J40" i="44302"/>
  <c r="J39" i="44302"/>
  <c r="J38" i="44302"/>
  <c r="J37" i="44302"/>
  <c r="J36" i="44302"/>
  <c r="J35" i="44302"/>
  <c r="J34" i="44302"/>
  <c r="J33" i="44302"/>
  <c r="J32" i="44302"/>
  <c r="J31" i="44302"/>
  <c r="J30" i="44302"/>
  <c r="J29" i="44302"/>
  <c r="J28" i="44302"/>
  <c r="J27" i="44302"/>
  <c r="J26" i="44302"/>
  <c r="J25" i="44302"/>
  <c r="J24" i="44302"/>
  <c r="J23" i="44302"/>
  <c r="J22" i="44302"/>
  <c r="J21" i="44302"/>
  <c r="J20" i="44302"/>
  <c r="J19" i="44302"/>
  <c r="J18" i="44302"/>
  <c r="J17" i="44302"/>
  <c r="J16" i="44302"/>
  <c r="J15" i="44302"/>
  <c r="J14" i="44302"/>
  <c r="J13" i="44302"/>
  <c r="J12" i="44302"/>
  <c r="J11" i="44302"/>
  <c r="J10" i="44302"/>
  <c r="J9" i="44302"/>
  <c r="J8" i="44302"/>
  <c r="O7" i="44302"/>
  <c r="H3" i="44302" s="1"/>
  <c r="I7" i="44302"/>
  <c r="H7" i="44302"/>
  <c r="J7" i="44302" s="1"/>
  <c r="H2" i="44302"/>
  <c r="B1" i="44302"/>
  <c r="J357" i="44301"/>
  <c r="J356" i="44301"/>
  <c r="J355" i="44301"/>
  <c r="J354" i="44301"/>
  <c r="J353" i="44301"/>
  <c r="J352" i="44301"/>
  <c r="J351" i="44301"/>
  <c r="J350" i="44301"/>
  <c r="J349" i="44301"/>
  <c r="J348" i="44301"/>
  <c r="J347" i="44301"/>
  <c r="J346" i="44301"/>
  <c r="J345" i="44301"/>
  <c r="J344" i="44301"/>
  <c r="J343" i="44301"/>
  <c r="J342" i="44301"/>
  <c r="J341" i="44301"/>
  <c r="J340" i="44301"/>
  <c r="J339" i="44301"/>
  <c r="J338" i="44301"/>
  <c r="J337" i="44301"/>
  <c r="J336" i="44301"/>
  <c r="J335" i="44301"/>
  <c r="J334" i="44301"/>
  <c r="J333" i="44301"/>
  <c r="J332" i="44301"/>
  <c r="J331" i="44301"/>
  <c r="J330" i="44301"/>
  <c r="J329" i="44301"/>
  <c r="J328" i="44301"/>
  <c r="J327" i="44301"/>
  <c r="J326" i="44301"/>
  <c r="J325" i="44301"/>
  <c r="J324" i="44301"/>
  <c r="J323" i="44301"/>
  <c r="J322" i="44301"/>
  <c r="J321" i="44301"/>
  <c r="J320" i="44301"/>
  <c r="J319" i="44301"/>
  <c r="J318" i="44301"/>
  <c r="J317" i="44301"/>
  <c r="J316" i="44301"/>
  <c r="J315" i="44301"/>
  <c r="J314" i="44301"/>
  <c r="J313" i="44301"/>
  <c r="J312" i="44301"/>
  <c r="J311" i="44301"/>
  <c r="J310" i="44301"/>
  <c r="J309" i="44301"/>
  <c r="J308" i="44301"/>
  <c r="J307" i="44301"/>
  <c r="J306" i="44301"/>
  <c r="J305" i="44301"/>
  <c r="J304" i="44301"/>
  <c r="J303" i="44301"/>
  <c r="J302" i="44301"/>
  <c r="J301" i="44301"/>
  <c r="J300" i="44301"/>
  <c r="J299" i="44301"/>
  <c r="J298" i="44301"/>
  <c r="J297" i="44301"/>
  <c r="J296" i="44301"/>
  <c r="J295" i="44301"/>
  <c r="J294" i="44301"/>
  <c r="J293" i="44301"/>
  <c r="J292" i="44301"/>
  <c r="J291" i="44301"/>
  <c r="J290" i="44301"/>
  <c r="J289" i="44301"/>
  <c r="J288" i="44301"/>
  <c r="J287" i="44301"/>
  <c r="J286" i="44301"/>
  <c r="J285" i="44301"/>
  <c r="J284" i="44301"/>
  <c r="J283" i="44301"/>
  <c r="J282" i="44301"/>
  <c r="J281" i="44301"/>
  <c r="J280" i="44301"/>
  <c r="J279" i="44301"/>
  <c r="J278" i="44301"/>
  <c r="J277" i="44301"/>
  <c r="J276" i="44301"/>
  <c r="J275" i="44301"/>
  <c r="J274" i="44301"/>
  <c r="J273" i="44301"/>
  <c r="J272" i="44301"/>
  <c r="J271" i="44301"/>
  <c r="J270" i="44301"/>
  <c r="J269" i="44301"/>
  <c r="J268" i="44301"/>
  <c r="J267" i="44301"/>
  <c r="J266" i="44301"/>
  <c r="J265" i="44301"/>
  <c r="J264" i="44301"/>
  <c r="J263" i="44301"/>
  <c r="J262" i="44301"/>
  <c r="J261" i="44301"/>
  <c r="J260" i="44301"/>
  <c r="J259" i="44301"/>
  <c r="J258" i="44301"/>
  <c r="J257" i="44301"/>
  <c r="J256" i="44301"/>
  <c r="J255" i="44301"/>
  <c r="J254" i="44301"/>
  <c r="J253" i="44301"/>
  <c r="J252" i="44301"/>
  <c r="J251" i="44301"/>
  <c r="J250" i="44301"/>
  <c r="J249" i="44301"/>
  <c r="J248" i="44301"/>
  <c r="J247" i="44301"/>
  <c r="J246" i="44301"/>
  <c r="J245" i="44301"/>
  <c r="J244" i="44301"/>
  <c r="J243" i="44301"/>
  <c r="J242" i="44301"/>
  <c r="J241" i="44301"/>
  <c r="J240" i="44301"/>
  <c r="J239" i="44301"/>
  <c r="J238" i="44301"/>
  <c r="J237" i="44301"/>
  <c r="J236" i="44301"/>
  <c r="J235" i="44301"/>
  <c r="J234" i="44301"/>
  <c r="J233" i="44301"/>
  <c r="J232" i="44301"/>
  <c r="J231" i="44301"/>
  <c r="J230" i="44301"/>
  <c r="J229" i="44301"/>
  <c r="J228" i="44301"/>
  <c r="J227" i="44301"/>
  <c r="J226" i="44301"/>
  <c r="J225" i="44301"/>
  <c r="J224" i="44301"/>
  <c r="J223" i="44301"/>
  <c r="J222" i="44301"/>
  <c r="J221" i="44301"/>
  <c r="J220" i="44301"/>
  <c r="J219" i="44301"/>
  <c r="J218" i="44301"/>
  <c r="J217" i="44301"/>
  <c r="J216" i="44301"/>
  <c r="J215" i="44301"/>
  <c r="J214" i="44301"/>
  <c r="J213" i="44301"/>
  <c r="J212" i="44301"/>
  <c r="J211" i="44301"/>
  <c r="J210" i="44301"/>
  <c r="J209" i="44301"/>
  <c r="J208" i="44301"/>
  <c r="J207" i="44301"/>
  <c r="J206" i="44301"/>
  <c r="J205" i="44301"/>
  <c r="J204" i="44301"/>
  <c r="J203" i="44301"/>
  <c r="J202" i="44301"/>
  <c r="J201" i="44301"/>
  <c r="J200" i="44301"/>
  <c r="J199" i="44301"/>
  <c r="J198" i="44301"/>
  <c r="J197" i="44301"/>
  <c r="J196" i="44301"/>
  <c r="J195" i="44301"/>
  <c r="J194" i="44301"/>
  <c r="J193" i="44301"/>
  <c r="J192" i="44301"/>
  <c r="J191" i="44301"/>
  <c r="J190" i="44301"/>
  <c r="J189" i="44301"/>
  <c r="J188" i="44301"/>
  <c r="J187" i="44301"/>
  <c r="J186" i="44301"/>
  <c r="J185" i="44301"/>
  <c r="J184" i="44301"/>
  <c r="J183" i="44301"/>
  <c r="J182" i="44301"/>
  <c r="J181" i="44301"/>
  <c r="J180" i="44301"/>
  <c r="J179" i="44301"/>
  <c r="J178" i="44301"/>
  <c r="J177" i="44301"/>
  <c r="J176" i="44301"/>
  <c r="J175" i="44301"/>
  <c r="J174" i="44301"/>
  <c r="J173" i="44301"/>
  <c r="J172" i="44301"/>
  <c r="J171" i="44301"/>
  <c r="J170" i="44301"/>
  <c r="J169" i="44301"/>
  <c r="J168" i="44301"/>
  <c r="J167" i="44301"/>
  <c r="J166" i="44301"/>
  <c r="J165" i="44301"/>
  <c r="J164" i="44301"/>
  <c r="J163" i="44301"/>
  <c r="J162" i="44301"/>
  <c r="J161" i="44301"/>
  <c r="J160" i="44301"/>
  <c r="J159" i="44301"/>
  <c r="J158" i="44301"/>
  <c r="J157" i="44301"/>
  <c r="J156" i="44301"/>
  <c r="J155" i="44301"/>
  <c r="J154" i="44301"/>
  <c r="J153" i="44301"/>
  <c r="J152" i="44301"/>
  <c r="J151" i="44301"/>
  <c r="J150" i="44301"/>
  <c r="J149" i="44301"/>
  <c r="J148" i="44301"/>
  <c r="J147" i="44301"/>
  <c r="J146" i="44301"/>
  <c r="J145" i="44301"/>
  <c r="J144" i="44301"/>
  <c r="J143" i="44301"/>
  <c r="J142" i="44301"/>
  <c r="J141" i="44301"/>
  <c r="J140" i="44301"/>
  <c r="J139" i="44301"/>
  <c r="J138" i="44301"/>
  <c r="J137" i="44301"/>
  <c r="J136" i="44301"/>
  <c r="J135" i="44301"/>
  <c r="J134" i="44301"/>
  <c r="J133" i="44301"/>
  <c r="J132" i="44301"/>
  <c r="J131" i="44301"/>
  <c r="J130" i="44301"/>
  <c r="J129" i="44301"/>
  <c r="J128" i="44301"/>
  <c r="J127" i="44301"/>
  <c r="J126" i="44301"/>
  <c r="J125" i="44301"/>
  <c r="J124" i="44301"/>
  <c r="J123" i="44301"/>
  <c r="J122" i="44301"/>
  <c r="J121" i="44301"/>
  <c r="J120" i="44301"/>
  <c r="J119" i="44301"/>
  <c r="J118" i="44301"/>
  <c r="J117" i="44301"/>
  <c r="J116" i="44301"/>
  <c r="J115" i="44301"/>
  <c r="J114" i="44301"/>
  <c r="J113" i="44301"/>
  <c r="J112" i="44301"/>
  <c r="J111" i="44301"/>
  <c r="J110" i="44301"/>
  <c r="J109" i="44301"/>
  <c r="J108" i="44301"/>
  <c r="J107" i="44301"/>
  <c r="J106" i="44301"/>
  <c r="J105" i="44301"/>
  <c r="J104" i="44301"/>
  <c r="J103" i="44301"/>
  <c r="J102" i="44301"/>
  <c r="J101" i="44301"/>
  <c r="J100" i="44301"/>
  <c r="J99" i="44301"/>
  <c r="J98" i="44301"/>
  <c r="J97" i="44301"/>
  <c r="J96" i="44301"/>
  <c r="J95" i="44301"/>
  <c r="J94" i="44301"/>
  <c r="J93" i="44301"/>
  <c r="J92" i="44301"/>
  <c r="J91" i="44301"/>
  <c r="J90" i="44301"/>
  <c r="J89" i="44301"/>
  <c r="J88" i="44301"/>
  <c r="J87" i="44301"/>
  <c r="J86" i="44301"/>
  <c r="J85" i="44301"/>
  <c r="J84" i="44301"/>
  <c r="J83" i="44301"/>
  <c r="J82" i="44301"/>
  <c r="J81" i="44301"/>
  <c r="J80" i="44301"/>
  <c r="J79" i="44301"/>
  <c r="J78" i="44301"/>
  <c r="J77" i="44301"/>
  <c r="J76" i="44301"/>
  <c r="J75" i="44301"/>
  <c r="J74" i="44301"/>
  <c r="J73" i="44301"/>
  <c r="J72" i="44301"/>
  <c r="J71" i="44301"/>
  <c r="J70" i="44301"/>
  <c r="J69" i="44301"/>
  <c r="J68" i="44301"/>
  <c r="J67" i="44301"/>
  <c r="J66" i="44301"/>
  <c r="J65" i="44301"/>
  <c r="J64" i="44301"/>
  <c r="J63" i="44301"/>
  <c r="J62" i="44301"/>
  <c r="J61" i="44301"/>
  <c r="J60" i="44301"/>
  <c r="J59" i="44301"/>
  <c r="J58" i="44301"/>
  <c r="J57" i="44301"/>
  <c r="J56" i="44301"/>
  <c r="J55" i="44301"/>
  <c r="J54" i="44301"/>
  <c r="J53" i="44301"/>
  <c r="J52" i="44301"/>
  <c r="J51" i="44301"/>
  <c r="J50" i="44301"/>
  <c r="J49" i="44301"/>
  <c r="J48" i="44301"/>
  <c r="J47" i="44301"/>
  <c r="J46" i="44301"/>
  <c r="J45" i="44301"/>
  <c r="J44" i="44301"/>
  <c r="J43" i="44301"/>
  <c r="J42" i="44301"/>
  <c r="J41" i="44301"/>
  <c r="J40" i="44301"/>
  <c r="J39" i="44301"/>
  <c r="J38" i="44301"/>
  <c r="J37" i="44301"/>
  <c r="J36" i="44301"/>
  <c r="J35" i="44301"/>
  <c r="J34" i="44301"/>
  <c r="J33" i="44301"/>
  <c r="J32" i="44301"/>
  <c r="J31" i="44301"/>
  <c r="J30" i="44301"/>
  <c r="J29" i="44301"/>
  <c r="J28" i="44301"/>
  <c r="J27" i="44301"/>
  <c r="J26" i="44301"/>
  <c r="J25" i="44301"/>
  <c r="J24" i="44301"/>
  <c r="J23" i="44301"/>
  <c r="J22" i="44301"/>
  <c r="J21" i="44301"/>
  <c r="J20" i="44301"/>
  <c r="J19" i="44301"/>
  <c r="J18" i="44301"/>
  <c r="J17" i="44301"/>
  <c r="J16" i="44301"/>
  <c r="J15" i="44301"/>
  <c r="J14" i="44301"/>
  <c r="J13" i="44301"/>
  <c r="J12" i="44301"/>
  <c r="J11" i="44301"/>
  <c r="J10" i="44301"/>
  <c r="J9" i="44301"/>
  <c r="J8" i="44301"/>
  <c r="M7" i="44301"/>
  <c r="H3" i="44301" s="1"/>
  <c r="H4" i="44301" s="1"/>
  <c r="L7" i="44301"/>
  <c r="K7" i="44301"/>
  <c r="I7" i="44301"/>
  <c r="H7" i="44301"/>
  <c r="H2" i="44301"/>
  <c r="B1" i="44301"/>
  <c r="J7" i="44301" l="1"/>
  <c r="H4" i="44302"/>
  <c r="J5" i="44303"/>
  <c r="J5" i="44304"/>
  <c r="J65" i="44300" l="1"/>
  <c r="J64" i="44300"/>
  <c r="J63" i="44300"/>
  <c r="J62" i="44300"/>
  <c r="J61" i="44300"/>
  <c r="J60" i="44300"/>
  <c r="J59" i="44300"/>
  <c r="J58" i="44300"/>
  <c r="J57" i="44300"/>
  <c r="J56" i="44300"/>
  <c r="J55" i="44300"/>
  <c r="J54" i="44300"/>
  <c r="J53" i="44300"/>
  <c r="J52" i="44300"/>
  <c r="J51" i="44300"/>
  <c r="J50" i="44300"/>
  <c r="J49" i="44300"/>
  <c r="J48" i="44300"/>
  <c r="J47" i="44300"/>
  <c r="J46" i="44300"/>
  <c r="J45" i="44300"/>
  <c r="J44" i="44300"/>
  <c r="J43" i="44300"/>
  <c r="J42" i="44300"/>
  <c r="J41" i="44300"/>
  <c r="J40" i="44300"/>
  <c r="J39" i="44300"/>
  <c r="J38" i="44300"/>
  <c r="J37" i="44300"/>
  <c r="J36" i="44300"/>
  <c r="J35" i="44300"/>
  <c r="J34" i="44300"/>
  <c r="J33" i="44300"/>
  <c r="J32" i="44300"/>
  <c r="J31" i="44300"/>
  <c r="J30" i="44300"/>
  <c r="J29" i="44300"/>
  <c r="J28" i="44300"/>
  <c r="J27" i="44300"/>
  <c r="J26" i="44300"/>
  <c r="J25" i="44300"/>
  <c r="J24" i="44300"/>
  <c r="J23" i="44300"/>
  <c r="J22" i="44300"/>
  <c r="J21" i="44300"/>
  <c r="J20" i="44300"/>
  <c r="J19" i="44300"/>
  <c r="J18" i="44300"/>
  <c r="J17" i="44300"/>
  <c r="J16" i="44300"/>
  <c r="J15" i="44300"/>
  <c r="J14" i="44300"/>
  <c r="J13" i="44300"/>
  <c r="J12" i="44300"/>
  <c r="J11" i="44300"/>
  <c r="J10" i="44300"/>
  <c r="J9" i="44300"/>
  <c r="J8" i="44300"/>
  <c r="J7" i="44300"/>
  <c r="J6" i="44300"/>
  <c r="I5" i="44300"/>
  <c r="H5" i="44300"/>
  <c r="H2" i="44300"/>
  <c r="B1" i="44300"/>
  <c r="J65" i="44299"/>
  <c r="J64" i="44299"/>
  <c r="J63" i="44299"/>
  <c r="J62" i="44299"/>
  <c r="J61" i="44299"/>
  <c r="J60" i="44299"/>
  <c r="J59" i="44299"/>
  <c r="J58" i="44299"/>
  <c r="J57" i="44299"/>
  <c r="J56" i="44299"/>
  <c r="J55" i="44299"/>
  <c r="J54" i="44299"/>
  <c r="J53" i="44299"/>
  <c r="J52" i="44299"/>
  <c r="J51" i="44299"/>
  <c r="J50" i="44299"/>
  <c r="J49" i="44299"/>
  <c r="J48" i="44299"/>
  <c r="J47" i="44299"/>
  <c r="J46" i="44299"/>
  <c r="J45" i="44299"/>
  <c r="J44" i="44299"/>
  <c r="J43" i="44299"/>
  <c r="J42" i="44299"/>
  <c r="J41" i="44299"/>
  <c r="J40" i="44299"/>
  <c r="J39" i="44299"/>
  <c r="J38" i="44299"/>
  <c r="J37" i="44299"/>
  <c r="J36" i="44299"/>
  <c r="J35" i="44299"/>
  <c r="J34" i="44299"/>
  <c r="J33" i="44299"/>
  <c r="J32" i="44299"/>
  <c r="J31" i="44299"/>
  <c r="J30" i="44299"/>
  <c r="J29" i="44299"/>
  <c r="J28" i="44299"/>
  <c r="J27" i="44299"/>
  <c r="J26" i="44299"/>
  <c r="J25" i="44299"/>
  <c r="J24" i="44299"/>
  <c r="J23" i="44299"/>
  <c r="J22" i="44299"/>
  <c r="J21" i="44299"/>
  <c r="J20" i="44299"/>
  <c r="J19" i="44299"/>
  <c r="J18" i="44299"/>
  <c r="J17" i="44299"/>
  <c r="J16" i="44299"/>
  <c r="J15" i="44299"/>
  <c r="J14" i="44299"/>
  <c r="J13" i="44299"/>
  <c r="J12" i="44299"/>
  <c r="J11" i="44299"/>
  <c r="J10" i="44299"/>
  <c r="J9" i="44299"/>
  <c r="J8" i="44299"/>
  <c r="J7" i="44299"/>
  <c r="J6" i="44299"/>
  <c r="I5" i="44299"/>
  <c r="H5" i="44299"/>
  <c r="H2" i="44299"/>
  <c r="B1" i="44299"/>
  <c r="J357" i="44298"/>
  <c r="J356" i="44298"/>
  <c r="J355" i="44298"/>
  <c r="J354" i="44298"/>
  <c r="J353" i="44298"/>
  <c r="J352" i="44298"/>
  <c r="J351" i="44298"/>
  <c r="J350" i="44298"/>
  <c r="J349" i="44298"/>
  <c r="J348" i="44298"/>
  <c r="J347" i="44298"/>
  <c r="J346" i="44298"/>
  <c r="J345" i="44298"/>
  <c r="J344" i="44298"/>
  <c r="J343" i="44298"/>
  <c r="J342" i="44298"/>
  <c r="J341" i="44298"/>
  <c r="J340" i="44298"/>
  <c r="J339" i="44298"/>
  <c r="J338" i="44298"/>
  <c r="J337" i="44298"/>
  <c r="J336" i="44298"/>
  <c r="J335" i="44298"/>
  <c r="J334" i="44298"/>
  <c r="J333" i="44298"/>
  <c r="J332" i="44298"/>
  <c r="J331" i="44298"/>
  <c r="J330" i="44298"/>
  <c r="J329" i="44298"/>
  <c r="J328" i="44298"/>
  <c r="J327" i="44298"/>
  <c r="J326" i="44298"/>
  <c r="J325" i="44298"/>
  <c r="J324" i="44298"/>
  <c r="J323" i="44298"/>
  <c r="J322" i="44298"/>
  <c r="J321" i="44298"/>
  <c r="J320" i="44298"/>
  <c r="J319" i="44298"/>
  <c r="J318" i="44298"/>
  <c r="J317" i="44298"/>
  <c r="J316" i="44298"/>
  <c r="J315" i="44298"/>
  <c r="J314" i="44298"/>
  <c r="J313" i="44298"/>
  <c r="J312" i="44298"/>
  <c r="J311" i="44298"/>
  <c r="J310" i="44298"/>
  <c r="J309" i="44298"/>
  <c r="J308" i="44298"/>
  <c r="J307" i="44298"/>
  <c r="J306" i="44298"/>
  <c r="J305" i="44298"/>
  <c r="J304" i="44298"/>
  <c r="J303" i="44298"/>
  <c r="J302" i="44298"/>
  <c r="J301" i="44298"/>
  <c r="J300" i="44298"/>
  <c r="J299" i="44298"/>
  <c r="J298" i="44298"/>
  <c r="J297" i="44298"/>
  <c r="J296" i="44298"/>
  <c r="J295" i="44298"/>
  <c r="J294" i="44298"/>
  <c r="J293" i="44298"/>
  <c r="J292" i="44298"/>
  <c r="J291" i="44298"/>
  <c r="J290" i="44298"/>
  <c r="J289" i="44298"/>
  <c r="J288" i="44298"/>
  <c r="J287" i="44298"/>
  <c r="J286" i="44298"/>
  <c r="J285" i="44298"/>
  <c r="J284" i="44298"/>
  <c r="J283" i="44298"/>
  <c r="J282" i="44298"/>
  <c r="J281" i="44298"/>
  <c r="J280" i="44298"/>
  <c r="J279" i="44298"/>
  <c r="J278" i="44298"/>
  <c r="J277" i="44298"/>
  <c r="J276" i="44298"/>
  <c r="J275" i="44298"/>
  <c r="J274" i="44298"/>
  <c r="J273" i="44298"/>
  <c r="J272" i="44298"/>
  <c r="J271" i="44298"/>
  <c r="J270" i="44298"/>
  <c r="J269" i="44298"/>
  <c r="J268" i="44298"/>
  <c r="J267" i="44298"/>
  <c r="J266" i="44298"/>
  <c r="J265" i="44298"/>
  <c r="J264" i="44298"/>
  <c r="J263" i="44298"/>
  <c r="J262" i="44298"/>
  <c r="J261" i="44298"/>
  <c r="J260" i="44298"/>
  <c r="J259" i="44298"/>
  <c r="J258" i="44298"/>
  <c r="J257" i="44298"/>
  <c r="J256" i="44298"/>
  <c r="J255" i="44298"/>
  <c r="J254" i="44298"/>
  <c r="J253" i="44298"/>
  <c r="J252" i="44298"/>
  <c r="J251" i="44298"/>
  <c r="J250" i="44298"/>
  <c r="J249" i="44298"/>
  <c r="J248" i="44298"/>
  <c r="J247" i="44298"/>
  <c r="J246" i="44298"/>
  <c r="J245" i="44298"/>
  <c r="J244" i="44298"/>
  <c r="J243" i="44298"/>
  <c r="J242" i="44298"/>
  <c r="J241" i="44298"/>
  <c r="J240" i="44298"/>
  <c r="J239" i="44298"/>
  <c r="J238" i="44298"/>
  <c r="J237" i="44298"/>
  <c r="J236" i="44298"/>
  <c r="J235" i="44298"/>
  <c r="J234" i="44298"/>
  <c r="J233" i="44298"/>
  <c r="J232" i="44298"/>
  <c r="J231" i="44298"/>
  <c r="J230" i="44298"/>
  <c r="J229" i="44298"/>
  <c r="J228" i="44298"/>
  <c r="J227" i="44298"/>
  <c r="J226" i="44298"/>
  <c r="J225" i="44298"/>
  <c r="J224" i="44298"/>
  <c r="J223" i="44298"/>
  <c r="J222" i="44298"/>
  <c r="J221" i="44298"/>
  <c r="J220" i="44298"/>
  <c r="J219" i="44298"/>
  <c r="J218" i="44298"/>
  <c r="J217" i="44298"/>
  <c r="J216" i="44298"/>
  <c r="J215" i="44298"/>
  <c r="J214" i="44298"/>
  <c r="J213" i="44298"/>
  <c r="J212" i="44298"/>
  <c r="J211" i="44298"/>
  <c r="J210" i="44298"/>
  <c r="J209" i="44298"/>
  <c r="J208" i="44298"/>
  <c r="J207" i="44298"/>
  <c r="J206" i="44298"/>
  <c r="J205" i="44298"/>
  <c r="J204" i="44298"/>
  <c r="J203" i="44298"/>
  <c r="J202" i="44298"/>
  <c r="J201" i="44298"/>
  <c r="J200" i="44298"/>
  <c r="J199" i="44298"/>
  <c r="J198" i="44298"/>
  <c r="J197" i="44298"/>
  <c r="J196" i="44298"/>
  <c r="J195" i="44298"/>
  <c r="J194" i="44298"/>
  <c r="J193" i="44298"/>
  <c r="J192" i="44298"/>
  <c r="J191" i="44298"/>
  <c r="J190" i="44298"/>
  <c r="J189" i="44298"/>
  <c r="J188" i="44298"/>
  <c r="J187" i="44298"/>
  <c r="J186" i="44298"/>
  <c r="J185" i="44298"/>
  <c r="J184" i="44298"/>
  <c r="J183" i="44298"/>
  <c r="J182" i="44298"/>
  <c r="J181" i="44298"/>
  <c r="J180" i="44298"/>
  <c r="J179" i="44298"/>
  <c r="J178" i="44298"/>
  <c r="J177" i="44298"/>
  <c r="J176" i="44298"/>
  <c r="J175" i="44298"/>
  <c r="J174" i="44298"/>
  <c r="J173" i="44298"/>
  <c r="J172" i="44298"/>
  <c r="J171" i="44298"/>
  <c r="J170" i="44298"/>
  <c r="J169" i="44298"/>
  <c r="J168" i="44298"/>
  <c r="J167" i="44298"/>
  <c r="J166" i="44298"/>
  <c r="J165" i="44298"/>
  <c r="J164" i="44298"/>
  <c r="J163" i="44298"/>
  <c r="J162" i="44298"/>
  <c r="J161" i="44298"/>
  <c r="J160" i="44298"/>
  <c r="J159" i="44298"/>
  <c r="J158" i="44298"/>
  <c r="J157" i="44298"/>
  <c r="J156" i="44298"/>
  <c r="J155" i="44298"/>
  <c r="J154" i="44298"/>
  <c r="J153" i="44298"/>
  <c r="J152" i="44298"/>
  <c r="J151" i="44298"/>
  <c r="J150" i="44298"/>
  <c r="J149" i="44298"/>
  <c r="J148" i="44298"/>
  <c r="J147" i="44298"/>
  <c r="J146" i="44298"/>
  <c r="J145" i="44298"/>
  <c r="J144" i="44298"/>
  <c r="J143" i="44298"/>
  <c r="J142" i="44298"/>
  <c r="J141" i="44298"/>
  <c r="J140" i="44298"/>
  <c r="J139" i="44298"/>
  <c r="J138" i="44298"/>
  <c r="J137" i="44298"/>
  <c r="J136" i="44298"/>
  <c r="J135" i="44298"/>
  <c r="J134" i="44298"/>
  <c r="J133" i="44298"/>
  <c r="J132" i="44298"/>
  <c r="J131" i="44298"/>
  <c r="J130" i="44298"/>
  <c r="J129" i="44298"/>
  <c r="J128" i="44298"/>
  <c r="J127" i="44298"/>
  <c r="J126" i="44298"/>
  <c r="J125" i="44298"/>
  <c r="J124" i="44298"/>
  <c r="J123" i="44298"/>
  <c r="J122" i="44298"/>
  <c r="J121" i="44298"/>
  <c r="J120" i="44298"/>
  <c r="J119" i="44298"/>
  <c r="J118" i="44298"/>
  <c r="J117" i="44298"/>
  <c r="J116" i="44298"/>
  <c r="J115" i="44298"/>
  <c r="J114" i="44298"/>
  <c r="J113" i="44298"/>
  <c r="J112" i="44298"/>
  <c r="J111" i="44298"/>
  <c r="J110" i="44298"/>
  <c r="J109" i="44298"/>
  <c r="J108" i="44298"/>
  <c r="J107" i="44298"/>
  <c r="J106" i="44298"/>
  <c r="J105" i="44298"/>
  <c r="J104" i="44298"/>
  <c r="J103" i="44298"/>
  <c r="J102" i="44298"/>
  <c r="J101" i="44298"/>
  <c r="J100" i="44298"/>
  <c r="J99" i="44298"/>
  <c r="J98" i="44298"/>
  <c r="J97" i="44298"/>
  <c r="J96" i="44298"/>
  <c r="J95" i="44298"/>
  <c r="J94" i="44298"/>
  <c r="J93" i="44298"/>
  <c r="J92" i="44298"/>
  <c r="J91" i="44298"/>
  <c r="J90" i="44298"/>
  <c r="J89" i="44298"/>
  <c r="J88" i="44298"/>
  <c r="J87" i="44298"/>
  <c r="J86" i="44298"/>
  <c r="J85" i="44298"/>
  <c r="J84" i="44298"/>
  <c r="J83" i="44298"/>
  <c r="J82" i="44298"/>
  <c r="J81" i="44298"/>
  <c r="J80" i="44298"/>
  <c r="J79" i="44298"/>
  <c r="J78" i="44298"/>
  <c r="J77" i="44298"/>
  <c r="J76" i="44298"/>
  <c r="J75" i="44298"/>
  <c r="J74" i="44298"/>
  <c r="J73" i="44298"/>
  <c r="J72" i="44298"/>
  <c r="J71" i="44298"/>
  <c r="J70" i="44298"/>
  <c r="J69" i="44298"/>
  <c r="J68" i="44298"/>
  <c r="J67" i="44298"/>
  <c r="J66" i="44298"/>
  <c r="J65" i="44298"/>
  <c r="J64" i="44298"/>
  <c r="J63" i="44298"/>
  <c r="J62" i="44298"/>
  <c r="J61" i="44298"/>
  <c r="J60" i="44298"/>
  <c r="J59" i="44298"/>
  <c r="J58" i="44298"/>
  <c r="J57" i="44298"/>
  <c r="J56" i="44298"/>
  <c r="J55" i="44298"/>
  <c r="J54" i="44298"/>
  <c r="J53" i="44298"/>
  <c r="J52" i="44298"/>
  <c r="J51" i="44298"/>
  <c r="J50" i="44298"/>
  <c r="J49" i="44298"/>
  <c r="J48" i="44298"/>
  <c r="J47" i="44298"/>
  <c r="J46" i="44298"/>
  <c r="J45" i="44298"/>
  <c r="J44" i="44298"/>
  <c r="J43" i="44298"/>
  <c r="J42" i="44298"/>
  <c r="J41" i="44298"/>
  <c r="J40" i="44298"/>
  <c r="J39" i="44298"/>
  <c r="J38" i="44298"/>
  <c r="J37" i="44298"/>
  <c r="J36" i="44298"/>
  <c r="J35" i="44298"/>
  <c r="J34" i="44298"/>
  <c r="J33" i="44298"/>
  <c r="J32" i="44298"/>
  <c r="J31" i="44298"/>
  <c r="J30" i="44298"/>
  <c r="J29" i="44298"/>
  <c r="J28" i="44298"/>
  <c r="J27" i="44298"/>
  <c r="J26" i="44298"/>
  <c r="J25" i="44298"/>
  <c r="J24" i="44298"/>
  <c r="J23" i="44298"/>
  <c r="J22" i="44298"/>
  <c r="J21" i="44298"/>
  <c r="J20" i="44298"/>
  <c r="J19" i="44298"/>
  <c r="J18" i="44298"/>
  <c r="J17" i="44298"/>
  <c r="J16" i="44298"/>
  <c r="J15" i="44298"/>
  <c r="J14" i="44298"/>
  <c r="J13" i="44298"/>
  <c r="J12" i="44298"/>
  <c r="J11" i="44298"/>
  <c r="J10" i="44298"/>
  <c r="J9" i="44298"/>
  <c r="J8" i="44298"/>
  <c r="O7" i="44298"/>
  <c r="H3" i="44298" s="1"/>
  <c r="I7" i="44298"/>
  <c r="H7" i="44298"/>
  <c r="H2" i="44298"/>
  <c r="B1" i="44298"/>
  <c r="J357" i="44297"/>
  <c r="J356" i="44297"/>
  <c r="J355" i="44297"/>
  <c r="J354" i="44297"/>
  <c r="J353" i="44297"/>
  <c r="J352" i="44297"/>
  <c r="J351" i="44297"/>
  <c r="J350" i="44297"/>
  <c r="J349" i="44297"/>
  <c r="J348" i="44297"/>
  <c r="J347" i="44297"/>
  <c r="J346" i="44297"/>
  <c r="J345" i="44297"/>
  <c r="J344" i="44297"/>
  <c r="J343" i="44297"/>
  <c r="J342" i="44297"/>
  <c r="J341" i="44297"/>
  <c r="J340" i="44297"/>
  <c r="J339" i="44297"/>
  <c r="J338" i="44297"/>
  <c r="J337" i="44297"/>
  <c r="J336" i="44297"/>
  <c r="J335" i="44297"/>
  <c r="J334" i="44297"/>
  <c r="J333" i="44297"/>
  <c r="J332" i="44297"/>
  <c r="J331" i="44297"/>
  <c r="J330" i="44297"/>
  <c r="J329" i="44297"/>
  <c r="J328" i="44297"/>
  <c r="J327" i="44297"/>
  <c r="J326" i="44297"/>
  <c r="J325" i="44297"/>
  <c r="J324" i="44297"/>
  <c r="J323" i="44297"/>
  <c r="J322" i="44297"/>
  <c r="J321" i="44297"/>
  <c r="J320" i="44297"/>
  <c r="J319" i="44297"/>
  <c r="J318" i="44297"/>
  <c r="J317" i="44297"/>
  <c r="J316" i="44297"/>
  <c r="J315" i="44297"/>
  <c r="J314" i="44297"/>
  <c r="J313" i="44297"/>
  <c r="J312" i="44297"/>
  <c r="J311" i="44297"/>
  <c r="J310" i="44297"/>
  <c r="J309" i="44297"/>
  <c r="J308" i="44297"/>
  <c r="J307" i="44297"/>
  <c r="J306" i="44297"/>
  <c r="J305" i="44297"/>
  <c r="J304" i="44297"/>
  <c r="J303" i="44297"/>
  <c r="J302" i="44297"/>
  <c r="J301" i="44297"/>
  <c r="J300" i="44297"/>
  <c r="J299" i="44297"/>
  <c r="J298" i="44297"/>
  <c r="J297" i="44297"/>
  <c r="J296" i="44297"/>
  <c r="J295" i="44297"/>
  <c r="J294" i="44297"/>
  <c r="J293" i="44297"/>
  <c r="J292" i="44297"/>
  <c r="J291" i="44297"/>
  <c r="J290" i="44297"/>
  <c r="J289" i="44297"/>
  <c r="J288" i="44297"/>
  <c r="J287" i="44297"/>
  <c r="J286" i="44297"/>
  <c r="J285" i="44297"/>
  <c r="J284" i="44297"/>
  <c r="J283" i="44297"/>
  <c r="J282" i="44297"/>
  <c r="J281" i="44297"/>
  <c r="J280" i="44297"/>
  <c r="J279" i="44297"/>
  <c r="J278" i="44297"/>
  <c r="J277" i="44297"/>
  <c r="J276" i="44297"/>
  <c r="J275" i="44297"/>
  <c r="J274" i="44297"/>
  <c r="J273" i="44297"/>
  <c r="J272" i="44297"/>
  <c r="J271" i="44297"/>
  <c r="J270" i="44297"/>
  <c r="J269" i="44297"/>
  <c r="J268" i="44297"/>
  <c r="J267" i="44297"/>
  <c r="J266" i="44297"/>
  <c r="J265" i="44297"/>
  <c r="J264" i="44297"/>
  <c r="J263" i="44297"/>
  <c r="J262" i="44297"/>
  <c r="J261" i="44297"/>
  <c r="J260" i="44297"/>
  <c r="J259" i="44297"/>
  <c r="J258" i="44297"/>
  <c r="J257" i="44297"/>
  <c r="J256" i="44297"/>
  <c r="J255" i="44297"/>
  <c r="J254" i="44297"/>
  <c r="J253" i="44297"/>
  <c r="J252" i="44297"/>
  <c r="J251" i="44297"/>
  <c r="J250" i="44297"/>
  <c r="J249" i="44297"/>
  <c r="J248" i="44297"/>
  <c r="J247" i="44297"/>
  <c r="J246" i="44297"/>
  <c r="J245" i="44297"/>
  <c r="J244" i="44297"/>
  <c r="J243" i="44297"/>
  <c r="J242" i="44297"/>
  <c r="J241" i="44297"/>
  <c r="J240" i="44297"/>
  <c r="J239" i="44297"/>
  <c r="J238" i="44297"/>
  <c r="J237" i="44297"/>
  <c r="J236" i="44297"/>
  <c r="J235" i="44297"/>
  <c r="J234" i="44297"/>
  <c r="J233" i="44297"/>
  <c r="J232" i="44297"/>
  <c r="J231" i="44297"/>
  <c r="J230" i="44297"/>
  <c r="J229" i="44297"/>
  <c r="J228" i="44297"/>
  <c r="J227" i="44297"/>
  <c r="J226" i="44297"/>
  <c r="J225" i="44297"/>
  <c r="J224" i="44297"/>
  <c r="J223" i="44297"/>
  <c r="J222" i="44297"/>
  <c r="J221" i="44297"/>
  <c r="J220" i="44297"/>
  <c r="J219" i="44297"/>
  <c r="J218" i="44297"/>
  <c r="J217" i="44297"/>
  <c r="J216" i="44297"/>
  <c r="J215" i="44297"/>
  <c r="J214" i="44297"/>
  <c r="J213" i="44297"/>
  <c r="J212" i="44297"/>
  <c r="J211" i="44297"/>
  <c r="J210" i="44297"/>
  <c r="J209" i="44297"/>
  <c r="J208" i="44297"/>
  <c r="J207" i="44297"/>
  <c r="J206" i="44297"/>
  <c r="J205" i="44297"/>
  <c r="J204" i="44297"/>
  <c r="J203" i="44297"/>
  <c r="J202" i="44297"/>
  <c r="J201" i="44297"/>
  <c r="J200" i="44297"/>
  <c r="J199" i="44297"/>
  <c r="J198" i="44297"/>
  <c r="J197" i="44297"/>
  <c r="J196" i="44297"/>
  <c r="J195" i="44297"/>
  <c r="J194" i="44297"/>
  <c r="J193" i="44297"/>
  <c r="J192" i="44297"/>
  <c r="J191" i="44297"/>
  <c r="J190" i="44297"/>
  <c r="J189" i="44297"/>
  <c r="J188" i="44297"/>
  <c r="J187" i="44297"/>
  <c r="J186" i="44297"/>
  <c r="J185" i="44297"/>
  <c r="J184" i="44297"/>
  <c r="J183" i="44297"/>
  <c r="J182" i="44297"/>
  <c r="J181" i="44297"/>
  <c r="J180" i="44297"/>
  <c r="J179" i="44297"/>
  <c r="J178" i="44297"/>
  <c r="J177" i="44297"/>
  <c r="J176" i="44297"/>
  <c r="J175" i="44297"/>
  <c r="J174" i="44297"/>
  <c r="J173" i="44297"/>
  <c r="J172" i="44297"/>
  <c r="J171" i="44297"/>
  <c r="J170" i="44297"/>
  <c r="J169" i="44297"/>
  <c r="J168" i="44297"/>
  <c r="J167" i="44297"/>
  <c r="J166" i="44297"/>
  <c r="J165" i="44297"/>
  <c r="J164" i="44297"/>
  <c r="J163" i="44297"/>
  <c r="J162" i="44297"/>
  <c r="J161" i="44297"/>
  <c r="J160" i="44297"/>
  <c r="J159" i="44297"/>
  <c r="J158" i="44297"/>
  <c r="J157" i="44297"/>
  <c r="J156" i="44297"/>
  <c r="J155" i="44297"/>
  <c r="J154" i="44297"/>
  <c r="J153" i="44297"/>
  <c r="J152" i="44297"/>
  <c r="J151" i="44297"/>
  <c r="J150" i="44297"/>
  <c r="J149" i="44297"/>
  <c r="J148" i="44297"/>
  <c r="J147" i="44297"/>
  <c r="J146" i="44297"/>
  <c r="J145" i="44297"/>
  <c r="J144" i="44297"/>
  <c r="J143" i="44297"/>
  <c r="J142" i="44297"/>
  <c r="J141" i="44297"/>
  <c r="J140" i="44297"/>
  <c r="J139" i="44297"/>
  <c r="J138" i="44297"/>
  <c r="J137" i="44297"/>
  <c r="J136" i="44297"/>
  <c r="J135" i="44297"/>
  <c r="J134" i="44297"/>
  <c r="J133" i="44297"/>
  <c r="J132" i="44297"/>
  <c r="J131" i="44297"/>
  <c r="J130" i="44297"/>
  <c r="J129" i="44297"/>
  <c r="J128" i="44297"/>
  <c r="J127" i="44297"/>
  <c r="J126" i="44297"/>
  <c r="J125" i="44297"/>
  <c r="J124" i="44297"/>
  <c r="J123" i="44297"/>
  <c r="J122" i="44297"/>
  <c r="J121" i="44297"/>
  <c r="J120" i="44297"/>
  <c r="J119" i="44297"/>
  <c r="J118" i="44297"/>
  <c r="J117" i="44297"/>
  <c r="J116" i="44297"/>
  <c r="J115" i="44297"/>
  <c r="J114" i="44297"/>
  <c r="J113" i="44297"/>
  <c r="J112" i="44297"/>
  <c r="J111" i="44297"/>
  <c r="J110" i="44297"/>
  <c r="J109" i="44297"/>
  <c r="J108" i="44297"/>
  <c r="J107" i="44297"/>
  <c r="J106" i="44297"/>
  <c r="J105" i="44297"/>
  <c r="J104" i="44297"/>
  <c r="J103" i="44297"/>
  <c r="J102" i="44297"/>
  <c r="J101" i="44297"/>
  <c r="J100" i="44297"/>
  <c r="J99" i="44297"/>
  <c r="J98" i="44297"/>
  <c r="J97" i="44297"/>
  <c r="J96" i="44297"/>
  <c r="J95" i="44297"/>
  <c r="J94" i="44297"/>
  <c r="J93" i="44297"/>
  <c r="J92" i="44297"/>
  <c r="J91" i="44297"/>
  <c r="J90" i="44297"/>
  <c r="J89" i="44297"/>
  <c r="J88" i="44297"/>
  <c r="J87" i="44297"/>
  <c r="J86" i="44297"/>
  <c r="J85" i="44297"/>
  <c r="J84" i="44297"/>
  <c r="J83" i="44297"/>
  <c r="J82" i="44297"/>
  <c r="J81" i="44297"/>
  <c r="J80" i="44297"/>
  <c r="J79" i="44297"/>
  <c r="J78" i="44297"/>
  <c r="J77" i="44297"/>
  <c r="J76" i="44297"/>
  <c r="J75" i="44297"/>
  <c r="J74" i="44297"/>
  <c r="J73" i="44297"/>
  <c r="J72" i="44297"/>
  <c r="J71" i="44297"/>
  <c r="J70" i="44297"/>
  <c r="J69" i="44297"/>
  <c r="J68" i="44297"/>
  <c r="J67" i="44297"/>
  <c r="J66" i="44297"/>
  <c r="J65" i="44297"/>
  <c r="J64" i="44297"/>
  <c r="J63" i="44297"/>
  <c r="J62" i="44297"/>
  <c r="J61" i="44297"/>
  <c r="J60" i="44297"/>
  <c r="J59" i="44297"/>
  <c r="J58" i="44297"/>
  <c r="J57" i="44297"/>
  <c r="J56" i="44297"/>
  <c r="J55" i="44297"/>
  <c r="J54" i="44297"/>
  <c r="J53" i="44297"/>
  <c r="J52" i="44297"/>
  <c r="J51" i="44297"/>
  <c r="J50" i="44297"/>
  <c r="J49" i="44297"/>
  <c r="J48" i="44297"/>
  <c r="J47" i="44297"/>
  <c r="J46" i="44297"/>
  <c r="J45" i="44297"/>
  <c r="J44" i="44297"/>
  <c r="J43" i="44297"/>
  <c r="J42" i="44297"/>
  <c r="J41" i="44297"/>
  <c r="J40" i="44297"/>
  <c r="J39" i="44297"/>
  <c r="J38" i="44297"/>
  <c r="J37" i="44297"/>
  <c r="J36" i="44297"/>
  <c r="J35" i="44297"/>
  <c r="J34" i="44297"/>
  <c r="J33" i="44297"/>
  <c r="J32" i="44297"/>
  <c r="J31" i="44297"/>
  <c r="J30" i="44297"/>
  <c r="J29" i="44297"/>
  <c r="J28" i="44297"/>
  <c r="J27" i="44297"/>
  <c r="J26" i="44297"/>
  <c r="J25" i="44297"/>
  <c r="J24" i="44297"/>
  <c r="J23" i="44297"/>
  <c r="J22" i="44297"/>
  <c r="J21" i="44297"/>
  <c r="J20" i="44297"/>
  <c r="J19" i="44297"/>
  <c r="J18" i="44297"/>
  <c r="J17" i="44297"/>
  <c r="J16" i="44297"/>
  <c r="J15" i="44297"/>
  <c r="J14" i="44297"/>
  <c r="J13" i="44297"/>
  <c r="J12" i="44297"/>
  <c r="J11" i="44297"/>
  <c r="J10" i="44297"/>
  <c r="J9" i="44297"/>
  <c r="J8" i="44297"/>
  <c r="M7" i="44297"/>
  <c r="H3" i="44297" s="1"/>
  <c r="L7" i="44297"/>
  <c r="K7" i="44297"/>
  <c r="I7" i="44297"/>
  <c r="H7" i="44297"/>
  <c r="H2" i="44297"/>
  <c r="B1" i="44297"/>
  <c r="J7" i="44297" l="1"/>
  <c r="J5" i="44299"/>
  <c r="J5" i="44300"/>
  <c r="H4" i="44297"/>
  <c r="H4" i="44298"/>
  <c r="J7" i="44298"/>
  <c r="J65" i="44296"/>
  <c r="J64" i="44296"/>
  <c r="J63" i="44296"/>
  <c r="J62" i="44296"/>
  <c r="J61" i="44296"/>
  <c r="J60" i="44296"/>
  <c r="J59" i="44296"/>
  <c r="J58" i="44296"/>
  <c r="J57" i="44296"/>
  <c r="J56" i="44296"/>
  <c r="J55" i="44296"/>
  <c r="J54" i="44296"/>
  <c r="J53" i="44296"/>
  <c r="J52" i="44296"/>
  <c r="J51" i="44296"/>
  <c r="J50" i="44296"/>
  <c r="J49" i="44296"/>
  <c r="J48" i="44296"/>
  <c r="J47" i="44296"/>
  <c r="J46" i="44296"/>
  <c r="J45" i="44296"/>
  <c r="J44" i="44296"/>
  <c r="J43" i="44296"/>
  <c r="J42" i="44296"/>
  <c r="J41" i="44296"/>
  <c r="J40" i="44296"/>
  <c r="J39" i="44296"/>
  <c r="J38" i="44296"/>
  <c r="J37" i="44296"/>
  <c r="J36" i="44296"/>
  <c r="J35" i="44296"/>
  <c r="J34" i="44296"/>
  <c r="J33" i="44296"/>
  <c r="J32" i="44296"/>
  <c r="J31" i="44296"/>
  <c r="J30" i="44296"/>
  <c r="J29" i="44296"/>
  <c r="J28" i="44296"/>
  <c r="J27" i="44296"/>
  <c r="J26" i="44296"/>
  <c r="J25" i="44296"/>
  <c r="J24" i="44296"/>
  <c r="J23" i="44296"/>
  <c r="J22" i="44296"/>
  <c r="J21" i="44296"/>
  <c r="J20" i="44296"/>
  <c r="J19" i="44296"/>
  <c r="J18" i="44296"/>
  <c r="J11" i="44296"/>
  <c r="J10" i="44296"/>
  <c r="J9" i="44296"/>
  <c r="J8" i="44296"/>
  <c r="J7" i="44296"/>
  <c r="J6" i="44296"/>
  <c r="I5" i="44296"/>
  <c r="H5" i="44296"/>
  <c r="H2" i="44296"/>
  <c r="B1" i="44296"/>
  <c r="J65" i="44295"/>
  <c r="J64" i="44295"/>
  <c r="J63" i="44295"/>
  <c r="J62" i="44295"/>
  <c r="J61" i="44295"/>
  <c r="J60" i="44295"/>
  <c r="J59" i="44295"/>
  <c r="J58" i="44295"/>
  <c r="J57" i="44295"/>
  <c r="J56" i="44295"/>
  <c r="J55" i="44295"/>
  <c r="J54" i="44295"/>
  <c r="J53" i="44295"/>
  <c r="J52" i="44295"/>
  <c r="J51" i="44295"/>
  <c r="J50" i="44295"/>
  <c r="J49" i="44295"/>
  <c r="J48" i="44295"/>
  <c r="J47" i="44295"/>
  <c r="J46" i="44295"/>
  <c r="J45" i="44295"/>
  <c r="J44" i="44295"/>
  <c r="J43" i="44295"/>
  <c r="J42" i="44295"/>
  <c r="J41" i="44295"/>
  <c r="J40" i="44295"/>
  <c r="J39" i="44295"/>
  <c r="J38" i="44295"/>
  <c r="J37" i="44295"/>
  <c r="J36" i="44295"/>
  <c r="J35" i="44295"/>
  <c r="J34" i="44295"/>
  <c r="J33" i="44295"/>
  <c r="J32" i="44295"/>
  <c r="J31" i="44295"/>
  <c r="J30" i="44295"/>
  <c r="J29" i="44295"/>
  <c r="J28" i="44295"/>
  <c r="J27" i="44295"/>
  <c r="J26" i="44295"/>
  <c r="J25" i="44295"/>
  <c r="J24" i="44295"/>
  <c r="J23" i="44295"/>
  <c r="J22" i="44295"/>
  <c r="J21" i="44295"/>
  <c r="J20" i="44295"/>
  <c r="J19" i="44295"/>
  <c r="J18" i="44295"/>
  <c r="J17" i="44295"/>
  <c r="J16" i="44295"/>
  <c r="J15" i="44295"/>
  <c r="J14" i="44295"/>
  <c r="J13" i="44295"/>
  <c r="J12" i="44295"/>
  <c r="J11" i="44295"/>
  <c r="J10" i="44295"/>
  <c r="J9" i="44295"/>
  <c r="J8" i="44295"/>
  <c r="J7" i="44295"/>
  <c r="I5" i="44295"/>
  <c r="H5" i="44295"/>
  <c r="H2" i="44295"/>
  <c r="B1" i="44295"/>
  <c r="J357" i="44294"/>
  <c r="J356" i="44294"/>
  <c r="J355" i="44294"/>
  <c r="J354" i="44294"/>
  <c r="J353" i="44294"/>
  <c r="J352" i="44294"/>
  <c r="J351" i="44294"/>
  <c r="J350" i="44294"/>
  <c r="J349" i="44294"/>
  <c r="J348" i="44294"/>
  <c r="J347" i="44294"/>
  <c r="J346" i="44294"/>
  <c r="J345" i="44294"/>
  <c r="J344" i="44294"/>
  <c r="J343" i="44294"/>
  <c r="J342" i="44294"/>
  <c r="J341" i="44294"/>
  <c r="J340" i="44294"/>
  <c r="J339" i="44294"/>
  <c r="J338" i="44294"/>
  <c r="J337" i="44294"/>
  <c r="J336" i="44294"/>
  <c r="J335" i="44294"/>
  <c r="J334" i="44294"/>
  <c r="J333" i="44294"/>
  <c r="J332" i="44294"/>
  <c r="J331" i="44294"/>
  <c r="J330" i="44294"/>
  <c r="J329" i="44294"/>
  <c r="J328" i="44294"/>
  <c r="J327" i="44294"/>
  <c r="J326" i="44294"/>
  <c r="J325" i="44294"/>
  <c r="J324" i="44294"/>
  <c r="J323" i="44294"/>
  <c r="J322" i="44294"/>
  <c r="J321" i="44294"/>
  <c r="J320" i="44294"/>
  <c r="J319" i="44294"/>
  <c r="J318" i="44294"/>
  <c r="J317" i="44294"/>
  <c r="J316" i="44294"/>
  <c r="J315" i="44294"/>
  <c r="J314" i="44294"/>
  <c r="J313" i="44294"/>
  <c r="J312" i="44294"/>
  <c r="J311" i="44294"/>
  <c r="J310" i="44294"/>
  <c r="J309" i="44294"/>
  <c r="J308" i="44294"/>
  <c r="J307" i="44294"/>
  <c r="J306" i="44294"/>
  <c r="J305" i="44294"/>
  <c r="J304" i="44294"/>
  <c r="J303" i="44294"/>
  <c r="J302" i="44294"/>
  <c r="J301" i="44294"/>
  <c r="J300" i="44294"/>
  <c r="J299" i="44294"/>
  <c r="J298" i="44294"/>
  <c r="J297" i="44294"/>
  <c r="J296" i="44294"/>
  <c r="J295" i="44294"/>
  <c r="J294" i="44294"/>
  <c r="J293" i="44294"/>
  <c r="J292" i="44294"/>
  <c r="J291" i="44294"/>
  <c r="J290" i="44294"/>
  <c r="J289" i="44294"/>
  <c r="J288" i="44294"/>
  <c r="J287" i="44294"/>
  <c r="J286" i="44294"/>
  <c r="J285" i="44294"/>
  <c r="J284" i="44294"/>
  <c r="J283" i="44294"/>
  <c r="J282" i="44294"/>
  <c r="J281" i="44294"/>
  <c r="J280" i="44294"/>
  <c r="J279" i="44294"/>
  <c r="J278" i="44294"/>
  <c r="J277" i="44294"/>
  <c r="J276" i="44294"/>
  <c r="J275" i="44294"/>
  <c r="J274" i="44294"/>
  <c r="J273" i="44294"/>
  <c r="J272" i="44294"/>
  <c r="J271" i="44294"/>
  <c r="J270" i="44294"/>
  <c r="J269" i="44294"/>
  <c r="J268" i="44294"/>
  <c r="J267" i="44294"/>
  <c r="J266" i="44294"/>
  <c r="J265" i="44294"/>
  <c r="J264" i="44294"/>
  <c r="J263" i="44294"/>
  <c r="J262" i="44294"/>
  <c r="J261" i="44294"/>
  <c r="J260" i="44294"/>
  <c r="J259" i="44294"/>
  <c r="J258" i="44294"/>
  <c r="J257" i="44294"/>
  <c r="J256" i="44294"/>
  <c r="J255" i="44294"/>
  <c r="J254" i="44294"/>
  <c r="J253" i="44294"/>
  <c r="J252" i="44294"/>
  <c r="J251" i="44294"/>
  <c r="J250" i="44294"/>
  <c r="J249" i="44294"/>
  <c r="J248" i="44294"/>
  <c r="J247" i="44294"/>
  <c r="J246" i="44294"/>
  <c r="J245" i="44294"/>
  <c r="J244" i="44294"/>
  <c r="J243" i="44294"/>
  <c r="J242" i="44294"/>
  <c r="J241" i="44294"/>
  <c r="J240" i="44294"/>
  <c r="J239" i="44294"/>
  <c r="J238" i="44294"/>
  <c r="J237" i="44294"/>
  <c r="J236" i="44294"/>
  <c r="J235" i="44294"/>
  <c r="J234" i="44294"/>
  <c r="J233" i="44294"/>
  <c r="J232" i="44294"/>
  <c r="J231" i="44294"/>
  <c r="J230" i="44294"/>
  <c r="J229" i="44294"/>
  <c r="J228" i="44294"/>
  <c r="J227" i="44294"/>
  <c r="J226" i="44294"/>
  <c r="J225" i="44294"/>
  <c r="J224" i="44294"/>
  <c r="J223" i="44294"/>
  <c r="J222" i="44294"/>
  <c r="J221" i="44294"/>
  <c r="J220" i="44294"/>
  <c r="J219" i="44294"/>
  <c r="J218" i="44294"/>
  <c r="J217" i="44294"/>
  <c r="J216" i="44294"/>
  <c r="J215" i="44294"/>
  <c r="J214" i="44294"/>
  <c r="J213" i="44294"/>
  <c r="J212" i="44294"/>
  <c r="J211" i="44294"/>
  <c r="J210" i="44294"/>
  <c r="J209" i="44294"/>
  <c r="J208" i="44294"/>
  <c r="J207" i="44294"/>
  <c r="J206" i="44294"/>
  <c r="J205" i="44294"/>
  <c r="J204" i="44294"/>
  <c r="J203" i="44294"/>
  <c r="J202" i="44294"/>
  <c r="J201" i="44294"/>
  <c r="J200" i="44294"/>
  <c r="J199" i="44294"/>
  <c r="J198" i="44294"/>
  <c r="J197" i="44294"/>
  <c r="J196" i="44294"/>
  <c r="J195" i="44294"/>
  <c r="J194" i="44294"/>
  <c r="J193" i="44294"/>
  <c r="J192" i="44294"/>
  <c r="J191" i="44294"/>
  <c r="J190" i="44294"/>
  <c r="J189" i="44294"/>
  <c r="J188" i="44294"/>
  <c r="J187" i="44294"/>
  <c r="J186" i="44294"/>
  <c r="J185" i="44294"/>
  <c r="J184" i="44294"/>
  <c r="J183" i="44294"/>
  <c r="J182" i="44294"/>
  <c r="J181" i="44294"/>
  <c r="J180" i="44294"/>
  <c r="J179" i="44294"/>
  <c r="J178" i="44294"/>
  <c r="J177" i="44294"/>
  <c r="J176" i="44294"/>
  <c r="J175" i="44294"/>
  <c r="J174" i="44294"/>
  <c r="J173" i="44294"/>
  <c r="J172" i="44294"/>
  <c r="J171" i="44294"/>
  <c r="J170" i="44294"/>
  <c r="J169" i="44294"/>
  <c r="J168" i="44294"/>
  <c r="J167" i="44294"/>
  <c r="J166" i="44294"/>
  <c r="J165" i="44294"/>
  <c r="J164" i="44294"/>
  <c r="J163" i="44294"/>
  <c r="J162" i="44294"/>
  <c r="J161" i="44294"/>
  <c r="J160" i="44294"/>
  <c r="J159" i="44294"/>
  <c r="J158" i="44294"/>
  <c r="J157" i="44294"/>
  <c r="J156" i="44294"/>
  <c r="J155" i="44294"/>
  <c r="J154" i="44294"/>
  <c r="J153" i="44294"/>
  <c r="J152" i="44294"/>
  <c r="J151" i="44294"/>
  <c r="J150" i="44294"/>
  <c r="J149" i="44294"/>
  <c r="J148" i="44294"/>
  <c r="J147" i="44294"/>
  <c r="J146" i="44294"/>
  <c r="J145" i="44294"/>
  <c r="J144" i="44294"/>
  <c r="J143" i="44294"/>
  <c r="J142" i="44294"/>
  <c r="J141" i="44294"/>
  <c r="J140" i="44294"/>
  <c r="J139" i="44294"/>
  <c r="J138" i="44294"/>
  <c r="J137" i="44294"/>
  <c r="J136" i="44294"/>
  <c r="J135" i="44294"/>
  <c r="J134" i="44294"/>
  <c r="J133" i="44294"/>
  <c r="J132" i="44294"/>
  <c r="J131" i="44294"/>
  <c r="J130" i="44294"/>
  <c r="J129" i="44294"/>
  <c r="J128" i="44294"/>
  <c r="J127" i="44294"/>
  <c r="J126" i="44294"/>
  <c r="J125" i="44294"/>
  <c r="J124" i="44294"/>
  <c r="J123" i="44294"/>
  <c r="J122" i="44294"/>
  <c r="J121" i="44294"/>
  <c r="J120" i="44294"/>
  <c r="J119" i="44294"/>
  <c r="J118" i="44294"/>
  <c r="J117" i="44294"/>
  <c r="J116" i="44294"/>
  <c r="J115" i="44294"/>
  <c r="J114" i="44294"/>
  <c r="J113" i="44294"/>
  <c r="J112" i="44294"/>
  <c r="J111" i="44294"/>
  <c r="J110" i="44294"/>
  <c r="J109" i="44294"/>
  <c r="J108" i="44294"/>
  <c r="J107" i="44294"/>
  <c r="J106" i="44294"/>
  <c r="J105" i="44294"/>
  <c r="J104" i="44294"/>
  <c r="J103" i="44294"/>
  <c r="J102" i="44294"/>
  <c r="J101" i="44294"/>
  <c r="J100" i="44294"/>
  <c r="J99" i="44294"/>
  <c r="J98" i="44294"/>
  <c r="J97" i="44294"/>
  <c r="J96" i="44294"/>
  <c r="J95" i="44294"/>
  <c r="J94" i="44294"/>
  <c r="J93" i="44294"/>
  <c r="J92" i="44294"/>
  <c r="J91" i="44294"/>
  <c r="J90" i="44294"/>
  <c r="J89" i="44294"/>
  <c r="J88" i="44294"/>
  <c r="J87" i="44294"/>
  <c r="J86" i="44294"/>
  <c r="J85" i="44294"/>
  <c r="J84" i="44294"/>
  <c r="J83" i="44294"/>
  <c r="J82" i="44294"/>
  <c r="J81" i="44294"/>
  <c r="J80" i="44294"/>
  <c r="J79" i="44294"/>
  <c r="J78" i="44294"/>
  <c r="J77" i="44294"/>
  <c r="J76" i="44294"/>
  <c r="J75" i="44294"/>
  <c r="J74" i="44294"/>
  <c r="J73" i="44294"/>
  <c r="J72" i="44294"/>
  <c r="J71" i="44294"/>
  <c r="J70" i="44294"/>
  <c r="J69" i="44294"/>
  <c r="J68" i="44294"/>
  <c r="J67" i="44294"/>
  <c r="J66" i="44294"/>
  <c r="J65" i="44294"/>
  <c r="J64" i="44294"/>
  <c r="J63" i="44294"/>
  <c r="J62" i="44294"/>
  <c r="J61" i="44294"/>
  <c r="J60" i="44294"/>
  <c r="J59" i="44294"/>
  <c r="J58" i="44294"/>
  <c r="J57" i="44294"/>
  <c r="J56" i="44294"/>
  <c r="J55" i="44294"/>
  <c r="J54" i="44294"/>
  <c r="J53" i="44294"/>
  <c r="J52" i="44294"/>
  <c r="J51" i="44294"/>
  <c r="J50" i="44294"/>
  <c r="J49" i="44294"/>
  <c r="J48" i="44294"/>
  <c r="J47" i="44294"/>
  <c r="J46" i="44294"/>
  <c r="J45" i="44294"/>
  <c r="J44" i="44294"/>
  <c r="J43" i="44294"/>
  <c r="J42" i="44294"/>
  <c r="J41" i="44294"/>
  <c r="J40" i="44294"/>
  <c r="J39" i="44294"/>
  <c r="J38" i="44294"/>
  <c r="J37" i="44294"/>
  <c r="J36" i="44294"/>
  <c r="J35" i="44294"/>
  <c r="J34" i="44294"/>
  <c r="J33" i="44294"/>
  <c r="J32" i="44294"/>
  <c r="J31" i="44294"/>
  <c r="J30" i="44294"/>
  <c r="J29" i="44294"/>
  <c r="J28" i="44294"/>
  <c r="J27" i="44294"/>
  <c r="J26" i="44294"/>
  <c r="J25" i="44294"/>
  <c r="J24" i="44294"/>
  <c r="J23" i="44294"/>
  <c r="J22" i="44294"/>
  <c r="J21" i="44294"/>
  <c r="J20" i="44294"/>
  <c r="J19" i="44294"/>
  <c r="J18" i="44294"/>
  <c r="J17" i="44294"/>
  <c r="J16" i="44294"/>
  <c r="J15" i="44294"/>
  <c r="J14" i="44294"/>
  <c r="J13" i="44294"/>
  <c r="J12" i="44294"/>
  <c r="J11" i="44294"/>
  <c r="J10" i="44294"/>
  <c r="J9" i="44294"/>
  <c r="J8" i="44294"/>
  <c r="O7" i="44294"/>
  <c r="H3" i="44294" s="1"/>
  <c r="I7" i="44294"/>
  <c r="H7" i="44294"/>
  <c r="H2" i="44294"/>
  <c r="B1" i="44294"/>
  <c r="J357" i="44293"/>
  <c r="J356" i="44293"/>
  <c r="J355" i="44293"/>
  <c r="J354" i="44293"/>
  <c r="J353" i="44293"/>
  <c r="J352" i="44293"/>
  <c r="J351" i="44293"/>
  <c r="J350" i="44293"/>
  <c r="J349" i="44293"/>
  <c r="J348" i="44293"/>
  <c r="J347" i="44293"/>
  <c r="J346" i="44293"/>
  <c r="J345" i="44293"/>
  <c r="J344" i="44293"/>
  <c r="J343" i="44293"/>
  <c r="J342" i="44293"/>
  <c r="J341" i="44293"/>
  <c r="J340" i="44293"/>
  <c r="J339" i="44293"/>
  <c r="J338" i="44293"/>
  <c r="J337" i="44293"/>
  <c r="J336" i="44293"/>
  <c r="J335" i="44293"/>
  <c r="J334" i="44293"/>
  <c r="J333" i="44293"/>
  <c r="J332" i="44293"/>
  <c r="J331" i="44293"/>
  <c r="J330" i="44293"/>
  <c r="J329" i="44293"/>
  <c r="J328" i="44293"/>
  <c r="J327" i="44293"/>
  <c r="J326" i="44293"/>
  <c r="J325" i="44293"/>
  <c r="J324" i="44293"/>
  <c r="J323" i="44293"/>
  <c r="J322" i="44293"/>
  <c r="J321" i="44293"/>
  <c r="J320" i="44293"/>
  <c r="J319" i="44293"/>
  <c r="J318" i="44293"/>
  <c r="J317" i="44293"/>
  <c r="J316" i="44293"/>
  <c r="J315" i="44293"/>
  <c r="J314" i="44293"/>
  <c r="J313" i="44293"/>
  <c r="J312" i="44293"/>
  <c r="J311" i="44293"/>
  <c r="J310" i="44293"/>
  <c r="J309" i="44293"/>
  <c r="J308" i="44293"/>
  <c r="J307" i="44293"/>
  <c r="J306" i="44293"/>
  <c r="J305" i="44293"/>
  <c r="J304" i="44293"/>
  <c r="J303" i="44293"/>
  <c r="J302" i="44293"/>
  <c r="J301" i="44293"/>
  <c r="J300" i="44293"/>
  <c r="J299" i="44293"/>
  <c r="J298" i="44293"/>
  <c r="J297" i="44293"/>
  <c r="J296" i="44293"/>
  <c r="J295" i="44293"/>
  <c r="J294" i="44293"/>
  <c r="J293" i="44293"/>
  <c r="J292" i="44293"/>
  <c r="J291" i="44293"/>
  <c r="J290" i="44293"/>
  <c r="J289" i="44293"/>
  <c r="J288" i="44293"/>
  <c r="J287" i="44293"/>
  <c r="J286" i="44293"/>
  <c r="J285" i="44293"/>
  <c r="J284" i="44293"/>
  <c r="J283" i="44293"/>
  <c r="J282" i="44293"/>
  <c r="J281" i="44293"/>
  <c r="J280" i="44293"/>
  <c r="J279" i="44293"/>
  <c r="J278" i="44293"/>
  <c r="J277" i="44293"/>
  <c r="J276" i="44293"/>
  <c r="J275" i="44293"/>
  <c r="J274" i="44293"/>
  <c r="J273" i="44293"/>
  <c r="J272" i="44293"/>
  <c r="J271" i="44293"/>
  <c r="J270" i="44293"/>
  <c r="J269" i="44293"/>
  <c r="J268" i="44293"/>
  <c r="J267" i="44293"/>
  <c r="J266" i="44293"/>
  <c r="J265" i="44293"/>
  <c r="J264" i="44293"/>
  <c r="J263" i="44293"/>
  <c r="J262" i="44293"/>
  <c r="J261" i="44293"/>
  <c r="J260" i="44293"/>
  <c r="J259" i="44293"/>
  <c r="J258" i="44293"/>
  <c r="J257" i="44293"/>
  <c r="J256" i="44293"/>
  <c r="J255" i="44293"/>
  <c r="J254" i="44293"/>
  <c r="J253" i="44293"/>
  <c r="J252" i="44293"/>
  <c r="J251" i="44293"/>
  <c r="J250" i="44293"/>
  <c r="J249" i="44293"/>
  <c r="J248" i="44293"/>
  <c r="J247" i="44293"/>
  <c r="J246" i="44293"/>
  <c r="J245" i="44293"/>
  <c r="J244" i="44293"/>
  <c r="J243" i="44293"/>
  <c r="J242" i="44293"/>
  <c r="J241" i="44293"/>
  <c r="J240" i="44293"/>
  <c r="J239" i="44293"/>
  <c r="J238" i="44293"/>
  <c r="J237" i="44293"/>
  <c r="J236" i="44293"/>
  <c r="J235" i="44293"/>
  <c r="J234" i="44293"/>
  <c r="J233" i="44293"/>
  <c r="J232" i="44293"/>
  <c r="J231" i="44293"/>
  <c r="J230" i="44293"/>
  <c r="J229" i="44293"/>
  <c r="J228" i="44293"/>
  <c r="J227" i="44293"/>
  <c r="J226" i="44293"/>
  <c r="J225" i="44293"/>
  <c r="J224" i="44293"/>
  <c r="J223" i="44293"/>
  <c r="J222" i="44293"/>
  <c r="J221" i="44293"/>
  <c r="J220" i="44293"/>
  <c r="J219" i="44293"/>
  <c r="J218" i="44293"/>
  <c r="J217" i="44293"/>
  <c r="J216" i="44293"/>
  <c r="J215" i="44293"/>
  <c r="J214" i="44293"/>
  <c r="J213" i="44293"/>
  <c r="J212" i="44293"/>
  <c r="J211" i="44293"/>
  <c r="J210" i="44293"/>
  <c r="J209" i="44293"/>
  <c r="J208" i="44293"/>
  <c r="J207" i="44293"/>
  <c r="J206" i="44293"/>
  <c r="J205" i="44293"/>
  <c r="J204" i="44293"/>
  <c r="J203" i="44293"/>
  <c r="J202" i="44293"/>
  <c r="J201" i="44293"/>
  <c r="J200" i="44293"/>
  <c r="J199" i="44293"/>
  <c r="J198" i="44293"/>
  <c r="J197" i="44293"/>
  <c r="J196" i="44293"/>
  <c r="J195" i="44293"/>
  <c r="J194" i="44293"/>
  <c r="J193" i="44293"/>
  <c r="J192" i="44293"/>
  <c r="J191" i="44293"/>
  <c r="J190" i="44293"/>
  <c r="J189" i="44293"/>
  <c r="J188" i="44293"/>
  <c r="J187" i="44293"/>
  <c r="J186" i="44293"/>
  <c r="J185" i="44293"/>
  <c r="J184" i="44293"/>
  <c r="J183" i="44293"/>
  <c r="J182" i="44293"/>
  <c r="J181" i="44293"/>
  <c r="J180" i="44293"/>
  <c r="J179" i="44293"/>
  <c r="J178" i="44293"/>
  <c r="J177" i="44293"/>
  <c r="J176" i="44293"/>
  <c r="J175" i="44293"/>
  <c r="J174" i="44293"/>
  <c r="J173" i="44293"/>
  <c r="J172" i="44293"/>
  <c r="J171" i="44293"/>
  <c r="J170" i="44293"/>
  <c r="J169" i="44293"/>
  <c r="J168" i="44293"/>
  <c r="J167" i="44293"/>
  <c r="J166" i="44293"/>
  <c r="J165" i="44293"/>
  <c r="J164" i="44293"/>
  <c r="J163" i="44293"/>
  <c r="J162" i="44293"/>
  <c r="J161" i="44293"/>
  <c r="J160" i="44293"/>
  <c r="J159" i="44293"/>
  <c r="J158" i="44293"/>
  <c r="J157" i="44293"/>
  <c r="J156" i="44293"/>
  <c r="J155" i="44293"/>
  <c r="J154" i="44293"/>
  <c r="J153" i="44293"/>
  <c r="J152" i="44293"/>
  <c r="J151" i="44293"/>
  <c r="J150" i="44293"/>
  <c r="J149" i="44293"/>
  <c r="J148" i="44293"/>
  <c r="J147" i="44293"/>
  <c r="J146" i="44293"/>
  <c r="J145" i="44293"/>
  <c r="J144" i="44293"/>
  <c r="J143" i="44293"/>
  <c r="J142" i="44293"/>
  <c r="J141" i="44293"/>
  <c r="J140" i="44293"/>
  <c r="J139" i="44293"/>
  <c r="J138" i="44293"/>
  <c r="J137" i="44293"/>
  <c r="J136" i="44293"/>
  <c r="J135" i="44293"/>
  <c r="J134" i="44293"/>
  <c r="J133" i="44293"/>
  <c r="J132" i="44293"/>
  <c r="J131" i="44293"/>
  <c r="J130" i="44293"/>
  <c r="J129" i="44293"/>
  <c r="J128" i="44293"/>
  <c r="J127" i="44293"/>
  <c r="J126" i="44293"/>
  <c r="J125" i="44293"/>
  <c r="J124" i="44293"/>
  <c r="J123" i="44293"/>
  <c r="J122" i="44293"/>
  <c r="J121" i="44293"/>
  <c r="J120" i="44293"/>
  <c r="J119" i="44293"/>
  <c r="J118" i="44293"/>
  <c r="J117" i="44293"/>
  <c r="J116" i="44293"/>
  <c r="J115" i="44293"/>
  <c r="J114" i="44293"/>
  <c r="J113" i="44293"/>
  <c r="J112" i="44293"/>
  <c r="J111" i="44293"/>
  <c r="J110" i="44293"/>
  <c r="J109" i="44293"/>
  <c r="J108" i="44293"/>
  <c r="J107" i="44293"/>
  <c r="J106" i="44293"/>
  <c r="J105" i="44293"/>
  <c r="J104" i="44293"/>
  <c r="J103" i="44293"/>
  <c r="J102" i="44293"/>
  <c r="J101" i="44293"/>
  <c r="J100" i="44293"/>
  <c r="J99" i="44293"/>
  <c r="J98" i="44293"/>
  <c r="J97" i="44293"/>
  <c r="J96" i="44293"/>
  <c r="J95" i="44293"/>
  <c r="J94" i="44293"/>
  <c r="J93" i="44293"/>
  <c r="J92" i="44293"/>
  <c r="J91" i="44293"/>
  <c r="J90" i="44293"/>
  <c r="J89" i="44293"/>
  <c r="J88" i="44293"/>
  <c r="J87" i="44293"/>
  <c r="J86" i="44293"/>
  <c r="J85" i="44293"/>
  <c r="J84" i="44293"/>
  <c r="J83" i="44293"/>
  <c r="J82" i="44293"/>
  <c r="J81" i="44293"/>
  <c r="J80" i="44293"/>
  <c r="J79" i="44293"/>
  <c r="J78" i="44293"/>
  <c r="J77" i="44293"/>
  <c r="J76" i="44293"/>
  <c r="J75" i="44293"/>
  <c r="J74" i="44293"/>
  <c r="J73" i="44293"/>
  <c r="J72" i="44293"/>
  <c r="J71" i="44293"/>
  <c r="J70" i="44293"/>
  <c r="J69" i="44293"/>
  <c r="J68" i="44293"/>
  <c r="J67" i="44293"/>
  <c r="J66" i="44293"/>
  <c r="J65" i="44293"/>
  <c r="J64" i="44293"/>
  <c r="J63" i="44293"/>
  <c r="J62" i="44293"/>
  <c r="J61" i="44293"/>
  <c r="J60" i="44293"/>
  <c r="J59" i="44293"/>
  <c r="J58" i="44293"/>
  <c r="J57" i="44293"/>
  <c r="J56" i="44293"/>
  <c r="J55" i="44293"/>
  <c r="J34" i="44293"/>
  <c r="J32" i="44293"/>
  <c r="J31" i="44293"/>
  <c r="J30" i="44293"/>
  <c r="J29" i="44293"/>
  <c r="J28" i="44293"/>
  <c r="J27" i="44293"/>
  <c r="I26" i="44293"/>
  <c r="J26" i="44293" s="1"/>
  <c r="J25" i="44293"/>
  <c r="J24" i="44293"/>
  <c r="J23" i="44293"/>
  <c r="J22" i="44293"/>
  <c r="J21" i="44293"/>
  <c r="J20" i="44293"/>
  <c r="J19" i="44293"/>
  <c r="J18" i="44293"/>
  <c r="J17" i="44293"/>
  <c r="J16" i="44293"/>
  <c r="J14" i="44293"/>
  <c r="J13" i="44293"/>
  <c r="J12" i="44293"/>
  <c r="J11" i="44293"/>
  <c r="J10" i="44293"/>
  <c r="J9" i="44293"/>
  <c r="J8" i="44293"/>
  <c r="L7" i="44293"/>
  <c r="K7" i="44293"/>
  <c r="H7" i="44293"/>
  <c r="H2" i="44293"/>
  <c r="B1" i="44293"/>
  <c r="J5" i="44296" l="1"/>
  <c r="J7" i="44294"/>
  <c r="J5" i="44295"/>
  <c r="H4" i="44294"/>
  <c r="M26" i="44293"/>
  <c r="M7" i="44293" s="1"/>
  <c r="H3" i="44293" s="1"/>
  <c r="I7" i="44293"/>
  <c r="J7" i="44293" s="1"/>
  <c r="H4" i="44293" l="1"/>
  <c r="J65" i="44292"/>
  <c r="J64" i="44292"/>
  <c r="J63" i="44292"/>
  <c r="J62" i="44292"/>
  <c r="J61" i="44292"/>
  <c r="J60" i="44292"/>
  <c r="J59" i="44292"/>
  <c r="J58" i="44292"/>
  <c r="J57" i="44292"/>
  <c r="J56" i="44292"/>
  <c r="J55" i="44292"/>
  <c r="J54" i="44292"/>
  <c r="J53" i="44292"/>
  <c r="J52" i="44292"/>
  <c r="J51" i="44292"/>
  <c r="J50" i="44292"/>
  <c r="J49" i="44292"/>
  <c r="J48" i="44292"/>
  <c r="J47" i="44292"/>
  <c r="J46" i="44292"/>
  <c r="J45" i="44292"/>
  <c r="J44" i="44292"/>
  <c r="J43" i="44292"/>
  <c r="J42" i="44292"/>
  <c r="J41" i="44292"/>
  <c r="J40" i="44292"/>
  <c r="J39" i="44292"/>
  <c r="J38" i="44292"/>
  <c r="J37" i="44292"/>
  <c r="J36" i="44292"/>
  <c r="J35" i="44292"/>
  <c r="J34" i="44292"/>
  <c r="J33" i="44292"/>
  <c r="J32" i="44292"/>
  <c r="J31" i="44292"/>
  <c r="J30" i="44292"/>
  <c r="J29" i="44292"/>
  <c r="J28" i="44292"/>
  <c r="J27" i="44292"/>
  <c r="J26" i="44292"/>
  <c r="J25" i="44292"/>
  <c r="J24" i="44292"/>
  <c r="J23" i="44292"/>
  <c r="J22" i="44292"/>
  <c r="J21" i="44292"/>
  <c r="J20" i="44292"/>
  <c r="J19" i="44292"/>
  <c r="J18" i="44292"/>
  <c r="J17" i="44292"/>
  <c r="J16" i="44292"/>
  <c r="J15" i="44292"/>
  <c r="J14" i="44292"/>
  <c r="J13" i="44292"/>
  <c r="J12" i="44292"/>
  <c r="J11" i="44292"/>
  <c r="J10" i="44292"/>
  <c r="J9" i="44292"/>
  <c r="J8" i="44292"/>
  <c r="J7" i="44292"/>
  <c r="J6" i="44292"/>
  <c r="I5" i="44292"/>
  <c r="H5" i="44292"/>
  <c r="H2" i="44292"/>
  <c r="B1" i="44292"/>
  <c r="J65" i="44291"/>
  <c r="J64" i="44291"/>
  <c r="J63" i="44291"/>
  <c r="J62" i="44291"/>
  <c r="J61" i="44291"/>
  <c r="J60" i="44291"/>
  <c r="J59" i="44291"/>
  <c r="J58" i="44291"/>
  <c r="J57" i="44291"/>
  <c r="J56" i="44291"/>
  <c r="J55" i="44291"/>
  <c r="J54" i="44291"/>
  <c r="J53" i="44291"/>
  <c r="J52" i="44291"/>
  <c r="J51" i="44291"/>
  <c r="J50" i="44291"/>
  <c r="J49" i="44291"/>
  <c r="J48" i="44291"/>
  <c r="J47" i="44291"/>
  <c r="J46" i="44291"/>
  <c r="J45" i="44291"/>
  <c r="J44" i="44291"/>
  <c r="J43" i="44291"/>
  <c r="J42" i="44291"/>
  <c r="J41" i="44291"/>
  <c r="J40" i="44291"/>
  <c r="J39" i="44291"/>
  <c r="J38" i="44291"/>
  <c r="J37" i="44291"/>
  <c r="J36" i="44291"/>
  <c r="J35" i="44291"/>
  <c r="J34" i="44291"/>
  <c r="J33" i="44291"/>
  <c r="J32" i="44291"/>
  <c r="J31" i="44291"/>
  <c r="J30" i="44291"/>
  <c r="J29" i="44291"/>
  <c r="J28" i="44291"/>
  <c r="J27" i="44291"/>
  <c r="J26" i="44291"/>
  <c r="J25" i="44291"/>
  <c r="J24" i="44291"/>
  <c r="J23" i="44291"/>
  <c r="J22" i="44291"/>
  <c r="J21" i="44291"/>
  <c r="J20" i="44291"/>
  <c r="J19" i="44291"/>
  <c r="J18" i="44291"/>
  <c r="J17" i="44291"/>
  <c r="J16" i="44291"/>
  <c r="J15" i="44291"/>
  <c r="J14" i="44291"/>
  <c r="J13" i="44291"/>
  <c r="J12" i="44291"/>
  <c r="J11" i="44291"/>
  <c r="J10" i="44291"/>
  <c r="J9" i="44291"/>
  <c r="J8" i="44291"/>
  <c r="J7" i="44291"/>
  <c r="J6" i="44291"/>
  <c r="I5" i="44291"/>
  <c r="H5" i="44291"/>
  <c r="H2" i="44291"/>
  <c r="B1" i="44291"/>
  <c r="J357" i="44290"/>
  <c r="J356" i="44290"/>
  <c r="J355" i="44290"/>
  <c r="J354" i="44290"/>
  <c r="J353" i="44290"/>
  <c r="J352" i="44290"/>
  <c r="J351" i="44290"/>
  <c r="J350" i="44290"/>
  <c r="J349" i="44290"/>
  <c r="J348" i="44290"/>
  <c r="J347" i="44290"/>
  <c r="J346" i="44290"/>
  <c r="J345" i="44290"/>
  <c r="J344" i="44290"/>
  <c r="J343" i="44290"/>
  <c r="J342" i="44290"/>
  <c r="J341" i="44290"/>
  <c r="J340" i="44290"/>
  <c r="J339" i="44290"/>
  <c r="J338" i="44290"/>
  <c r="J337" i="44290"/>
  <c r="J336" i="44290"/>
  <c r="J335" i="44290"/>
  <c r="J334" i="44290"/>
  <c r="J333" i="44290"/>
  <c r="J332" i="44290"/>
  <c r="J331" i="44290"/>
  <c r="J330" i="44290"/>
  <c r="J329" i="44290"/>
  <c r="J328" i="44290"/>
  <c r="J327" i="44290"/>
  <c r="J326" i="44290"/>
  <c r="J325" i="44290"/>
  <c r="J324" i="44290"/>
  <c r="J323" i="44290"/>
  <c r="J322" i="44290"/>
  <c r="J321" i="44290"/>
  <c r="J320" i="44290"/>
  <c r="J319" i="44290"/>
  <c r="J318" i="44290"/>
  <c r="J317" i="44290"/>
  <c r="J316" i="44290"/>
  <c r="J315" i="44290"/>
  <c r="J314" i="44290"/>
  <c r="J313" i="44290"/>
  <c r="J312" i="44290"/>
  <c r="J311" i="44290"/>
  <c r="J310" i="44290"/>
  <c r="J309" i="44290"/>
  <c r="J308" i="44290"/>
  <c r="J307" i="44290"/>
  <c r="J306" i="44290"/>
  <c r="J305" i="44290"/>
  <c r="J304" i="44290"/>
  <c r="J303" i="44290"/>
  <c r="J302" i="44290"/>
  <c r="J301" i="44290"/>
  <c r="J300" i="44290"/>
  <c r="J299" i="44290"/>
  <c r="J298" i="44290"/>
  <c r="J297" i="44290"/>
  <c r="J296" i="44290"/>
  <c r="J295" i="44290"/>
  <c r="J294" i="44290"/>
  <c r="J293" i="44290"/>
  <c r="J292" i="44290"/>
  <c r="J291" i="44290"/>
  <c r="J290" i="44290"/>
  <c r="J289" i="44290"/>
  <c r="J288" i="44290"/>
  <c r="J287" i="44290"/>
  <c r="J286" i="44290"/>
  <c r="J285" i="44290"/>
  <c r="J284" i="44290"/>
  <c r="J283" i="44290"/>
  <c r="J282" i="44290"/>
  <c r="J281" i="44290"/>
  <c r="J280" i="44290"/>
  <c r="J279" i="44290"/>
  <c r="J278" i="44290"/>
  <c r="J277" i="44290"/>
  <c r="J276" i="44290"/>
  <c r="J275" i="44290"/>
  <c r="J274" i="44290"/>
  <c r="J273" i="44290"/>
  <c r="J272" i="44290"/>
  <c r="J271" i="44290"/>
  <c r="J270" i="44290"/>
  <c r="J269" i="44290"/>
  <c r="J268" i="44290"/>
  <c r="J267" i="44290"/>
  <c r="J266" i="44290"/>
  <c r="J265" i="44290"/>
  <c r="J264" i="44290"/>
  <c r="J263" i="44290"/>
  <c r="J262" i="44290"/>
  <c r="J261" i="44290"/>
  <c r="J260" i="44290"/>
  <c r="J259" i="44290"/>
  <c r="J258" i="44290"/>
  <c r="J257" i="44290"/>
  <c r="J256" i="44290"/>
  <c r="J255" i="44290"/>
  <c r="J254" i="44290"/>
  <c r="J253" i="44290"/>
  <c r="J252" i="44290"/>
  <c r="J251" i="44290"/>
  <c r="J250" i="44290"/>
  <c r="J249" i="44290"/>
  <c r="J248" i="44290"/>
  <c r="J247" i="44290"/>
  <c r="J246" i="44290"/>
  <c r="J245" i="44290"/>
  <c r="J244" i="44290"/>
  <c r="J243" i="44290"/>
  <c r="J242" i="44290"/>
  <c r="J241" i="44290"/>
  <c r="J240" i="44290"/>
  <c r="J239" i="44290"/>
  <c r="J238" i="44290"/>
  <c r="J237" i="44290"/>
  <c r="J236" i="44290"/>
  <c r="J235" i="44290"/>
  <c r="J234" i="44290"/>
  <c r="J233" i="44290"/>
  <c r="J232" i="44290"/>
  <c r="J231" i="44290"/>
  <c r="J230" i="44290"/>
  <c r="J229" i="44290"/>
  <c r="J228" i="44290"/>
  <c r="J227" i="44290"/>
  <c r="J226" i="44290"/>
  <c r="J225" i="44290"/>
  <c r="J224" i="44290"/>
  <c r="J223" i="44290"/>
  <c r="J222" i="44290"/>
  <c r="J221" i="44290"/>
  <c r="J220" i="44290"/>
  <c r="J219" i="44290"/>
  <c r="J218" i="44290"/>
  <c r="J217" i="44290"/>
  <c r="J216" i="44290"/>
  <c r="J215" i="44290"/>
  <c r="J214" i="44290"/>
  <c r="J213" i="44290"/>
  <c r="J212" i="44290"/>
  <c r="J211" i="44290"/>
  <c r="J210" i="44290"/>
  <c r="J209" i="44290"/>
  <c r="J208" i="44290"/>
  <c r="J207" i="44290"/>
  <c r="J206" i="44290"/>
  <c r="J205" i="44290"/>
  <c r="J204" i="44290"/>
  <c r="J203" i="44290"/>
  <c r="J202" i="44290"/>
  <c r="J201" i="44290"/>
  <c r="J200" i="44290"/>
  <c r="J199" i="44290"/>
  <c r="J198" i="44290"/>
  <c r="J197" i="44290"/>
  <c r="J196" i="44290"/>
  <c r="J195" i="44290"/>
  <c r="J194" i="44290"/>
  <c r="J193" i="44290"/>
  <c r="J192" i="44290"/>
  <c r="J191" i="44290"/>
  <c r="J190" i="44290"/>
  <c r="J189" i="44290"/>
  <c r="J188" i="44290"/>
  <c r="J187" i="44290"/>
  <c r="J186" i="44290"/>
  <c r="J185" i="44290"/>
  <c r="J184" i="44290"/>
  <c r="J183" i="44290"/>
  <c r="J182" i="44290"/>
  <c r="J181" i="44290"/>
  <c r="J180" i="44290"/>
  <c r="J179" i="44290"/>
  <c r="J178" i="44290"/>
  <c r="J177" i="44290"/>
  <c r="J176" i="44290"/>
  <c r="J175" i="44290"/>
  <c r="J174" i="44290"/>
  <c r="J173" i="44290"/>
  <c r="J172" i="44290"/>
  <c r="J171" i="44290"/>
  <c r="J170" i="44290"/>
  <c r="J169" i="44290"/>
  <c r="J168" i="44290"/>
  <c r="J167" i="44290"/>
  <c r="J166" i="44290"/>
  <c r="J165" i="44290"/>
  <c r="J164" i="44290"/>
  <c r="J163" i="44290"/>
  <c r="J162" i="44290"/>
  <c r="J161" i="44290"/>
  <c r="J160" i="44290"/>
  <c r="J159" i="44290"/>
  <c r="J158" i="44290"/>
  <c r="J157" i="44290"/>
  <c r="J156" i="44290"/>
  <c r="J155" i="44290"/>
  <c r="J154" i="44290"/>
  <c r="J153" i="44290"/>
  <c r="J152" i="44290"/>
  <c r="J151" i="44290"/>
  <c r="J150" i="44290"/>
  <c r="J149" i="44290"/>
  <c r="J148" i="44290"/>
  <c r="J147" i="44290"/>
  <c r="J146" i="44290"/>
  <c r="J145" i="44290"/>
  <c r="J144" i="44290"/>
  <c r="J143" i="44290"/>
  <c r="J142" i="44290"/>
  <c r="J141" i="44290"/>
  <c r="J140" i="44290"/>
  <c r="J139" i="44290"/>
  <c r="J138" i="44290"/>
  <c r="J137" i="44290"/>
  <c r="J136" i="44290"/>
  <c r="J135" i="44290"/>
  <c r="J134" i="44290"/>
  <c r="J133" i="44290"/>
  <c r="J132" i="44290"/>
  <c r="J131" i="44290"/>
  <c r="J130" i="44290"/>
  <c r="J129" i="44290"/>
  <c r="J128" i="44290"/>
  <c r="J127" i="44290"/>
  <c r="J126" i="44290"/>
  <c r="J125" i="44290"/>
  <c r="J124" i="44290"/>
  <c r="J123" i="44290"/>
  <c r="J122" i="44290"/>
  <c r="J121" i="44290"/>
  <c r="J120" i="44290"/>
  <c r="J119" i="44290"/>
  <c r="J118" i="44290"/>
  <c r="J117" i="44290"/>
  <c r="J116" i="44290"/>
  <c r="J115" i="44290"/>
  <c r="J114" i="44290"/>
  <c r="J113" i="44290"/>
  <c r="J112" i="44290"/>
  <c r="J111" i="44290"/>
  <c r="J110" i="44290"/>
  <c r="J109" i="44290"/>
  <c r="J108" i="44290"/>
  <c r="J107" i="44290"/>
  <c r="J106" i="44290"/>
  <c r="J105" i="44290"/>
  <c r="J104" i="44290"/>
  <c r="J103" i="44290"/>
  <c r="J102" i="44290"/>
  <c r="J101" i="44290"/>
  <c r="J100" i="44290"/>
  <c r="J99" i="44290"/>
  <c r="J98" i="44290"/>
  <c r="J97" i="44290"/>
  <c r="J96" i="44290"/>
  <c r="J95" i="44290"/>
  <c r="J94" i="44290"/>
  <c r="J93" i="44290"/>
  <c r="J92" i="44290"/>
  <c r="J91" i="44290"/>
  <c r="J90" i="44290"/>
  <c r="J89" i="44290"/>
  <c r="J88" i="44290"/>
  <c r="J87" i="44290"/>
  <c r="J86" i="44290"/>
  <c r="J85" i="44290"/>
  <c r="J84" i="44290"/>
  <c r="J83" i="44290"/>
  <c r="J82" i="44290"/>
  <c r="J81" i="44290"/>
  <c r="J80" i="44290"/>
  <c r="J79" i="44290"/>
  <c r="J78" i="44290"/>
  <c r="J77" i="44290"/>
  <c r="J76" i="44290"/>
  <c r="J75" i="44290"/>
  <c r="J74" i="44290"/>
  <c r="J73" i="44290"/>
  <c r="J72" i="44290"/>
  <c r="J71" i="44290"/>
  <c r="J70" i="44290"/>
  <c r="J69" i="44290"/>
  <c r="J68" i="44290"/>
  <c r="J67" i="44290"/>
  <c r="J66" i="44290"/>
  <c r="J65" i="44290"/>
  <c r="J64" i="44290"/>
  <c r="J63" i="44290"/>
  <c r="J62" i="44290"/>
  <c r="J61" i="44290"/>
  <c r="J60" i="44290"/>
  <c r="J59" i="44290"/>
  <c r="J58" i="44290"/>
  <c r="J57" i="44290"/>
  <c r="J56" i="44290"/>
  <c r="J55" i="44290"/>
  <c r="J54" i="44290"/>
  <c r="J53" i="44290"/>
  <c r="J52" i="44290"/>
  <c r="J51" i="44290"/>
  <c r="J50" i="44290"/>
  <c r="J49" i="44290"/>
  <c r="J48" i="44290"/>
  <c r="J47" i="44290"/>
  <c r="J46" i="44290"/>
  <c r="J45" i="44290"/>
  <c r="J44" i="44290"/>
  <c r="J43" i="44290"/>
  <c r="J42" i="44290"/>
  <c r="J41" i="44290"/>
  <c r="J40" i="44290"/>
  <c r="J39" i="44290"/>
  <c r="J38" i="44290"/>
  <c r="J37" i="44290"/>
  <c r="J36" i="44290"/>
  <c r="J35" i="44290"/>
  <c r="J34" i="44290"/>
  <c r="J33" i="44290"/>
  <c r="J32" i="44290"/>
  <c r="J31" i="44290"/>
  <c r="J30" i="44290"/>
  <c r="J29" i="44290"/>
  <c r="J28" i="44290"/>
  <c r="J27" i="44290"/>
  <c r="J26" i="44290"/>
  <c r="J25" i="44290"/>
  <c r="J24" i="44290"/>
  <c r="J23" i="44290"/>
  <c r="J22" i="44290"/>
  <c r="J21" i="44290"/>
  <c r="J20" i="44290"/>
  <c r="J19" i="44290"/>
  <c r="J18" i="44290"/>
  <c r="J17" i="44290"/>
  <c r="J16" i="44290"/>
  <c r="J15" i="44290"/>
  <c r="J14" i="44290"/>
  <c r="J13" i="44290"/>
  <c r="J12" i="44290"/>
  <c r="J11" i="44290"/>
  <c r="J10" i="44290"/>
  <c r="J9" i="44290"/>
  <c r="J8" i="44290"/>
  <c r="O7" i="44290"/>
  <c r="H3" i="44290" s="1"/>
  <c r="H4" i="44290" s="1"/>
  <c r="I7" i="44290"/>
  <c r="H7" i="44290"/>
  <c r="H2" i="44290"/>
  <c r="B1" i="44290"/>
  <c r="J357" i="44289"/>
  <c r="J356" i="44289"/>
  <c r="J355" i="44289"/>
  <c r="J354" i="44289"/>
  <c r="J353" i="44289"/>
  <c r="J352" i="44289"/>
  <c r="J351" i="44289"/>
  <c r="J350" i="44289"/>
  <c r="J349" i="44289"/>
  <c r="J348" i="44289"/>
  <c r="J347" i="44289"/>
  <c r="J346" i="44289"/>
  <c r="J345" i="44289"/>
  <c r="J344" i="44289"/>
  <c r="J343" i="44289"/>
  <c r="J342" i="44289"/>
  <c r="J341" i="44289"/>
  <c r="J340" i="44289"/>
  <c r="J339" i="44289"/>
  <c r="J338" i="44289"/>
  <c r="J337" i="44289"/>
  <c r="J336" i="44289"/>
  <c r="J335" i="44289"/>
  <c r="J334" i="44289"/>
  <c r="J333" i="44289"/>
  <c r="J332" i="44289"/>
  <c r="J331" i="44289"/>
  <c r="J330" i="44289"/>
  <c r="J329" i="44289"/>
  <c r="J328" i="44289"/>
  <c r="J327" i="44289"/>
  <c r="J326" i="44289"/>
  <c r="J325" i="44289"/>
  <c r="J324" i="44289"/>
  <c r="J323" i="44289"/>
  <c r="J322" i="44289"/>
  <c r="J321" i="44289"/>
  <c r="J320" i="44289"/>
  <c r="J319" i="44289"/>
  <c r="J318" i="44289"/>
  <c r="J317" i="44289"/>
  <c r="J316" i="44289"/>
  <c r="J315" i="44289"/>
  <c r="J314" i="44289"/>
  <c r="J313" i="44289"/>
  <c r="J312" i="44289"/>
  <c r="J311" i="44289"/>
  <c r="J310" i="44289"/>
  <c r="J309" i="44289"/>
  <c r="J308" i="44289"/>
  <c r="J307" i="44289"/>
  <c r="J306" i="44289"/>
  <c r="J305" i="44289"/>
  <c r="J304" i="44289"/>
  <c r="J303" i="44289"/>
  <c r="J302" i="44289"/>
  <c r="J301" i="44289"/>
  <c r="J300" i="44289"/>
  <c r="J299" i="44289"/>
  <c r="J298" i="44289"/>
  <c r="J297" i="44289"/>
  <c r="J296" i="44289"/>
  <c r="J295" i="44289"/>
  <c r="J294" i="44289"/>
  <c r="J293" i="44289"/>
  <c r="J292" i="44289"/>
  <c r="J291" i="44289"/>
  <c r="J290" i="44289"/>
  <c r="J289" i="44289"/>
  <c r="J288" i="44289"/>
  <c r="J287" i="44289"/>
  <c r="J286" i="44289"/>
  <c r="J285" i="44289"/>
  <c r="J284" i="44289"/>
  <c r="J283" i="44289"/>
  <c r="J282" i="44289"/>
  <c r="J281" i="44289"/>
  <c r="J280" i="44289"/>
  <c r="J279" i="44289"/>
  <c r="J278" i="44289"/>
  <c r="J277" i="44289"/>
  <c r="J276" i="44289"/>
  <c r="J275" i="44289"/>
  <c r="J274" i="44289"/>
  <c r="J273" i="44289"/>
  <c r="J272" i="44289"/>
  <c r="J271" i="44289"/>
  <c r="J270" i="44289"/>
  <c r="J269" i="44289"/>
  <c r="J268" i="44289"/>
  <c r="J267" i="44289"/>
  <c r="J266" i="44289"/>
  <c r="J265" i="44289"/>
  <c r="J264" i="44289"/>
  <c r="J263" i="44289"/>
  <c r="J262" i="44289"/>
  <c r="J261" i="44289"/>
  <c r="J260" i="44289"/>
  <c r="J259" i="44289"/>
  <c r="J258" i="44289"/>
  <c r="J257" i="44289"/>
  <c r="J256" i="44289"/>
  <c r="J255" i="44289"/>
  <c r="J254" i="44289"/>
  <c r="J253" i="44289"/>
  <c r="J252" i="44289"/>
  <c r="J251" i="44289"/>
  <c r="J250" i="44289"/>
  <c r="J249" i="44289"/>
  <c r="J248" i="44289"/>
  <c r="J247" i="44289"/>
  <c r="J246" i="44289"/>
  <c r="J245" i="44289"/>
  <c r="J244" i="44289"/>
  <c r="J243" i="44289"/>
  <c r="J242" i="44289"/>
  <c r="J241" i="44289"/>
  <c r="J240" i="44289"/>
  <c r="J239" i="44289"/>
  <c r="J238" i="44289"/>
  <c r="J237" i="44289"/>
  <c r="J236" i="44289"/>
  <c r="J235" i="44289"/>
  <c r="J234" i="44289"/>
  <c r="J233" i="44289"/>
  <c r="J232" i="44289"/>
  <c r="J231" i="44289"/>
  <c r="J230" i="44289"/>
  <c r="J229" i="44289"/>
  <c r="J228" i="44289"/>
  <c r="J227" i="44289"/>
  <c r="J226" i="44289"/>
  <c r="J225" i="44289"/>
  <c r="J224" i="44289"/>
  <c r="J223" i="44289"/>
  <c r="J222" i="44289"/>
  <c r="J221" i="44289"/>
  <c r="J220" i="44289"/>
  <c r="J219" i="44289"/>
  <c r="J218" i="44289"/>
  <c r="J217" i="44289"/>
  <c r="J216" i="44289"/>
  <c r="J215" i="44289"/>
  <c r="J214" i="44289"/>
  <c r="J213" i="44289"/>
  <c r="J212" i="44289"/>
  <c r="J211" i="44289"/>
  <c r="J210" i="44289"/>
  <c r="J209" i="44289"/>
  <c r="J208" i="44289"/>
  <c r="J207" i="44289"/>
  <c r="J206" i="44289"/>
  <c r="J205" i="44289"/>
  <c r="J204" i="44289"/>
  <c r="J203" i="44289"/>
  <c r="J202" i="44289"/>
  <c r="J201" i="44289"/>
  <c r="J200" i="44289"/>
  <c r="J199" i="44289"/>
  <c r="J198" i="44289"/>
  <c r="J197" i="44289"/>
  <c r="J196" i="44289"/>
  <c r="J195" i="44289"/>
  <c r="J194" i="44289"/>
  <c r="J193" i="44289"/>
  <c r="J192" i="44289"/>
  <c r="J191" i="44289"/>
  <c r="J190" i="44289"/>
  <c r="J189" i="44289"/>
  <c r="J188" i="44289"/>
  <c r="J187" i="44289"/>
  <c r="J186" i="44289"/>
  <c r="J185" i="44289"/>
  <c r="J184" i="44289"/>
  <c r="J183" i="44289"/>
  <c r="J182" i="44289"/>
  <c r="J181" i="44289"/>
  <c r="J180" i="44289"/>
  <c r="J179" i="44289"/>
  <c r="J178" i="44289"/>
  <c r="J177" i="44289"/>
  <c r="J176" i="44289"/>
  <c r="J175" i="44289"/>
  <c r="J174" i="44289"/>
  <c r="J173" i="44289"/>
  <c r="J172" i="44289"/>
  <c r="J171" i="44289"/>
  <c r="J170" i="44289"/>
  <c r="J169" i="44289"/>
  <c r="J168" i="44289"/>
  <c r="J167" i="44289"/>
  <c r="J166" i="44289"/>
  <c r="J165" i="44289"/>
  <c r="J164" i="44289"/>
  <c r="J163" i="44289"/>
  <c r="J162" i="44289"/>
  <c r="J161" i="44289"/>
  <c r="J160" i="44289"/>
  <c r="J159" i="44289"/>
  <c r="J158" i="44289"/>
  <c r="J157" i="44289"/>
  <c r="J156" i="44289"/>
  <c r="J155" i="44289"/>
  <c r="J154" i="44289"/>
  <c r="J153" i="44289"/>
  <c r="J152" i="44289"/>
  <c r="J151" i="44289"/>
  <c r="J150" i="44289"/>
  <c r="J149" i="44289"/>
  <c r="J148" i="44289"/>
  <c r="J147" i="44289"/>
  <c r="J146" i="44289"/>
  <c r="J145" i="44289"/>
  <c r="J144" i="44289"/>
  <c r="J143" i="44289"/>
  <c r="J142" i="44289"/>
  <c r="J141" i="44289"/>
  <c r="J140" i="44289"/>
  <c r="J139" i="44289"/>
  <c r="J138" i="44289"/>
  <c r="J137" i="44289"/>
  <c r="J136" i="44289"/>
  <c r="J135" i="44289"/>
  <c r="J134" i="44289"/>
  <c r="J133" i="44289"/>
  <c r="J132" i="44289"/>
  <c r="J131" i="44289"/>
  <c r="J130" i="44289"/>
  <c r="J129" i="44289"/>
  <c r="J128" i="44289"/>
  <c r="J127" i="44289"/>
  <c r="J126" i="44289"/>
  <c r="J125" i="44289"/>
  <c r="J124" i="44289"/>
  <c r="J123" i="44289"/>
  <c r="J122" i="44289"/>
  <c r="J121" i="44289"/>
  <c r="J120" i="44289"/>
  <c r="J119" i="44289"/>
  <c r="J118" i="44289"/>
  <c r="J117" i="44289"/>
  <c r="J116" i="44289"/>
  <c r="J115" i="44289"/>
  <c r="J114" i="44289"/>
  <c r="J113" i="44289"/>
  <c r="J112" i="44289"/>
  <c r="J111" i="44289"/>
  <c r="J110" i="44289"/>
  <c r="J109" i="44289"/>
  <c r="J108" i="44289"/>
  <c r="J107" i="44289"/>
  <c r="J106" i="44289"/>
  <c r="J105" i="44289"/>
  <c r="J104" i="44289"/>
  <c r="J103" i="44289"/>
  <c r="J102" i="44289"/>
  <c r="J101" i="44289"/>
  <c r="J100" i="44289"/>
  <c r="J99" i="44289"/>
  <c r="J98" i="44289"/>
  <c r="J97" i="44289"/>
  <c r="J96" i="44289"/>
  <c r="J95" i="44289"/>
  <c r="J94" i="44289"/>
  <c r="J93" i="44289"/>
  <c r="J92" i="44289"/>
  <c r="J91" i="44289"/>
  <c r="J90" i="44289"/>
  <c r="J89" i="44289"/>
  <c r="J88" i="44289"/>
  <c r="J87" i="44289"/>
  <c r="J86" i="44289"/>
  <c r="J85" i="44289"/>
  <c r="J84" i="44289"/>
  <c r="J83" i="44289"/>
  <c r="J82" i="44289"/>
  <c r="J81" i="44289"/>
  <c r="J80" i="44289"/>
  <c r="J79" i="44289"/>
  <c r="J78" i="44289"/>
  <c r="J77" i="44289"/>
  <c r="J76" i="44289"/>
  <c r="J75" i="44289"/>
  <c r="J74" i="44289"/>
  <c r="J73" i="44289"/>
  <c r="J72" i="44289"/>
  <c r="J71" i="44289"/>
  <c r="J70" i="44289"/>
  <c r="J69" i="44289"/>
  <c r="J68" i="44289"/>
  <c r="J67" i="44289"/>
  <c r="J66" i="44289"/>
  <c r="J65" i="44289"/>
  <c r="J64" i="44289"/>
  <c r="J63" i="44289"/>
  <c r="J62" i="44289"/>
  <c r="J61" i="44289"/>
  <c r="J60" i="44289"/>
  <c r="J59" i="44289"/>
  <c r="J58" i="44289"/>
  <c r="J57" i="44289"/>
  <c r="J56" i="44289"/>
  <c r="J55" i="44289"/>
  <c r="J54" i="44289"/>
  <c r="J53" i="44289"/>
  <c r="J52" i="44289"/>
  <c r="J51" i="44289"/>
  <c r="J50" i="44289"/>
  <c r="J49" i="44289"/>
  <c r="J48" i="44289"/>
  <c r="J47" i="44289"/>
  <c r="J46" i="44289"/>
  <c r="J45" i="44289"/>
  <c r="J44" i="44289"/>
  <c r="J43" i="44289"/>
  <c r="J42" i="44289"/>
  <c r="J41" i="44289"/>
  <c r="J40" i="44289"/>
  <c r="J39" i="44289"/>
  <c r="J38" i="44289"/>
  <c r="J37" i="44289"/>
  <c r="J36" i="44289"/>
  <c r="J35" i="44289"/>
  <c r="J34" i="44289"/>
  <c r="J33" i="44289"/>
  <c r="J32" i="44289"/>
  <c r="J31" i="44289"/>
  <c r="J30" i="44289"/>
  <c r="J29" i="44289"/>
  <c r="J28" i="44289"/>
  <c r="J27" i="44289"/>
  <c r="J26" i="44289"/>
  <c r="J25" i="44289"/>
  <c r="J24" i="44289"/>
  <c r="J23" i="44289"/>
  <c r="J22" i="44289"/>
  <c r="J21" i="44289"/>
  <c r="J20" i="44289"/>
  <c r="J19" i="44289"/>
  <c r="J18" i="44289"/>
  <c r="J17" i="44289"/>
  <c r="J16" i="44289"/>
  <c r="J15" i="44289"/>
  <c r="J14" i="44289"/>
  <c r="J13" i="44289"/>
  <c r="J12" i="44289"/>
  <c r="J11" i="44289"/>
  <c r="J10" i="44289"/>
  <c r="J9" i="44289"/>
  <c r="J8" i="44289"/>
  <c r="M7" i="44289"/>
  <c r="H3" i="44289" s="1"/>
  <c r="L7" i="44289"/>
  <c r="K7" i="44289"/>
  <c r="I7" i="44289"/>
  <c r="H7" i="44289"/>
  <c r="H2" i="44289"/>
  <c r="B1" i="44289"/>
  <c r="J7" i="44289" l="1"/>
  <c r="J5" i="44292"/>
  <c r="H4" i="44289"/>
  <c r="J5" i="44291"/>
  <c r="J7" i="44290"/>
  <c r="J65" i="44288" l="1"/>
  <c r="J64" i="44288"/>
  <c r="J63" i="44288"/>
  <c r="J62" i="44288"/>
  <c r="J61" i="44288"/>
  <c r="J60" i="44288"/>
  <c r="J59" i="44288"/>
  <c r="J58" i="44288"/>
  <c r="J57" i="44288"/>
  <c r="J56" i="44288"/>
  <c r="J55" i="44288"/>
  <c r="J54" i="44288"/>
  <c r="J53" i="44288"/>
  <c r="J52" i="44288"/>
  <c r="J51" i="44288"/>
  <c r="J50" i="44288"/>
  <c r="J49" i="44288"/>
  <c r="J48" i="44288"/>
  <c r="J47" i="44288"/>
  <c r="J46" i="44288"/>
  <c r="J45" i="44288"/>
  <c r="J44" i="44288"/>
  <c r="J43" i="44288"/>
  <c r="J42" i="44288"/>
  <c r="J41" i="44288"/>
  <c r="J40" i="44288"/>
  <c r="J39" i="44288"/>
  <c r="J38" i="44288"/>
  <c r="J37" i="44288"/>
  <c r="J36" i="44288"/>
  <c r="J35" i="44288"/>
  <c r="J34" i="44288"/>
  <c r="J33" i="44288"/>
  <c r="J32" i="44288"/>
  <c r="J31" i="44288"/>
  <c r="J30" i="44288"/>
  <c r="J29" i="44288"/>
  <c r="J28" i="44288"/>
  <c r="J27" i="44288"/>
  <c r="J26" i="44288"/>
  <c r="J25" i="44288"/>
  <c r="J24" i="44288"/>
  <c r="J23" i="44288"/>
  <c r="J22" i="44288"/>
  <c r="J21" i="44288"/>
  <c r="J20" i="44288"/>
  <c r="J19" i="44288"/>
  <c r="J18" i="44288"/>
  <c r="J17" i="44288"/>
  <c r="J16" i="44288"/>
  <c r="J15" i="44288"/>
  <c r="J14" i="44288"/>
  <c r="J13" i="44288"/>
  <c r="J12" i="44288"/>
  <c r="J11" i="44288"/>
  <c r="J10" i="44288"/>
  <c r="J9" i="44288"/>
  <c r="J8" i="44288"/>
  <c r="J7" i="44288"/>
  <c r="J6" i="44288"/>
  <c r="I5" i="44288"/>
  <c r="H5" i="44288"/>
  <c r="H2" i="44288"/>
  <c r="B1" i="44288"/>
  <c r="J65" i="44287"/>
  <c r="J64" i="44287"/>
  <c r="J63" i="44287"/>
  <c r="J62" i="44287"/>
  <c r="J61" i="44287"/>
  <c r="J60" i="44287"/>
  <c r="J59" i="44287"/>
  <c r="J58" i="44287"/>
  <c r="J57" i="44287"/>
  <c r="J56" i="44287"/>
  <c r="J55" i="44287"/>
  <c r="J54" i="44287"/>
  <c r="J53" i="44287"/>
  <c r="J52" i="44287"/>
  <c r="J51" i="44287"/>
  <c r="J50" i="44287"/>
  <c r="J49" i="44287"/>
  <c r="J48" i="44287"/>
  <c r="J47" i="44287"/>
  <c r="J46" i="44287"/>
  <c r="J45" i="44287"/>
  <c r="J44" i="44287"/>
  <c r="J43" i="44287"/>
  <c r="J42" i="44287"/>
  <c r="J41" i="44287"/>
  <c r="J40" i="44287"/>
  <c r="J39" i="44287"/>
  <c r="J38" i="44287"/>
  <c r="J37" i="44287"/>
  <c r="J36" i="44287"/>
  <c r="J35" i="44287"/>
  <c r="J34" i="44287"/>
  <c r="J33" i="44287"/>
  <c r="J32" i="44287"/>
  <c r="J31" i="44287"/>
  <c r="J30" i="44287"/>
  <c r="J29" i="44287"/>
  <c r="J28" i="44287"/>
  <c r="J27" i="44287"/>
  <c r="J26" i="44287"/>
  <c r="J25" i="44287"/>
  <c r="J24" i="44287"/>
  <c r="J23" i="44287"/>
  <c r="J22" i="44287"/>
  <c r="J21" i="44287"/>
  <c r="J20" i="44287"/>
  <c r="J19" i="44287"/>
  <c r="J18" i="44287"/>
  <c r="J17" i="44287"/>
  <c r="J16" i="44287"/>
  <c r="J15" i="44287"/>
  <c r="J14" i="44287"/>
  <c r="J13" i="44287"/>
  <c r="J12" i="44287"/>
  <c r="J11" i="44287"/>
  <c r="J10" i="44287"/>
  <c r="J9" i="44287"/>
  <c r="J8" i="44287"/>
  <c r="J7" i="44287"/>
  <c r="J6" i="44287"/>
  <c r="I5" i="44287"/>
  <c r="H5" i="44287"/>
  <c r="H2" i="44287"/>
  <c r="B1" i="44287"/>
  <c r="J357" i="44286"/>
  <c r="J356" i="44286"/>
  <c r="J355" i="44286"/>
  <c r="J354" i="44286"/>
  <c r="J353" i="44286"/>
  <c r="J352" i="44286"/>
  <c r="J351" i="44286"/>
  <c r="J350" i="44286"/>
  <c r="J349" i="44286"/>
  <c r="J348" i="44286"/>
  <c r="J347" i="44286"/>
  <c r="J346" i="44286"/>
  <c r="J345" i="44286"/>
  <c r="J344" i="44286"/>
  <c r="J343" i="44286"/>
  <c r="J342" i="44286"/>
  <c r="J341" i="44286"/>
  <c r="J340" i="44286"/>
  <c r="J339" i="44286"/>
  <c r="J338" i="44286"/>
  <c r="J337" i="44286"/>
  <c r="J336" i="44286"/>
  <c r="J335" i="44286"/>
  <c r="J334" i="44286"/>
  <c r="J333" i="44286"/>
  <c r="J332" i="44286"/>
  <c r="J331" i="44286"/>
  <c r="J330" i="44286"/>
  <c r="J329" i="44286"/>
  <c r="J328" i="44286"/>
  <c r="J327" i="44286"/>
  <c r="J326" i="44286"/>
  <c r="J325" i="44286"/>
  <c r="J324" i="44286"/>
  <c r="J323" i="44286"/>
  <c r="J322" i="44286"/>
  <c r="J321" i="44286"/>
  <c r="J320" i="44286"/>
  <c r="J319" i="44286"/>
  <c r="J318" i="44286"/>
  <c r="J317" i="44286"/>
  <c r="J316" i="44286"/>
  <c r="J315" i="44286"/>
  <c r="J314" i="44286"/>
  <c r="J313" i="44286"/>
  <c r="J312" i="44286"/>
  <c r="J311" i="44286"/>
  <c r="J310" i="44286"/>
  <c r="J309" i="44286"/>
  <c r="J308" i="44286"/>
  <c r="J307" i="44286"/>
  <c r="J306" i="44286"/>
  <c r="J305" i="44286"/>
  <c r="J304" i="44286"/>
  <c r="J303" i="44286"/>
  <c r="J302" i="44286"/>
  <c r="J301" i="44286"/>
  <c r="J300" i="44286"/>
  <c r="J299" i="44286"/>
  <c r="J298" i="44286"/>
  <c r="J297" i="44286"/>
  <c r="J296" i="44286"/>
  <c r="J295" i="44286"/>
  <c r="J294" i="44286"/>
  <c r="J293" i="44286"/>
  <c r="J292" i="44286"/>
  <c r="J291" i="44286"/>
  <c r="J290" i="44286"/>
  <c r="J289" i="44286"/>
  <c r="J288" i="44286"/>
  <c r="J287" i="44286"/>
  <c r="J286" i="44286"/>
  <c r="J285" i="44286"/>
  <c r="J284" i="44286"/>
  <c r="J283" i="44286"/>
  <c r="J282" i="44286"/>
  <c r="J281" i="44286"/>
  <c r="J280" i="44286"/>
  <c r="J279" i="44286"/>
  <c r="J278" i="44286"/>
  <c r="J277" i="44286"/>
  <c r="J276" i="44286"/>
  <c r="J275" i="44286"/>
  <c r="J274" i="44286"/>
  <c r="J273" i="44286"/>
  <c r="J272" i="44286"/>
  <c r="J271" i="44286"/>
  <c r="J270" i="44286"/>
  <c r="J269" i="44286"/>
  <c r="J268" i="44286"/>
  <c r="J267" i="44286"/>
  <c r="J266" i="44286"/>
  <c r="J265" i="44286"/>
  <c r="J264" i="44286"/>
  <c r="J263" i="44286"/>
  <c r="J262" i="44286"/>
  <c r="J261" i="44286"/>
  <c r="J260" i="44286"/>
  <c r="J259" i="44286"/>
  <c r="J258" i="44286"/>
  <c r="J257" i="44286"/>
  <c r="J256" i="44286"/>
  <c r="J255" i="44286"/>
  <c r="J254" i="44286"/>
  <c r="J253" i="44286"/>
  <c r="J252" i="44286"/>
  <c r="J251" i="44286"/>
  <c r="J250" i="44286"/>
  <c r="J249" i="44286"/>
  <c r="J248" i="44286"/>
  <c r="J247" i="44286"/>
  <c r="J246" i="44286"/>
  <c r="J245" i="44286"/>
  <c r="J244" i="44286"/>
  <c r="J243" i="44286"/>
  <c r="J242" i="44286"/>
  <c r="J241" i="44286"/>
  <c r="J240" i="44286"/>
  <c r="J239" i="44286"/>
  <c r="J238" i="44286"/>
  <c r="J237" i="44286"/>
  <c r="J236" i="44286"/>
  <c r="J235" i="44286"/>
  <c r="J234" i="44286"/>
  <c r="J233" i="44286"/>
  <c r="J232" i="44286"/>
  <c r="J231" i="44286"/>
  <c r="J230" i="44286"/>
  <c r="J229" i="44286"/>
  <c r="J228" i="44286"/>
  <c r="J227" i="44286"/>
  <c r="J226" i="44286"/>
  <c r="J225" i="44286"/>
  <c r="J224" i="44286"/>
  <c r="J223" i="44286"/>
  <c r="J222" i="44286"/>
  <c r="J221" i="44286"/>
  <c r="J220" i="44286"/>
  <c r="J219" i="44286"/>
  <c r="J218" i="44286"/>
  <c r="J217" i="44286"/>
  <c r="J216" i="44286"/>
  <c r="J215" i="44286"/>
  <c r="J214" i="44286"/>
  <c r="J213" i="44286"/>
  <c r="J212" i="44286"/>
  <c r="J211" i="44286"/>
  <c r="J210" i="44286"/>
  <c r="J209" i="44286"/>
  <c r="J208" i="44286"/>
  <c r="J207" i="44286"/>
  <c r="J206" i="44286"/>
  <c r="J205" i="44286"/>
  <c r="J204" i="44286"/>
  <c r="J203" i="44286"/>
  <c r="J202" i="44286"/>
  <c r="J201" i="44286"/>
  <c r="J200" i="44286"/>
  <c r="J199" i="44286"/>
  <c r="J198" i="44286"/>
  <c r="J197" i="44286"/>
  <c r="J196" i="44286"/>
  <c r="J195" i="44286"/>
  <c r="J194" i="44286"/>
  <c r="J193" i="44286"/>
  <c r="J192" i="44286"/>
  <c r="J191" i="44286"/>
  <c r="J190" i="44286"/>
  <c r="J189" i="44286"/>
  <c r="J188" i="44286"/>
  <c r="J187" i="44286"/>
  <c r="J186" i="44286"/>
  <c r="J185" i="44286"/>
  <c r="J184" i="44286"/>
  <c r="J183" i="44286"/>
  <c r="J182" i="44286"/>
  <c r="J181" i="44286"/>
  <c r="J180" i="44286"/>
  <c r="J179" i="44286"/>
  <c r="J178" i="44286"/>
  <c r="J177" i="44286"/>
  <c r="J176" i="44286"/>
  <c r="J175" i="44286"/>
  <c r="J174" i="44286"/>
  <c r="J173" i="44286"/>
  <c r="J172" i="44286"/>
  <c r="J171" i="44286"/>
  <c r="J170" i="44286"/>
  <c r="J169" i="44286"/>
  <c r="J168" i="44286"/>
  <c r="J167" i="44286"/>
  <c r="J166" i="44286"/>
  <c r="J165" i="44286"/>
  <c r="J164" i="44286"/>
  <c r="J163" i="44286"/>
  <c r="J162" i="44286"/>
  <c r="J161" i="44286"/>
  <c r="J160" i="44286"/>
  <c r="J159" i="44286"/>
  <c r="J158" i="44286"/>
  <c r="J157" i="44286"/>
  <c r="J156" i="44286"/>
  <c r="J155" i="44286"/>
  <c r="J154" i="44286"/>
  <c r="J153" i="44286"/>
  <c r="J152" i="44286"/>
  <c r="J151" i="44286"/>
  <c r="J150" i="44286"/>
  <c r="J149" i="44286"/>
  <c r="J148" i="44286"/>
  <c r="J147" i="44286"/>
  <c r="J146" i="44286"/>
  <c r="J145" i="44286"/>
  <c r="J144" i="44286"/>
  <c r="J143" i="44286"/>
  <c r="J142" i="44286"/>
  <c r="J141" i="44286"/>
  <c r="J140" i="44286"/>
  <c r="J139" i="44286"/>
  <c r="J138" i="44286"/>
  <c r="J137" i="44286"/>
  <c r="J136" i="44286"/>
  <c r="J135" i="44286"/>
  <c r="J134" i="44286"/>
  <c r="J133" i="44286"/>
  <c r="J132" i="44286"/>
  <c r="J131" i="44286"/>
  <c r="J130" i="44286"/>
  <c r="J129" i="44286"/>
  <c r="J128" i="44286"/>
  <c r="J127" i="44286"/>
  <c r="J126" i="44286"/>
  <c r="J125" i="44286"/>
  <c r="J124" i="44286"/>
  <c r="J123" i="44286"/>
  <c r="J122" i="44286"/>
  <c r="J121" i="44286"/>
  <c r="J120" i="44286"/>
  <c r="J119" i="44286"/>
  <c r="J118" i="44286"/>
  <c r="J117" i="44286"/>
  <c r="J116" i="44286"/>
  <c r="J115" i="44286"/>
  <c r="J114" i="44286"/>
  <c r="J113" i="44286"/>
  <c r="J112" i="44286"/>
  <c r="J111" i="44286"/>
  <c r="J110" i="44286"/>
  <c r="J109" i="44286"/>
  <c r="J108" i="44286"/>
  <c r="J107" i="44286"/>
  <c r="J106" i="44286"/>
  <c r="J105" i="44286"/>
  <c r="J104" i="44286"/>
  <c r="J103" i="44286"/>
  <c r="J102" i="44286"/>
  <c r="J101" i="44286"/>
  <c r="J100" i="44286"/>
  <c r="J99" i="44286"/>
  <c r="J98" i="44286"/>
  <c r="J97" i="44286"/>
  <c r="J96" i="44286"/>
  <c r="J95" i="44286"/>
  <c r="J94" i="44286"/>
  <c r="J93" i="44286"/>
  <c r="J92" i="44286"/>
  <c r="J91" i="44286"/>
  <c r="J90" i="44286"/>
  <c r="J89" i="44286"/>
  <c r="J88" i="44286"/>
  <c r="J87" i="44286"/>
  <c r="J86" i="44286"/>
  <c r="J85" i="44286"/>
  <c r="J84" i="44286"/>
  <c r="J83" i="44286"/>
  <c r="J82" i="44286"/>
  <c r="J81" i="44286"/>
  <c r="J80" i="44286"/>
  <c r="J79" i="44286"/>
  <c r="J78" i="44286"/>
  <c r="J77" i="44286"/>
  <c r="J76" i="44286"/>
  <c r="J75" i="44286"/>
  <c r="J74" i="44286"/>
  <c r="J73" i="44286"/>
  <c r="J72" i="44286"/>
  <c r="J71" i="44286"/>
  <c r="J70" i="44286"/>
  <c r="J69" i="44286"/>
  <c r="J68" i="44286"/>
  <c r="J67" i="44286"/>
  <c r="J66" i="44286"/>
  <c r="J65" i="44286"/>
  <c r="J64" i="44286"/>
  <c r="J63" i="44286"/>
  <c r="J62" i="44286"/>
  <c r="J61" i="44286"/>
  <c r="J60" i="44286"/>
  <c r="J59" i="44286"/>
  <c r="J58" i="44286"/>
  <c r="J57" i="44286"/>
  <c r="J56" i="44286"/>
  <c r="J55" i="44286"/>
  <c r="J54" i="44286"/>
  <c r="J53" i="44286"/>
  <c r="J52" i="44286"/>
  <c r="J51" i="44286"/>
  <c r="J50" i="44286"/>
  <c r="J49" i="44286"/>
  <c r="J48" i="44286"/>
  <c r="J47" i="44286"/>
  <c r="J46" i="44286"/>
  <c r="J45" i="44286"/>
  <c r="J44" i="44286"/>
  <c r="J43" i="44286"/>
  <c r="J42" i="44286"/>
  <c r="J41" i="44286"/>
  <c r="J40" i="44286"/>
  <c r="J39" i="44286"/>
  <c r="J38" i="44286"/>
  <c r="J37" i="44286"/>
  <c r="J36" i="44286"/>
  <c r="J35" i="44286"/>
  <c r="J34" i="44286"/>
  <c r="J33" i="44286"/>
  <c r="J32" i="44286"/>
  <c r="J31" i="44286"/>
  <c r="J30" i="44286"/>
  <c r="J29" i="44286"/>
  <c r="J28" i="44286"/>
  <c r="J27" i="44286"/>
  <c r="J26" i="44286"/>
  <c r="J25" i="44286"/>
  <c r="J24" i="44286"/>
  <c r="J23" i="44286"/>
  <c r="J22" i="44286"/>
  <c r="J21" i="44286"/>
  <c r="J20" i="44286"/>
  <c r="J19" i="44286"/>
  <c r="J18" i="44286"/>
  <c r="J17" i="44286"/>
  <c r="J16" i="44286"/>
  <c r="J15" i="44286"/>
  <c r="J14" i="44286"/>
  <c r="J13" i="44286"/>
  <c r="J12" i="44286"/>
  <c r="J11" i="44286"/>
  <c r="J10" i="44286"/>
  <c r="J9" i="44286"/>
  <c r="J8" i="44286"/>
  <c r="O7" i="44286"/>
  <c r="H3" i="44286" s="1"/>
  <c r="I7" i="44286"/>
  <c r="H7" i="44286"/>
  <c r="H2" i="44286"/>
  <c r="B1" i="44286"/>
  <c r="J357" i="44285"/>
  <c r="J356" i="44285"/>
  <c r="J355" i="44285"/>
  <c r="J354" i="44285"/>
  <c r="J353" i="44285"/>
  <c r="J352" i="44285"/>
  <c r="J351" i="44285"/>
  <c r="J350" i="44285"/>
  <c r="J349" i="44285"/>
  <c r="J348" i="44285"/>
  <c r="J347" i="44285"/>
  <c r="J346" i="44285"/>
  <c r="J345" i="44285"/>
  <c r="J344" i="44285"/>
  <c r="J343" i="44285"/>
  <c r="J342" i="44285"/>
  <c r="J341" i="44285"/>
  <c r="J340" i="44285"/>
  <c r="J339" i="44285"/>
  <c r="J338" i="44285"/>
  <c r="J337" i="44285"/>
  <c r="J336" i="44285"/>
  <c r="J335" i="44285"/>
  <c r="J334" i="44285"/>
  <c r="J333" i="44285"/>
  <c r="J332" i="44285"/>
  <c r="J331" i="44285"/>
  <c r="J330" i="44285"/>
  <c r="J329" i="44285"/>
  <c r="J328" i="44285"/>
  <c r="J327" i="44285"/>
  <c r="J326" i="44285"/>
  <c r="J325" i="44285"/>
  <c r="J324" i="44285"/>
  <c r="J323" i="44285"/>
  <c r="J322" i="44285"/>
  <c r="J321" i="44285"/>
  <c r="J320" i="44285"/>
  <c r="J319" i="44285"/>
  <c r="J318" i="44285"/>
  <c r="J317" i="44285"/>
  <c r="J316" i="44285"/>
  <c r="J315" i="44285"/>
  <c r="J314" i="44285"/>
  <c r="J313" i="44285"/>
  <c r="J312" i="44285"/>
  <c r="J311" i="44285"/>
  <c r="J310" i="44285"/>
  <c r="J309" i="44285"/>
  <c r="J308" i="44285"/>
  <c r="J307" i="44285"/>
  <c r="J306" i="44285"/>
  <c r="J305" i="44285"/>
  <c r="J304" i="44285"/>
  <c r="J303" i="44285"/>
  <c r="J302" i="44285"/>
  <c r="J301" i="44285"/>
  <c r="J300" i="44285"/>
  <c r="J299" i="44285"/>
  <c r="J298" i="44285"/>
  <c r="J297" i="44285"/>
  <c r="J296" i="44285"/>
  <c r="J295" i="44285"/>
  <c r="J294" i="44285"/>
  <c r="J293" i="44285"/>
  <c r="J292" i="44285"/>
  <c r="J291" i="44285"/>
  <c r="J290" i="44285"/>
  <c r="J289" i="44285"/>
  <c r="J288" i="44285"/>
  <c r="J287" i="44285"/>
  <c r="J286" i="44285"/>
  <c r="J285" i="44285"/>
  <c r="J284" i="44285"/>
  <c r="J283" i="44285"/>
  <c r="J282" i="44285"/>
  <c r="J281" i="44285"/>
  <c r="J280" i="44285"/>
  <c r="J279" i="44285"/>
  <c r="J278" i="44285"/>
  <c r="J277" i="44285"/>
  <c r="J276" i="44285"/>
  <c r="J275" i="44285"/>
  <c r="J274" i="44285"/>
  <c r="J273" i="44285"/>
  <c r="J272" i="44285"/>
  <c r="J271" i="44285"/>
  <c r="J270" i="44285"/>
  <c r="J269" i="44285"/>
  <c r="J268" i="44285"/>
  <c r="J267" i="44285"/>
  <c r="J266" i="44285"/>
  <c r="J265" i="44285"/>
  <c r="J264" i="44285"/>
  <c r="J263" i="44285"/>
  <c r="J262" i="44285"/>
  <c r="J261" i="44285"/>
  <c r="J260" i="44285"/>
  <c r="J259" i="44285"/>
  <c r="J258" i="44285"/>
  <c r="J257" i="44285"/>
  <c r="J256" i="44285"/>
  <c r="J255" i="44285"/>
  <c r="J254" i="44285"/>
  <c r="J253" i="44285"/>
  <c r="J252" i="44285"/>
  <c r="J251" i="44285"/>
  <c r="J250" i="44285"/>
  <c r="J249" i="44285"/>
  <c r="J248" i="44285"/>
  <c r="J247" i="44285"/>
  <c r="J246" i="44285"/>
  <c r="J245" i="44285"/>
  <c r="J244" i="44285"/>
  <c r="J243" i="44285"/>
  <c r="J242" i="44285"/>
  <c r="J241" i="44285"/>
  <c r="J240" i="44285"/>
  <c r="J239" i="44285"/>
  <c r="J238" i="44285"/>
  <c r="J237" i="44285"/>
  <c r="J236" i="44285"/>
  <c r="J235" i="44285"/>
  <c r="J234" i="44285"/>
  <c r="J233" i="44285"/>
  <c r="J232" i="44285"/>
  <c r="J231" i="44285"/>
  <c r="J230" i="44285"/>
  <c r="J229" i="44285"/>
  <c r="J228" i="44285"/>
  <c r="J227" i="44285"/>
  <c r="J226" i="44285"/>
  <c r="J225" i="44285"/>
  <c r="J224" i="44285"/>
  <c r="J223" i="44285"/>
  <c r="J222" i="44285"/>
  <c r="J221" i="44285"/>
  <c r="J220" i="44285"/>
  <c r="J219" i="44285"/>
  <c r="J218" i="44285"/>
  <c r="J217" i="44285"/>
  <c r="J216" i="44285"/>
  <c r="J215" i="44285"/>
  <c r="J214" i="44285"/>
  <c r="J213" i="44285"/>
  <c r="J212" i="44285"/>
  <c r="J211" i="44285"/>
  <c r="J210" i="44285"/>
  <c r="J209" i="44285"/>
  <c r="J208" i="44285"/>
  <c r="J207" i="44285"/>
  <c r="J206" i="44285"/>
  <c r="J205" i="44285"/>
  <c r="J204" i="44285"/>
  <c r="J203" i="44285"/>
  <c r="J202" i="44285"/>
  <c r="J201" i="44285"/>
  <c r="J200" i="44285"/>
  <c r="J199" i="44285"/>
  <c r="J198" i="44285"/>
  <c r="J197" i="44285"/>
  <c r="J196" i="44285"/>
  <c r="J195" i="44285"/>
  <c r="J194" i="44285"/>
  <c r="J193" i="44285"/>
  <c r="J192" i="44285"/>
  <c r="J191" i="44285"/>
  <c r="J190" i="44285"/>
  <c r="J189" i="44285"/>
  <c r="J188" i="44285"/>
  <c r="J187" i="44285"/>
  <c r="J186" i="44285"/>
  <c r="J185" i="44285"/>
  <c r="J184" i="44285"/>
  <c r="J183" i="44285"/>
  <c r="J182" i="44285"/>
  <c r="J181" i="44285"/>
  <c r="J180" i="44285"/>
  <c r="J179" i="44285"/>
  <c r="J178" i="44285"/>
  <c r="J177" i="44285"/>
  <c r="J176" i="44285"/>
  <c r="J175" i="44285"/>
  <c r="J174" i="44285"/>
  <c r="J173" i="44285"/>
  <c r="J172" i="44285"/>
  <c r="J171" i="44285"/>
  <c r="J170" i="44285"/>
  <c r="J169" i="44285"/>
  <c r="J168" i="44285"/>
  <c r="J167" i="44285"/>
  <c r="J166" i="44285"/>
  <c r="J165" i="44285"/>
  <c r="J164" i="44285"/>
  <c r="J163" i="44285"/>
  <c r="J162" i="44285"/>
  <c r="J161" i="44285"/>
  <c r="J160" i="44285"/>
  <c r="J159" i="44285"/>
  <c r="J158" i="44285"/>
  <c r="J157" i="44285"/>
  <c r="J156" i="44285"/>
  <c r="J155" i="44285"/>
  <c r="J154" i="44285"/>
  <c r="J153" i="44285"/>
  <c r="J152" i="44285"/>
  <c r="J151" i="44285"/>
  <c r="J150" i="44285"/>
  <c r="J149" i="44285"/>
  <c r="J148" i="44285"/>
  <c r="J147" i="44285"/>
  <c r="J146" i="44285"/>
  <c r="J145" i="44285"/>
  <c r="J144" i="44285"/>
  <c r="J143" i="44285"/>
  <c r="J142" i="44285"/>
  <c r="J141" i="44285"/>
  <c r="J140" i="44285"/>
  <c r="J139" i="44285"/>
  <c r="J138" i="44285"/>
  <c r="J137" i="44285"/>
  <c r="J136" i="44285"/>
  <c r="J135" i="44285"/>
  <c r="J134" i="44285"/>
  <c r="J133" i="44285"/>
  <c r="J132" i="44285"/>
  <c r="J131" i="44285"/>
  <c r="J130" i="44285"/>
  <c r="J129" i="44285"/>
  <c r="J128" i="44285"/>
  <c r="J127" i="44285"/>
  <c r="J126" i="44285"/>
  <c r="J125" i="44285"/>
  <c r="J124" i="44285"/>
  <c r="J123" i="44285"/>
  <c r="J122" i="44285"/>
  <c r="J121" i="44285"/>
  <c r="J120" i="44285"/>
  <c r="J119" i="44285"/>
  <c r="J118" i="44285"/>
  <c r="J117" i="44285"/>
  <c r="J116" i="44285"/>
  <c r="J115" i="44285"/>
  <c r="J114" i="44285"/>
  <c r="J113" i="44285"/>
  <c r="J112" i="44285"/>
  <c r="J111" i="44285"/>
  <c r="J110" i="44285"/>
  <c r="J109" i="44285"/>
  <c r="J108" i="44285"/>
  <c r="J107" i="44285"/>
  <c r="J106" i="44285"/>
  <c r="J105" i="44285"/>
  <c r="J104" i="44285"/>
  <c r="J103" i="44285"/>
  <c r="J102" i="44285"/>
  <c r="J101" i="44285"/>
  <c r="J100" i="44285"/>
  <c r="J99" i="44285"/>
  <c r="J98" i="44285"/>
  <c r="J97" i="44285"/>
  <c r="J96" i="44285"/>
  <c r="J95" i="44285"/>
  <c r="J94" i="44285"/>
  <c r="J93" i="44285"/>
  <c r="J92" i="44285"/>
  <c r="J91" i="44285"/>
  <c r="J90" i="44285"/>
  <c r="J89" i="44285"/>
  <c r="J88" i="44285"/>
  <c r="J87" i="44285"/>
  <c r="J86" i="44285"/>
  <c r="J85" i="44285"/>
  <c r="J84" i="44285"/>
  <c r="J83" i="44285"/>
  <c r="J82" i="44285"/>
  <c r="J81" i="44285"/>
  <c r="J80" i="44285"/>
  <c r="J79" i="44285"/>
  <c r="J78" i="44285"/>
  <c r="J77" i="44285"/>
  <c r="J76" i="44285"/>
  <c r="J75" i="44285"/>
  <c r="J74" i="44285"/>
  <c r="J73" i="44285"/>
  <c r="J72" i="44285"/>
  <c r="J71" i="44285"/>
  <c r="J70" i="44285"/>
  <c r="J69" i="44285"/>
  <c r="J68" i="44285"/>
  <c r="J67" i="44285"/>
  <c r="J66" i="44285"/>
  <c r="J65" i="44285"/>
  <c r="J64" i="44285"/>
  <c r="J63" i="44285"/>
  <c r="J62" i="44285"/>
  <c r="J61" i="44285"/>
  <c r="J60" i="44285"/>
  <c r="J59" i="44285"/>
  <c r="J58" i="44285"/>
  <c r="J57" i="44285"/>
  <c r="J56" i="44285"/>
  <c r="J55" i="44285"/>
  <c r="J54" i="44285"/>
  <c r="J53" i="44285"/>
  <c r="J52" i="44285"/>
  <c r="J51" i="44285"/>
  <c r="J50" i="44285"/>
  <c r="J49" i="44285"/>
  <c r="J48" i="44285"/>
  <c r="J47" i="44285"/>
  <c r="J46" i="44285"/>
  <c r="J45" i="44285"/>
  <c r="J44" i="44285"/>
  <c r="J43" i="44285"/>
  <c r="J42" i="44285"/>
  <c r="J41" i="44285"/>
  <c r="J40" i="44285"/>
  <c r="J39" i="44285"/>
  <c r="J38" i="44285"/>
  <c r="J37" i="44285"/>
  <c r="J36" i="44285"/>
  <c r="J35" i="44285"/>
  <c r="J34" i="44285"/>
  <c r="J33" i="44285"/>
  <c r="J32" i="44285"/>
  <c r="J31" i="44285"/>
  <c r="J30" i="44285"/>
  <c r="J29" i="44285"/>
  <c r="J28" i="44285"/>
  <c r="J27" i="44285"/>
  <c r="J26" i="44285"/>
  <c r="J25" i="44285"/>
  <c r="J24" i="44285"/>
  <c r="J23" i="44285"/>
  <c r="J22" i="44285"/>
  <c r="J21" i="44285"/>
  <c r="J20" i="44285"/>
  <c r="J19" i="44285"/>
  <c r="J18" i="44285"/>
  <c r="J17" i="44285"/>
  <c r="J16" i="44285"/>
  <c r="J15" i="44285"/>
  <c r="J14" i="44285"/>
  <c r="J13" i="44285"/>
  <c r="J12" i="44285"/>
  <c r="J11" i="44285"/>
  <c r="J10" i="44285"/>
  <c r="J9" i="44285"/>
  <c r="J8" i="44285"/>
  <c r="M7" i="44285"/>
  <c r="H3" i="44285" s="1"/>
  <c r="L7" i="44285"/>
  <c r="K7" i="44285"/>
  <c r="I7" i="44285"/>
  <c r="H7" i="44285"/>
  <c r="H2" i="44285"/>
  <c r="B1" i="44285"/>
  <c r="J7" i="44285" l="1"/>
  <c r="J5" i="44287"/>
  <c r="H4" i="44285"/>
  <c r="H4" i="44286"/>
  <c r="J7" i="44286"/>
  <c r="J5" i="44288"/>
  <c r="J65" i="44284" l="1"/>
  <c r="J64" i="44284"/>
  <c r="J63" i="44284"/>
  <c r="J62" i="44284"/>
  <c r="J61" i="44284"/>
  <c r="J60" i="44284"/>
  <c r="J59" i="44284"/>
  <c r="J58" i="44284"/>
  <c r="J57" i="44284"/>
  <c r="J56" i="44284"/>
  <c r="J55" i="44284"/>
  <c r="J54" i="44284"/>
  <c r="J53" i="44284"/>
  <c r="J52" i="44284"/>
  <c r="J51" i="44284"/>
  <c r="J50" i="44284"/>
  <c r="J49" i="44284"/>
  <c r="J48" i="44284"/>
  <c r="J47" i="44284"/>
  <c r="J46" i="44284"/>
  <c r="J45" i="44284"/>
  <c r="J44" i="44284"/>
  <c r="J43" i="44284"/>
  <c r="J42" i="44284"/>
  <c r="J41" i="44284"/>
  <c r="J40" i="44284"/>
  <c r="J39" i="44284"/>
  <c r="J38" i="44284"/>
  <c r="J37" i="44284"/>
  <c r="J36" i="44284"/>
  <c r="J35" i="44284"/>
  <c r="J34" i="44284"/>
  <c r="J33" i="44284"/>
  <c r="J32" i="44284"/>
  <c r="J31" i="44284"/>
  <c r="J30" i="44284"/>
  <c r="J29" i="44284"/>
  <c r="J28" i="44284"/>
  <c r="J27" i="44284"/>
  <c r="J26" i="44284"/>
  <c r="J25" i="44284"/>
  <c r="J24" i="44284"/>
  <c r="J23" i="44284"/>
  <c r="J22" i="44284"/>
  <c r="J21" i="44284"/>
  <c r="J20" i="44284"/>
  <c r="J19" i="44284"/>
  <c r="J18" i="44284"/>
  <c r="J17" i="44284"/>
  <c r="J16" i="44284"/>
  <c r="J15" i="44284"/>
  <c r="J14" i="44284"/>
  <c r="J13" i="44284"/>
  <c r="J12" i="44284"/>
  <c r="J11" i="44284"/>
  <c r="J10" i="44284"/>
  <c r="J9" i="44284"/>
  <c r="J8" i="44284"/>
  <c r="J7" i="44284"/>
  <c r="J6" i="44284"/>
  <c r="I5" i="44284"/>
  <c r="H5" i="44284"/>
  <c r="H2" i="44284"/>
  <c r="B1" i="44284"/>
  <c r="J65" i="44283"/>
  <c r="J64" i="44283"/>
  <c r="J63" i="44283"/>
  <c r="J62" i="44283"/>
  <c r="J61" i="44283"/>
  <c r="J60" i="44283"/>
  <c r="J59" i="44283"/>
  <c r="J58" i="44283"/>
  <c r="J57" i="44283"/>
  <c r="J56" i="44283"/>
  <c r="J55" i="44283"/>
  <c r="J54" i="44283"/>
  <c r="J53" i="44283"/>
  <c r="J52" i="44283"/>
  <c r="J51" i="44283"/>
  <c r="J50" i="44283"/>
  <c r="J49" i="44283"/>
  <c r="J48" i="44283"/>
  <c r="J47" i="44283"/>
  <c r="J46" i="44283"/>
  <c r="J45" i="44283"/>
  <c r="J44" i="44283"/>
  <c r="J43" i="44283"/>
  <c r="J42" i="44283"/>
  <c r="J41" i="44283"/>
  <c r="J40" i="44283"/>
  <c r="J39" i="44283"/>
  <c r="J38" i="44283"/>
  <c r="J37" i="44283"/>
  <c r="J36" i="44283"/>
  <c r="J35" i="44283"/>
  <c r="J34" i="44283"/>
  <c r="J33" i="44283"/>
  <c r="J32" i="44283"/>
  <c r="J31" i="44283"/>
  <c r="J30" i="44283"/>
  <c r="J29" i="44283"/>
  <c r="J28" i="44283"/>
  <c r="J27" i="44283"/>
  <c r="J26" i="44283"/>
  <c r="J25" i="44283"/>
  <c r="J24" i="44283"/>
  <c r="J23" i="44283"/>
  <c r="J22" i="44283"/>
  <c r="J21" i="44283"/>
  <c r="J20" i="44283"/>
  <c r="J19" i="44283"/>
  <c r="J18" i="44283"/>
  <c r="J17" i="44283"/>
  <c r="J16" i="44283"/>
  <c r="J15" i="44283"/>
  <c r="J14" i="44283"/>
  <c r="J13" i="44283"/>
  <c r="J12" i="44283"/>
  <c r="J11" i="44283"/>
  <c r="J10" i="44283"/>
  <c r="J9" i="44283"/>
  <c r="J8" i="44283"/>
  <c r="J7" i="44283"/>
  <c r="J6" i="44283"/>
  <c r="I5" i="44283"/>
  <c r="H5" i="44283"/>
  <c r="H2" i="44283"/>
  <c r="B1" i="44283"/>
  <c r="J357" i="44282"/>
  <c r="J356" i="44282"/>
  <c r="J355" i="44282"/>
  <c r="J354" i="44282"/>
  <c r="J353" i="44282"/>
  <c r="J352" i="44282"/>
  <c r="J351" i="44282"/>
  <c r="J350" i="44282"/>
  <c r="J349" i="44282"/>
  <c r="J348" i="44282"/>
  <c r="J347" i="44282"/>
  <c r="J346" i="44282"/>
  <c r="J345" i="44282"/>
  <c r="J344" i="44282"/>
  <c r="J343" i="44282"/>
  <c r="J342" i="44282"/>
  <c r="J341" i="44282"/>
  <c r="J340" i="44282"/>
  <c r="J339" i="44282"/>
  <c r="J338" i="44282"/>
  <c r="J337" i="44282"/>
  <c r="J336" i="44282"/>
  <c r="J335" i="44282"/>
  <c r="J334" i="44282"/>
  <c r="J333" i="44282"/>
  <c r="J332" i="44282"/>
  <c r="J331" i="44282"/>
  <c r="J330" i="44282"/>
  <c r="J329" i="44282"/>
  <c r="J328" i="44282"/>
  <c r="J327" i="44282"/>
  <c r="J326" i="44282"/>
  <c r="J325" i="44282"/>
  <c r="J324" i="44282"/>
  <c r="J323" i="44282"/>
  <c r="J322" i="44282"/>
  <c r="J321" i="44282"/>
  <c r="J320" i="44282"/>
  <c r="J319" i="44282"/>
  <c r="J318" i="44282"/>
  <c r="J317" i="44282"/>
  <c r="J316" i="44282"/>
  <c r="J315" i="44282"/>
  <c r="J314" i="44282"/>
  <c r="J313" i="44282"/>
  <c r="J312" i="44282"/>
  <c r="J311" i="44282"/>
  <c r="J310" i="44282"/>
  <c r="J309" i="44282"/>
  <c r="J308" i="44282"/>
  <c r="J307" i="44282"/>
  <c r="J306" i="44282"/>
  <c r="J305" i="44282"/>
  <c r="J304" i="44282"/>
  <c r="J303" i="44282"/>
  <c r="J302" i="44282"/>
  <c r="J301" i="44282"/>
  <c r="J300" i="44282"/>
  <c r="J299" i="44282"/>
  <c r="J298" i="44282"/>
  <c r="J297" i="44282"/>
  <c r="J296" i="44282"/>
  <c r="J295" i="44282"/>
  <c r="J294" i="44282"/>
  <c r="J293" i="44282"/>
  <c r="J292" i="44282"/>
  <c r="J291" i="44282"/>
  <c r="J290" i="44282"/>
  <c r="J289" i="44282"/>
  <c r="J288" i="44282"/>
  <c r="J287" i="44282"/>
  <c r="J286" i="44282"/>
  <c r="J285" i="44282"/>
  <c r="J284" i="44282"/>
  <c r="J283" i="44282"/>
  <c r="J282" i="44282"/>
  <c r="J281" i="44282"/>
  <c r="J280" i="44282"/>
  <c r="J279" i="44282"/>
  <c r="J278" i="44282"/>
  <c r="J277" i="44282"/>
  <c r="J276" i="44282"/>
  <c r="J275" i="44282"/>
  <c r="J274" i="44282"/>
  <c r="J273" i="44282"/>
  <c r="J272" i="44282"/>
  <c r="J271" i="44282"/>
  <c r="J270" i="44282"/>
  <c r="J269" i="44282"/>
  <c r="J268" i="44282"/>
  <c r="J267" i="44282"/>
  <c r="J266" i="44282"/>
  <c r="J265" i="44282"/>
  <c r="J264" i="44282"/>
  <c r="J263" i="44282"/>
  <c r="J262" i="44282"/>
  <c r="J261" i="44282"/>
  <c r="J260" i="44282"/>
  <c r="J259" i="44282"/>
  <c r="J258" i="44282"/>
  <c r="J257" i="44282"/>
  <c r="J256" i="44282"/>
  <c r="J255" i="44282"/>
  <c r="J254" i="44282"/>
  <c r="J253" i="44282"/>
  <c r="J252" i="44282"/>
  <c r="J251" i="44282"/>
  <c r="J250" i="44282"/>
  <c r="J249" i="44282"/>
  <c r="J248" i="44282"/>
  <c r="J247" i="44282"/>
  <c r="J246" i="44282"/>
  <c r="J245" i="44282"/>
  <c r="J244" i="44282"/>
  <c r="J243" i="44282"/>
  <c r="J242" i="44282"/>
  <c r="J241" i="44282"/>
  <c r="J240" i="44282"/>
  <c r="J239" i="44282"/>
  <c r="J238" i="44282"/>
  <c r="J237" i="44282"/>
  <c r="J236" i="44282"/>
  <c r="J235" i="44282"/>
  <c r="J234" i="44282"/>
  <c r="J233" i="44282"/>
  <c r="J232" i="44282"/>
  <c r="J231" i="44282"/>
  <c r="J230" i="44282"/>
  <c r="J229" i="44282"/>
  <c r="J228" i="44282"/>
  <c r="J227" i="44282"/>
  <c r="J226" i="44282"/>
  <c r="J225" i="44282"/>
  <c r="J224" i="44282"/>
  <c r="J223" i="44282"/>
  <c r="J222" i="44282"/>
  <c r="J221" i="44282"/>
  <c r="J220" i="44282"/>
  <c r="J219" i="44282"/>
  <c r="J218" i="44282"/>
  <c r="J217" i="44282"/>
  <c r="J216" i="44282"/>
  <c r="J215" i="44282"/>
  <c r="J214" i="44282"/>
  <c r="J213" i="44282"/>
  <c r="J212" i="44282"/>
  <c r="J211" i="44282"/>
  <c r="J210" i="44282"/>
  <c r="J209" i="44282"/>
  <c r="J208" i="44282"/>
  <c r="J207" i="44282"/>
  <c r="J206" i="44282"/>
  <c r="J205" i="44282"/>
  <c r="J204" i="44282"/>
  <c r="J203" i="44282"/>
  <c r="J202" i="44282"/>
  <c r="J201" i="44282"/>
  <c r="J200" i="44282"/>
  <c r="J199" i="44282"/>
  <c r="J198" i="44282"/>
  <c r="J197" i="44282"/>
  <c r="J196" i="44282"/>
  <c r="J195" i="44282"/>
  <c r="J194" i="44282"/>
  <c r="J193" i="44282"/>
  <c r="J192" i="44282"/>
  <c r="J191" i="44282"/>
  <c r="J190" i="44282"/>
  <c r="J189" i="44282"/>
  <c r="J188" i="44282"/>
  <c r="J187" i="44282"/>
  <c r="J186" i="44282"/>
  <c r="J185" i="44282"/>
  <c r="J184" i="44282"/>
  <c r="J183" i="44282"/>
  <c r="J182" i="44282"/>
  <c r="J181" i="44282"/>
  <c r="J180" i="44282"/>
  <c r="J179" i="44282"/>
  <c r="J178" i="44282"/>
  <c r="J177" i="44282"/>
  <c r="J176" i="44282"/>
  <c r="J175" i="44282"/>
  <c r="J174" i="44282"/>
  <c r="J173" i="44282"/>
  <c r="J172" i="44282"/>
  <c r="J171" i="44282"/>
  <c r="J170" i="44282"/>
  <c r="J169" i="44282"/>
  <c r="J168" i="44282"/>
  <c r="J167" i="44282"/>
  <c r="J166" i="44282"/>
  <c r="J165" i="44282"/>
  <c r="J164" i="44282"/>
  <c r="J163" i="44282"/>
  <c r="J162" i="44282"/>
  <c r="J161" i="44282"/>
  <c r="J160" i="44282"/>
  <c r="J159" i="44282"/>
  <c r="J158" i="44282"/>
  <c r="J157" i="44282"/>
  <c r="J156" i="44282"/>
  <c r="J155" i="44282"/>
  <c r="J154" i="44282"/>
  <c r="J153" i="44282"/>
  <c r="J152" i="44282"/>
  <c r="J151" i="44282"/>
  <c r="J150" i="44282"/>
  <c r="J149" i="44282"/>
  <c r="J148" i="44282"/>
  <c r="J147" i="44282"/>
  <c r="J146" i="44282"/>
  <c r="J145" i="44282"/>
  <c r="J144" i="44282"/>
  <c r="J143" i="44282"/>
  <c r="J142" i="44282"/>
  <c r="J141" i="44282"/>
  <c r="J140" i="44282"/>
  <c r="J139" i="44282"/>
  <c r="J138" i="44282"/>
  <c r="J137" i="44282"/>
  <c r="J136" i="44282"/>
  <c r="J135" i="44282"/>
  <c r="J134" i="44282"/>
  <c r="J133" i="44282"/>
  <c r="J132" i="44282"/>
  <c r="J131" i="44282"/>
  <c r="J130" i="44282"/>
  <c r="J129" i="44282"/>
  <c r="J128" i="44282"/>
  <c r="J127" i="44282"/>
  <c r="J126" i="44282"/>
  <c r="J125" i="44282"/>
  <c r="J124" i="44282"/>
  <c r="J123" i="44282"/>
  <c r="J122" i="44282"/>
  <c r="J121" i="44282"/>
  <c r="J120" i="44282"/>
  <c r="J119" i="44282"/>
  <c r="J118" i="44282"/>
  <c r="J117" i="44282"/>
  <c r="J116" i="44282"/>
  <c r="J115" i="44282"/>
  <c r="J114" i="44282"/>
  <c r="J113" i="44282"/>
  <c r="J112" i="44282"/>
  <c r="J111" i="44282"/>
  <c r="J110" i="44282"/>
  <c r="J109" i="44282"/>
  <c r="J108" i="44282"/>
  <c r="J107" i="44282"/>
  <c r="J106" i="44282"/>
  <c r="J105" i="44282"/>
  <c r="J104" i="44282"/>
  <c r="J103" i="44282"/>
  <c r="J102" i="44282"/>
  <c r="J101" i="44282"/>
  <c r="J100" i="44282"/>
  <c r="J99" i="44282"/>
  <c r="J98" i="44282"/>
  <c r="J97" i="44282"/>
  <c r="J96" i="44282"/>
  <c r="J95" i="44282"/>
  <c r="J94" i="44282"/>
  <c r="J93" i="44282"/>
  <c r="J92" i="44282"/>
  <c r="J91" i="44282"/>
  <c r="J90" i="44282"/>
  <c r="J89" i="44282"/>
  <c r="J88" i="44282"/>
  <c r="J87" i="44282"/>
  <c r="J86" i="44282"/>
  <c r="J85" i="44282"/>
  <c r="J84" i="44282"/>
  <c r="J83" i="44282"/>
  <c r="J82" i="44282"/>
  <c r="J81" i="44282"/>
  <c r="J80" i="44282"/>
  <c r="J79" i="44282"/>
  <c r="J78" i="44282"/>
  <c r="J77" i="44282"/>
  <c r="J76" i="44282"/>
  <c r="J75" i="44282"/>
  <c r="J74" i="44282"/>
  <c r="J73" i="44282"/>
  <c r="J72" i="44282"/>
  <c r="J71" i="44282"/>
  <c r="J70" i="44282"/>
  <c r="J69" i="44282"/>
  <c r="J68" i="44282"/>
  <c r="J67" i="44282"/>
  <c r="J66" i="44282"/>
  <c r="J65" i="44282"/>
  <c r="J64" i="44282"/>
  <c r="J63" i="44282"/>
  <c r="J62" i="44282"/>
  <c r="J61" i="44282"/>
  <c r="J60" i="44282"/>
  <c r="J59" i="44282"/>
  <c r="J58" i="44282"/>
  <c r="J57" i="44282"/>
  <c r="J56" i="44282"/>
  <c r="J55" i="44282"/>
  <c r="J54" i="44282"/>
  <c r="J53" i="44282"/>
  <c r="J52" i="44282"/>
  <c r="J51" i="44282"/>
  <c r="J50" i="44282"/>
  <c r="J49" i="44282"/>
  <c r="J48" i="44282"/>
  <c r="J47" i="44282"/>
  <c r="J46" i="44282"/>
  <c r="J45" i="44282"/>
  <c r="J44" i="44282"/>
  <c r="J43" i="44282"/>
  <c r="J42" i="44282"/>
  <c r="J41" i="44282"/>
  <c r="J40" i="44282"/>
  <c r="J39" i="44282"/>
  <c r="J38" i="44282"/>
  <c r="J37" i="44282"/>
  <c r="J36" i="44282"/>
  <c r="J35" i="44282"/>
  <c r="J34" i="44282"/>
  <c r="J33" i="44282"/>
  <c r="J32" i="44282"/>
  <c r="J31" i="44282"/>
  <c r="J30" i="44282"/>
  <c r="J29" i="44282"/>
  <c r="J28" i="44282"/>
  <c r="J27" i="44282"/>
  <c r="J26" i="44282"/>
  <c r="J25" i="44282"/>
  <c r="J24" i="44282"/>
  <c r="J23" i="44282"/>
  <c r="J22" i="44282"/>
  <c r="J21" i="44282"/>
  <c r="J20" i="44282"/>
  <c r="J19" i="44282"/>
  <c r="J18" i="44282"/>
  <c r="J17" i="44282"/>
  <c r="J16" i="44282"/>
  <c r="J15" i="44282"/>
  <c r="J14" i="44282"/>
  <c r="J13" i="44282"/>
  <c r="J12" i="44282"/>
  <c r="J11" i="44282"/>
  <c r="J10" i="44282"/>
  <c r="J9" i="44282"/>
  <c r="J8" i="44282"/>
  <c r="O7" i="44282"/>
  <c r="H3" i="44282" s="1"/>
  <c r="I7" i="44282"/>
  <c r="H7" i="44282"/>
  <c r="H2" i="44282"/>
  <c r="B1" i="44282"/>
  <c r="J357" i="44281"/>
  <c r="J356" i="44281"/>
  <c r="J355" i="44281"/>
  <c r="J354" i="44281"/>
  <c r="J353" i="44281"/>
  <c r="J352" i="44281"/>
  <c r="J351" i="44281"/>
  <c r="J350" i="44281"/>
  <c r="J349" i="44281"/>
  <c r="J348" i="44281"/>
  <c r="J347" i="44281"/>
  <c r="J346" i="44281"/>
  <c r="J345" i="44281"/>
  <c r="J344" i="44281"/>
  <c r="J343" i="44281"/>
  <c r="J342" i="44281"/>
  <c r="J341" i="44281"/>
  <c r="J340" i="44281"/>
  <c r="J339" i="44281"/>
  <c r="J338" i="44281"/>
  <c r="J337" i="44281"/>
  <c r="J336" i="44281"/>
  <c r="J335" i="44281"/>
  <c r="J334" i="44281"/>
  <c r="J333" i="44281"/>
  <c r="J332" i="44281"/>
  <c r="J331" i="44281"/>
  <c r="J330" i="44281"/>
  <c r="J329" i="44281"/>
  <c r="J328" i="44281"/>
  <c r="J327" i="44281"/>
  <c r="J326" i="44281"/>
  <c r="J325" i="44281"/>
  <c r="J324" i="44281"/>
  <c r="J323" i="44281"/>
  <c r="J322" i="44281"/>
  <c r="J321" i="44281"/>
  <c r="J320" i="44281"/>
  <c r="J319" i="44281"/>
  <c r="J318" i="44281"/>
  <c r="J317" i="44281"/>
  <c r="J316" i="44281"/>
  <c r="J315" i="44281"/>
  <c r="J314" i="44281"/>
  <c r="J313" i="44281"/>
  <c r="J312" i="44281"/>
  <c r="J311" i="44281"/>
  <c r="J310" i="44281"/>
  <c r="J309" i="44281"/>
  <c r="J308" i="44281"/>
  <c r="J307" i="44281"/>
  <c r="J306" i="44281"/>
  <c r="J305" i="44281"/>
  <c r="J304" i="44281"/>
  <c r="J303" i="44281"/>
  <c r="J302" i="44281"/>
  <c r="J301" i="44281"/>
  <c r="J300" i="44281"/>
  <c r="J299" i="44281"/>
  <c r="J298" i="44281"/>
  <c r="J297" i="44281"/>
  <c r="J296" i="44281"/>
  <c r="J295" i="44281"/>
  <c r="J294" i="44281"/>
  <c r="J293" i="44281"/>
  <c r="J292" i="44281"/>
  <c r="J291" i="44281"/>
  <c r="J290" i="44281"/>
  <c r="J289" i="44281"/>
  <c r="J288" i="44281"/>
  <c r="J287" i="44281"/>
  <c r="J286" i="44281"/>
  <c r="J285" i="44281"/>
  <c r="J284" i="44281"/>
  <c r="J283" i="44281"/>
  <c r="J282" i="44281"/>
  <c r="J281" i="44281"/>
  <c r="J280" i="44281"/>
  <c r="J279" i="44281"/>
  <c r="J278" i="44281"/>
  <c r="J277" i="44281"/>
  <c r="J276" i="44281"/>
  <c r="J275" i="44281"/>
  <c r="J274" i="44281"/>
  <c r="J273" i="44281"/>
  <c r="J272" i="44281"/>
  <c r="J271" i="44281"/>
  <c r="J270" i="44281"/>
  <c r="J269" i="44281"/>
  <c r="J268" i="44281"/>
  <c r="J267" i="44281"/>
  <c r="J266" i="44281"/>
  <c r="J265" i="44281"/>
  <c r="J264" i="44281"/>
  <c r="J263" i="44281"/>
  <c r="J262" i="44281"/>
  <c r="J261" i="44281"/>
  <c r="J260" i="44281"/>
  <c r="J259" i="44281"/>
  <c r="J258" i="44281"/>
  <c r="J257" i="44281"/>
  <c r="J256" i="44281"/>
  <c r="J255" i="44281"/>
  <c r="J254" i="44281"/>
  <c r="J253" i="44281"/>
  <c r="J252" i="44281"/>
  <c r="J251" i="44281"/>
  <c r="J250" i="44281"/>
  <c r="J249" i="44281"/>
  <c r="J248" i="44281"/>
  <c r="J247" i="44281"/>
  <c r="J246" i="44281"/>
  <c r="J245" i="44281"/>
  <c r="J244" i="44281"/>
  <c r="J243" i="44281"/>
  <c r="J242" i="44281"/>
  <c r="J241" i="44281"/>
  <c r="J240" i="44281"/>
  <c r="J239" i="44281"/>
  <c r="J238" i="44281"/>
  <c r="J237" i="44281"/>
  <c r="J236" i="44281"/>
  <c r="J235" i="44281"/>
  <c r="J234" i="44281"/>
  <c r="J233" i="44281"/>
  <c r="J232" i="44281"/>
  <c r="J231" i="44281"/>
  <c r="J230" i="44281"/>
  <c r="J229" i="44281"/>
  <c r="J228" i="44281"/>
  <c r="J227" i="44281"/>
  <c r="J226" i="44281"/>
  <c r="J225" i="44281"/>
  <c r="J224" i="44281"/>
  <c r="J223" i="44281"/>
  <c r="J222" i="44281"/>
  <c r="J221" i="44281"/>
  <c r="J220" i="44281"/>
  <c r="J219" i="44281"/>
  <c r="J218" i="44281"/>
  <c r="J217" i="44281"/>
  <c r="J216" i="44281"/>
  <c r="J215" i="44281"/>
  <c r="J214" i="44281"/>
  <c r="J213" i="44281"/>
  <c r="J212" i="44281"/>
  <c r="J211" i="44281"/>
  <c r="J210" i="44281"/>
  <c r="J209" i="44281"/>
  <c r="J208" i="44281"/>
  <c r="J207" i="44281"/>
  <c r="J206" i="44281"/>
  <c r="J205" i="44281"/>
  <c r="J204" i="44281"/>
  <c r="J203" i="44281"/>
  <c r="J202" i="44281"/>
  <c r="J201" i="44281"/>
  <c r="J200" i="44281"/>
  <c r="J199" i="44281"/>
  <c r="J198" i="44281"/>
  <c r="J197" i="44281"/>
  <c r="J196" i="44281"/>
  <c r="J195" i="44281"/>
  <c r="J194" i="44281"/>
  <c r="J193" i="44281"/>
  <c r="J192" i="44281"/>
  <c r="J191" i="44281"/>
  <c r="J190" i="44281"/>
  <c r="J189" i="44281"/>
  <c r="J188" i="44281"/>
  <c r="J187" i="44281"/>
  <c r="J186" i="44281"/>
  <c r="J185" i="44281"/>
  <c r="J184" i="44281"/>
  <c r="J183" i="44281"/>
  <c r="J182" i="44281"/>
  <c r="J181" i="44281"/>
  <c r="J180" i="44281"/>
  <c r="J179" i="44281"/>
  <c r="J178" i="44281"/>
  <c r="J177" i="44281"/>
  <c r="J176" i="44281"/>
  <c r="J175" i="44281"/>
  <c r="J174" i="44281"/>
  <c r="J173" i="44281"/>
  <c r="J172" i="44281"/>
  <c r="J171" i="44281"/>
  <c r="J170" i="44281"/>
  <c r="J169" i="44281"/>
  <c r="J168" i="44281"/>
  <c r="J167" i="44281"/>
  <c r="J166" i="44281"/>
  <c r="J165" i="44281"/>
  <c r="J164" i="44281"/>
  <c r="J163" i="44281"/>
  <c r="J162" i="44281"/>
  <c r="J161" i="44281"/>
  <c r="J160" i="44281"/>
  <c r="J159" i="44281"/>
  <c r="J158" i="44281"/>
  <c r="J157" i="44281"/>
  <c r="J156" i="44281"/>
  <c r="J155" i="44281"/>
  <c r="J154" i="44281"/>
  <c r="J153" i="44281"/>
  <c r="J152" i="44281"/>
  <c r="J151" i="44281"/>
  <c r="J150" i="44281"/>
  <c r="J149" i="44281"/>
  <c r="J148" i="44281"/>
  <c r="J147" i="44281"/>
  <c r="J146" i="44281"/>
  <c r="J145" i="44281"/>
  <c r="J144" i="44281"/>
  <c r="J143" i="44281"/>
  <c r="J142" i="44281"/>
  <c r="J141" i="44281"/>
  <c r="J140" i="44281"/>
  <c r="J139" i="44281"/>
  <c r="J138" i="44281"/>
  <c r="J137" i="44281"/>
  <c r="J136" i="44281"/>
  <c r="J135" i="44281"/>
  <c r="J134" i="44281"/>
  <c r="J133" i="44281"/>
  <c r="J132" i="44281"/>
  <c r="J131" i="44281"/>
  <c r="J130" i="44281"/>
  <c r="J129" i="44281"/>
  <c r="J128" i="44281"/>
  <c r="J127" i="44281"/>
  <c r="J126" i="44281"/>
  <c r="J125" i="44281"/>
  <c r="J124" i="44281"/>
  <c r="J123" i="44281"/>
  <c r="J122" i="44281"/>
  <c r="J121" i="44281"/>
  <c r="J120" i="44281"/>
  <c r="J119" i="44281"/>
  <c r="J118" i="44281"/>
  <c r="J117" i="44281"/>
  <c r="J116" i="44281"/>
  <c r="J115" i="44281"/>
  <c r="J114" i="44281"/>
  <c r="J113" i="44281"/>
  <c r="J112" i="44281"/>
  <c r="J111" i="44281"/>
  <c r="J110" i="44281"/>
  <c r="J109" i="44281"/>
  <c r="J108" i="44281"/>
  <c r="J107" i="44281"/>
  <c r="J106" i="44281"/>
  <c r="J105" i="44281"/>
  <c r="J104" i="44281"/>
  <c r="J103" i="44281"/>
  <c r="J102" i="44281"/>
  <c r="J101" i="44281"/>
  <c r="J100" i="44281"/>
  <c r="J99" i="44281"/>
  <c r="J98" i="44281"/>
  <c r="J97" i="44281"/>
  <c r="J96" i="44281"/>
  <c r="J95" i="44281"/>
  <c r="J94" i="44281"/>
  <c r="J93" i="44281"/>
  <c r="J92" i="44281"/>
  <c r="J91" i="44281"/>
  <c r="J90" i="44281"/>
  <c r="J89" i="44281"/>
  <c r="J88" i="44281"/>
  <c r="J87" i="44281"/>
  <c r="J86" i="44281"/>
  <c r="J85" i="44281"/>
  <c r="J84" i="44281"/>
  <c r="J83" i="44281"/>
  <c r="J82" i="44281"/>
  <c r="J81" i="44281"/>
  <c r="J80" i="44281"/>
  <c r="J79" i="44281"/>
  <c r="J78" i="44281"/>
  <c r="J77" i="44281"/>
  <c r="J76" i="44281"/>
  <c r="J75" i="44281"/>
  <c r="J74" i="44281"/>
  <c r="J73" i="44281"/>
  <c r="J72" i="44281"/>
  <c r="J71" i="44281"/>
  <c r="J70" i="44281"/>
  <c r="J69" i="44281"/>
  <c r="J68" i="44281"/>
  <c r="J67" i="44281"/>
  <c r="J66" i="44281"/>
  <c r="J65" i="44281"/>
  <c r="J64" i="44281"/>
  <c r="J63" i="44281"/>
  <c r="J62" i="44281"/>
  <c r="J61" i="44281"/>
  <c r="J60" i="44281"/>
  <c r="J59" i="44281"/>
  <c r="J58" i="44281"/>
  <c r="J57" i="44281"/>
  <c r="J56" i="44281"/>
  <c r="J55" i="44281"/>
  <c r="J54" i="44281"/>
  <c r="J53" i="44281"/>
  <c r="J52" i="44281"/>
  <c r="J51" i="44281"/>
  <c r="J50" i="44281"/>
  <c r="J49" i="44281"/>
  <c r="J48" i="44281"/>
  <c r="J47" i="44281"/>
  <c r="J46" i="44281"/>
  <c r="J45" i="44281"/>
  <c r="J44" i="44281"/>
  <c r="J43" i="44281"/>
  <c r="J42" i="44281"/>
  <c r="J41" i="44281"/>
  <c r="J40" i="44281"/>
  <c r="J39" i="44281"/>
  <c r="J38" i="44281"/>
  <c r="J37" i="44281"/>
  <c r="J36" i="44281"/>
  <c r="J35" i="44281"/>
  <c r="J34" i="44281"/>
  <c r="J33" i="44281"/>
  <c r="J32" i="44281"/>
  <c r="J31" i="44281"/>
  <c r="J30" i="44281"/>
  <c r="J29" i="44281"/>
  <c r="J28" i="44281"/>
  <c r="J27" i="44281"/>
  <c r="J26" i="44281"/>
  <c r="J25" i="44281"/>
  <c r="J24" i="44281"/>
  <c r="J23" i="44281"/>
  <c r="J22" i="44281"/>
  <c r="J21" i="44281"/>
  <c r="J20" i="44281"/>
  <c r="J19" i="44281"/>
  <c r="J18" i="44281"/>
  <c r="J17" i="44281"/>
  <c r="J16" i="44281"/>
  <c r="J15" i="44281"/>
  <c r="J14" i="44281"/>
  <c r="J13" i="44281"/>
  <c r="J12" i="44281"/>
  <c r="J11" i="44281"/>
  <c r="J10" i="44281"/>
  <c r="J9" i="44281"/>
  <c r="J8" i="44281"/>
  <c r="M7" i="44281"/>
  <c r="H3" i="44281" s="1"/>
  <c r="L7" i="44281"/>
  <c r="K7" i="44281"/>
  <c r="I7" i="44281"/>
  <c r="H7" i="44281"/>
  <c r="H2" i="44281"/>
  <c r="B1" i="44281"/>
  <c r="J7" i="44281" l="1"/>
  <c r="J5" i="44283"/>
  <c r="J5" i="44284"/>
  <c r="H4" i="44281"/>
  <c r="H4" i="44282"/>
  <c r="J7" i="44282"/>
  <c r="J65" i="44280" l="1"/>
  <c r="J64" i="44280"/>
  <c r="J63" i="44280"/>
  <c r="J62" i="44280"/>
  <c r="J61" i="44280"/>
  <c r="J60" i="44280"/>
  <c r="J59" i="44280"/>
  <c r="J58" i="44280"/>
  <c r="J57" i="44280"/>
  <c r="J56" i="44280"/>
  <c r="J55" i="44280"/>
  <c r="J54" i="44280"/>
  <c r="J53" i="44280"/>
  <c r="J52" i="44280"/>
  <c r="J51" i="44280"/>
  <c r="J50" i="44280"/>
  <c r="J49" i="44280"/>
  <c r="J48" i="44280"/>
  <c r="J47" i="44280"/>
  <c r="J46" i="44280"/>
  <c r="J45" i="44280"/>
  <c r="J44" i="44280"/>
  <c r="J43" i="44280"/>
  <c r="J42" i="44280"/>
  <c r="J41" i="44280"/>
  <c r="J40" i="44280"/>
  <c r="J39" i="44280"/>
  <c r="J38" i="44280"/>
  <c r="J37" i="44280"/>
  <c r="J36" i="44280"/>
  <c r="J35" i="44280"/>
  <c r="J34" i="44280"/>
  <c r="J33" i="44280"/>
  <c r="J32" i="44280"/>
  <c r="J31" i="44280"/>
  <c r="J30" i="44280"/>
  <c r="J29" i="44280"/>
  <c r="J28" i="44280"/>
  <c r="J27" i="44280"/>
  <c r="J26" i="44280"/>
  <c r="J25" i="44280"/>
  <c r="J24" i="44280"/>
  <c r="J23" i="44280"/>
  <c r="J22" i="44280"/>
  <c r="J21" i="44280"/>
  <c r="J20" i="44280"/>
  <c r="J19" i="44280"/>
  <c r="J18" i="44280"/>
  <c r="J17" i="44280"/>
  <c r="J16" i="44280"/>
  <c r="J15" i="44280"/>
  <c r="J14" i="44280"/>
  <c r="J13" i="44280"/>
  <c r="J12" i="44280"/>
  <c r="J11" i="44280"/>
  <c r="J10" i="44280"/>
  <c r="J9" i="44280"/>
  <c r="J8" i="44280"/>
  <c r="J7" i="44280"/>
  <c r="J6" i="44280"/>
  <c r="I5" i="44280"/>
  <c r="H5" i="44280"/>
  <c r="H2" i="44280"/>
  <c r="B1" i="44280"/>
  <c r="J65" i="44279"/>
  <c r="J64" i="44279"/>
  <c r="J63" i="44279"/>
  <c r="J62" i="44279"/>
  <c r="J61" i="44279"/>
  <c r="J60" i="44279"/>
  <c r="J59" i="44279"/>
  <c r="J58" i="44279"/>
  <c r="J57" i="44279"/>
  <c r="J56" i="44279"/>
  <c r="J55" i="44279"/>
  <c r="J54" i="44279"/>
  <c r="J53" i="44279"/>
  <c r="J52" i="44279"/>
  <c r="J51" i="44279"/>
  <c r="J50" i="44279"/>
  <c r="J49" i="44279"/>
  <c r="J48" i="44279"/>
  <c r="J47" i="44279"/>
  <c r="J46" i="44279"/>
  <c r="J45" i="44279"/>
  <c r="J44" i="44279"/>
  <c r="J43" i="44279"/>
  <c r="J42" i="44279"/>
  <c r="J41" i="44279"/>
  <c r="J40" i="44279"/>
  <c r="J39" i="44279"/>
  <c r="J38" i="44279"/>
  <c r="J37" i="44279"/>
  <c r="J36" i="44279"/>
  <c r="J35" i="44279"/>
  <c r="J34" i="44279"/>
  <c r="J33" i="44279"/>
  <c r="J32" i="44279"/>
  <c r="J31" i="44279"/>
  <c r="J30" i="44279"/>
  <c r="J29" i="44279"/>
  <c r="J28" i="44279"/>
  <c r="J27" i="44279"/>
  <c r="J26" i="44279"/>
  <c r="J25" i="44279"/>
  <c r="J24" i="44279"/>
  <c r="J23" i="44279"/>
  <c r="J22" i="44279"/>
  <c r="J21" i="44279"/>
  <c r="J20" i="44279"/>
  <c r="J19" i="44279"/>
  <c r="J18" i="44279"/>
  <c r="J17" i="44279"/>
  <c r="J16" i="44279"/>
  <c r="J15" i="44279"/>
  <c r="J14" i="44279"/>
  <c r="J13" i="44279"/>
  <c r="J12" i="44279"/>
  <c r="J11" i="44279"/>
  <c r="J10" i="44279"/>
  <c r="J9" i="44279"/>
  <c r="J8" i="44279"/>
  <c r="J7" i="44279"/>
  <c r="J6" i="44279"/>
  <c r="I5" i="44279"/>
  <c r="H5" i="44279"/>
  <c r="H2" i="44279"/>
  <c r="B1" i="44279"/>
  <c r="J357" i="44278"/>
  <c r="J356" i="44278"/>
  <c r="J355" i="44278"/>
  <c r="J354" i="44278"/>
  <c r="J353" i="44278"/>
  <c r="J352" i="44278"/>
  <c r="J351" i="44278"/>
  <c r="J350" i="44278"/>
  <c r="J349" i="44278"/>
  <c r="J348" i="44278"/>
  <c r="J347" i="44278"/>
  <c r="J346" i="44278"/>
  <c r="J345" i="44278"/>
  <c r="J344" i="44278"/>
  <c r="J343" i="44278"/>
  <c r="J342" i="44278"/>
  <c r="J341" i="44278"/>
  <c r="J340" i="44278"/>
  <c r="J339" i="44278"/>
  <c r="J338" i="44278"/>
  <c r="J337" i="44278"/>
  <c r="J336" i="44278"/>
  <c r="J335" i="44278"/>
  <c r="J334" i="44278"/>
  <c r="J333" i="44278"/>
  <c r="J332" i="44278"/>
  <c r="J331" i="44278"/>
  <c r="J330" i="44278"/>
  <c r="J329" i="44278"/>
  <c r="J328" i="44278"/>
  <c r="J327" i="44278"/>
  <c r="J326" i="44278"/>
  <c r="J325" i="44278"/>
  <c r="J324" i="44278"/>
  <c r="J323" i="44278"/>
  <c r="J322" i="44278"/>
  <c r="J321" i="44278"/>
  <c r="J320" i="44278"/>
  <c r="J319" i="44278"/>
  <c r="J318" i="44278"/>
  <c r="J317" i="44278"/>
  <c r="J316" i="44278"/>
  <c r="J315" i="44278"/>
  <c r="J314" i="44278"/>
  <c r="J313" i="44278"/>
  <c r="J312" i="44278"/>
  <c r="J311" i="44278"/>
  <c r="J310" i="44278"/>
  <c r="J309" i="44278"/>
  <c r="J308" i="44278"/>
  <c r="J307" i="44278"/>
  <c r="J306" i="44278"/>
  <c r="J305" i="44278"/>
  <c r="J304" i="44278"/>
  <c r="J303" i="44278"/>
  <c r="J302" i="44278"/>
  <c r="J301" i="44278"/>
  <c r="J300" i="44278"/>
  <c r="J299" i="44278"/>
  <c r="J298" i="44278"/>
  <c r="J297" i="44278"/>
  <c r="J296" i="44278"/>
  <c r="J295" i="44278"/>
  <c r="J294" i="44278"/>
  <c r="J293" i="44278"/>
  <c r="J292" i="44278"/>
  <c r="J291" i="44278"/>
  <c r="J290" i="44278"/>
  <c r="J289" i="44278"/>
  <c r="J288" i="44278"/>
  <c r="J287" i="44278"/>
  <c r="J286" i="44278"/>
  <c r="J285" i="44278"/>
  <c r="J284" i="44278"/>
  <c r="J283" i="44278"/>
  <c r="J282" i="44278"/>
  <c r="J281" i="44278"/>
  <c r="J280" i="44278"/>
  <c r="J279" i="44278"/>
  <c r="J278" i="44278"/>
  <c r="J277" i="44278"/>
  <c r="J276" i="44278"/>
  <c r="J275" i="44278"/>
  <c r="J274" i="44278"/>
  <c r="J273" i="44278"/>
  <c r="J272" i="44278"/>
  <c r="J271" i="44278"/>
  <c r="J270" i="44278"/>
  <c r="J269" i="44278"/>
  <c r="J268" i="44278"/>
  <c r="J267" i="44278"/>
  <c r="J266" i="44278"/>
  <c r="J265" i="44278"/>
  <c r="J264" i="44278"/>
  <c r="J263" i="44278"/>
  <c r="J262" i="44278"/>
  <c r="J261" i="44278"/>
  <c r="J260" i="44278"/>
  <c r="J259" i="44278"/>
  <c r="J258" i="44278"/>
  <c r="J257" i="44278"/>
  <c r="J256" i="44278"/>
  <c r="J255" i="44278"/>
  <c r="J254" i="44278"/>
  <c r="J253" i="44278"/>
  <c r="J252" i="44278"/>
  <c r="J251" i="44278"/>
  <c r="J250" i="44278"/>
  <c r="J249" i="44278"/>
  <c r="J248" i="44278"/>
  <c r="J247" i="44278"/>
  <c r="J246" i="44278"/>
  <c r="J245" i="44278"/>
  <c r="J244" i="44278"/>
  <c r="J243" i="44278"/>
  <c r="J242" i="44278"/>
  <c r="J241" i="44278"/>
  <c r="J240" i="44278"/>
  <c r="J239" i="44278"/>
  <c r="J238" i="44278"/>
  <c r="J237" i="44278"/>
  <c r="J236" i="44278"/>
  <c r="J235" i="44278"/>
  <c r="J234" i="44278"/>
  <c r="J233" i="44278"/>
  <c r="J232" i="44278"/>
  <c r="J231" i="44278"/>
  <c r="J230" i="44278"/>
  <c r="J229" i="44278"/>
  <c r="J228" i="44278"/>
  <c r="J227" i="44278"/>
  <c r="J226" i="44278"/>
  <c r="J225" i="44278"/>
  <c r="J224" i="44278"/>
  <c r="J223" i="44278"/>
  <c r="J222" i="44278"/>
  <c r="J221" i="44278"/>
  <c r="J220" i="44278"/>
  <c r="J219" i="44278"/>
  <c r="J218" i="44278"/>
  <c r="J217" i="44278"/>
  <c r="J216" i="44278"/>
  <c r="J215" i="44278"/>
  <c r="J214" i="44278"/>
  <c r="J213" i="44278"/>
  <c r="J212" i="44278"/>
  <c r="J211" i="44278"/>
  <c r="J210" i="44278"/>
  <c r="J209" i="44278"/>
  <c r="J208" i="44278"/>
  <c r="J207" i="44278"/>
  <c r="J206" i="44278"/>
  <c r="J205" i="44278"/>
  <c r="J204" i="44278"/>
  <c r="J203" i="44278"/>
  <c r="J202" i="44278"/>
  <c r="J201" i="44278"/>
  <c r="J200" i="44278"/>
  <c r="J199" i="44278"/>
  <c r="J198" i="44278"/>
  <c r="J197" i="44278"/>
  <c r="J196" i="44278"/>
  <c r="J195" i="44278"/>
  <c r="J194" i="44278"/>
  <c r="J193" i="44278"/>
  <c r="J192" i="44278"/>
  <c r="J191" i="44278"/>
  <c r="J190" i="44278"/>
  <c r="J189" i="44278"/>
  <c r="J188" i="44278"/>
  <c r="J187" i="44278"/>
  <c r="J186" i="44278"/>
  <c r="J185" i="44278"/>
  <c r="J184" i="44278"/>
  <c r="J183" i="44278"/>
  <c r="J182" i="44278"/>
  <c r="J181" i="44278"/>
  <c r="J180" i="44278"/>
  <c r="J179" i="44278"/>
  <c r="J178" i="44278"/>
  <c r="J177" i="44278"/>
  <c r="J176" i="44278"/>
  <c r="J175" i="44278"/>
  <c r="J174" i="44278"/>
  <c r="J173" i="44278"/>
  <c r="J172" i="44278"/>
  <c r="J171" i="44278"/>
  <c r="J170" i="44278"/>
  <c r="J169" i="44278"/>
  <c r="J168" i="44278"/>
  <c r="J167" i="44278"/>
  <c r="J166" i="44278"/>
  <c r="J165" i="44278"/>
  <c r="J164" i="44278"/>
  <c r="J163" i="44278"/>
  <c r="J162" i="44278"/>
  <c r="J161" i="44278"/>
  <c r="J160" i="44278"/>
  <c r="J159" i="44278"/>
  <c r="J158" i="44278"/>
  <c r="J157" i="44278"/>
  <c r="J156" i="44278"/>
  <c r="J155" i="44278"/>
  <c r="J154" i="44278"/>
  <c r="J153" i="44278"/>
  <c r="J152" i="44278"/>
  <c r="J151" i="44278"/>
  <c r="J150" i="44278"/>
  <c r="J149" i="44278"/>
  <c r="J148" i="44278"/>
  <c r="J147" i="44278"/>
  <c r="J146" i="44278"/>
  <c r="J145" i="44278"/>
  <c r="J144" i="44278"/>
  <c r="J143" i="44278"/>
  <c r="J142" i="44278"/>
  <c r="J141" i="44278"/>
  <c r="J140" i="44278"/>
  <c r="J139" i="44278"/>
  <c r="J138" i="44278"/>
  <c r="J137" i="44278"/>
  <c r="J136" i="44278"/>
  <c r="J135" i="44278"/>
  <c r="J134" i="44278"/>
  <c r="J133" i="44278"/>
  <c r="J132" i="44278"/>
  <c r="J131" i="44278"/>
  <c r="J130" i="44278"/>
  <c r="J129" i="44278"/>
  <c r="J128" i="44278"/>
  <c r="J127" i="44278"/>
  <c r="J126" i="44278"/>
  <c r="J125" i="44278"/>
  <c r="J124" i="44278"/>
  <c r="J123" i="44278"/>
  <c r="J122" i="44278"/>
  <c r="J121" i="44278"/>
  <c r="J120" i="44278"/>
  <c r="J119" i="44278"/>
  <c r="J118" i="44278"/>
  <c r="J117" i="44278"/>
  <c r="J116" i="44278"/>
  <c r="J115" i="44278"/>
  <c r="J114" i="44278"/>
  <c r="J113" i="44278"/>
  <c r="J112" i="44278"/>
  <c r="J111" i="44278"/>
  <c r="J110" i="44278"/>
  <c r="J109" i="44278"/>
  <c r="J108" i="44278"/>
  <c r="J107" i="44278"/>
  <c r="J106" i="44278"/>
  <c r="J105" i="44278"/>
  <c r="J104" i="44278"/>
  <c r="J103" i="44278"/>
  <c r="J102" i="44278"/>
  <c r="J101" i="44278"/>
  <c r="J100" i="44278"/>
  <c r="J99" i="44278"/>
  <c r="J98" i="44278"/>
  <c r="J97" i="44278"/>
  <c r="J96" i="44278"/>
  <c r="J95" i="44278"/>
  <c r="J94" i="44278"/>
  <c r="J93" i="44278"/>
  <c r="J92" i="44278"/>
  <c r="J91" i="44278"/>
  <c r="J90" i="44278"/>
  <c r="J89" i="44278"/>
  <c r="J88" i="44278"/>
  <c r="J87" i="44278"/>
  <c r="J86" i="44278"/>
  <c r="J85" i="44278"/>
  <c r="J84" i="44278"/>
  <c r="J83" i="44278"/>
  <c r="J82" i="44278"/>
  <c r="J81" i="44278"/>
  <c r="J80" i="44278"/>
  <c r="J79" i="44278"/>
  <c r="J78" i="44278"/>
  <c r="J77" i="44278"/>
  <c r="J76" i="44278"/>
  <c r="J75" i="44278"/>
  <c r="J74" i="44278"/>
  <c r="J73" i="44278"/>
  <c r="J72" i="44278"/>
  <c r="J71" i="44278"/>
  <c r="J70" i="44278"/>
  <c r="J69" i="44278"/>
  <c r="J68" i="44278"/>
  <c r="J67" i="44278"/>
  <c r="J66" i="44278"/>
  <c r="J65" i="44278"/>
  <c r="J64" i="44278"/>
  <c r="J63" i="44278"/>
  <c r="J62" i="44278"/>
  <c r="J61" i="44278"/>
  <c r="J60" i="44278"/>
  <c r="J59" i="44278"/>
  <c r="J58" i="44278"/>
  <c r="J57" i="44278"/>
  <c r="J56" i="44278"/>
  <c r="J55" i="44278"/>
  <c r="J54" i="44278"/>
  <c r="J53" i="44278"/>
  <c r="J52" i="44278"/>
  <c r="J51" i="44278"/>
  <c r="J50" i="44278"/>
  <c r="J49" i="44278"/>
  <c r="J48" i="44278"/>
  <c r="J47" i="44278"/>
  <c r="J46" i="44278"/>
  <c r="J45" i="44278"/>
  <c r="J44" i="44278"/>
  <c r="J43" i="44278"/>
  <c r="J42" i="44278"/>
  <c r="J41" i="44278"/>
  <c r="J40" i="44278"/>
  <c r="J39" i="44278"/>
  <c r="J38" i="44278"/>
  <c r="J37" i="44278"/>
  <c r="J36" i="44278"/>
  <c r="J35" i="44278"/>
  <c r="J34" i="44278"/>
  <c r="J33" i="44278"/>
  <c r="J32" i="44278"/>
  <c r="J31" i="44278"/>
  <c r="J30" i="44278"/>
  <c r="J29" i="44278"/>
  <c r="J28" i="44278"/>
  <c r="J27" i="44278"/>
  <c r="M26" i="44278"/>
  <c r="J26" i="44278"/>
  <c r="M25" i="44278"/>
  <c r="J25" i="44278"/>
  <c r="M24" i="44278"/>
  <c r="J24" i="44278"/>
  <c r="M23" i="44278"/>
  <c r="J23" i="44278"/>
  <c r="M22" i="44278"/>
  <c r="J22" i="44278"/>
  <c r="M21" i="44278"/>
  <c r="J21" i="44278"/>
  <c r="M20" i="44278"/>
  <c r="J20" i="44278"/>
  <c r="M19" i="44278"/>
  <c r="J19" i="44278"/>
  <c r="M18" i="44278"/>
  <c r="J18" i="44278"/>
  <c r="M17" i="44278"/>
  <c r="J17" i="44278"/>
  <c r="M16" i="44278"/>
  <c r="J16" i="44278"/>
  <c r="M15" i="44278"/>
  <c r="J15" i="44278"/>
  <c r="M14" i="44278"/>
  <c r="J14" i="44278"/>
  <c r="M13" i="44278"/>
  <c r="J13" i="44278"/>
  <c r="M12" i="44278"/>
  <c r="J12" i="44278"/>
  <c r="M11" i="44278"/>
  <c r="J11" i="44278"/>
  <c r="J10" i="44278"/>
  <c r="J9" i="44278"/>
  <c r="J8" i="44278"/>
  <c r="O7" i="44278"/>
  <c r="H3" i="44278" s="1"/>
  <c r="I7" i="44278"/>
  <c r="H7" i="44278"/>
  <c r="H2" i="44278"/>
  <c r="B1" i="44278"/>
  <c r="J357" i="44277"/>
  <c r="J356" i="44277"/>
  <c r="J355" i="44277"/>
  <c r="J354" i="44277"/>
  <c r="J353" i="44277"/>
  <c r="J352" i="44277"/>
  <c r="J351" i="44277"/>
  <c r="J350" i="44277"/>
  <c r="J349" i="44277"/>
  <c r="J348" i="44277"/>
  <c r="J347" i="44277"/>
  <c r="J346" i="44277"/>
  <c r="J345" i="44277"/>
  <c r="J344" i="44277"/>
  <c r="J343" i="44277"/>
  <c r="J342" i="44277"/>
  <c r="J341" i="44277"/>
  <c r="J340" i="44277"/>
  <c r="J339" i="44277"/>
  <c r="J338" i="44277"/>
  <c r="J337" i="44277"/>
  <c r="J336" i="44277"/>
  <c r="J335" i="44277"/>
  <c r="J334" i="44277"/>
  <c r="J333" i="44277"/>
  <c r="J332" i="44277"/>
  <c r="J331" i="44277"/>
  <c r="J330" i="44277"/>
  <c r="J329" i="44277"/>
  <c r="J328" i="44277"/>
  <c r="J327" i="44277"/>
  <c r="J326" i="44277"/>
  <c r="J325" i="44277"/>
  <c r="J324" i="44277"/>
  <c r="J323" i="44277"/>
  <c r="J322" i="44277"/>
  <c r="J321" i="44277"/>
  <c r="J320" i="44277"/>
  <c r="J319" i="44277"/>
  <c r="J318" i="44277"/>
  <c r="J317" i="44277"/>
  <c r="J316" i="44277"/>
  <c r="J315" i="44277"/>
  <c r="J314" i="44277"/>
  <c r="J313" i="44277"/>
  <c r="J312" i="44277"/>
  <c r="J311" i="44277"/>
  <c r="J310" i="44277"/>
  <c r="J309" i="44277"/>
  <c r="J308" i="44277"/>
  <c r="J307" i="44277"/>
  <c r="J306" i="44277"/>
  <c r="J305" i="44277"/>
  <c r="J304" i="44277"/>
  <c r="J303" i="44277"/>
  <c r="J302" i="44277"/>
  <c r="J301" i="44277"/>
  <c r="J300" i="44277"/>
  <c r="J299" i="44277"/>
  <c r="J298" i="44277"/>
  <c r="J297" i="44277"/>
  <c r="J296" i="44277"/>
  <c r="J295" i="44277"/>
  <c r="J294" i="44277"/>
  <c r="J293" i="44277"/>
  <c r="J292" i="44277"/>
  <c r="J291" i="44277"/>
  <c r="J290" i="44277"/>
  <c r="J289" i="44277"/>
  <c r="J288" i="44277"/>
  <c r="J287" i="44277"/>
  <c r="J286" i="44277"/>
  <c r="J285" i="44277"/>
  <c r="J284" i="44277"/>
  <c r="J283" i="44277"/>
  <c r="J282" i="44277"/>
  <c r="J281" i="44277"/>
  <c r="J280" i="44277"/>
  <c r="J279" i="44277"/>
  <c r="J278" i="44277"/>
  <c r="J277" i="44277"/>
  <c r="J276" i="44277"/>
  <c r="J275" i="44277"/>
  <c r="J274" i="44277"/>
  <c r="J273" i="44277"/>
  <c r="J272" i="44277"/>
  <c r="J271" i="44277"/>
  <c r="J270" i="44277"/>
  <c r="J269" i="44277"/>
  <c r="J268" i="44277"/>
  <c r="J267" i="44277"/>
  <c r="J266" i="44277"/>
  <c r="J265" i="44277"/>
  <c r="J264" i="44277"/>
  <c r="J263" i="44277"/>
  <c r="J262" i="44277"/>
  <c r="J261" i="44277"/>
  <c r="J260" i="44277"/>
  <c r="J259" i="44277"/>
  <c r="J258" i="44277"/>
  <c r="J257" i="44277"/>
  <c r="J256" i="44277"/>
  <c r="J255" i="44277"/>
  <c r="J254" i="44277"/>
  <c r="J253" i="44277"/>
  <c r="J252" i="44277"/>
  <c r="J251" i="44277"/>
  <c r="J250" i="44277"/>
  <c r="J249" i="44277"/>
  <c r="J248" i="44277"/>
  <c r="J247" i="44277"/>
  <c r="J246" i="44277"/>
  <c r="J245" i="44277"/>
  <c r="J244" i="44277"/>
  <c r="J243" i="44277"/>
  <c r="J242" i="44277"/>
  <c r="J241" i="44277"/>
  <c r="J240" i="44277"/>
  <c r="J239" i="44277"/>
  <c r="J238" i="44277"/>
  <c r="J237" i="44277"/>
  <c r="J236" i="44277"/>
  <c r="J235" i="44277"/>
  <c r="J234" i="44277"/>
  <c r="J233" i="44277"/>
  <c r="J232" i="44277"/>
  <c r="J231" i="44277"/>
  <c r="J230" i="44277"/>
  <c r="J229" i="44277"/>
  <c r="J228" i="44277"/>
  <c r="J227" i="44277"/>
  <c r="J226" i="44277"/>
  <c r="J225" i="44277"/>
  <c r="J224" i="44277"/>
  <c r="J223" i="44277"/>
  <c r="J222" i="44277"/>
  <c r="J221" i="44277"/>
  <c r="J220" i="44277"/>
  <c r="J219" i="44277"/>
  <c r="J218" i="44277"/>
  <c r="J217" i="44277"/>
  <c r="J216" i="44277"/>
  <c r="J215" i="44277"/>
  <c r="J214" i="44277"/>
  <c r="J213" i="44277"/>
  <c r="J212" i="44277"/>
  <c r="J211" i="44277"/>
  <c r="J210" i="44277"/>
  <c r="J209" i="44277"/>
  <c r="J208" i="44277"/>
  <c r="J207" i="44277"/>
  <c r="J206" i="44277"/>
  <c r="J205" i="44277"/>
  <c r="J204" i="44277"/>
  <c r="J203" i="44277"/>
  <c r="J202" i="44277"/>
  <c r="J201" i="44277"/>
  <c r="J200" i="44277"/>
  <c r="J199" i="44277"/>
  <c r="J198" i="44277"/>
  <c r="J197" i="44277"/>
  <c r="J196" i="44277"/>
  <c r="J195" i="44277"/>
  <c r="J194" i="44277"/>
  <c r="J193" i="44277"/>
  <c r="J192" i="44277"/>
  <c r="J191" i="44277"/>
  <c r="J190" i="44277"/>
  <c r="J189" i="44277"/>
  <c r="J188" i="44277"/>
  <c r="J187" i="44277"/>
  <c r="J186" i="44277"/>
  <c r="J185" i="44277"/>
  <c r="J184" i="44277"/>
  <c r="J183" i="44277"/>
  <c r="J182" i="44277"/>
  <c r="J181" i="44277"/>
  <c r="J180" i="44277"/>
  <c r="J179" i="44277"/>
  <c r="J178" i="44277"/>
  <c r="J177" i="44277"/>
  <c r="J176" i="44277"/>
  <c r="J175" i="44277"/>
  <c r="J174" i="44277"/>
  <c r="J173" i="44277"/>
  <c r="J172" i="44277"/>
  <c r="J171" i="44277"/>
  <c r="J170" i="44277"/>
  <c r="J169" i="44277"/>
  <c r="J168" i="44277"/>
  <c r="J167" i="44277"/>
  <c r="J166" i="44277"/>
  <c r="J165" i="44277"/>
  <c r="J164" i="44277"/>
  <c r="J163" i="44277"/>
  <c r="J162" i="44277"/>
  <c r="J161" i="44277"/>
  <c r="J160" i="44277"/>
  <c r="J159" i="44277"/>
  <c r="J158" i="44277"/>
  <c r="J157" i="44277"/>
  <c r="J156" i="44277"/>
  <c r="J155" i="44277"/>
  <c r="J154" i="44277"/>
  <c r="J153" i="44277"/>
  <c r="J152" i="44277"/>
  <c r="J151" i="44277"/>
  <c r="J150" i="44277"/>
  <c r="J149" i="44277"/>
  <c r="J148" i="44277"/>
  <c r="J147" i="44277"/>
  <c r="J146" i="44277"/>
  <c r="J145" i="44277"/>
  <c r="J144" i="44277"/>
  <c r="J143" i="44277"/>
  <c r="J142" i="44277"/>
  <c r="J141" i="44277"/>
  <c r="J140" i="44277"/>
  <c r="J139" i="44277"/>
  <c r="J138" i="44277"/>
  <c r="J137" i="44277"/>
  <c r="J136" i="44277"/>
  <c r="J135" i="44277"/>
  <c r="J134" i="44277"/>
  <c r="J133" i="44277"/>
  <c r="J132" i="44277"/>
  <c r="J131" i="44277"/>
  <c r="J130" i="44277"/>
  <c r="J129" i="44277"/>
  <c r="J128" i="44277"/>
  <c r="J127" i="44277"/>
  <c r="J126" i="44277"/>
  <c r="J125" i="44277"/>
  <c r="J124" i="44277"/>
  <c r="J123" i="44277"/>
  <c r="J122" i="44277"/>
  <c r="J121" i="44277"/>
  <c r="J120" i="44277"/>
  <c r="J119" i="44277"/>
  <c r="J118" i="44277"/>
  <c r="J117" i="44277"/>
  <c r="J116" i="44277"/>
  <c r="J115" i="44277"/>
  <c r="J114" i="44277"/>
  <c r="J113" i="44277"/>
  <c r="J112" i="44277"/>
  <c r="J111" i="44277"/>
  <c r="J110" i="44277"/>
  <c r="J109" i="44277"/>
  <c r="J108" i="44277"/>
  <c r="J107" i="44277"/>
  <c r="J106" i="44277"/>
  <c r="J105" i="44277"/>
  <c r="J104" i="44277"/>
  <c r="J103" i="44277"/>
  <c r="J102" i="44277"/>
  <c r="J101" i="44277"/>
  <c r="J100" i="44277"/>
  <c r="J99" i="44277"/>
  <c r="J98" i="44277"/>
  <c r="J97" i="44277"/>
  <c r="J96" i="44277"/>
  <c r="J95" i="44277"/>
  <c r="J94" i="44277"/>
  <c r="J93" i="44277"/>
  <c r="J92" i="44277"/>
  <c r="J91" i="44277"/>
  <c r="J90" i="44277"/>
  <c r="J89" i="44277"/>
  <c r="J88" i="44277"/>
  <c r="J87" i="44277"/>
  <c r="J86" i="44277"/>
  <c r="J85" i="44277"/>
  <c r="J84" i="44277"/>
  <c r="J83" i="44277"/>
  <c r="J82" i="44277"/>
  <c r="J81" i="44277"/>
  <c r="J80" i="44277"/>
  <c r="J79" i="44277"/>
  <c r="J78" i="44277"/>
  <c r="J77" i="44277"/>
  <c r="J76" i="44277"/>
  <c r="J75" i="44277"/>
  <c r="J74" i="44277"/>
  <c r="J73" i="44277"/>
  <c r="J72" i="44277"/>
  <c r="J71" i="44277"/>
  <c r="J70" i="44277"/>
  <c r="J69" i="44277"/>
  <c r="J68" i="44277"/>
  <c r="J67" i="44277"/>
  <c r="J66" i="44277"/>
  <c r="J65" i="44277"/>
  <c r="J64" i="44277"/>
  <c r="J63" i="44277"/>
  <c r="J62" i="44277"/>
  <c r="J61" i="44277"/>
  <c r="J60" i="44277"/>
  <c r="J59" i="44277"/>
  <c r="J58" i="44277"/>
  <c r="J57" i="44277"/>
  <c r="J56" i="44277"/>
  <c r="J55" i="44277"/>
  <c r="J54" i="44277"/>
  <c r="J53" i="44277"/>
  <c r="J52" i="44277"/>
  <c r="J51" i="44277"/>
  <c r="J50" i="44277"/>
  <c r="J49" i="44277"/>
  <c r="J48" i="44277"/>
  <c r="J47" i="44277"/>
  <c r="J46" i="44277"/>
  <c r="J45" i="44277"/>
  <c r="J44" i="44277"/>
  <c r="J43" i="44277"/>
  <c r="J42" i="44277"/>
  <c r="J41" i="44277"/>
  <c r="J40" i="44277"/>
  <c r="J39" i="44277"/>
  <c r="J38" i="44277"/>
  <c r="J37" i="44277"/>
  <c r="J36" i="44277"/>
  <c r="J35" i="44277"/>
  <c r="J34" i="44277"/>
  <c r="J33" i="44277"/>
  <c r="J32" i="44277"/>
  <c r="J31" i="44277"/>
  <c r="J30" i="44277"/>
  <c r="J29" i="44277"/>
  <c r="J28" i="44277"/>
  <c r="J27" i="44277"/>
  <c r="J26" i="44277"/>
  <c r="M25" i="44277"/>
  <c r="J25" i="44277"/>
  <c r="M24" i="44277"/>
  <c r="J24" i="44277"/>
  <c r="M23" i="44277"/>
  <c r="J23" i="44277"/>
  <c r="M22" i="44277"/>
  <c r="J22" i="44277"/>
  <c r="M21" i="44277"/>
  <c r="J21" i="44277"/>
  <c r="M20" i="44277"/>
  <c r="J20" i="44277"/>
  <c r="M19" i="44277"/>
  <c r="J19" i="44277"/>
  <c r="M18" i="44277"/>
  <c r="J18" i="44277"/>
  <c r="M17" i="44277"/>
  <c r="J17" i="44277"/>
  <c r="M16" i="44277"/>
  <c r="J16" i="44277"/>
  <c r="M15" i="44277"/>
  <c r="J15" i="44277"/>
  <c r="M14" i="44277"/>
  <c r="J14" i="44277"/>
  <c r="M13" i="44277"/>
  <c r="J13" i="44277"/>
  <c r="M12" i="44277"/>
  <c r="J12" i="44277"/>
  <c r="M11" i="44277"/>
  <c r="J11" i="44277"/>
  <c r="M10" i="44277"/>
  <c r="J10" i="44277"/>
  <c r="J9" i="44277"/>
  <c r="J8" i="44277"/>
  <c r="L7" i="44277"/>
  <c r="K7" i="44277"/>
  <c r="I7" i="44277"/>
  <c r="H7" i="44277"/>
  <c r="H2" i="44277"/>
  <c r="B1" i="44277"/>
  <c r="M7" i="44277" l="1"/>
  <c r="H3" i="44277" s="1"/>
  <c r="H4" i="44277" s="1"/>
  <c r="J5" i="44279"/>
  <c r="J5" i="44280"/>
  <c r="H4" i="44278"/>
  <c r="J7" i="44277"/>
  <c r="J7" i="44278"/>
  <c r="J65" i="44276" l="1"/>
  <c r="J64" i="44276"/>
  <c r="J63" i="44276"/>
  <c r="J62" i="44276"/>
  <c r="J61" i="44276"/>
  <c r="J60" i="44276"/>
  <c r="J59" i="44276"/>
  <c r="J58" i="44276"/>
  <c r="J57" i="44276"/>
  <c r="J56" i="44276"/>
  <c r="J55" i="44276"/>
  <c r="J54" i="44276"/>
  <c r="J53" i="44276"/>
  <c r="J52" i="44276"/>
  <c r="J51" i="44276"/>
  <c r="J50" i="44276"/>
  <c r="J49" i="44276"/>
  <c r="J48" i="44276"/>
  <c r="J47" i="44276"/>
  <c r="J46" i="44276"/>
  <c r="J45" i="44276"/>
  <c r="J44" i="44276"/>
  <c r="J43" i="44276"/>
  <c r="J42" i="44276"/>
  <c r="J41" i="44276"/>
  <c r="J40" i="44276"/>
  <c r="J39" i="44276"/>
  <c r="J38" i="44276"/>
  <c r="J37" i="44276"/>
  <c r="J36" i="44276"/>
  <c r="J35" i="44276"/>
  <c r="J34" i="44276"/>
  <c r="J33" i="44276"/>
  <c r="J32" i="44276"/>
  <c r="J31" i="44276"/>
  <c r="J30" i="44276"/>
  <c r="J29" i="44276"/>
  <c r="J28" i="44276"/>
  <c r="J27" i="44276"/>
  <c r="J26" i="44276"/>
  <c r="J25" i="44276"/>
  <c r="J24" i="44276"/>
  <c r="J23" i="44276"/>
  <c r="J22" i="44276"/>
  <c r="J21" i="44276"/>
  <c r="J20" i="44276"/>
  <c r="J19" i="44276"/>
  <c r="J18" i="44276"/>
  <c r="J17" i="44276"/>
  <c r="J16" i="44276"/>
  <c r="J15" i="44276"/>
  <c r="J14" i="44276"/>
  <c r="J13" i="44276"/>
  <c r="J12" i="44276"/>
  <c r="J11" i="44276"/>
  <c r="J10" i="44276"/>
  <c r="J9" i="44276"/>
  <c r="J8" i="44276"/>
  <c r="J7" i="44276"/>
  <c r="J6" i="44276"/>
  <c r="I5" i="44276"/>
  <c r="H5" i="44276"/>
  <c r="H2" i="44276"/>
  <c r="B1" i="44276"/>
  <c r="J65" i="44275"/>
  <c r="J64" i="44275"/>
  <c r="J63" i="44275"/>
  <c r="J62" i="44275"/>
  <c r="J61" i="44275"/>
  <c r="J60" i="44275"/>
  <c r="J59" i="44275"/>
  <c r="J58" i="44275"/>
  <c r="J57" i="44275"/>
  <c r="J56" i="44275"/>
  <c r="J55" i="44275"/>
  <c r="J54" i="44275"/>
  <c r="J53" i="44275"/>
  <c r="J52" i="44275"/>
  <c r="J51" i="44275"/>
  <c r="J50" i="44275"/>
  <c r="J49" i="44275"/>
  <c r="J48" i="44275"/>
  <c r="J47" i="44275"/>
  <c r="J46" i="44275"/>
  <c r="J45" i="44275"/>
  <c r="J44" i="44275"/>
  <c r="J43" i="44275"/>
  <c r="J42" i="44275"/>
  <c r="J41" i="44275"/>
  <c r="J40" i="44275"/>
  <c r="J39" i="44275"/>
  <c r="J38" i="44275"/>
  <c r="J37" i="44275"/>
  <c r="J36" i="44275"/>
  <c r="J35" i="44275"/>
  <c r="J34" i="44275"/>
  <c r="J33" i="44275"/>
  <c r="J32" i="44275"/>
  <c r="J31" i="44275"/>
  <c r="J30" i="44275"/>
  <c r="J29" i="44275"/>
  <c r="J28" i="44275"/>
  <c r="J27" i="44275"/>
  <c r="J26" i="44275"/>
  <c r="J25" i="44275"/>
  <c r="J24" i="44275"/>
  <c r="J23" i="44275"/>
  <c r="J22" i="44275"/>
  <c r="J21" i="44275"/>
  <c r="J20" i="44275"/>
  <c r="J19" i="44275"/>
  <c r="J18" i="44275"/>
  <c r="J17" i="44275"/>
  <c r="J16" i="44275"/>
  <c r="J15" i="44275"/>
  <c r="J14" i="44275"/>
  <c r="J13" i="44275"/>
  <c r="J12" i="44275"/>
  <c r="J11" i="44275"/>
  <c r="J10" i="44275"/>
  <c r="J9" i="44275"/>
  <c r="J8" i="44275"/>
  <c r="J7" i="44275"/>
  <c r="J6" i="44275"/>
  <c r="I5" i="44275"/>
  <c r="H5" i="44275"/>
  <c r="H2" i="44275"/>
  <c r="B1" i="44275"/>
  <c r="J357" i="44274"/>
  <c r="J356" i="44274"/>
  <c r="J355" i="44274"/>
  <c r="J354" i="44274"/>
  <c r="J353" i="44274"/>
  <c r="J352" i="44274"/>
  <c r="J351" i="44274"/>
  <c r="J350" i="44274"/>
  <c r="J349" i="44274"/>
  <c r="J348" i="44274"/>
  <c r="J347" i="44274"/>
  <c r="J346" i="44274"/>
  <c r="J345" i="44274"/>
  <c r="J344" i="44274"/>
  <c r="J343" i="44274"/>
  <c r="J342" i="44274"/>
  <c r="J341" i="44274"/>
  <c r="J340" i="44274"/>
  <c r="J339" i="44274"/>
  <c r="J338" i="44274"/>
  <c r="J337" i="44274"/>
  <c r="J336" i="44274"/>
  <c r="J335" i="44274"/>
  <c r="J334" i="44274"/>
  <c r="J333" i="44274"/>
  <c r="J332" i="44274"/>
  <c r="J331" i="44274"/>
  <c r="J330" i="44274"/>
  <c r="J329" i="44274"/>
  <c r="J328" i="44274"/>
  <c r="J327" i="44274"/>
  <c r="J326" i="44274"/>
  <c r="J325" i="44274"/>
  <c r="J324" i="44274"/>
  <c r="J323" i="44274"/>
  <c r="J322" i="44274"/>
  <c r="J321" i="44274"/>
  <c r="J320" i="44274"/>
  <c r="J319" i="44274"/>
  <c r="J318" i="44274"/>
  <c r="J317" i="44274"/>
  <c r="J316" i="44274"/>
  <c r="J315" i="44274"/>
  <c r="J314" i="44274"/>
  <c r="J313" i="44274"/>
  <c r="J312" i="44274"/>
  <c r="J311" i="44274"/>
  <c r="J310" i="44274"/>
  <c r="J309" i="44274"/>
  <c r="J308" i="44274"/>
  <c r="J307" i="44274"/>
  <c r="J306" i="44274"/>
  <c r="J305" i="44274"/>
  <c r="J304" i="44274"/>
  <c r="J303" i="44274"/>
  <c r="J302" i="44274"/>
  <c r="J301" i="44274"/>
  <c r="J300" i="44274"/>
  <c r="J299" i="44274"/>
  <c r="J298" i="44274"/>
  <c r="J297" i="44274"/>
  <c r="J296" i="44274"/>
  <c r="J295" i="44274"/>
  <c r="J294" i="44274"/>
  <c r="J293" i="44274"/>
  <c r="J292" i="44274"/>
  <c r="J291" i="44274"/>
  <c r="J290" i="44274"/>
  <c r="J289" i="44274"/>
  <c r="J288" i="44274"/>
  <c r="J287" i="44274"/>
  <c r="J286" i="44274"/>
  <c r="J285" i="44274"/>
  <c r="J284" i="44274"/>
  <c r="J283" i="44274"/>
  <c r="J282" i="44274"/>
  <c r="J281" i="44274"/>
  <c r="J280" i="44274"/>
  <c r="J279" i="44274"/>
  <c r="J278" i="44274"/>
  <c r="J277" i="44274"/>
  <c r="J276" i="44274"/>
  <c r="J275" i="44274"/>
  <c r="J274" i="44274"/>
  <c r="J273" i="44274"/>
  <c r="J272" i="44274"/>
  <c r="J271" i="44274"/>
  <c r="J270" i="44274"/>
  <c r="J269" i="44274"/>
  <c r="J268" i="44274"/>
  <c r="J267" i="44274"/>
  <c r="J266" i="44274"/>
  <c r="J265" i="44274"/>
  <c r="J264" i="44274"/>
  <c r="J263" i="44274"/>
  <c r="J262" i="44274"/>
  <c r="J261" i="44274"/>
  <c r="J260" i="44274"/>
  <c r="J259" i="44274"/>
  <c r="J258" i="44274"/>
  <c r="J257" i="44274"/>
  <c r="J256" i="44274"/>
  <c r="J255" i="44274"/>
  <c r="J254" i="44274"/>
  <c r="J253" i="44274"/>
  <c r="J252" i="44274"/>
  <c r="J251" i="44274"/>
  <c r="J250" i="44274"/>
  <c r="J249" i="44274"/>
  <c r="J248" i="44274"/>
  <c r="J247" i="44274"/>
  <c r="J246" i="44274"/>
  <c r="J245" i="44274"/>
  <c r="J244" i="44274"/>
  <c r="J243" i="44274"/>
  <c r="J242" i="44274"/>
  <c r="J241" i="44274"/>
  <c r="J240" i="44274"/>
  <c r="J239" i="44274"/>
  <c r="J238" i="44274"/>
  <c r="J237" i="44274"/>
  <c r="J236" i="44274"/>
  <c r="J235" i="44274"/>
  <c r="J234" i="44274"/>
  <c r="J233" i="44274"/>
  <c r="J232" i="44274"/>
  <c r="J231" i="44274"/>
  <c r="J230" i="44274"/>
  <c r="J229" i="44274"/>
  <c r="J228" i="44274"/>
  <c r="J227" i="44274"/>
  <c r="J226" i="44274"/>
  <c r="J225" i="44274"/>
  <c r="J224" i="44274"/>
  <c r="J223" i="44274"/>
  <c r="J222" i="44274"/>
  <c r="J221" i="44274"/>
  <c r="J220" i="44274"/>
  <c r="J219" i="44274"/>
  <c r="J218" i="44274"/>
  <c r="J217" i="44274"/>
  <c r="J216" i="44274"/>
  <c r="J215" i="44274"/>
  <c r="J214" i="44274"/>
  <c r="J213" i="44274"/>
  <c r="J212" i="44274"/>
  <c r="J211" i="44274"/>
  <c r="J210" i="44274"/>
  <c r="J209" i="44274"/>
  <c r="J208" i="44274"/>
  <c r="J207" i="44274"/>
  <c r="J206" i="44274"/>
  <c r="J205" i="44274"/>
  <c r="J204" i="44274"/>
  <c r="J203" i="44274"/>
  <c r="J202" i="44274"/>
  <c r="J201" i="44274"/>
  <c r="J200" i="44274"/>
  <c r="J199" i="44274"/>
  <c r="J198" i="44274"/>
  <c r="J197" i="44274"/>
  <c r="J196" i="44274"/>
  <c r="J195" i="44274"/>
  <c r="J194" i="44274"/>
  <c r="J193" i="44274"/>
  <c r="J192" i="44274"/>
  <c r="J191" i="44274"/>
  <c r="J190" i="44274"/>
  <c r="J189" i="44274"/>
  <c r="J188" i="44274"/>
  <c r="J187" i="44274"/>
  <c r="J186" i="44274"/>
  <c r="J185" i="44274"/>
  <c r="J184" i="44274"/>
  <c r="J183" i="44274"/>
  <c r="J182" i="44274"/>
  <c r="J181" i="44274"/>
  <c r="J180" i="44274"/>
  <c r="J179" i="44274"/>
  <c r="J178" i="44274"/>
  <c r="J177" i="44274"/>
  <c r="J176" i="44274"/>
  <c r="J175" i="44274"/>
  <c r="J174" i="44274"/>
  <c r="J173" i="44274"/>
  <c r="J172" i="44274"/>
  <c r="J171" i="44274"/>
  <c r="J170" i="44274"/>
  <c r="J169" i="44274"/>
  <c r="J168" i="44274"/>
  <c r="J167" i="44274"/>
  <c r="J166" i="44274"/>
  <c r="J165" i="44274"/>
  <c r="J164" i="44274"/>
  <c r="J163" i="44274"/>
  <c r="J162" i="44274"/>
  <c r="J161" i="44274"/>
  <c r="J160" i="44274"/>
  <c r="J159" i="44274"/>
  <c r="J158" i="44274"/>
  <c r="J157" i="44274"/>
  <c r="J156" i="44274"/>
  <c r="J155" i="44274"/>
  <c r="J154" i="44274"/>
  <c r="J153" i="44274"/>
  <c r="J152" i="44274"/>
  <c r="J151" i="44274"/>
  <c r="J150" i="44274"/>
  <c r="J149" i="44274"/>
  <c r="J148" i="44274"/>
  <c r="J147" i="44274"/>
  <c r="J146" i="44274"/>
  <c r="J145" i="44274"/>
  <c r="J144" i="44274"/>
  <c r="J143" i="44274"/>
  <c r="J142" i="44274"/>
  <c r="J141" i="44274"/>
  <c r="J140" i="44274"/>
  <c r="J139" i="44274"/>
  <c r="J138" i="44274"/>
  <c r="J137" i="44274"/>
  <c r="J136" i="44274"/>
  <c r="J135" i="44274"/>
  <c r="J134" i="44274"/>
  <c r="J133" i="44274"/>
  <c r="J132" i="44274"/>
  <c r="J131" i="44274"/>
  <c r="J130" i="44274"/>
  <c r="J129" i="44274"/>
  <c r="J128" i="44274"/>
  <c r="J127" i="44274"/>
  <c r="J126" i="44274"/>
  <c r="J125" i="44274"/>
  <c r="J124" i="44274"/>
  <c r="J123" i="44274"/>
  <c r="J122" i="44274"/>
  <c r="J121" i="44274"/>
  <c r="J120" i="44274"/>
  <c r="J119" i="44274"/>
  <c r="J118" i="44274"/>
  <c r="J117" i="44274"/>
  <c r="J116" i="44274"/>
  <c r="J115" i="44274"/>
  <c r="J114" i="44274"/>
  <c r="J113" i="44274"/>
  <c r="J112" i="44274"/>
  <c r="J111" i="44274"/>
  <c r="J110" i="44274"/>
  <c r="J109" i="44274"/>
  <c r="J108" i="44274"/>
  <c r="J107" i="44274"/>
  <c r="J106" i="44274"/>
  <c r="J105" i="44274"/>
  <c r="J104" i="44274"/>
  <c r="J103" i="44274"/>
  <c r="J102" i="44274"/>
  <c r="J101" i="44274"/>
  <c r="J100" i="44274"/>
  <c r="J99" i="44274"/>
  <c r="J98" i="44274"/>
  <c r="J97" i="44274"/>
  <c r="J96" i="44274"/>
  <c r="J95" i="44274"/>
  <c r="J94" i="44274"/>
  <c r="J93" i="44274"/>
  <c r="J92" i="44274"/>
  <c r="J91" i="44274"/>
  <c r="J90" i="44274"/>
  <c r="J89" i="44274"/>
  <c r="J88" i="44274"/>
  <c r="J87" i="44274"/>
  <c r="J86" i="44274"/>
  <c r="J85" i="44274"/>
  <c r="J84" i="44274"/>
  <c r="J83" i="44274"/>
  <c r="J82" i="44274"/>
  <c r="J81" i="44274"/>
  <c r="J80" i="44274"/>
  <c r="J79" i="44274"/>
  <c r="J78" i="44274"/>
  <c r="J77" i="44274"/>
  <c r="J76" i="44274"/>
  <c r="J75" i="44274"/>
  <c r="J74" i="44274"/>
  <c r="J73" i="44274"/>
  <c r="J72" i="44274"/>
  <c r="J71" i="44274"/>
  <c r="J70" i="44274"/>
  <c r="J69" i="44274"/>
  <c r="J68" i="44274"/>
  <c r="J67" i="44274"/>
  <c r="J66" i="44274"/>
  <c r="J65" i="44274"/>
  <c r="J64" i="44274"/>
  <c r="J63" i="44274"/>
  <c r="J62" i="44274"/>
  <c r="J61" i="44274"/>
  <c r="J60" i="44274"/>
  <c r="J59" i="44274"/>
  <c r="J58" i="44274"/>
  <c r="J57" i="44274"/>
  <c r="J56" i="44274"/>
  <c r="J55" i="44274"/>
  <c r="J54" i="44274"/>
  <c r="J53" i="44274"/>
  <c r="J52" i="44274"/>
  <c r="J51" i="44274"/>
  <c r="J50" i="44274"/>
  <c r="J49" i="44274"/>
  <c r="J48" i="44274"/>
  <c r="J47" i="44274"/>
  <c r="J46" i="44274"/>
  <c r="J45" i="44274"/>
  <c r="J44" i="44274"/>
  <c r="J43" i="44274"/>
  <c r="J42" i="44274"/>
  <c r="J41" i="44274"/>
  <c r="J40" i="44274"/>
  <c r="J39" i="44274"/>
  <c r="J38" i="44274"/>
  <c r="J37" i="44274"/>
  <c r="J36" i="44274"/>
  <c r="J35" i="44274"/>
  <c r="J34" i="44274"/>
  <c r="J33" i="44274"/>
  <c r="J32" i="44274"/>
  <c r="J31" i="44274"/>
  <c r="J30" i="44274"/>
  <c r="J29" i="44274"/>
  <c r="J28" i="44274"/>
  <c r="J27" i="44274"/>
  <c r="J26" i="44274"/>
  <c r="J25" i="44274"/>
  <c r="J24" i="44274"/>
  <c r="J23" i="44274"/>
  <c r="J22" i="44274"/>
  <c r="J21" i="44274"/>
  <c r="J20" i="44274"/>
  <c r="J19" i="44274"/>
  <c r="J18" i="44274"/>
  <c r="J17" i="44274"/>
  <c r="J16" i="44274"/>
  <c r="J15" i="44274"/>
  <c r="J14" i="44274"/>
  <c r="J13" i="44274"/>
  <c r="J12" i="44274"/>
  <c r="J11" i="44274"/>
  <c r="J10" i="44274"/>
  <c r="J9" i="44274"/>
  <c r="J8" i="44274"/>
  <c r="O7" i="44274"/>
  <c r="H3" i="44274" s="1"/>
  <c r="I7" i="44274"/>
  <c r="H7" i="44274"/>
  <c r="H2" i="44274"/>
  <c r="B1" i="44274"/>
  <c r="J357" i="44273"/>
  <c r="J356" i="44273"/>
  <c r="J355" i="44273"/>
  <c r="J354" i="44273"/>
  <c r="J353" i="44273"/>
  <c r="J352" i="44273"/>
  <c r="J351" i="44273"/>
  <c r="J350" i="44273"/>
  <c r="J349" i="44273"/>
  <c r="J348" i="44273"/>
  <c r="J347" i="44273"/>
  <c r="J346" i="44273"/>
  <c r="J345" i="44273"/>
  <c r="J344" i="44273"/>
  <c r="J343" i="44273"/>
  <c r="J342" i="44273"/>
  <c r="J341" i="44273"/>
  <c r="J340" i="44273"/>
  <c r="J339" i="44273"/>
  <c r="J338" i="44273"/>
  <c r="J337" i="44273"/>
  <c r="J336" i="44273"/>
  <c r="J335" i="44273"/>
  <c r="J334" i="44273"/>
  <c r="J333" i="44273"/>
  <c r="J332" i="44273"/>
  <c r="J331" i="44273"/>
  <c r="J330" i="44273"/>
  <c r="J329" i="44273"/>
  <c r="J328" i="44273"/>
  <c r="J327" i="44273"/>
  <c r="J326" i="44273"/>
  <c r="J325" i="44273"/>
  <c r="J324" i="44273"/>
  <c r="J323" i="44273"/>
  <c r="J322" i="44273"/>
  <c r="J321" i="44273"/>
  <c r="J320" i="44273"/>
  <c r="J319" i="44273"/>
  <c r="J318" i="44273"/>
  <c r="J317" i="44273"/>
  <c r="J316" i="44273"/>
  <c r="J315" i="44273"/>
  <c r="J314" i="44273"/>
  <c r="J313" i="44273"/>
  <c r="J312" i="44273"/>
  <c r="J311" i="44273"/>
  <c r="J310" i="44273"/>
  <c r="J309" i="44273"/>
  <c r="J308" i="44273"/>
  <c r="J307" i="44273"/>
  <c r="J306" i="44273"/>
  <c r="J305" i="44273"/>
  <c r="J304" i="44273"/>
  <c r="J303" i="44273"/>
  <c r="J302" i="44273"/>
  <c r="J301" i="44273"/>
  <c r="J300" i="44273"/>
  <c r="J299" i="44273"/>
  <c r="J298" i="44273"/>
  <c r="J297" i="44273"/>
  <c r="J296" i="44273"/>
  <c r="J295" i="44273"/>
  <c r="J294" i="44273"/>
  <c r="J293" i="44273"/>
  <c r="J292" i="44273"/>
  <c r="J291" i="44273"/>
  <c r="J290" i="44273"/>
  <c r="J289" i="44273"/>
  <c r="J288" i="44273"/>
  <c r="J287" i="44273"/>
  <c r="J286" i="44273"/>
  <c r="J285" i="44273"/>
  <c r="J284" i="44273"/>
  <c r="J283" i="44273"/>
  <c r="J282" i="44273"/>
  <c r="J281" i="44273"/>
  <c r="J280" i="44273"/>
  <c r="J279" i="44273"/>
  <c r="J278" i="44273"/>
  <c r="J277" i="44273"/>
  <c r="J276" i="44273"/>
  <c r="J275" i="44273"/>
  <c r="J274" i="44273"/>
  <c r="J273" i="44273"/>
  <c r="J272" i="44273"/>
  <c r="J271" i="44273"/>
  <c r="J270" i="44273"/>
  <c r="J269" i="44273"/>
  <c r="J268" i="44273"/>
  <c r="J267" i="44273"/>
  <c r="J266" i="44273"/>
  <c r="J265" i="44273"/>
  <c r="J264" i="44273"/>
  <c r="J263" i="44273"/>
  <c r="J262" i="44273"/>
  <c r="J261" i="44273"/>
  <c r="J260" i="44273"/>
  <c r="J259" i="44273"/>
  <c r="J258" i="44273"/>
  <c r="J257" i="44273"/>
  <c r="J256" i="44273"/>
  <c r="J255" i="44273"/>
  <c r="J254" i="44273"/>
  <c r="J253" i="44273"/>
  <c r="J252" i="44273"/>
  <c r="J251" i="44273"/>
  <c r="J250" i="44273"/>
  <c r="J249" i="44273"/>
  <c r="J248" i="44273"/>
  <c r="J247" i="44273"/>
  <c r="J246" i="44273"/>
  <c r="J245" i="44273"/>
  <c r="J244" i="44273"/>
  <c r="J243" i="44273"/>
  <c r="J242" i="44273"/>
  <c r="J241" i="44273"/>
  <c r="J240" i="44273"/>
  <c r="J239" i="44273"/>
  <c r="J238" i="44273"/>
  <c r="J237" i="44273"/>
  <c r="J236" i="44273"/>
  <c r="J235" i="44273"/>
  <c r="J234" i="44273"/>
  <c r="J233" i="44273"/>
  <c r="J232" i="44273"/>
  <c r="J231" i="44273"/>
  <c r="J230" i="44273"/>
  <c r="J229" i="44273"/>
  <c r="J228" i="44273"/>
  <c r="J227" i="44273"/>
  <c r="J226" i="44273"/>
  <c r="J225" i="44273"/>
  <c r="J224" i="44273"/>
  <c r="J223" i="44273"/>
  <c r="J222" i="44273"/>
  <c r="J221" i="44273"/>
  <c r="J220" i="44273"/>
  <c r="J219" i="44273"/>
  <c r="J218" i="44273"/>
  <c r="J217" i="44273"/>
  <c r="J216" i="44273"/>
  <c r="J215" i="44273"/>
  <c r="J214" i="44273"/>
  <c r="J213" i="44273"/>
  <c r="J212" i="44273"/>
  <c r="J211" i="44273"/>
  <c r="J210" i="44273"/>
  <c r="J209" i="44273"/>
  <c r="J208" i="44273"/>
  <c r="J207" i="44273"/>
  <c r="J206" i="44273"/>
  <c r="J205" i="44273"/>
  <c r="J204" i="44273"/>
  <c r="J203" i="44273"/>
  <c r="J202" i="44273"/>
  <c r="J201" i="44273"/>
  <c r="J200" i="44273"/>
  <c r="J199" i="44273"/>
  <c r="J198" i="44273"/>
  <c r="J197" i="44273"/>
  <c r="J196" i="44273"/>
  <c r="J195" i="44273"/>
  <c r="J194" i="44273"/>
  <c r="J193" i="44273"/>
  <c r="J192" i="44273"/>
  <c r="J191" i="44273"/>
  <c r="J190" i="44273"/>
  <c r="J189" i="44273"/>
  <c r="J188" i="44273"/>
  <c r="J187" i="44273"/>
  <c r="J186" i="44273"/>
  <c r="J185" i="44273"/>
  <c r="J184" i="44273"/>
  <c r="J183" i="44273"/>
  <c r="J182" i="44273"/>
  <c r="J181" i="44273"/>
  <c r="J180" i="44273"/>
  <c r="J179" i="44273"/>
  <c r="J178" i="44273"/>
  <c r="J177" i="44273"/>
  <c r="J176" i="44273"/>
  <c r="J175" i="44273"/>
  <c r="J174" i="44273"/>
  <c r="J173" i="44273"/>
  <c r="J172" i="44273"/>
  <c r="J171" i="44273"/>
  <c r="J170" i="44273"/>
  <c r="J169" i="44273"/>
  <c r="J168" i="44273"/>
  <c r="J167" i="44273"/>
  <c r="J166" i="44273"/>
  <c r="J165" i="44273"/>
  <c r="J164" i="44273"/>
  <c r="J163" i="44273"/>
  <c r="J162" i="44273"/>
  <c r="J161" i="44273"/>
  <c r="J160" i="44273"/>
  <c r="J159" i="44273"/>
  <c r="J158" i="44273"/>
  <c r="J157" i="44273"/>
  <c r="J156" i="44273"/>
  <c r="J155" i="44273"/>
  <c r="J154" i="44273"/>
  <c r="J153" i="44273"/>
  <c r="J152" i="44273"/>
  <c r="J151" i="44273"/>
  <c r="J150" i="44273"/>
  <c r="J149" i="44273"/>
  <c r="J148" i="44273"/>
  <c r="J147" i="44273"/>
  <c r="J146" i="44273"/>
  <c r="J145" i="44273"/>
  <c r="J144" i="44273"/>
  <c r="J143" i="44273"/>
  <c r="J142" i="44273"/>
  <c r="J141" i="44273"/>
  <c r="J140" i="44273"/>
  <c r="J139" i="44273"/>
  <c r="J138" i="44273"/>
  <c r="J137" i="44273"/>
  <c r="J136" i="44273"/>
  <c r="J135" i="44273"/>
  <c r="J134" i="44273"/>
  <c r="J133" i="44273"/>
  <c r="J132" i="44273"/>
  <c r="J131" i="44273"/>
  <c r="J130" i="44273"/>
  <c r="J129" i="44273"/>
  <c r="J128" i="44273"/>
  <c r="J127" i="44273"/>
  <c r="J126" i="44273"/>
  <c r="J125" i="44273"/>
  <c r="J124" i="44273"/>
  <c r="J123" i="44273"/>
  <c r="J122" i="44273"/>
  <c r="J121" i="44273"/>
  <c r="J120" i="44273"/>
  <c r="J119" i="44273"/>
  <c r="J118" i="44273"/>
  <c r="J117" i="44273"/>
  <c r="J116" i="44273"/>
  <c r="J115" i="44273"/>
  <c r="J114" i="44273"/>
  <c r="J113" i="44273"/>
  <c r="J112" i="44273"/>
  <c r="J111" i="44273"/>
  <c r="J110" i="44273"/>
  <c r="J109" i="44273"/>
  <c r="J108" i="44273"/>
  <c r="J107" i="44273"/>
  <c r="J106" i="44273"/>
  <c r="J105" i="44273"/>
  <c r="J104" i="44273"/>
  <c r="J103" i="44273"/>
  <c r="J102" i="44273"/>
  <c r="J101" i="44273"/>
  <c r="J100" i="44273"/>
  <c r="J99" i="44273"/>
  <c r="J98" i="44273"/>
  <c r="J97" i="44273"/>
  <c r="J96" i="44273"/>
  <c r="J95" i="44273"/>
  <c r="J94" i="44273"/>
  <c r="J93" i="44273"/>
  <c r="J92" i="44273"/>
  <c r="J91" i="44273"/>
  <c r="J90" i="44273"/>
  <c r="J89" i="44273"/>
  <c r="J88" i="44273"/>
  <c r="J87" i="44273"/>
  <c r="J86" i="44273"/>
  <c r="J85" i="44273"/>
  <c r="J84" i="44273"/>
  <c r="J83" i="44273"/>
  <c r="J82" i="44273"/>
  <c r="J81" i="44273"/>
  <c r="J80" i="44273"/>
  <c r="J79" i="44273"/>
  <c r="J78" i="44273"/>
  <c r="J77" i="44273"/>
  <c r="J76" i="44273"/>
  <c r="J75" i="44273"/>
  <c r="J74" i="44273"/>
  <c r="J73" i="44273"/>
  <c r="J72" i="44273"/>
  <c r="J71" i="44273"/>
  <c r="J70" i="44273"/>
  <c r="J69" i="44273"/>
  <c r="J68" i="44273"/>
  <c r="J67" i="44273"/>
  <c r="J66" i="44273"/>
  <c r="J65" i="44273"/>
  <c r="J64" i="44273"/>
  <c r="J63" i="44273"/>
  <c r="J62" i="44273"/>
  <c r="J61" i="44273"/>
  <c r="J60" i="44273"/>
  <c r="J59" i="44273"/>
  <c r="J58" i="44273"/>
  <c r="J57" i="44273"/>
  <c r="J56" i="44273"/>
  <c r="J55" i="44273"/>
  <c r="J54" i="44273"/>
  <c r="J53" i="44273"/>
  <c r="J52" i="44273"/>
  <c r="J51" i="44273"/>
  <c r="J50" i="44273"/>
  <c r="J49" i="44273"/>
  <c r="J48" i="44273"/>
  <c r="J47" i="44273"/>
  <c r="J46" i="44273"/>
  <c r="J45" i="44273"/>
  <c r="J44" i="44273"/>
  <c r="J43" i="44273"/>
  <c r="J42" i="44273"/>
  <c r="J41" i="44273"/>
  <c r="J40" i="44273"/>
  <c r="J39" i="44273"/>
  <c r="J38" i="44273"/>
  <c r="J37" i="44273"/>
  <c r="J36" i="44273"/>
  <c r="J35" i="44273"/>
  <c r="J34" i="44273"/>
  <c r="J33" i="44273"/>
  <c r="J32" i="44273"/>
  <c r="J31" i="44273"/>
  <c r="J30" i="44273"/>
  <c r="J29" i="44273"/>
  <c r="J28" i="44273"/>
  <c r="J27" i="44273"/>
  <c r="J26" i="44273"/>
  <c r="J25" i="44273"/>
  <c r="J24" i="44273"/>
  <c r="J23" i="44273"/>
  <c r="J22" i="44273"/>
  <c r="J21" i="44273"/>
  <c r="J20" i="44273"/>
  <c r="J19" i="44273"/>
  <c r="J18" i="44273"/>
  <c r="J17" i="44273"/>
  <c r="J16" i="44273"/>
  <c r="J15" i="44273"/>
  <c r="J14" i="44273"/>
  <c r="J13" i="44273"/>
  <c r="J12" i="44273"/>
  <c r="J11" i="44273"/>
  <c r="J10" i="44273"/>
  <c r="J9" i="44273"/>
  <c r="J8" i="44273"/>
  <c r="M7" i="44273"/>
  <c r="H3" i="44273" s="1"/>
  <c r="L7" i="44273"/>
  <c r="K7" i="44273"/>
  <c r="I7" i="44273"/>
  <c r="H7" i="44273"/>
  <c r="H2" i="44273"/>
  <c r="B1" i="44273"/>
  <c r="J7" i="44273" l="1"/>
  <c r="H4" i="44273"/>
  <c r="H4" i="44274"/>
  <c r="J5" i="44275"/>
  <c r="J5" i="44276"/>
  <c r="J7" i="44274"/>
  <c r="J65" i="44272" l="1"/>
  <c r="J64" i="44272"/>
  <c r="J63" i="44272"/>
  <c r="J62" i="44272"/>
  <c r="J61" i="44272"/>
  <c r="J60" i="44272"/>
  <c r="J59" i="44272"/>
  <c r="J58" i="44272"/>
  <c r="J57" i="44272"/>
  <c r="J56" i="44272"/>
  <c r="J55" i="44272"/>
  <c r="J54" i="44272"/>
  <c r="J53" i="44272"/>
  <c r="J52" i="44272"/>
  <c r="J51" i="44272"/>
  <c r="J50" i="44272"/>
  <c r="J49" i="44272"/>
  <c r="J48" i="44272"/>
  <c r="J47" i="44272"/>
  <c r="J46" i="44272"/>
  <c r="J45" i="44272"/>
  <c r="J44" i="44272"/>
  <c r="J43" i="44272"/>
  <c r="J42" i="44272"/>
  <c r="J41" i="44272"/>
  <c r="J40" i="44272"/>
  <c r="J39" i="44272"/>
  <c r="J38" i="44272"/>
  <c r="J37" i="44272"/>
  <c r="J36" i="44272"/>
  <c r="J35" i="44272"/>
  <c r="J34" i="44272"/>
  <c r="J33" i="44272"/>
  <c r="J32" i="44272"/>
  <c r="J31" i="44272"/>
  <c r="J30" i="44272"/>
  <c r="J29" i="44272"/>
  <c r="J28" i="44272"/>
  <c r="J27" i="44272"/>
  <c r="J26" i="44272"/>
  <c r="J25" i="44272"/>
  <c r="J24" i="44272"/>
  <c r="J23" i="44272"/>
  <c r="J22" i="44272"/>
  <c r="J21" i="44272"/>
  <c r="J20" i="44272"/>
  <c r="J19" i="44272"/>
  <c r="J18" i="44272"/>
  <c r="J17" i="44272"/>
  <c r="J16" i="44272"/>
  <c r="J15" i="44272"/>
  <c r="J14" i="44272"/>
  <c r="J13" i="44272"/>
  <c r="J12" i="44272"/>
  <c r="J11" i="44272"/>
  <c r="J10" i="44272"/>
  <c r="J9" i="44272"/>
  <c r="J8" i="44272"/>
  <c r="J7" i="44272"/>
  <c r="J6" i="44272"/>
  <c r="I5" i="44272"/>
  <c r="H5" i="44272"/>
  <c r="H2" i="44272"/>
  <c r="B1" i="44272"/>
  <c r="J65" i="44271"/>
  <c r="J64" i="44271"/>
  <c r="J63" i="44271"/>
  <c r="J62" i="44271"/>
  <c r="J61" i="44271"/>
  <c r="J60" i="44271"/>
  <c r="J59" i="44271"/>
  <c r="J58" i="44271"/>
  <c r="J57" i="44271"/>
  <c r="J56" i="44271"/>
  <c r="J55" i="44271"/>
  <c r="J54" i="44271"/>
  <c r="J53" i="44271"/>
  <c r="J52" i="44271"/>
  <c r="J51" i="44271"/>
  <c r="J50" i="44271"/>
  <c r="J49" i="44271"/>
  <c r="J48" i="44271"/>
  <c r="J47" i="44271"/>
  <c r="J46" i="44271"/>
  <c r="J45" i="44271"/>
  <c r="J44" i="44271"/>
  <c r="J43" i="44271"/>
  <c r="J42" i="44271"/>
  <c r="J41" i="44271"/>
  <c r="J40" i="44271"/>
  <c r="J39" i="44271"/>
  <c r="J38" i="44271"/>
  <c r="J37" i="44271"/>
  <c r="J36" i="44271"/>
  <c r="J35" i="44271"/>
  <c r="J34" i="44271"/>
  <c r="J33" i="44271"/>
  <c r="J32" i="44271"/>
  <c r="J31" i="44271"/>
  <c r="J30" i="44271"/>
  <c r="J29" i="44271"/>
  <c r="J28" i="44271"/>
  <c r="J27" i="44271"/>
  <c r="J26" i="44271"/>
  <c r="J25" i="44271"/>
  <c r="J24" i="44271"/>
  <c r="J23" i="44271"/>
  <c r="J22" i="44271"/>
  <c r="J21" i="44271"/>
  <c r="J20" i="44271"/>
  <c r="J19" i="44271"/>
  <c r="J18" i="44271"/>
  <c r="J17" i="44271"/>
  <c r="J16" i="44271"/>
  <c r="J15" i="44271"/>
  <c r="J14" i="44271"/>
  <c r="J13" i="44271"/>
  <c r="J12" i="44271"/>
  <c r="J11" i="44271"/>
  <c r="J10" i="44271"/>
  <c r="J9" i="44271"/>
  <c r="J8" i="44271"/>
  <c r="J7" i="44271"/>
  <c r="J6" i="44271"/>
  <c r="I5" i="44271"/>
  <c r="H5" i="44271"/>
  <c r="H2" i="44271"/>
  <c r="B1" i="44271"/>
  <c r="J357" i="44270"/>
  <c r="J356" i="44270"/>
  <c r="J355" i="44270"/>
  <c r="J354" i="44270"/>
  <c r="J353" i="44270"/>
  <c r="J352" i="44270"/>
  <c r="J351" i="44270"/>
  <c r="J350" i="44270"/>
  <c r="J349" i="44270"/>
  <c r="J348" i="44270"/>
  <c r="J347" i="44270"/>
  <c r="J346" i="44270"/>
  <c r="J345" i="44270"/>
  <c r="J344" i="44270"/>
  <c r="J343" i="44270"/>
  <c r="J342" i="44270"/>
  <c r="J341" i="44270"/>
  <c r="J340" i="44270"/>
  <c r="J339" i="44270"/>
  <c r="J338" i="44270"/>
  <c r="J337" i="44270"/>
  <c r="J336" i="44270"/>
  <c r="J335" i="44270"/>
  <c r="J334" i="44270"/>
  <c r="J333" i="44270"/>
  <c r="J332" i="44270"/>
  <c r="J331" i="44270"/>
  <c r="J330" i="44270"/>
  <c r="J329" i="44270"/>
  <c r="J328" i="44270"/>
  <c r="J327" i="44270"/>
  <c r="J326" i="44270"/>
  <c r="J325" i="44270"/>
  <c r="J324" i="44270"/>
  <c r="J323" i="44270"/>
  <c r="J322" i="44270"/>
  <c r="J321" i="44270"/>
  <c r="J320" i="44270"/>
  <c r="J319" i="44270"/>
  <c r="J318" i="44270"/>
  <c r="J317" i="44270"/>
  <c r="J316" i="44270"/>
  <c r="J315" i="44270"/>
  <c r="J314" i="44270"/>
  <c r="J313" i="44270"/>
  <c r="J312" i="44270"/>
  <c r="J311" i="44270"/>
  <c r="J310" i="44270"/>
  <c r="J309" i="44270"/>
  <c r="J308" i="44270"/>
  <c r="J307" i="44270"/>
  <c r="J306" i="44270"/>
  <c r="J305" i="44270"/>
  <c r="J304" i="44270"/>
  <c r="J303" i="44270"/>
  <c r="J302" i="44270"/>
  <c r="J301" i="44270"/>
  <c r="J300" i="44270"/>
  <c r="J299" i="44270"/>
  <c r="J298" i="44270"/>
  <c r="J297" i="44270"/>
  <c r="J296" i="44270"/>
  <c r="J295" i="44270"/>
  <c r="J294" i="44270"/>
  <c r="J293" i="44270"/>
  <c r="J292" i="44270"/>
  <c r="J291" i="44270"/>
  <c r="J290" i="44270"/>
  <c r="J289" i="44270"/>
  <c r="J288" i="44270"/>
  <c r="J287" i="44270"/>
  <c r="J286" i="44270"/>
  <c r="J285" i="44270"/>
  <c r="J284" i="44270"/>
  <c r="J283" i="44270"/>
  <c r="J282" i="44270"/>
  <c r="J281" i="44270"/>
  <c r="J280" i="44270"/>
  <c r="J279" i="44270"/>
  <c r="J278" i="44270"/>
  <c r="J277" i="44270"/>
  <c r="J276" i="44270"/>
  <c r="J275" i="44270"/>
  <c r="J274" i="44270"/>
  <c r="J273" i="44270"/>
  <c r="J272" i="44270"/>
  <c r="J271" i="44270"/>
  <c r="J270" i="44270"/>
  <c r="J269" i="44270"/>
  <c r="J268" i="44270"/>
  <c r="J267" i="44270"/>
  <c r="J266" i="44270"/>
  <c r="J265" i="44270"/>
  <c r="J264" i="44270"/>
  <c r="J263" i="44270"/>
  <c r="J262" i="44270"/>
  <c r="J261" i="44270"/>
  <c r="J260" i="44270"/>
  <c r="J259" i="44270"/>
  <c r="J258" i="44270"/>
  <c r="J257" i="44270"/>
  <c r="J256" i="44270"/>
  <c r="J255" i="44270"/>
  <c r="J254" i="44270"/>
  <c r="J253" i="44270"/>
  <c r="J252" i="44270"/>
  <c r="J251" i="44270"/>
  <c r="J250" i="44270"/>
  <c r="J249" i="44270"/>
  <c r="J248" i="44270"/>
  <c r="J247" i="44270"/>
  <c r="J246" i="44270"/>
  <c r="J245" i="44270"/>
  <c r="J244" i="44270"/>
  <c r="J243" i="44270"/>
  <c r="J242" i="44270"/>
  <c r="J241" i="44270"/>
  <c r="J240" i="44270"/>
  <c r="J239" i="44270"/>
  <c r="J238" i="44270"/>
  <c r="J237" i="44270"/>
  <c r="J236" i="44270"/>
  <c r="J235" i="44270"/>
  <c r="J234" i="44270"/>
  <c r="J233" i="44270"/>
  <c r="J232" i="44270"/>
  <c r="J231" i="44270"/>
  <c r="J230" i="44270"/>
  <c r="J229" i="44270"/>
  <c r="J228" i="44270"/>
  <c r="J227" i="44270"/>
  <c r="J226" i="44270"/>
  <c r="J225" i="44270"/>
  <c r="J224" i="44270"/>
  <c r="J223" i="44270"/>
  <c r="J222" i="44270"/>
  <c r="J221" i="44270"/>
  <c r="J220" i="44270"/>
  <c r="J219" i="44270"/>
  <c r="J218" i="44270"/>
  <c r="J217" i="44270"/>
  <c r="J216" i="44270"/>
  <c r="J215" i="44270"/>
  <c r="J214" i="44270"/>
  <c r="J213" i="44270"/>
  <c r="J212" i="44270"/>
  <c r="J211" i="44270"/>
  <c r="J210" i="44270"/>
  <c r="J209" i="44270"/>
  <c r="J208" i="44270"/>
  <c r="J207" i="44270"/>
  <c r="J206" i="44270"/>
  <c r="J205" i="44270"/>
  <c r="J204" i="44270"/>
  <c r="J203" i="44270"/>
  <c r="J202" i="44270"/>
  <c r="J201" i="44270"/>
  <c r="J200" i="44270"/>
  <c r="J199" i="44270"/>
  <c r="J198" i="44270"/>
  <c r="J197" i="44270"/>
  <c r="J196" i="44270"/>
  <c r="J195" i="44270"/>
  <c r="J194" i="44270"/>
  <c r="J193" i="44270"/>
  <c r="J192" i="44270"/>
  <c r="J191" i="44270"/>
  <c r="J190" i="44270"/>
  <c r="J189" i="44270"/>
  <c r="J188" i="44270"/>
  <c r="J187" i="44270"/>
  <c r="J186" i="44270"/>
  <c r="J185" i="44270"/>
  <c r="J184" i="44270"/>
  <c r="J183" i="44270"/>
  <c r="J182" i="44270"/>
  <c r="J181" i="44270"/>
  <c r="J180" i="44270"/>
  <c r="J179" i="44270"/>
  <c r="J178" i="44270"/>
  <c r="J177" i="44270"/>
  <c r="J176" i="44270"/>
  <c r="J175" i="44270"/>
  <c r="J174" i="44270"/>
  <c r="J173" i="44270"/>
  <c r="J172" i="44270"/>
  <c r="J171" i="44270"/>
  <c r="J170" i="44270"/>
  <c r="J169" i="44270"/>
  <c r="J168" i="44270"/>
  <c r="J167" i="44270"/>
  <c r="J166" i="44270"/>
  <c r="J165" i="44270"/>
  <c r="J164" i="44270"/>
  <c r="J163" i="44270"/>
  <c r="J162" i="44270"/>
  <c r="J161" i="44270"/>
  <c r="J160" i="44270"/>
  <c r="J159" i="44270"/>
  <c r="J158" i="44270"/>
  <c r="J157" i="44270"/>
  <c r="J156" i="44270"/>
  <c r="J155" i="44270"/>
  <c r="J154" i="44270"/>
  <c r="J153" i="44270"/>
  <c r="J152" i="44270"/>
  <c r="J151" i="44270"/>
  <c r="J150" i="44270"/>
  <c r="J149" i="44270"/>
  <c r="J148" i="44270"/>
  <c r="J147" i="44270"/>
  <c r="J146" i="44270"/>
  <c r="J145" i="44270"/>
  <c r="J144" i="44270"/>
  <c r="J143" i="44270"/>
  <c r="J142" i="44270"/>
  <c r="J141" i="44270"/>
  <c r="J140" i="44270"/>
  <c r="J139" i="44270"/>
  <c r="J138" i="44270"/>
  <c r="J137" i="44270"/>
  <c r="J136" i="44270"/>
  <c r="J135" i="44270"/>
  <c r="J134" i="44270"/>
  <c r="J133" i="44270"/>
  <c r="J132" i="44270"/>
  <c r="J131" i="44270"/>
  <c r="J130" i="44270"/>
  <c r="J129" i="44270"/>
  <c r="J128" i="44270"/>
  <c r="J127" i="44270"/>
  <c r="J126" i="44270"/>
  <c r="J125" i="44270"/>
  <c r="J124" i="44270"/>
  <c r="J123" i="44270"/>
  <c r="J122" i="44270"/>
  <c r="J121" i="44270"/>
  <c r="J120" i="44270"/>
  <c r="J119" i="44270"/>
  <c r="J118" i="44270"/>
  <c r="J117" i="44270"/>
  <c r="J116" i="44270"/>
  <c r="J115" i="44270"/>
  <c r="J114" i="44270"/>
  <c r="J113" i="44270"/>
  <c r="J112" i="44270"/>
  <c r="J111" i="44270"/>
  <c r="J110" i="44270"/>
  <c r="J109" i="44270"/>
  <c r="J108" i="44270"/>
  <c r="J107" i="44270"/>
  <c r="J106" i="44270"/>
  <c r="J105" i="44270"/>
  <c r="J104" i="44270"/>
  <c r="J103" i="44270"/>
  <c r="J102" i="44270"/>
  <c r="J101" i="44270"/>
  <c r="J100" i="44270"/>
  <c r="J99" i="44270"/>
  <c r="J98" i="44270"/>
  <c r="J97" i="44270"/>
  <c r="J96" i="44270"/>
  <c r="J95" i="44270"/>
  <c r="J94" i="44270"/>
  <c r="J93" i="44270"/>
  <c r="J92" i="44270"/>
  <c r="J91" i="44270"/>
  <c r="J90" i="44270"/>
  <c r="J89" i="44270"/>
  <c r="J88" i="44270"/>
  <c r="J87" i="44270"/>
  <c r="J86" i="44270"/>
  <c r="J85" i="44270"/>
  <c r="J84" i="44270"/>
  <c r="J83" i="44270"/>
  <c r="J82" i="44270"/>
  <c r="J81" i="44270"/>
  <c r="J80" i="44270"/>
  <c r="J79" i="44270"/>
  <c r="J78" i="44270"/>
  <c r="J77" i="44270"/>
  <c r="J76" i="44270"/>
  <c r="J75" i="44270"/>
  <c r="J74" i="44270"/>
  <c r="J73" i="44270"/>
  <c r="J72" i="44270"/>
  <c r="J71" i="44270"/>
  <c r="J70" i="44270"/>
  <c r="J69" i="44270"/>
  <c r="J68" i="44270"/>
  <c r="J67" i="44270"/>
  <c r="J66" i="44270"/>
  <c r="J65" i="44270"/>
  <c r="J64" i="44270"/>
  <c r="J63" i="44270"/>
  <c r="J62" i="44270"/>
  <c r="J61" i="44270"/>
  <c r="J60" i="44270"/>
  <c r="J59" i="44270"/>
  <c r="J58" i="44270"/>
  <c r="J57" i="44270"/>
  <c r="J56" i="44270"/>
  <c r="J55" i="44270"/>
  <c r="J54" i="44270"/>
  <c r="J53" i="44270"/>
  <c r="J52" i="44270"/>
  <c r="J51" i="44270"/>
  <c r="J50" i="44270"/>
  <c r="J49" i="44270"/>
  <c r="J48" i="44270"/>
  <c r="J47" i="44270"/>
  <c r="J46" i="44270"/>
  <c r="J45" i="44270"/>
  <c r="J44" i="44270"/>
  <c r="J43" i="44270"/>
  <c r="J42" i="44270"/>
  <c r="J41" i="44270"/>
  <c r="J40" i="44270"/>
  <c r="J39" i="44270"/>
  <c r="J38" i="44270"/>
  <c r="J37" i="44270"/>
  <c r="J36" i="44270"/>
  <c r="J35" i="44270"/>
  <c r="J34" i="44270"/>
  <c r="J33" i="44270"/>
  <c r="J32" i="44270"/>
  <c r="J31" i="44270"/>
  <c r="J30" i="44270"/>
  <c r="J29" i="44270"/>
  <c r="J28" i="44270"/>
  <c r="J27" i="44270"/>
  <c r="J26" i="44270"/>
  <c r="J25" i="44270"/>
  <c r="J24" i="44270"/>
  <c r="J23" i="44270"/>
  <c r="J22" i="44270"/>
  <c r="J21" i="44270"/>
  <c r="J20" i="44270"/>
  <c r="J19" i="44270"/>
  <c r="J18" i="44270"/>
  <c r="J17" i="44270"/>
  <c r="J16" i="44270"/>
  <c r="J15" i="44270"/>
  <c r="J14" i="44270"/>
  <c r="J13" i="44270"/>
  <c r="J12" i="44270"/>
  <c r="J11" i="44270"/>
  <c r="J10" i="44270"/>
  <c r="J9" i="44270"/>
  <c r="J8" i="44270"/>
  <c r="O7" i="44270"/>
  <c r="H3" i="44270" s="1"/>
  <c r="I7" i="44270"/>
  <c r="H7" i="44270"/>
  <c r="H2" i="44270"/>
  <c r="B1" i="44270"/>
  <c r="J357" i="44269"/>
  <c r="J356" i="44269"/>
  <c r="J355" i="44269"/>
  <c r="J354" i="44269"/>
  <c r="J353" i="44269"/>
  <c r="J352" i="44269"/>
  <c r="J351" i="44269"/>
  <c r="J350" i="44269"/>
  <c r="J349" i="44269"/>
  <c r="J348" i="44269"/>
  <c r="J347" i="44269"/>
  <c r="J346" i="44269"/>
  <c r="J345" i="44269"/>
  <c r="J344" i="44269"/>
  <c r="J343" i="44269"/>
  <c r="J342" i="44269"/>
  <c r="J341" i="44269"/>
  <c r="J340" i="44269"/>
  <c r="J339" i="44269"/>
  <c r="J338" i="44269"/>
  <c r="J337" i="44269"/>
  <c r="J336" i="44269"/>
  <c r="J335" i="44269"/>
  <c r="J334" i="44269"/>
  <c r="J333" i="44269"/>
  <c r="J332" i="44269"/>
  <c r="J331" i="44269"/>
  <c r="J330" i="44269"/>
  <c r="J329" i="44269"/>
  <c r="J328" i="44269"/>
  <c r="J327" i="44269"/>
  <c r="J326" i="44269"/>
  <c r="J325" i="44269"/>
  <c r="J324" i="44269"/>
  <c r="J323" i="44269"/>
  <c r="J322" i="44269"/>
  <c r="J321" i="44269"/>
  <c r="J320" i="44269"/>
  <c r="J319" i="44269"/>
  <c r="J318" i="44269"/>
  <c r="J317" i="44269"/>
  <c r="J316" i="44269"/>
  <c r="J315" i="44269"/>
  <c r="J314" i="44269"/>
  <c r="J313" i="44269"/>
  <c r="J312" i="44269"/>
  <c r="J311" i="44269"/>
  <c r="J310" i="44269"/>
  <c r="J309" i="44269"/>
  <c r="J308" i="44269"/>
  <c r="J307" i="44269"/>
  <c r="J306" i="44269"/>
  <c r="J305" i="44269"/>
  <c r="J304" i="44269"/>
  <c r="J303" i="44269"/>
  <c r="J302" i="44269"/>
  <c r="J301" i="44269"/>
  <c r="J300" i="44269"/>
  <c r="J299" i="44269"/>
  <c r="J298" i="44269"/>
  <c r="J297" i="44269"/>
  <c r="J296" i="44269"/>
  <c r="J295" i="44269"/>
  <c r="J294" i="44269"/>
  <c r="J293" i="44269"/>
  <c r="J292" i="44269"/>
  <c r="J291" i="44269"/>
  <c r="J290" i="44269"/>
  <c r="J289" i="44269"/>
  <c r="J288" i="44269"/>
  <c r="J287" i="44269"/>
  <c r="J286" i="44269"/>
  <c r="J285" i="44269"/>
  <c r="J284" i="44269"/>
  <c r="J283" i="44269"/>
  <c r="J282" i="44269"/>
  <c r="J281" i="44269"/>
  <c r="J280" i="44269"/>
  <c r="J279" i="44269"/>
  <c r="J278" i="44269"/>
  <c r="J277" i="44269"/>
  <c r="J276" i="44269"/>
  <c r="J275" i="44269"/>
  <c r="J274" i="44269"/>
  <c r="J273" i="44269"/>
  <c r="J272" i="44269"/>
  <c r="J271" i="44269"/>
  <c r="J270" i="44269"/>
  <c r="J269" i="44269"/>
  <c r="J268" i="44269"/>
  <c r="J267" i="44269"/>
  <c r="J266" i="44269"/>
  <c r="J265" i="44269"/>
  <c r="J264" i="44269"/>
  <c r="J263" i="44269"/>
  <c r="J262" i="44269"/>
  <c r="J261" i="44269"/>
  <c r="J260" i="44269"/>
  <c r="J259" i="44269"/>
  <c r="J258" i="44269"/>
  <c r="J257" i="44269"/>
  <c r="J256" i="44269"/>
  <c r="J255" i="44269"/>
  <c r="J254" i="44269"/>
  <c r="J253" i="44269"/>
  <c r="J252" i="44269"/>
  <c r="J251" i="44269"/>
  <c r="J250" i="44269"/>
  <c r="J249" i="44269"/>
  <c r="J248" i="44269"/>
  <c r="J247" i="44269"/>
  <c r="J246" i="44269"/>
  <c r="J245" i="44269"/>
  <c r="J244" i="44269"/>
  <c r="J243" i="44269"/>
  <c r="J242" i="44269"/>
  <c r="J241" i="44269"/>
  <c r="J240" i="44269"/>
  <c r="J239" i="44269"/>
  <c r="J238" i="44269"/>
  <c r="J237" i="44269"/>
  <c r="J236" i="44269"/>
  <c r="J235" i="44269"/>
  <c r="J234" i="44269"/>
  <c r="J233" i="44269"/>
  <c r="J232" i="44269"/>
  <c r="J231" i="44269"/>
  <c r="J230" i="44269"/>
  <c r="J229" i="44269"/>
  <c r="J228" i="44269"/>
  <c r="J227" i="44269"/>
  <c r="J226" i="44269"/>
  <c r="J225" i="44269"/>
  <c r="J224" i="44269"/>
  <c r="J223" i="44269"/>
  <c r="J222" i="44269"/>
  <c r="J221" i="44269"/>
  <c r="J220" i="44269"/>
  <c r="J219" i="44269"/>
  <c r="J218" i="44269"/>
  <c r="J217" i="44269"/>
  <c r="J216" i="44269"/>
  <c r="J215" i="44269"/>
  <c r="J214" i="44269"/>
  <c r="J213" i="44269"/>
  <c r="J212" i="44269"/>
  <c r="J211" i="44269"/>
  <c r="J210" i="44269"/>
  <c r="J209" i="44269"/>
  <c r="J208" i="44269"/>
  <c r="J207" i="44269"/>
  <c r="J206" i="44269"/>
  <c r="J205" i="44269"/>
  <c r="J204" i="44269"/>
  <c r="J203" i="44269"/>
  <c r="J202" i="44269"/>
  <c r="J201" i="44269"/>
  <c r="J200" i="44269"/>
  <c r="J199" i="44269"/>
  <c r="J198" i="44269"/>
  <c r="J197" i="44269"/>
  <c r="J196" i="44269"/>
  <c r="J195" i="44269"/>
  <c r="J194" i="44269"/>
  <c r="J193" i="44269"/>
  <c r="J192" i="44269"/>
  <c r="J191" i="44269"/>
  <c r="J190" i="44269"/>
  <c r="J189" i="44269"/>
  <c r="J188" i="44269"/>
  <c r="J187" i="44269"/>
  <c r="J186" i="44269"/>
  <c r="J185" i="44269"/>
  <c r="J184" i="44269"/>
  <c r="J183" i="44269"/>
  <c r="J182" i="44269"/>
  <c r="J181" i="44269"/>
  <c r="J180" i="44269"/>
  <c r="J179" i="44269"/>
  <c r="J178" i="44269"/>
  <c r="J177" i="44269"/>
  <c r="J176" i="44269"/>
  <c r="J175" i="44269"/>
  <c r="J174" i="44269"/>
  <c r="J173" i="44269"/>
  <c r="J172" i="44269"/>
  <c r="J171" i="44269"/>
  <c r="J170" i="44269"/>
  <c r="J169" i="44269"/>
  <c r="J168" i="44269"/>
  <c r="J167" i="44269"/>
  <c r="J166" i="44269"/>
  <c r="J165" i="44269"/>
  <c r="J164" i="44269"/>
  <c r="J163" i="44269"/>
  <c r="J162" i="44269"/>
  <c r="J161" i="44269"/>
  <c r="J160" i="44269"/>
  <c r="J159" i="44269"/>
  <c r="J158" i="44269"/>
  <c r="J157" i="44269"/>
  <c r="J156" i="44269"/>
  <c r="J155" i="44269"/>
  <c r="J154" i="44269"/>
  <c r="J153" i="44269"/>
  <c r="J152" i="44269"/>
  <c r="J151" i="44269"/>
  <c r="J150" i="44269"/>
  <c r="J149" i="44269"/>
  <c r="J148" i="44269"/>
  <c r="J147" i="44269"/>
  <c r="J146" i="44269"/>
  <c r="J145" i="44269"/>
  <c r="J144" i="44269"/>
  <c r="J143" i="44269"/>
  <c r="J142" i="44269"/>
  <c r="J141" i="44269"/>
  <c r="J140" i="44269"/>
  <c r="J139" i="44269"/>
  <c r="J138" i="44269"/>
  <c r="J137" i="44269"/>
  <c r="J136" i="44269"/>
  <c r="J135" i="44269"/>
  <c r="J134" i="44269"/>
  <c r="J133" i="44269"/>
  <c r="J132" i="44269"/>
  <c r="J131" i="44269"/>
  <c r="J130" i="44269"/>
  <c r="J129" i="44269"/>
  <c r="J128" i="44269"/>
  <c r="J127" i="44269"/>
  <c r="J126" i="44269"/>
  <c r="J125" i="44269"/>
  <c r="J124" i="44269"/>
  <c r="J123" i="44269"/>
  <c r="J122" i="44269"/>
  <c r="J121" i="44269"/>
  <c r="J120" i="44269"/>
  <c r="J119" i="44269"/>
  <c r="J118" i="44269"/>
  <c r="J117" i="44269"/>
  <c r="J116" i="44269"/>
  <c r="J115" i="44269"/>
  <c r="J114" i="44269"/>
  <c r="J113" i="44269"/>
  <c r="J112" i="44269"/>
  <c r="J111" i="44269"/>
  <c r="J110" i="44269"/>
  <c r="J109" i="44269"/>
  <c r="J108" i="44269"/>
  <c r="J107" i="44269"/>
  <c r="J106" i="44269"/>
  <c r="J105" i="44269"/>
  <c r="J104" i="44269"/>
  <c r="J103" i="44269"/>
  <c r="J102" i="44269"/>
  <c r="J101" i="44269"/>
  <c r="J100" i="44269"/>
  <c r="J99" i="44269"/>
  <c r="J98" i="44269"/>
  <c r="J97" i="44269"/>
  <c r="J96" i="44269"/>
  <c r="J95" i="44269"/>
  <c r="J94" i="44269"/>
  <c r="J93" i="44269"/>
  <c r="J92" i="44269"/>
  <c r="J91" i="44269"/>
  <c r="J90" i="44269"/>
  <c r="J89" i="44269"/>
  <c r="J88" i="44269"/>
  <c r="J87" i="44269"/>
  <c r="J86" i="44269"/>
  <c r="J85" i="44269"/>
  <c r="J84" i="44269"/>
  <c r="J83" i="44269"/>
  <c r="J82" i="44269"/>
  <c r="J81" i="44269"/>
  <c r="J80" i="44269"/>
  <c r="J79" i="44269"/>
  <c r="J78" i="44269"/>
  <c r="J77" i="44269"/>
  <c r="J76" i="44269"/>
  <c r="J75" i="44269"/>
  <c r="J74" i="44269"/>
  <c r="J73" i="44269"/>
  <c r="J72" i="44269"/>
  <c r="J71" i="44269"/>
  <c r="J70" i="44269"/>
  <c r="J69" i="44269"/>
  <c r="J68" i="44269"/>
  <c r="J67" i="44269"/>
  <c r="J66" i="44269"/>
  <c r="J65" i="44269"/>
  <c r="J64" i="44269"/>
  <c r="J63" i="44269"/>
  <c r="J62" i="44269"/>
  <c r="J61" i="44269"/>
  <c r="J60" i="44269"/>
  <c r="J59" i="44269"/>
  <c r="J58" i="44269"/>
  <c r="J57" i="44269"/>
  <c r="J56" i="44269"/>
  <c r="J55" i="44269"/>
  <c r="J54" i="44269"/>
  <c r="J53" i="44269"/>
  <c r="J52" i="44269"/>
  <c r="J51" i="44269"/>
  <c r="J50" i="44269"/>
  <c r="J49" i="44269"/>
  <c r="J48" i="44269"/>
  <c r="J47" i="44269"/>
  <c r="J46" i="44269"/>
  <c r="J45" i="44269"/>
  <c r="J44" i="44269"/>
  <c r="J43" i="44269"/>
  <c r="J42" i="44269"/>
  <c r="J41" i="44269"/>
  <c r="J40" i="44269"/>
  <c r="J39" i="44269"/>
  <c r="J38" i="44269"/>
  <c r="J37" i="44269"/>
  <c r="J36" i="44269"/>
  <c r="J35" i="44269"/>
  <c r="J34" i="44269"/>
  <c r="J33" i="44269"/>
  <c r="J32" i="44269"/>
  <c r="J31" i="44269"/>
  <c r="J30" i="44269"/>
  <c r="J29" i="44269"/>
  <c r="J28" i="44269"/>
  <c r="J27" i="44269"/>
  <c r="J26" i="44269"/>
  <c r="J25" i="44269"/>
  <c r="J24" i="44269"/>
  <c r="J23" i="44269"/>
  <c r="J22" i="44269"/>
  <c r="J21" i="44269"/>
  <c r="J20" i="44269"/>
  <c r="J19" i="44269"/>
  <c r="J18" i="44269"/>
  <c r="J17" i="44269"/>
  <c r="J16" i="44269"/>
  <c r="J15" i="44269"/>
  <c r="J14" i="44269"/>
  <c r="J13" i="44269"/>
  <c r="J12" i="44269"/>
  <c r="J11" i="44269"/>
  <c r="J10" i="44269"/>
  <c r="J9" i="44269"/>
  <c r="J8" i="44269"/>
  <c r="M7" i="44269"/>
  <c r="H3" i="44269" s="1"/>
  <c r="L7" i="44269"/>
  <c r="K7" i="44269"/>
  <c r="I7" i="44269"/>
  <c r="H7" i="44269"/>
  <c r="H2" i="44269"/>
  <c r="B1" i="44269"/>
  <c r="J7" i="44269" l="1"/>
  <c r="J5" i="44271"/>
  <c r="J5" i="44272"/>
  <c r="H4" i="44270"/>
  <c r="H4" i="44269"/>
  <c r="J7" i="44270"/>
  <c r="J7" i="44268" l="1"/>
  <c r="J6" i="44268"/>
  <c r="I5" i="44268"/>
  <c r="H5" i="44268"/>
  <c r="H2" i="44268"/>
  <c r="B1" i="44268"/>
  <c r="J7" i="44267"/>
  <c r="J6" i="44267"/>
  <c r="I5" i="44267"/>
  <c r="H5" i="44267"/>
  <c r="H2" i="44267"/>
  <c r="B1" i="44267"/>
  <c r="J17" i="44266"/>
  <c r="J16" i="44266"/>
  <c r="J15" i="44266"/>
  <c r="J14" i="44266"/>
  <c r="J13" i="44266"/>
  <c r="J12" i="44266"/>
  <c r="J11" i="44266"/>
  <c r="J9" i="44266"/>
  <c r="J8" i="44266"/>
  <c r="O7" i="44266"/>
  <c r="H3" i="44266" s="1"/>
  <c r="I7" i="44266"/>
  <c r="H7" i="44266"/>
  <c r="H2" i="44266"/>
  <c r="B1" i="44266"/>
  <c r="J357" i="44265"/>
  <c r="J356" i="44265"/>
  <c r="J355" i="44265"/>
  <c r="J354" i="44265"/>
  <c r="J353" i="44265"/>
  <c r="J352" i="44265"/>
  <c r="J351" i="44265"/>
  <c r="J350" i="44265"/>
  <c r="J349" i="44265"/>
  <c r="J348" i="44265"/>
  <c r="J347" i="44265"/>
  <c r="J346" i="44265"/>
  <c r="J345" i="44265"/>
  <c r="J344" i="44265"/>
  <c r="J343" i="44265"/>
  <c r="J342" i="44265"/>
  <c r="J341" i="44265"/>
  <c r="J340" i="44265"/>
  <c r="J339" i="44265"/>
  <c r="J338" i="44265"/>
  <c r="J337" i="44265"/>
  <c r="J336" i="44265"/>
  <c r="J335" i="44265"/>
  <c r="J334" i="44265"/>
  <c r="J333" i="44265"/>
  <c r="J332" i="44265"/>
  <c r="J331" i="44265"/>
  <c r="J330" i="44265"/>
  <c r="J329" i="44265"/>
  <c r="J328" i="44265"/>
  <c r="J327" i="44265"/>
  <c r="J326" i="44265"/>
  <c r="J325" i="44265"/>
  <c r="J324" i="44265"/>
  <c r="J323" i="44265"/>
  <c r="J322" i="44265"/>
  <c r="J321" i="44265"/>
  <c r="J320" i="44265"/>
  <c r="J319" i="44265"/>
  <c r="J318" i="44265"/>
  <c r="J317" i="44265"/>
  <c r="J316" i="44265"/>
  <c r="J315" i="44265"/>
  <c r="J314" i="44265"/>
  <c r="J313" i="44265"/>
  <c r="J312" i="44265"/>
  <c r="J311" i="44265"/>
  <c r="J310" i="44265"/>
  <c r="J309" i="44265"/>
  <c r="J308" i="44265"/>
  <c r="J307" i="44265"/>
  <c r="J306" i="44265"/>
  <c r="J305" i="44265"/>
  <c r="J304" i="44265"/>
  <c r="J303" i="44265"/>
  <c r="J302" i="44265"/>
  <c r="J301" i="44265"/>
  <c r="J300" i="44265"/>
  <c r="J299" i="44265"/>
  <c r="J298" i="44265"/>
  <c r="J297" i="44265"/>
  <c r="J296" i="44265"/>
  <c r="J295" i="44265"/>
  <c r="J294" i="44265"/>
  <c r="J293" i="44265"/>
  <c r="J292" i="44265"/>
  <c r="J291" i="44265"/>
  <c r="J290" i="44265"/>
  <c r="J289" i="44265"/>
  <c r="J288" i="44265"/>
  <c r="J287" i="44265"/>
  <c r="J286" i="44265"/>
  <c r="J285" i="44265"/>
  <c r="J284" i="44265"/>
  <c r="J283" i="44265"/>
  <c r="J282" i="44265"/>
  <c r="J281" i="44265"/>
  <c r="J280" i="44265"/>
  <c r="J279" i="44265"/>
  <c r="J278" i="44265"/>
  <c r="J277" i="44265"/>
  <c r="J276" i="44265"/>
  <c r="J275" i="44265"/>
  <c r="J274" i="44265"/>
  <c r="J273" i="44265"/>
  <c r="J272" i="44265"/>
  <c r="J271" i="44265"/>
  <c r="J270" i="44265"/>
  <c r="J269" i="44265"/>
  <c r="J268" i="44265"/>
  <c r="J267" i="44265"/>
  <c r="J266" i="44265"/>
  <c r="J265" i="44265"/>
  <c r="J264" i="44265"/>
  <c r="J263" i="44265"/>
  <c r="J262" i="44265"/>
  <c r="J261" i="44265"/>
  <c r="J260" i="44265"/>
  <c r="J259" i="44265"/>
  <c r="J258" i="44265"/>
  <c r="J257" i="44265"/>
  <c r="J256" i="44265"/>
  <c r="J255" i="44265"/>
  <c r="J254" i="44265"/>
  <c r="J253" i="44265"/>
  <c r="J252" i="44265"/>
  <c r="J251" i="44265"/>
  <c r="J250" i="44265"/>
  <c r="J249" i="44265"/>
  <c r="J248" i="44265"/>
  <c r="J247" i="44265"/>
  <c r="J246" i="44265"/>
  <c r="J245" i="44265"/>
  <c r="J244" i="44265"/>
  <c r="J243" i="44265"/>
  <c r="J242" i="44265"/>
  <c r="J241" i="44265"/>
  <c r="J240" i="44265"/>
  <c r="J239" i="44265"/>
  <c r="J238" i="44265"/>
  <c r="J237" i="44265"/>
  <c r="J236" i="44265"/>
  <c r="J235" i="44265"/>
  <c r="J234" i="44265"/>
  <c r="J233" i="44265"/>
  <c r="J232" i="44265"/>
  <c r="J231" i="44265"/>
  <c r="J230" i="44265"/>
  <c r="J229" i="44265"/>
  <c r="J228" i="44265"/>
  <c r="J227" i="44265"/>
  <c r="J226" i="44265"/>
  <c r="J225" i="44265"/>
  <c r="J224" i="44265"/>
  <c r="J223" i="44265"/>
  <c r="J222" i="44265"/>
  <c r="J221" i="44265"/>
  <c r="J220" i="44265"/>
  <c r="J219" i="44265"/>
  <c r="J218" i="44265"/>
  <c r="J217" i="44265"/>
  <c r="J216" i="44265"/>
  <c r="J215" i="44265"/>
  <c r="J214" i="44265"/>
  <c r="J213" i="44265"/>
  <c r="J212" i="44265"/>
  <c r="J211" i="44265"/>
  <c r="J210" i="44265"/>
  <c r="J209" i="44265"/>
  <c r="J208" i="44265"/>
  <c r="J207" i="44265"/>
  <c r="J206" i="44265"/>
  <c r="J205" i="44265"/>
  <c r="J204" i="44265"/>
  <c r="J203" i="44265"/>
  <c r="J202" i="44265"/>
  <c r="J201" i="44265"/>
  <c r="J200" i="44265"/>
  <c r="J199" i="44265"/>
  <c r="J198" i="44265"/>
  <c r="J197" i="44265"/>
  <c r="J196" i="44265"/>
  <c r="J195" i="44265"/>
  <c r="J194" i="44265"/>
  <c r="J193" i="44265"/>
  <c r="J192" i="44265"/>
  <c r="J191" i="44265"/>
  <c r="J190" i="44265"/>
  <c r="J189" i="44265"/>
  <c r="J188" i="44265"/>
  <c r="J187" i="44265"/>
  <c r="J186" i="44265"/>
  <c r="J185" i="44265"/>
  <c r="J184" i="44265"/>
  <c r="J183" i="44265"/>
  <c r="J182" i="44265"/>
  <c r="J181" i="44265"/>
  <c r="J180" i="44265"/>
  <c r="J179" i="44265"/>
  <c r="J178" i="44265"/>
  <c r="J177" i="44265"/>
  <c r="J176" i="44265"/>
  <c r="J175" i="44265"/>
  <c r="J174" i="44265"/>
  <c r="J173" i="44265"/>
  <c r="J172" i="44265"/>
  <c r="J171" i="44265"/>
  <c r="J170" i="44265"/>
  <c r="J169" i="44265"/>
  <c r="J168" i="44265"/>
  <c r="J167" i="44265"/>
  <c r="J166" i="44265"/>
  <c r="J165" i="44265"/>
  <c r="J164" i="44265"/>
  <c r="J163" i="44265"/>
  <c r="J162" i="44265"/>
  <c r="J161" i="44265"/>
  <c r="J160" i="44265"/>
  <c r="J159" i="44265"/>
  <c r="J158" i="44265"/>
  <c r="J157" i="44265"/>
  <c r="J156" i="44265"/>
  <c r="J155" i="44265"/>
  <c r="J154" i="44265"/>
  <c r="J153" i="44265"/>
  <c r="J152" i="44265"/>
  <c r="J151" i="44265"/>
  <c r="J150" i="44265"/>
  <c r="J149" i="44265"/>
  <c r="J148" i="44265"/>
  <c r="J147" i="44265"/>
  <c r="J146" i="44265"/>
  <c r="J145" i="44265"/>
  <c r="J144" i="44265"/>
  <c r="J143" i="44265"/>
  <c r="J142" i="44265"/>
  <c r="J141" i="44265"/>
  <c r="J140" i="44265"/>
  <c r="J139" i="44265"/>
  <c r="J138" i="44265"/>
  <c r="J137" i="44265"/>
  <c r="J136" i="44265"/>
  <c r="J135" i="44265"/>
  <c r="J134" i="44265"/>
  <c r="J133" i="44265"/>
  <c r="J132" i="44265"/>
  <c r="J131" i="44265"/>
  <c r="J130" i="44265"/>
  <c r="J129" i="44265"/>
  <c r="J128" i="44265"/>
  <c r="J127" i="44265"/>
  <c r="J126" i="44265"/>
  <c r="J125" i="44265"/>
  <c r="J124" i="44265"/>
  <c r="J123" i="44265"/>
  <c r="J122" i="44265"/>
  <c r="J121" i="44265"/>
  <c r="J120" i="44265"/>
  <c r="J119" i="44265"/>
  <c r="J118" i="44265"/>
  <c r="J117" i="44265"/>
  <c r="J116" i="44265"/>
  <c r="J115" i="44265"/>
  <c r="J114" i="44265"/>
  <c r="J113" i="44265"/>
  <c r="J112" i="44265"/>
  <c r="J111" i="44265"/>
  <c r="J110" i="44265"/>
  <c r="J109" i="44265"/>
  <c r="J108" i="44265"/>
  <c r="J107" i="44265"/>
  <c r="J106" i="44265"/>
  <c r="J105" i="44265"/>
  <c r="J104" i="44265"/>
  <c r="J103" i="44265"/>
  <c r="J102" i="44265"/>
  <c r="J101" i="44265"/>
  <c r="J100" i="44265"/>
  <c r="J99" i="44265"/>
  <c r="J98" i="44265"/>
  <c r="J97" i="44265"/>
  <c r="J96" i="44265"/>
  <c r="J95" i="44265"/>
  <c r="J94" i="44265"/>
  <c r="J93" i="44265"/>
  <c r="J92" i="44265"/>
  <c r="J91" i="44265"/>
  <c r="J90" i="44265"/>
  <c r="J89" i="44265"/>
  <c r="J88" i="44265"/>
  <c r="J87" i="44265"/>
  <c r="J86" i="44265"/>
  <c r="J85" i="44265"/>
  <c r="J84" i="44265"/>
  <c r="J83" i="44265"/>
  <c r="J82" i="44265"/>
  <c r="J81" i="44265"/>
  <c r="J80" i="44265"/>
  <c r="J79" i="44265"/>
  <c r="J78" i="44265"/>
  <c r="J77" i="44265"/>
  <c r="J76" i="44265"/>
  <c r="J75" i="44265"/>
  <c r="J74" i="44265"/>
  <c r="J73" i="44265"/>
  <c r="J72" i="44265"/>
  <c r="J71" i="44265"/>
  <c r="J70" i="44265"/>
  <c r="J69" i="44265"/>
  <c r="J68" i="44265"/>
  <c r="J67" i="44265"/>
  <c r="J66" i="44265"/>
  <c r="J65" i="44265"/>
  <c r="J64" i="44265"/>
  <c r="J63" i="44265"/>
  <c r="J62" i="44265"/>
  <c r="J61" i="44265"/>
  <c r="J60" i="44265"/>
  <c r="J59" i="44265"/>
  <c r="J58" i="44265"/>
  <c r="J57" i="44265"/>
  <c r="J56" i="44265"/>
  <c r="J55" i="44265"/>
  <c r="J54" i="44265"/>
  <c r="J53" i="44265"/>
  <c r="J52" i="44265"/>
  <c r="J51" i="44265"/>
  <c r="J50" i="44265"/>
  <c r="J49" i="44265"/>
  <c r="J48" i="44265"/>
  <c r="J47" i="44265"/>
  <c r="J46" i="44265"/>
  <c r="J45" i="44265"/>
  <c r="J44" i="44265"/>
  <c r="J43" i="44265"/>
  <c r="J42" i="44265"/>
  <c r="J41" i="44265"/>
  <c r="J40" i="44265"/>
  <c r="J39" i="44265"/>
  <c r="J38" i="44265"/>
  <c r="J37" i="44265"/>
  <c r="J36" i="44265"/>
  <c r="J35" i="44265"/>
  <c r="J34" i="44265"/>
  <c r="J33" i="44265"/>
  <c r="J32" i="44265"/>
  <c r="J31" i="44265"/>
  <c r="J30" i="44265"/>
  <c r="J29" i="44265"/>
  <c r="J28" i="44265"/>
  <c r="J27" i="44265"/>
  <c r="J26" i="44265"/>
  <c r="J25" i="44265"/>
  <c r="J24" i="44265"/>
  <c r="J23" i="44265"/>
  <c r="J22" i="44265"/>
  <c r="J21" i="44265"/>
  <c r="J20" i="44265"/>
  <c r="J19" i="44265"/>
  <c r="J18" i="44265"/>
  <c r="J17" i="44265"/>
  <c r="J16" i="44265"/>
  <c r="J15" i="44265"/>
  <c r="J14" i="44265"/>
  <c r="J13" i="44265"/>
  <c r="J12" i="44265"/>
  <c r="J11" i="44265"/>
  <c r="J10" i="44265"/>
  <c r="J9" i="44265"/>
  <c r="J8" i="44265"/>
  <c r="M7" i="44265"/>
  <c r="H3" i="44265" s="1"/>
  <c r="L7" i="44265"/>
  <c r="K7" i="44265"/>
  <c r="I7" i="44265"/>
  <c r="H7" i="44265"/>
  <c r="H2" i="44265"/>
  <c r="B1" i="44265"/>
  <c r="J5" i="44268" l="1"/>
  <c r="J7" i="44266"/>
  <c r="H4" i="44265"/>
  <c r="H4" i="44266"/>
  <c r="J7" i="44265"/>
  <c r="J5" i="44267"/>
  <c r="J65" i="44264"/>
  <c r="J64" i="44264"/>
  <c r="J63" i="44264"/>
  <c r="J62" i="44264"/>
  <c r="J61" i="44264"/>
  <c r="J60" i="44264"/>
  <c r="J59" i="44264"/>
  <c r="J58" i="44264"/>
  <c r="J57" i="44264"/>
  <c r="J56" i="44264"/>
  <c r="J55" i="44264"/>
  <c r="J54" i="44264"/>
  <c r="J53" i="44264"/>
  <c r="J52" i="44264"/>
  <c r="J51" i="44264"/>
  <c r="J50" i="44264"/>
  <c r="J49" i="44264"/>
  <c r="J48" i="44264"/>
  <c r="J47" i="44264"/>
  <c r="J46" i="44264"/>
  <c r="J45" i="44264"/>
  <c r="J44" i="44264"/>
  <c r="J43" i="44264"/>
  <c r="J42" i="44264"/>
  <c r="J41" i="44264"/>
  <c r="J40" i="44264"/>
  <c r="J39" i="44264"/>
  <c r="J38" i="44264"/>
  <c r="J37" i="44264"/>
  <c r="J36" i="44264"/>
  <c r="J35" i="44264"/>
  <c r="J34" i="44264"/>
  <c r="J33" i="44264"/>
  <c r="J32" i="44264"/>
  <c r="J31" i="44264"/>
  <c r="J30" i="44264"/>
  <c r="J29" i="44264"/>
  <c r="J28" i="44264"/>
  <c r="J27" i="44264"/>
  <c r="J26" i="44264"/>
  <c r="J25" i="44264"/>
  <c r="J24" i="44264"/>
  <c r="J23" i="44264"/>
  <c r="J22" i="44264"/>
  <c r="J21" i="44264"/>
  <c r="J20" i="44264"/>
  <c r="J19" i="44264"/>
  <c r="J18" i="44264"/>
  <c r="J17" i="44264"/>
  <c r="J16" i="44264"/>
  <c r="J15" i="44264"/>
  <c r="J14" i="44264"/>
  <c r="J13" i="44264"/>
  <c r="J12" i="44264"/>
  <c r="J11" i="44264"/>
  <c r="J10" i="44264"/>
  <c r="J9" i="44264"/>
  <c r="J8" i="44264"/>
  <c r="J7" i="44264"/>
  <c r="J6" i="44264"/>
  <c r="I5" i="44264"/>
  <c r="H5" i="44264"/>
  <c r="H2" i="44264"/>
  <c r="B1" i="44264"/>
  <c r="J65" i="44263"/>
  <c r="J64" i="44263"/>
  <c r="J63" i="44263"/>
  <c r="J62" i="44263"/>
  <c r="J61" i="44263"/>
  <c r="J60" i="44263"/>
  <c r="J59" i="44263"/>
  <c r="J58" i="44263"/>
  <c r="J57" i="44263"/>
  <c r="J56" i="44263"/>
  <c r="J55" i="44263"/>
  <c r="J54" i="44263"/>
  <c r="J53" i="44263"/>
  <c r="J52" i="44263"/>
  <c r="J51" i="44263"/>
  <c r="J50" i="44263"/>
  <c r="J49" i="44263"/>
  <c r="J48" i="44263"/>
  <c r="J47" i="44263"/>
  <c r="J46" i="44263"/>
  <c r="J45" i="44263"/>
  <c r="J44" i="44263"/>
  <c r="J43" i="44263"/>
  <c r="J42" i="44263"/>
  <c r="J41" i="44263"/>
  <c r="J40" i="44263"/>
  <c r="J39" i="44263"/>
  <c r="J38" i="44263"/>
  <c r="J37" i="44263"/>
  <c r="J36" i="44263"/>
  <c r="J35" i="44263"/>
  <c r="J34" i="44263"/>
  <c r="J33" i="44263"/>
  <c r="J32" i="44263"/>
  <c r="J31" i="44263"/>
  <c r="J30" i="44263"/>
  <c r="J29" i="44263"/>
  <c r="J28" i="44263"/>
  <c r="J27" i="44263"/>
  <c r="J26" i="44263"/>
  <c r="J25" i="44263"/>
  <c r="J24" i="44263"/>
  <c r="J23" i="44263"/>
  <c r="J22" i="44263"/>
  <c r="J21" i="44263"/>
  <c r="J20" i="44263"/>
  <c r="J19" i="44263"/>
  <c r="J18" i="44263"/>
  <c r="J17" i="44263"/>
  <c r="J16" i="44263"/>
  <c r="J15" i="44263"/>
  <c r="J14" i="44263"/>
  <c r="J13" i="44263"/>
  <c r="J12" i="44263"/>
  <c r="J11" i="44263"/>
  <c r="J10" i="44263"/>
  <c r="J9" i="44263"/>
  <c r="J8" i="44263"/>
  <c r="J7" i="44263"/>
  <c r="J6" i="44263"/>
  <c r="I5" i="44263"/>
  <c r="H5" i="44263"/>
  <c r="H2" i="44263"/>
  <c r="B1" i="44263"/>
  <c r="J357" i="44262"/>
  <c r="J356" i="44262"/>
  <c r="J355" i="44262"/>
  <c r="J354" i="44262"/>
  <c r="J353" i="44262"/>
  <c r="J352" i="44262"/>
  <c r="J351" i="44262"/>
  <c r="J350" i="44262"/>
  <c r="J349" i="44262"/>
  <c r="J348" i="44262"/>
  <c r="J347" i="44262"/>
  <c r="J346" i="44262"/>
  <c r="J345" i="44262"/>
  <c r="J344" i="44262"/>
  <c r="J343" i="44262"/>
  <c r="J342" i="44262"/>
  <c r="J341" i="44262"/>
  <c r="J340" i="44262"/>
  <c r="J339" i="44262"/>
  <c r="J338" i="44262"/>
  <c r="J337" i="44262"/>
  <c r="J336" i="44262"/>
  <c r="J335" i="44262"/>
  <c r="J334" i="44262"/>
  <c r="J333" i="44262"/>
  <c r="J332" i="44262"/>
  <c r="J331" i="44262"/>
  <c r="J330" i="44262"/>
  <c r="J329" i="44262"/>
  <c r="J328" i="44262"/>
  <c r="J327" i="44262"/>
  <c r="J326" i="44262"/>
  <c r="J325" i="44262"/>
  <c r="J324" i="44262"/>
  <c r="J323" i="44262"/>
  <c r="J322" i="44262"/>
  <c r="J321" i="44262"/>
  <c r="J320" i="44262"/>
  <c r="J319" i="44262"/>
  <c r="J318" i="44262"/>
  <c r="J317" i="44262"/>
  <c r="J316" i="44262"/>
  <c r="J315" i="44262"/>
  <c r="J314" i="44262"/>
  <c r="J313" i="44262"/>
  <c r="J312" i="44262"/>
  <c r="J311" i="44262"/>
  <c r="J310" i="44262"/>
  <c r="J309" i="44262"/>
  <c r="J308" i="44262"/>
  <c r="J307" i="44262"/>
  <c r="J306" i="44262"/>
  <c r="J305" i="44262"/>
  <c r="J304" i="44262"/>
  <c r="J303" i="44262"/>
  <c r="J302" i="44262"/>
  <c r="J301" i="44262"/>
  <c r="J300" i="44262"/>
  <c r="J299" i="44262"/>
  <c r="J298" i="44262"/>
  <c r="J297" i="44262"/>
  <c r="J296" i="44262"/>
  <c r="J295" i="44262"/>
  <c r="J294" i="44262"/>
  <c r="J293" i="44262"/>
  <c r="J292" i="44262"/>
  <c r="J291" i="44262"/>
  <c r="J290" i="44262"/>
  <c r="J289" i="44262"/>
  <c r="J288" i="44262"/>
  <c r="J287" i="44262"/>
  <c r="J286" i="44262"/>
  <c r="J285" i="44262"/>
  <c r="J284" i="44262"/>
  <c r="J283" i="44262"/>
  <c r="J282" i="44262"/>
  <c r="J281" i="44262"/>
  <c r="J280" i="44262"/>
  <c r="J279" i="44262"/>
  <c r="J278" i="44262"/>
  <c r="J277" i="44262"/>
  <c r="J276" i="44262"/>
  <c r="J275" i="44262"/>
  <c r="J274" i="44262"/>
  <c r="J273" i="44262"/>
  <c r="J272" i="44262"/>
  <c r="J271" i="44262"/>
  <c r="J270" i="44262"/>
  <c r="J269" i="44262"/>
  <c r="J268" i="44262"/>
  <c r="J267" i="44262"/>
  <c r="J266" i="44262"/>
  <c r="J265" i="44262"/>
  <c r="J264" i="44262"/>
  <c r="J263" i="44262"/>
  <c r="J262" i="44262"/>
  <c r="J261" i="44262"/>
  <c r="J260" i="44262"/>
  <c r="J259" i="44262"/>
  <c r="J258" i="44262"/>
  <c r="J257" i="44262"/>
  <c r="J256" i="44262"/>
  <c r="J255" i="44262"/>
  <c r="J254" i="44262"/>
  <c r="J253" i="44262"/>
  <c r="J252" i="44262"/>
  <c r="J251" i="44262"/>
  <c r="J250" i="44262"/>
  <c r="J249" i="44262"/>
  <c r="J248" i="44262"/>
  <c r="J247" i="44262"/>
  <c r="J246" i="44262"/>
  <c r="J245" i="44262"/>
  <c r="J244" i="44262"/>
  <c r="J243" i="44262"/>
  <c r="J242" i="44262"/>
  <c r="J241" i="44262"/>
  <c r="J240" i="44262"/>
  <c r="J239" i="44262"/>
  <c r="J238" i="44262"/>
  <c r="J237" i="44262"/>
  <c r="J236" i="44262"/>
  <c r="J235" i="44262"/>
  <c r="J234" i="44262"/>
  <c r="J233" i="44262"/>
  <c r="J232" i="44262"/>
  <c r="J231" i="44262"/>
  <c r="J230" i="44262"/>
  <c r="J229" i="44262"/>
  <c r="J228" i="44262"/>
  <c r="J227" i="44262"/>
  <c r="J226" i="44262"/>
  <c r="J225" i="44262"/>
  <c r="J224" i="44262"/>
  <c r="J223" i="44262"/>
  <c r="J222" i="44262"/>
  <c r="J221" i="44262"/>
  <c r="J220" i="44262"/>
  <c r="J219" i="44262"/>
  <c r="J218" i="44262"/>
  <c r="J217" i="44262"/>
  <c r="J216" i="44262"/>
  <c r="J215" i="44262"/>
  <c r="J214" i="44262"/>
  <c r="J213" i="44262"/>
  <c r="J212" i="44262"/>
  <c r="J211" i="44262"/>
  <c r="J210" i="44262"/>
  <c r="J209" i="44262"/>
  <c r="J208" i="44262"/>
  <c r="J207" i="44262"/>
  <c r="J206" i="44262"/>
  <c r="J205" i="44262"/>
  <c r="J204" i="44262"/>
  <c r="J203" i="44262"/>
  <c r="J202" i="44262"/>
  <c r="J201" i="44262"/>
  <c r="J200" i="44262"/>
  <c r="J199" i="44262"/>
  <c r="J198" i="44262"/>
  <c r="J197" i="44262"/>
  <c r="J196" i="44262"/>
  <c r="J195" i="44262"/>
  <c r="J194" i="44262"/>
  <c r="J193" i="44262"/>
  <c r="J192" i="44262"/>
  <c r="J191" i="44262"/>
  <c r="J190" i="44262"/>
  <c r="J189" i="44262"/>
  <c r="J188" i="44262"/>
  <c r="J187" i="44262"/>
  <c r="J186" i="44262"/>
  <c r="J185" i="44262"/>
  <c r="J184" i="44262"/>
  <c r="J183" i="44262"/>
  <c r="J182" i="44262"/>
  <c r="J181" i="44262"/>
  <c r="J180" i="44262"/>
  <c r="J179" i="44262"/>
  <c r="J178" i="44262"/>
  <c r="J177" i="44262"/>
  <c r="J176" i="44262"/>
  <c r="J175" i="44262"/>
  <c r="J174" i="44262"/>
  <c r="J173" i="44262"/>
  <c r="J172" i="44262"/>
  <c r="J171" i="44262"/>
  <c r="J170" i="44262"/>
  <c r="J169" i="44262"/>
  <c r="J168" i="44262"/>
  <c r="J167" i="44262"/>
  <c r="J166" i="44262"/>
  <c r="J165" i="44262"/>
  <c r="J164" i="44262"/>
  <c r="J163" i="44262"/>
  <c r="J162" i="44262"/>
  <c r="J161" i="44262"/>
  <c r="J160" i="44262"/>
  <c r="J159" i="44262"/>
  <c r="J158" i="44262"/>
  <c r="J157" i="44262"/>
  <c r="J156" i="44262"/>
  <c r="J155" i="44262"/>
  <c r="J154" i="44262"/>
  <c r="J153" i="44262"/>
  <c r="J152" i="44262"/>
  <c r="J151" i="44262"/>
  <c r="J150" i="44262"/>
  <c r="J149" i="44262"/>
  <c r="J148" i="44262"/>
  <c r="J147" i="44262"/>
  <c r="J146" i="44262"/>
  <c r="J145" i="44262"/>
  <c r="J144" i="44262"/>
  <c r="J143" i="44262"/>
  <c r="J142" i="44262"/>
  <c r="J141" i="44262"/>
  <c r="J140" i="44262"/>
  <c r="J139" i="44262"/>
  <c r="J138" i="44262"/>
  <c r="J137" i="44262"/>
  <c r="J136" i="44262"/>
  <c r="J135" i="44262"/>
  <c r="J134" i="44262"/>
  <c r="J133" i="44262"/>
  <c r="J132" i="44262"/>
  <c r="J131" i="44262"/>
  <c r="J130" i="44262"/>
  <c r="J129" i="44262"/>
  <c r="J128" i="44262"/>
  <c r="J127" i="44262"/>
  <c r="J126" i="44262"/>
  <c r="J125" i="44262"/>
  <c r="J124" i="44262"/>
  <c r="J123" i="44262"/>
  <c r="J122" i="44262"/>
  <c r="J121" i="44262"/>
  <c r="J120" i="44262"/>
  <c r="J119" i="44262"/>
  <c r="J118" i="44262"/>
  <c r="J117" i="44262"/>
  <c r="J116" i="44262"/>
  <c r="J115" i="44262"/>
  <c r="J114" i="44262"/>
  <c r="J113" i="44262"/>
  <c r="J112" i="44262"/>
  <c r="J111" i="44262"/>
  <c r="J110" i="44262"/>
  <c r="J109" i="44262"/>
  <c r="J108" i="44262"/>
  <c r="J107" i="44262"/>
  <c r="J106" i="44262"/>
  <c r="J105" i="44262"/>
  <c r="J104" i="44262"/>
  <c r="J103" i="44262"/>
  <c r="J102" i="44262"/>
  <c r="J101" i="44262"/>
  <c r="J100" i="44262"/>
  <c r="J99" i="44262"/>
  <c r="J98" i="44262"/>
  <c r="J97" i="44262"/>
  <c r="J96" i="44262"/>
  <c r="J95" i="44262"/>
  <c r="J94" i="44262"/>
  <c r="J93" i="44262"/>
  <c r="J92" i="44262"/>
  <c r="J91" i="44262"/>
  <c r="J90" i="44262"/>
  <c r="J89" i="44262"/>
  <c r="J88" i="44262"/>
  <c r="J87" i="44262"/>
  <c r="J86" i="44262"/>
  <c r="J85" i="44262"/>
  <c r="J84" i="44262"/>
  <c r="J83" i="44262"/>
  <c r="J82" i="44262"/>
  <c r="J81" i="44262"/>
  <c r="J80" i="44262"/>
  <c r="J79" i="44262"/>
  <c r="J78" i="44262"/>
  <c r="J77" i="44262"/>
  <c r="J76" i="44262"/>
  <c r="J75" i="44262"/>
  <c r="J74" i="44262"/>
  <c r="J73" i="44262"/>
  <c r="J72" i="44262"/>
  <c r="J71" i="44262"/>
  <c r="J70" i="44262"/>
  <c r="J69" i="44262"/>
  <c r="J68" i="44262"/>
  <c r="J67" i="44262"/>
  <c r="J66" i="44262"/>
  <c r="J65" i="44262"/>
  <c r="J64" i="44262"/>
  <c r="J63" i="44262"/>
  <c r="J62" i="44262"/>
  <c r="J61" i="44262"/>
  <c r="J60" i="44262"/>
  <c r="J59" i="44262"/>
  <c r="J58" i="44262"/>
  <c r="J57" i="44262"/>
  <c r="J56" i="44262"/>
  <c r="J55" i="44262"/>
  <c r="J54" i="44262"/>
  <c r="J53" i="44262"/>
  <c r="J52" i="44262"/>
  <c r="J51" i="44262"/>
  <c r="J50" i="44262"/>
  <c r="J49" i="44262"/>
  <c r="J48" i="44262"/>
  <c r="J47" i="44262"/>
  <c r="J46" i="44262"/>
  <c r="J45" i="44262"/>
  <c r="J44" i="44262"/>
  <c r="J43" i="44262"/>
  <c r="J42" i="44262"/>
  <c r="J41" i="44262"/>
  <c r="J40" i="44262"/>
  <c r="J39" i="44262"/>
  <c r="J38" i="44262"/>
  <c r="J37" i="44262"/>
  <c r="J36" i="44262"/>
  <c r="J35" i="44262"/>
  <c r="J34" i="44262"/>
  <c r="J33" i="44262"/>
  <c r="J32" i="44262"/>
  <c r="J31" i="44262"/>
  <c r="J30" i="44262"/>
  <c r="J29" i="44262"/>
  <c r="J28" i="44262"/>
  <c r="J27" i="44262"/>
  <c r="J26" i="44262"/>
  <c r="J25" i="44262"/>
  <c r="J24" i="44262"/>
  <c r="J23" i="44262"/>
  <c r="J22" i="44262"/>
  <c r="J21" i="44262"/>
  <c r="J20" i="44262"/>
  <c r="J19" i="44262"/>
  <c r="J18" i="44262"/>
  <c r="J17" i="44262"/>
  <c r="J16" i="44262"/>
  <c r="J15" i="44262"/>
  <c r="J14" i="44262"/>
  <c r="J13" i="44262"/>
  <c r="J12" i="44262"/>
  <c r="J11" i="44262"/>
  <c r="J10" i="44262"/>
  <c r="J9" i="44262"/>
  <c r="J8" i="44262"/>
  <c r="O7" i="44262"/>
  <c r="H3" i="44262" s="1"/>
  <c r="I7" i="44262"/>
  <c r="H7" i="44262"/>
  <c r="H2" i="44262"/>
  <c r="B1" i="44262"/>
  <c r="J357" i="44261"/>
  <c r="J356" i="44261"/>
  <c r="J355" i="44261"/>
  <c r="J354" i="44261"/>
  <c r="J353" i="44261"/>
  <c r="J352" i="44261"/>
  <c r="J351" i="44261"/>
  <c r="J350" i="44261"/>
  <c r="J349" i="44261"/>
  <c r="J348" i="44261"/>
  <c r="J347" i="44261"/>
  <c r="J346" i="44261"/>
  <c r="J345" i="44261"/>
  <c r="J344" i="44261"/>
  <c r="J343" i="44261"/>
  <c r="J342" i="44261"/>
  <c r="J341" i="44261"/>
  <c r="J340" i="44261"/>
  <c r="J339" i="44261"/>
  <c r="J338" i="44261"/>
  <c r="J337" i="44261"/>
  <c r="J336" i="44261"/>
  <c r="J335" i="44261"/>
  <c r="J334" i="44261"/>
  <c r="J333" i="44261"/>
  <c r="J332" i="44261"/>
  <c r="J331" i="44261"/>
  <c r="J330" i="44261"/>
  <c r="J329" i="44261"/>
  <c r="J328" i="44261"/>
  <c r="J327" i="44261"/>
  <c r="J326" i="44261"/>
  <c r="J325" i="44261"/>
  <c r="J324" i="44261"/>
  <c r="J323" i="44261"/>
  <c r="J322" i="44261"/>
  <c r="J321" i="44261"/>
  <c r="J320" i="44261"/>
  <c r="J319" i="44261"/>
  <c r="J318" i="44261"/>
  <c r="J317" i="44261"/>
  <c r="J316" i="44261"/>
  <c r="J315" i="44261"/>
  <c r="J314" i="44261"/>
  <c r="J313" i="44261"/>
  <c r="J312" i="44261"/>
  <c r="J311" i="44261"/>
  <c r="J310" i="44261"/>
  <c r="J309" i="44261"/>
  <c r="J308" i="44261"/>
  <c r="J307" i="44261"/>
  <c r="J306" i="44261"/>
  <c r="J305" i="44261"/>
  <c r="J304" i="44261"/>
  <c r="J303" i="44261"/>
  <c r="J302" i="44261"/>
  <c r="J301" i="44261"/>
  <c r="J300" i="44261"/>
  <c r="J299" i="44261"/>
  <c r="J298" i="44261"/>
  <c r="J297" i="44261"/>
  <c r="J296" i="44261"/>
  <c r="J295" i="44261"/>
  <c r="J294" i="44261"/>
  <c r="J293" i="44261"/>
  <c r="J292" i="44261"/>
  <c r="J291" i="44261"/>
  <c r="J290" i="44261"/>
  <c r="J289" i="44261"/>
  <c r="J288" i="44261"/>
  <c r="J287" i="44261"/>
  <c r="J286" i="44261"/>
  <c r="J285" i="44261"/>
  <c r="J284" i="44261"/>
  <c r="J283" i="44261"/>
  <c r="J282" i="44261"/>
  <c r="J281" i="44261"/>
  <c r="J280" i="44261"/>
  <c r="J279" i="44261"/>
  <c r="J278" i="44261"/>
  <c r="J277" i="44261"/>
  <c r="J276" i="44261"/>
  <c r="J275" i="44261"/>
  <c r="J274" i="44261"/>
  <c r="J273" i="44261"/>
  <c r="J272" i="44261"/>
  <c r="J271" i="44261"/>
  <c r="J270" i="44261"/>
  <c r="J269" i="44261"/>
  <c r="J268" i="44261"/>
  <c r="J267" i="44261"/>
  <c r="J266" i="44261"/>
  <c r="J265" i="44261"/>
  <c r="J264" i="44261"/>
  <c r="J263" i="44261"/>
  <c r="J262" i="44261"/>
  <c r="J261" i="44261"/>
  <c r="J260" i="44261"/>
  <c r="J259" i="44261"/>
  <c r="J258" i="44261"/>
  <c r="J257" i="44261"/>
  <c r="J256" i="44261"/>
  <c r="J255" i="44261"/>
  <c r="J254" i="44261"/>
  <c r="J253" i="44261"/>
  <c r="J252" i="44261"/>
  <c r="J251" i="44261"/>
  <c r="J250" i="44261"/>
  <c r="J249" i="44261"/>
  <c r="J248" i="44261"/>
  <c r="J247" i="44261"/>
  <c r="J246" i="44261"/>
  <c r="J245" i="44261"/>
  <c r="J244" i="44261"/>
  <c r="J243" i="44261"/>
  <c r="J242" i="44261"/>
  <c r="J241" i="44261"/>
  <c r="J240" i="44261"/>
  <c r="J239" i="44261"/>
  <c r="J238" i="44261"/>
  <c r="J237" i="44261"/>
  <c r="J236" i="44261"/>
  <c r="J235" i="44261"/>
  <c r="J234" i="44261"/>
  <c r="J233" i="44261"/>
  <c r="J232" i="44261"/>
  <c r="J231" i="44261"/>
  <c r="J230" i="44261"/>
  <c r="J229" i="44261"/>
  <c r="J228" i="44261"/>
  <c r="J227" i="44261"/>
  <c r="J226" i="44261"/>
  <c r="J225" i="44261"/>
  <c r="J224" i="44261"/>
  <c r="J223" i="44261"/>
  <c r="J222" i="44261"/>
  <c r="J221" i="44261"/>
  <c r="J220" i="44261"/>
  <c r="J219" i="44261"/>
  <c r="J218" i="44261"/>
  <c r="J217" i="44261"/>
  <c r="J216" i="44261"/>
  <c r="J215" i="44261"/>
  <c r="J214" i="44261"/>
  <c r="J213" i="44261"/>
  <c r="J212" i="44261"/>
  <c r="J211" i="44261"/>
  <c r="J210" i="44261"/>
  <c r="J209" i="44261"/>
  <c r="J208" i="44261"/>
  <c r="J207" i="44261"/>
  <c r="J206" i="44261"/>
  <c r="J205" i="44261"/>
  <c r="J204" i="44261"/>
  <c r="J203" i="44261"/>
  <c r="J202" i="44261"/>
  <c r="J201" i="44261"/>
  <c r="J200" i="44261"/>
  <c r="J199" i="44261"/>
  <c r="J198" i="44261"/>
  <c r="J197" i="44261"/>
  <c r="J196" i="44261"/>
  <c r="J195" i="44261"/>
  <c r="J194" i="44261"/>
  <c r="J193" i="44261"/>
  <c r="J192" i="44261"/>
  <c r="J191" i="44261"/>
  <c r="J190" i="44261"/>
  <c r="J189" i="44261"/>
  <c r="J188" i="44261"/>
  <c r="J187" i="44261"/>
  <c r="J186" i="44261"/>
  <c r="J185" i="44261"/>
  <c r="J184" i="44261"/>
  <c r="J183" i="44261"/>
  <c r="J182" i="44261"/>
  <c r="J181" i="44261"/>
  <c r="J180" i="44261"/>
  <c r="J179" i="44261"/>
  <c r="J178" i="44261"/>
  <c r="J177" i="44261"/>
  <c r="J176" i="44261"/>
  <c r="J175" i="44261"/>
  <c r="J174" i="44261"/>
  <c r="J173" i="44261"/>
  <c r="J172" i="44261"/>
  <c r="J171" i="44261"/>
  <c r="J170" i="44261"/>
  <c r="J169" i="44261"/>
  <c r="J168" i="44261"/>
  <c r="J167" i="44261"/>
  <c r="J166" i="44261"/>
  <c r="J165" i="44261"/>
  <c r="J164" i="44261"/>
  <c r="J163" i="44261"/>
  <c r="J162" i="44261"/>
  <c r="J161" i="44261"/>
  <c r="J160" i="44261"/>
  <c r="J159" i="44261"/>
  <c r="J158" i="44261"/>
  <c r="J157" i="44261"/>
  <c r="J156" i="44261"/>
  <c r="J155" i="44261"/>
  <c r="J154" i="44261"/>
  <c r="J153" i="44261"/>
  <c r="J152" i="44261"/>
  <c r="J151" i="44261"/>
  <c r="J150" i="44261"/>
  <c r="J149" i="44261"/>
  <c r="J148" i="44261"/>
  <c r="J147" i="44261"/>
  <c r="J146" i="44261"/>
  <c r="J145" i="44261"/>
  <c r="J144" i="44261"/>
  <c r="J143" i="44261"/>
  <c r="J142" i="44261"/>
  <c r="J141" i="44261"/>
  <c r="J140" i="44261"/>
  <c r="J139" i="44261"/>
  <c r="J138" i="44261"/>
  <c r="J137" i="44261"/>
  <c r="J136" i="44261"/>
  <c r="J135" i="44261"/>
  <c r="J134" i="44261"/>
  <c r="J133" i="44261"/>
  <c r="J132" i="44261"/>
  <c r="J131" i="44261"/>
  <c r="J130" i="44261"/>
  <c r="J129" i="44261"/>
  <c r="J128" i="44261"/>
  <c r="J127" i="44261"/>
  <c r="J126" i="44261"/>
  <c r="J125" i="44261"/>
  <c r="J124" i="44261"/>
  <c r="J123" i="44261"/>
  <c r="J122" i="44261"/>
  <c r="J121" i="44261"/>
  <c r="J120" i="44261"/>
  <c r="J119" i="44261"/>
  <c r="J118" i="44261"/>
  <c r="J117" i="44261"/>
  <c r="J116" i="44261"/>
  <c r="J115" i="44261"/>
  <c r="J114" i="44261"/>
  <c r="J113" i="44261"/>
  <c r="J112" i="44261"/>
  <c r="J111" i="44261"/>
  <c r="J110" i="44261"/>
  <c r="J109" i="44261"/>
  <c r="J108" i="44261"/>
  <c r="J107" i="44261"/>
  <c r="M106" i="44261"/>
  <c r="J106" i="44261"/>
  <c r="M105" i="44261"/>
  <c r="J105" i="44261"/>
  <c r="M104" i="44261"/>
  <c r="J104" i="44261"/>
  <c r="M102" i="44261"/>
  <c r="J102" i="44261"/>
  <c r="M97" i="44261"/>
  <c r="J97" i="44261"/>
  <c r="M90" i="44261"/>
  <c r="J90" i="44261"/>
  <c r="M77" i="44261"/>
  <c r="I77" i="44261"/>
  <c r="J77" i="44261" s="1"/>
  <c r="L62" i="44261"/>
  <c r="I62" i="44261"/>
  <c r="M62" i="44261" s="1"/>
  <c r="I54" i="44261"/>
  <c r="M54" i="44261" s="1"/>
  <c r="I40" i="44261"/>
  <c r="J40" i="44261" s="1"/>
  <c r="M33" i="44261"/>
  <c r="J33" i="44261"/>
  <c r="I25" i="44261"/>
  <c r="J25" i="44261" s="1"/>
  <c r="I13" i="44261"/>
  <c r="J13" i="44261" s="1"/>
  <c r="M12" i="44261"/>
  <c r="J12" i="44261"/>
  <c r="I11" i="44261"/>
  <c r="J11" i="44261" s="1"/>
  <c r="L9" i="44261"/>
  <c r="I9" i="44261"/>
  <c r="M9" i="44261" s="1"/>
  <c r="L8" i="44261"/>
  <c r="I8" i="44261"/>
  <c r="J8" i="44261" s="1"/>
  <c r="K7" i="44261"/>
  <c r="H7" i="44261"/>
  <c r="H2" i="44261"/>
  <c r="B1" i="44261"/>
  <c r="J7" i="44262" l="1"/>
  <c r="H4" i="44262"/>
  <c r="J5" i="44263"/>
  <c r="M11" i="44261"/>
  <c r="M40" i="44261"/>
  <c r="M8" i="44261"/>
  <c r="M25" i="44261"/>
  <c r="J5" i="44264"/>
  <c r="M13" i="44261"/>
  <c r="J54" i="44261"/>
  <c r="I7" i="44261"/>
  <c r="J7" i="44261" s="1"/>
  <c r="L7" i="44261"/>
  <c r="J62" i="44261"/>
  <c r="J9" i="44261"/>
  <c r="M7" i="44261" l="1"/>
  <c r="H3" i="44261" s="1"/>
  <c r="H4" i="44261" s="1"/>
  <c r="J65" i="44260"/>
  <c r="J64" i="44260"/>
  <c r="J63" i="44260"/>
  <c r="J62" i="44260"/>
  <c r="J61" i="44260"/>
  <c r="J60" i="44260"/>
  <c r="J59" i="44260"/>
  <c r="J58" i="44260"/>
  <c r="J57" i="44260"/>
  <c r="J56" i="44260"/>
  <c r="J55" i="44260"/>
  <c r="J54" i="44260"/>
  <c r="J53" i="44260"/>
  <c r="J52" i="44260"/>
  <c r="J51" i="44260"/>
  <c r="J50" i="44260"/>
  <c r="J49" i="44260"/>
  <c r="J48" i="44260"/>
  <c r="J47" i="44260"/>
  <c r="J46" i="44260"/>
  <c r="J45" i="44260"/>
  <c r="J44" i="44260"/>
  <c r="J43" i="44260"/>
  <c r="J42" i="44260"/>
  <c r="J41" i="44260"/>
  <c r="J40" i="44260"/>
  <c r="J39" i="44260"/>
  <c r="J38" i="44260"/>
  <c r="J37" i="44260"/>
  <c r="J36" i="44260"/>
  <c r="J35" i="44260"/>
  <c r="J34" i="44260"/>
  <c r="J33" i="44260"/>
  <c r="J32" i="44260"/>
  <c r="J31" i="44260"/>
  <c r="J30" i="44260"/>
  <c r="J29" i="44260"/>
  <c r="J28" i="44260"/>
  <c r="J27" i="44260"/>
  <c r="J26" i="44260"/>
  <c r="J25" i="44260"/>
  <c r="J24" i="44260"/>
  <c r="J23" i="44260"/>
  <c r="J22" i="44260"/>
  <c r="J21" i="44260"/>
  <c r="J20" i="44260"/>
  <c r="J19" i="44260"/>
  <c r="J18" i="44260"/>
  <c r="J17" i="44260"/>
  <c r="J16" i="44260"/>
  <c r="J15" i="44260"/>
  <c r="J14" i="44260"/>
  <c r="J13" i="44260"/>
  <c r="J12" i="44260"/>
  <c r="J11" i="44260"/>
  <c r="J10" i="44260"/>
  <c r="J9" i="44260"/>
  <c r="J8" i="44260"/>
  <c r="J7" i="44260"/>
  <c r="J6" i="44260"/>
  <c r="I5" i="44260"/>
  <c r="H5" i="44260"/>
  <c r="H2" i="44260"/>
  <c r="B1" i="44260"/>
  <c r="J65" i="44259"/>
  <c r="J64" i="44259"/>
  <c r="J63" i="44259"/>
  <c r="J62" i="44259"/>
  <c r="J61" i="44259"/>
  <c r="J60" i="44259"/>
  <c r="J59" i="44259"/>
  <c r="J58" i="44259"/>
  <c r="J57" i="44259"/>
  <c r="J56" i="44259"/>
  <c r="J55" i="44259"/>
  <c r="J54" i="44259"/>
  <c r="J53" i="44259"/>
  <c r="J52" i="44259"/>
  <c r="J51" i="44259"/>
  <c r="J50" i="44259"/>
  <c r="J49" i="44259"/>
  <c r="J48" i="44259"/>
  <c r="J47" i="44259"/>
  <c r="J46" i="44259"/>
  <c r="J45" i="44259"/>
  <c r="J44" i="44259"/>
  <c r="J43" i="44259"/>
  <c r="J42" i="44259"/>
  <c r="J41" i="44259"/>
  <c r="J40" i="44259"/>
  <c r="J39" i="44259"/>
  <c r="J38" i="44259"/>
  <c r="J37" i="44259"/>
  <c r="J36" i="44259"/>
  <c r="J35" i="44259"/>
  <c r="J34" i="44259"/>
  <c r="J33" i="44259"/>
  <c r="J32" i="44259"/>
  <c r="J31" i="44259"/>
  <c r="J30" i="44259"/>
  <c r="J29" i="44259"/>
  <c r="J28" i="44259"/>
  <c r="J27" i="44259"/>
  <c r="J26" i="44259"/>
  <c r="J25" i="44259"/>
  <c r="J24" i="44259"/>
  <c r="J23" i="44259"/>
  <c r="J22" i="44259"/>
  <c r="J21" i="44259"/>
  <c r="J20" i="44259"/>
  <c r="J19" i="44259"/>
  <c r="J18" i="44259"/>
  <c r="J17" i="44259"/>
  <c r="J16" i="44259"/>
  <c r="J15" i="44259"/>
  <c r="J14" i="44259"/>
  <c r="J13" i="44259"/>
  <c r="J12" i="44259"/>
  <c r="J11" i="44259"/>
  <c r="J10" i="44259"/>
  <c r="J9" i="44259"/>
  <c r="J8" i="44259"/>
  <c r="J7" i="44259"/>
  <c r="J6" i="44259"/>
  <c r="I5" i="44259"/>
  <c r="H5" i="44259"/>
  <c r="H2" i="44259"/>
  <c r="B1" i="44259"/>
  <c r="J357" i="44258"/>
  <c r="J356" i="44258"/>
  <c r="J355" i="44258"/>
  <c r="J354" i="44258"/>
  <c r="J353" i="44258"/>
  <c r="J352" i="44258"/>
  <c r="J351" i="44258"/>
  <c r="J350" i="44258"/>
  <c r="J349" i="44258"/>
  <c r="J348" i="44258"/>
  <c r="J347" i="44258"/>
  <c r="J346" i="44258"/>
  <c r="J345" i="44258"/>
  <c r="J344" i="44258"/>
  <c r="J343" i="44258"/>
  <c r="J342" i="44258"/>
  <c r="J341" i="44258"/>
  <c r="J340" i="44258"/>
  <c r="J339" i="44258"/>
  <c r="J338" i="44258"/>
  <c r="J337" i="44258"/>
  <c r="J336" i="44258"/>
  <c r="J335" i="44258"/>
  <c r="J334" i="44258"/>
  <c r="J333" i="44258"/>
  <c r="J332" i="44258"/>
  <c r="J331" i="44258"/>
  <c r="J330" i="44258"/>
  <c r="J329" i="44258"/>
  <c r="J328" i="44258"/>
  <c r="J327" i="44258"/>
  <c r="J326" i="44258"/>
  <c r="J325" i="44258"/>
  <c r="J324" i="44258"/>
  <c r="J323" i="44258"/>
  <c r="J322" i="44258"/>
  <c r="J321" i="44258"/>
  <c r="J320" i="44258"/>
  <c r="J319" i="44258"/>
  <c r="J318" i="44258"/>
  <c r="J317" i="44258"/>
  <c r="J316" i="44258"/>
  <c r="J315" i="44258"/>
  <c r="J314" i="44258"/>
  <c r="J313" i="44258"/>
  <c r="J312" i="44258"/>
  <c r="J311" i="44258"/>
  <c r="J310" i="44258"/>
  <c r="J309" i="44258"/>
  <c r="J308" i="44258"/>
  <c r="J307" i="44258"/>
  <c r="J306" i="44258"/>
  <c r="J305" i="44258"/>
  <c r="J304" i="44258"/>
  <c r="J303" i="44258"/>
  <c r="J302" i="44258"/>
  <c r="J301" i="44258"/>
  <c r="J300" i="44258"/>
  <c r="J299" i="44258"/>
  <c r="J298" i="44258"/>
  <c r="J297" i="44258"/>
  <c r="J296" i="44258"/>
  <c r="J295" i="44258"/>
  <c r="J294" i="44258"/>
  <c r="J293" i="44258"/>
  <c r="J292" i="44258"/>
  <c r="J291" i="44258"/>
  <c r="J290" i="44258"/>
  <c r="J289" i="44258"/>
  <c r="J288" i="44258"/>
  <c r="J287" i="44258"/>
  <c r="J286" i="44258"/>
  <c r="J285" i="44258"/>
  <c r="J284" i="44258"/>
  <c r="J283" i="44258"/>
  <c r="J282" i="44258"/>
  <c r="J281" i="44258"/>
  <c r="J280" i="44258"/>
  <c r="J279" i="44258"/>
  <c r="J278" i="44258"/>
  <c r="J277" i="44258"/>
  <c r="J276" i="44258"/>
  <c r="J275" i="44258"/>
  <c r="J274" i="44258"/>
  <c r="J273" i="44258"/>
  <c r="J272" i="44258"/>
  <c r="J271" i="44258"/>
  <c r="J270" i="44258"/>
  <c r="J269" i="44258"/>
  <c r="J268" i="44258"/>
  <c r="J267" i="44258"/>
  <c r="J266" i="44258"/>
  <c r="J265" i="44258"/>
  <c r="J264" i="44258"/>
  <c r="J263" i="44258"/>
  <c r="J262" i="44258"/>
  <c r="J261" i="44258"/>
  <c r="J260" i="44258"/>
  <c r="J259" i="44258"/>
  <c r="J258" i="44258"/>
  <c r="J257" i="44258"/>
  <c r="J256" i="44258"/>
  <c r="J255" i="44258"/>
  <c r="J254" i="44258"/>
  <c r="J253" i="44258"/>
  <c r="J252" i="44258"/>
  <c r="J251" i="44258"/>
  <c r="J250" i="44258"/>
  <c r="J249" i="44258"/>
  <c r="J248" i="44258"/>
  <c r="J247" i="44258"/>
  <c r="J246" i="44258"/>
  <c r="J245" i="44258"/>
  <c r="J244" i="44258"/>
  <c r="J243" i="44258"/>
  <c r="J242" i="44258"/>
  <c r="J241" i="44258"/>
  <c r="J240" i="44258"/>
  <c r="J239" i="44258"/>
  <c r="J238" i="44258"/>
  <c r="J237" i="44258"/>
  <c r="J236" i="44258"/>
  <c r="J235" i="44258"/>
  <c r="J234" i="44258"/>
  <c r="J233" i="44258"/>
  <c r="J232" i="44258"/>
  <c r="J231" i="44258"/>
  <c r="J230" i="44258"/>
  <c r="J229" i="44258"/>
  <c r="J228" i="44258"/>
  <c r="J227" i="44258"/>
  <c r="J226" i="44258"/>
  <c r="J225" i="44258"/>
  <c r="J224" i="44258"/>
  <c r="J223" i="44258"/>
  <c r="J222" i="44258"/>
  <c r="J221" i="44258"/>
  <c r="J220" i="44258"/>
  <c r="J219" i="44258"/>
  <c r="J218" i="44258"/>
  <c r="J217" i="44258"/>
  <c r="J216" i="44258"/>
  <c r="J215" i="44258"/>
  <c r="J214" i="44258"/>
  <c r="J213" i="44258"/>
  <c r="J212" i="44258"/>
  <c r="J211" i="44258"/>
  <c r="J210" i="44258"/>
  <c r="J209" i="44258"/>
  <c r="J208" i="44258"/>
  <c r="J207" i="44258"/>
  <c r="J206" i="44258"/>
  <c r="J205" i="44258"/>
  <c r="J204" i="44258"/>
  <c r="J203" i="44258"/>
  <c r="J202" i="44258"/>
  <c r="J201" i="44258"/>
  <c r="J200" i="44258"/>
  <c r="J199" i="44258"/>
  <c r="J198" i="44258"/>
  <c r="J197" i="44258"/>
  <c r="J196" i="44258"/>
  <c r="J195" i="44258"/>
  <c r="J194" i="44258"/>
  <c r="J193" i="44258"/>
  <c r="J192" i="44258"/>
  <c r="J191" i="44258"/>
  <c r="J190" i="44258"/>
  <c r="J189" i="44258"/>
  <c r="J188" i="44258"/>
  <c r="J187" i="44258"/>
  <c r="J186" i="44258"/>
  <c r="J185" i="44258"/>
  <c r="J184" i="44258"/>
  <c r="J183" i="44258"/>
  <c r="J182" i="44258"/>
  <c r="J181" i="44258"/>
  <c r="J180" i="44258"/>
  <c r="J179" i="44258"/>
  <c r="J178" i="44258"/>
  <c r="J177" i="44258"/>
  <c r="J176" i="44258"/>
  <c r="J175" i="44258"/>
  <c r="J174" i="44258"/>
  <c r="J173" i="44258"/>
  <c r="J172" i="44258"/>
  <c r="J171" i="44258"/>
  <c r="J170" i="44258"/>
  <c r="J169" i="44258"/>
  <c r="J168" i="44258"/>
  <c r="J167" i="44258"/>
  <c r="J166" i="44258"/>
  <c r="J165" i="44258"/>
  <c r="J164" i="44258"/>
  <c r="J163" i="44258"/>
  <c r="J162" i="44258"/>
  <c r="J161" i="44258"/>
  <c r="J160" i="44258"/>
  <c r="J159" i="44258"/>
  <c r="J158" i="44258"/>
  <c r="J157" i="44258"/>
  <c r="J156" i="44258"/>
  <c r="J155" i="44258"/>
  <c r="J154" i="44258"/>
  <c r="J153" i="44258"/>
  <c r="J152" i="44258"/>
  <c r="J151" i="44258"/>
  <c r="J150" i="44258"/>
  <c r="J149" i="44258"/>
  <c r="J148" i="44258"/>
  <c r="J147" i="44258"/>
  <c r="J146" i="44258"/>
  <c r="J145" i="44258"/>
  <c r="J144" i="44258"/>
  <c r="J143" i="44258"/>
  <c r="J142" i="44258"/>
  <c r="J141" i="44258"/>
  <c r="J140" i="44258"/>
  <c r="J139" i="44258"/>
  <c r="J138" i="44258"/>
  <c r="J137" i="44258"/>
  <c r="J136" i="44258"/>
  <c r="J135" i="44258"/>
  <c r="J134" i="44258"/>
  <c r="J133" i="44258"/>
  <c r="J132" i="44258"/>
  <c r="J131" i="44258"/>
  <c r="J130" i="44258"/>
  <c r="J129" i="44258"/>
  <c r="J128" i="44258"/>
  <c r="J127" i="44258"/>
  <c r="J126" i="44258"/>
  <c r="J125" i="44258"/>
  <c r="J124" i="44258"/>
  <c r="J123" i="44258"/>
  <c r="J122" i="44258"/>
  <c r="J121" i="44258"/>
  <c r="J120" i="44258"/>
  <c r="J119" i="44258"/>
  <c r="J118" i="44258"/>
  <c r="J117" i="44258"/>
  <c r="J116" i="44258"/>
  <c r="J115" i="44258"/>
  <c r="J114" i="44258"/>
  <c r="J113" i="44258"/>
  <c r="J112" i="44258"/>
  <c r="J111" i="44258"/>
  <c r="J110" i="44258"/>
  <c r="J109" i="44258"/>
  <c r="J108" i="44258"/>
  <c r="J107" i="44258"/>
  <c r="J106" i="44258"/>
  <c r="J105" i="44258"/>
  <c r="J104" i="44258"/>
  <c r="J103" i="44258"/>
  <c r="J102" i="44258"/>
  <c r="J101" i="44258"/>
  <c r="J100" i="44258"/>
  <c r="J99" i="44258"/>
  <c r="J98" i="44258"/>
  <c r="J97" i="44258"/>
  <c r="J96" i="44258"/>
  <c r="J95" i="44258"/>
  <c r="J94" i="44258"/>
  <c r="J93" i="44258"/>
  <c r="J92" i="44258"/>
  <c r="J91" i="44258"/>
  <c r="J90" i="44258"/>
  <c r="J89" i="44258"/>
  <c r="J88" i="44258"/>
  <c r="J87" i="44258"/>
  <c r="J86" i="44258"/>
  <c r="J85" i="44258"/>
  <c r="J84" i="44258"/>
  <c r="J83" i="44258"/>
  <c r="J82" i="44258"/>
  <c r="J81" i="44258"/>
  <c r="J80" i="44258"/>
  <c r="J79" i="44258"/>
  <c r="J78" i="44258"/>
  <c r="J77" i="44258"/>
  <c r="J76" i="44258"/>
  <c r="J75" i="44258"/>
  <c r="J74" i="44258"/>
  <c r="J73" i="44258"/>
  <c r="J72" i="44258"/>
  <c r="J71" i="44258"/>
  <c r="J70" i="44258"/>
  <c r="J69" i="44258"/>
  <c r="J68" i="44258"/>
  <c r="J67" i="44258"/>
  <c r="J66" i="44258"/>
  <c r="J65" i="44258"/>
  <c r="J64" i="44258"/>
  <c r="J63" i="44258"/>
  <c r="J62" i="44258"/>
  <c r="J61" i="44258"/>
  <c r="J60" i="44258"/>
  <c r="J59" i="44258"/>
  <c r="J58" i="44258"/>
  <c r="J57" i="44258"/>
  <c r="J56" i="44258"/>
  <c r="J55" i="44258"/>
  <c r="J54" i="44258"/>
  <c r="J53" i="44258"/>
  <c r="J52" i="44258"/>
  <c r="J51" i="44258"/>
  <c r="J50" i="44258"/>
  <c r="J49" i="44258"/>
  <c r="J48" i="44258"/>
  <c r="J47" i="44258"/>
  <c r="J46" i="44258"/>
  <c r="J45" i="44258"/>
  <c r="J44" i="44258"/>
  <c r="J43" i="44258"/>
  <c r="J42" i="44258"/>
  <c r="J41" i="44258"/>
  <c r="J40" i="44258"/>
  <c r="J39" i="44258"/>
  <c r="J38" i="44258"/>
  <c r="J37" i="44258"/>
  <c r="J36" i="44258"/>
  <c r="J35" i="44258"/>
  <c r="J34" i="44258"/>
  <c r="J33" i="44258"/>
  <c r="J32" i="44258"/>
  <c r="J31" i="44258"/>
  <c r="J30" i="44258"/>
  <c r="J29" i="44258"/>
  <c r="J28" i="44258"/>
  <c r="J27" i="44258"/>
  <c r="J26" i="44258"/>
  <c r="J25" i="44258"/>
  <c r="J24" i="44258"/>
  <c r="J23" i="44258"/>
  <c r="J22" i="44258"/>
  <c r="J21" i="44258"/>
  <c r="J20" i="44258"/>
  <c r="J19" i="44258"/>
  <c r="J18" i="44258"/>
  <c r="J17" i="44258"/>
  <c r="J16" i="44258"/>
  <c r="J15" i="44258"/>
  <c r="J14" i="44258"/>
  <c r="J13" i="44258"/>
  <c r="J12" i="44258"/>
  <c r="J11" i="44258"/>
  <c r="J10" i="44258"/>
  <c r="J9" i="44258"/>
  <c r="J8" i="44258"/>
  <c r="O7" i="44258"/>
  <c r="H3" i="44258" s="1"/>
  <c r="H4" i="44258" s="1"/>
  <c r="I7" i="44258"/>
  <c r="H7" i="44258"/>
  <c r="H2" i="44258"/>
  <c r="B1" i="44258"/>
  <c r="J356" i="44257"/>
  <c r="J355" i="44257"/>
  <c r="J354" i="44257"/>
  <c r="J353" i="44257"/>
  <c r="J352" i="44257"/>
  <c r="J351" i="44257"/>
  <c r="J350" i="44257"/>
  <c r="J349" i="44257"/>
  <c r="J348" i="44257"/>
  <c r="J347" i="44257"/>
  <c r="J346" i="44257"/>
  <c r="J345" i="44257"/>
  <c r="J344" i="44257"/>
  <c r="J343" i="44257"/>
  <c r="J342" i="44257"/>
  <c r="J341" i="44257"/>
  <c r="J340" i="44257"/>
  <c r="J339" i="44257"/>
  <c r="J338" i="44257"/>
  <c r="J337" i="44257"/>
  <c r="J336" i="44257"/>
  <c r="J335" i="44257"/>
  <c r="J334" i="44257"/>
  <c r="J333" i="44257"/>
  <c r="J332" i="44257"/>
  <c r="J331" i="44257"/>
  <c r="J330" i="44257"/>
  <c r="J329" i="44257"/>
  <c r="J328" i="44257"/>
  <c r="J327" i="44257"/>
  <c r="J326" i="44257"/>
  <c r="J325" i="44257"/>
  <c r="J324" i="44257"/>
  <c r="J323" i="44257"/>
  <c r="J322" i="44257"/>
  <c r="J321" i="44257"/>
  <c r="J320" i="44257"/>
  <c r="J319" i="44257"/>
  <c r="J318" i="44257"/>
  <c r="J317" i="44257"/>
  <c r="J316" i="44257"/>
  <c r="J315" i="44257"/>
  <c r="J314" i="44257"/>
  <c r="J313" i="44257"/>
  <c r="J312" i="44257"/>
  <c r="J311" i="44257"/>
  <c r="J310" i="44257"/>
  <c r="J309" i="44257"/>
  <c r="J308" i="44257"/>
  <c r="J307" i="44257"/>
  <c r="J306" i="44257"/>
  <c r="J305" i="44257"/>
  <c r="J304" i="44257"/>
  <c r="J303" i="44257"/>
  <c r="J302" i="44257"/>
  <c r="J301" i="44257"/>
  <c r="J300" i="44257"/>
  <c r="J299" i="44257"/>
  <c r="J298" i="44257"/>
  <c r="J297" i="44257"/>
  <c r="J296" i="44257"/>
  <c r="J295" i="44257"/>
  <c r="J294" i="44257"/>
  <c r="J293" i="44257"/>
  <c r="J292" i="44257"/>
  <c r="J291" i="44257"/>
  <c r="J290" i="44257"/>
  <c r="J289" i="44257"/>
  <c r="J288" i="44257"/>
  <c r="J287" i="44257"/>
  <c r="J286" i="44257"/>
  <c r="J285" i="44257"/>
  <c r="J284" i="44257"/>
  <c r="J283" i="44257"/>
  <c r="J282" i="44257"/>
  <c r="J281" i="44257"/>
  <c r="J280" i="44257"/>
  <c r="J279" i="44257"/>
  <c r="J278" i="44257"/>
  <c r="J277" i="44257"/>
  <c r="J276" i="44257"/>
  <c r="J275" i="44257"/>
  <c r="J274" i="44257"/>
  <c r="J273" i="44257"/>
  <c r="J272" i="44257"/>
  <c r="J271" i="44257"/>
  <c r="J270" i="44257"/>
  <c r="J269" i="44257"/>
  <c r="J268" i="44257"/>
  <c r="J267" i="44257"/>
  <c r="J266" i="44257"/>
  <c r="J265" i="44257"/>
  <c r="J264" i="44257"/>
  <c r="J263" i="44257"/>
  <c r="J262" i="44257"/>
  <c r="J261" i="44257"/>
  <c r="J260" i="44257"/>
  <c r="J259" i="44257"/>
  <c r="J258" i="44257"/>
  <c r="J257" i="44257"/>
  <c r="J256" i="44257"/>
  <c r="J255" i="44257"/>
  <c r="J254" i="44257"/>
  <c r="J253" i="44257"/>
  <c r="J252" i="44257"/>
  <c r="J251" i="44257"/>
  <c r="J250" i="44257"/>
  <c r="J249" i="44257"/>
  <c r="J248" i="44257"/>
  <c r="J247" i="44257"/>
  <c r="J246" i="44257"/>
  <c r="J245" i="44257"/>
  <c r="J244" i="44257"/>
  <c r="J243" i="44257"/>
  <c r="J242" i="44257"/>
  <c r="J241" i="44257"/>
  <c r="J240" i="44257"/>
  <c r="J239" i="44257"/>
  <c r="J238" i="44257"/>
  <c r="J237" i="44257"/>
  <c r="J236" i="44257"/>
  <c r="J235" i="44257"/>
  <c r="J234" i="44257"/>
  <c r="J233" i="44257"/>
  <c r="J232" i="44257"/>
  <c r="J231" i="44257"/>
  <c r="J230" i="44257"/>
  <c r="J229" i="44257"/>
  <c r="J228" i="44257"/>
  <c r="J227" i="44257"/>
  <c r="J226" i="44257"/>
  <c r="J225" i="44257"/>
  <c r="J224" i="44257"/>
  <c r="J223" i="44257"/>
  <c r="J222" i="44257"/>
  <c r="J221" i="44257"/>
  <c r="J220" i="44257"/>
  <c r="J219" i="44257"/>
  <c r="J218" i="44257"/>
  <c r="J217" i="44257"/>
  <c r="J216" i="44257"/>
  <c r="J215" i="44257"/>
  <c r="J214" i="44257"/>
  <c r="J213" i="44257"/>
  <c r="J212" i="44257"/>
  <c r="J211" i="44257"/>
  <c r="J210" i="44257"/>
  <c r="J209" i="44257"/>
  <c r="J208" i="44257"/>
  <c r="J207" i="44257"/>
  <c r="J206" i="44257"/>
  <c r="J205" i="44257"/>
  <c r="J204" i="44257"/>
  <c r="J203" i="44257"/>
  <c r="J202" i="44257"/>
  <c r="J201" i="44257"/>
  <c r="J200" i="44257"/>
  <c r="J199" i="44257"/>
  <c r="J198" i="44257"/>
  <c r="J197" i="44257"/>
  <c r="J196" i="44257"/>
  <c r="J195" i="44257"/>
  <c r="J194" i="44257"/>
  <c r="J193" i="44257"/>
  <c r="J192" i="44257"/>
  <c r="J191" i="44257"/>
  <c r="J190" i="44257"/>
  <c r="J189" i="44257"/>
  <c r="J188" i="44257"/>
  <c r="J187" i="44257"/>
  <c r="J186" i="44257"/>
  <c r="J185" i="44257"/>
  <c r="J184" i="44257"/>
  <c r="J183" i="44257"/>
  <c r="J182" i="44257"/>
  <c r="J181" i="44257"/>
  <c r="J180" i="44257"/>
  <c r="J179" i="44257"/>
  <c r="J178" i="44257"/>
  <c r="J177" i="44257"/>
  <c r="J176" i="44257"/>
  <c r="J175" i="44257"/>
  <c r="J174" i="44257"/>
  <c r="J173" i="44257"/>
  <c r="J172" i="44257"/>
  <c r="J171" i="44257"/>
  <c r="J170" i="44257"/>
  <c r="J169" i="44257"/>
  <c r="J168" i="44257"/>
  <c r="J167" i="44257"/>
  <c r="J166" i="44257"/>
  <c r="J165" i="44257"/>
  <c r="J164" i="44257"/>
  <c r="J163" i="44257"/>
  <c r="J162" i="44257"/>
  <c r="J161" i="44257"/>
  <c r="J160" i="44257"/>
  <c r="J159" i="44257"/>
  <c r="J158" i="44257"/>
  <c r="J157" i="44257"/>
  <c r="J156" i="44257"/>
  <c r="J155" i="44257"/>
  <c r="J154" i="44257"/>
  <c r="J153" i="44257"/>
  <c r="J152" i="44257"/>
  <c r="J151" i="44257"/>
  <c r="J150" i="44257"/>
  <c r="J149" i="44257"/>
  <c r="J148" i="44257"/>
  <c r="J147" i="44257"/>
  <c r="J146" i="44257"/>
  <c r="J145" i="44257"/>
  <c r="J144" i="44257"/>
  <c r="J143" i="44257"/>
  <c r="J142" i="44257"/>
  <c r="J141" i="44257"/>
  <c r="J140" i="44257"/>
  <c r="J139" i="44257"/>
  <c r="J138" i="44257"/>
  <c r="J137" i="44257"/>
  <c r="J136" i="44257"/>
  <c r="J135" i="44257"/>
  <c r="J134" i="44257"/>
  <c r="J133" i="44257"/>
  <c r="J132" i="44257"/>
  <c r="J131" i="44257"/>
  <c r="J130" i="44257"/>
  <c r="J129" i="44257"/>
  <c r="J128" i="44257"/>
  <c r="J127" i="44257"/>
  <c r="J126" i="44257"/>
  <c r="J125" i="44257"/>
  <c r="J124" i="44257"/>
  <c r="J123" i="44257"/>
  <c r="J122" i="44257"/>
  <c r="J121" i="44257"/>
  <c r="J120" i="44257"/>
  <c r="J119" i="44257"/>
  <c r="J118" i="44257"/>
  <c r="J117" i="44257"/>
  <c r="J116" i="44257"/>
  <c r="J115" i="44257"/>
  <c r="J114" i="44257"/>
  <c r="J113" i="44257"/>
  <c r="J112" i="44257"/>
  <c r="J111" i="44257"/>
  <c r="J110" i="44257"/>
  <c r="J109" i="44257"/>
  <c r="J108" i="44257"/>
  <c r="J107" i="44257"/>
  <c r="J106" i="44257"/>
  <c r="J105" i="44257"/>
  <c r="J104" i="44257"/>
  <c r="J103" i="44257"/>
  <c r="J102" i="44257"/>
  <c r="J101" i="44257"/>
  <c r="J100" i="44257"/>
  <c r="J99" i="44257"/>
  <c r="J98" i="44257"/>
  <c r="J97" i="44257"/>
  <c r="J96" i="44257"/>
  <c r="J95" i="44257"/>
  <c r="J94" i="44257"/>
  <c r="J93" i="44257"/>
  <c r="J92" i="44257"/>
  <c r="J91" i="44257"/>
  <c r="J90" i="44257"/>
  <c r="J89" i="44257"/>
  <c r="J88" i="44257"/>
  <c r="J87" i="44257"/>
  <c r="J86" i="44257"/>
  <c r="J85" i="44257"/>
  <c r="J84" i="44257"/>
  <c r="J83" i="44257"/>
  <c r="J82" i="44257"/>
  <c r="J81" i="44257"/>
  <c r="J80" i="44257"/>
  <c r="J79" i="44257"/>
  <c r="J78" i="44257"/>
  <c r="J77" i="44257"/>
  <c r="J76" i="44257"/>
  <c r="J75" i="44257"/>
  <c r="J74" i="44257"/>
  <c r="J73" i="44257"/>
  <c r="J72" i="44257"/>
  <c r="J71" i="44257"/>
  <c r="J70" i="44257"/>
  <c r="J69" i="44257"/>
  <c r="J68" i="44257"/>
  <c r="J67" i="44257"/>
  <c r="J66" i="44257"/>
  <c r="J65" i="44257"/>
  <c r="J64" i="44257"/>
  <c r="J63" i="44257"/>
  <c r="J62" i="44257"/>
  <c r="J61" i="44257"/>
  <c r="J60" i="44257"/>
  <c r="J59" i="44257"/>
  <c r="J58" i="44257"/>
  <c r="J57" i="44257"/>
  <c r="J56" i="44257"/>
  <c r="J55" i="44257"/>
  <c r="J54" i="44257"/>
  <c r="J53" i="44257"/>
  <c r="J52" i="44257"/>
  <c r="J51" i="44257"/>
  <c r="J50" i="44257"/>
  <c r="J49" i="44257"/>
  <c r="J48" i="44257"/>
  <c r="J47" i="44257"/>
  <c r="J46" i="44257"/>
  <c r="J45" i="44257"/>
  <c r="J44" i="44257"/>
  <c r="J43" i="44257"/>
  <c r="J42" i="44257"/>
  <c r="J41" i="44257"/>
  <c r="J40" i="44257"/>
  <c r="J39" i="44257"/>
  <c r="M38" i="44257"/>
  <c r="J38" i="44257"/>
  <c r="M37" i="44257"/>
  <c r="J37" i="44257"/>
  <c r="M36" i="44257"/>
  <c r="J36" i="44257"/>
  <c r="M35" i="44257"/>
  <c r="J35" i="44257"/>
  <c r="M34" i="44257"/>
  <c r="J34" i="44257"/>
  <c r="M33" i="44257"/>
  <c r="J33" i="44257"/>
  <c r="M32" i="44257"/>
  <c r="J32" i="44257"/>
  <c r="M31" i="44257"/>
  <c r="J31" i="44257"/>
  <c r="M30" i="44257"/>
  <c r="J30" i="44257"/>
  <c r="M29" i="44257"/>
  <c r="J29" i="44257"/>
  <c r="M28" i="44257"/>
  <c r="J28" i="44257"/>
  <c r="M27" i="44257"/>
  <c r="J27" i="44257"/>
  <c r="M26" i="44257"/>
  <c r="J26" i="44257"/>
  <c r="M25" i="44257"/>
  <c r="J25" i="44257"/>
  <c r="M24" i="44257"/>
  <c r="J24" i="44257"/>
  <c r="M23" i="44257"/>
  <c r="J23" i="44257"/>
  <c r="M22" i="44257"/>
  <c r="J22" i="44257"/>
  <c r="M21" i="44257"/>
  <c r="J21" i="44257"/>
  <c r="M20" i="44257"/>
  <c r="J20" i="44257"/>
  <c r="M19" i="44257"/>
  <c r="J19" i="44257"/>
  <c r="M18" i="44257"/>
  <c r="J18" i="44257"/>
  <c r="M17" i="44257"/>
  <c r="J17" i="44257"/>
  <c r="M16" i="44257"/>
  <c r="J16" i="44257"/>
  <c r="M15" i="44257"/>
  <c r="J15" i="44257"/>
  <c r="M14" i="44257"/>
  <c r="J14" i="44257"/>
  <c r="M13" i="44257"/>
  <c r="L13" i="44257"/>
  <c r="L7" i="44257" s="1"/>
  <c r="J13" i="44257"/>
  <c r="M12" i="44257"/>
  <c r="J12" i="44257"/>
  <c r="M11" i="44257"/>
  <c r="J11" i="44257"/>
  <c r="M10" i="44257"/>
  <c r="J10" i="44257"/>
  <c r="M9" i="44257"/>
  <c r="J9" i="44257"/>
  <c r="M8" i="44257"/>
  <c r="J8" i="44257"/>
  <c r="K7" i="44257"/>
  <c r="I7" i="44257"/>
  <c r="H7" i="44257"/>
  <c r="H2" i="44257"/>
  <c r="B1" i="44257"/>
  <c r="J7" i="44258" l="1"/>
  <c r="J7" i="44257"/>
  <c r="J5" i="44259"/>
  <c r="J5" i="44260"/>
  <c r="M7" i="44257"/>
  <c r="H3" i="44257" s="1"/>
  <c r="H4" i="44257" s="1"/>
  <c r="J65" i="44256" l="1"/>
  <c r="J64" i="44256"/>
  <c r="J63" i="44256"/>
  <c r="J62" i="44256"/>
  <c r="J61" i="44256"/>
  <c r="J60" i="44256"/>
  <c r="J59" i="44256"/>
  <c r="J58" i="44256"/>
  <c r="J57" i="44256"/>
  <c r="J56" i="44256"/>
  <c r="J55" i="44256"/>
  <c r="J54" i="44256"/>
  <c r="J53" i="44256"/>
  <c r="J52" i="44256"/>
  <c r="J51" i="44256"/>
  <c r="J50" i="44256"/>
  <c r="J49" i="44256"/>
  <c r="J48" i="44256"/>
  <c r="J47" i="44256"/>
  <c r="J46" i="44256"/>
  <c r="J45" i="44256"/>
  <c r="J44" i="44256"/>
  <c r="J43" i="44256"/>
  <c r="J42" i="44256"/>
  <c r="J41" i="44256"/>
  <c r="J40" i="44256"/>
  <c r="J39" i="44256"/>
  <c r="J38" i="44256"/>
  <c r="J37" i="44256"/>
  <c r="J36" i="44256"/>
  <c r="J35" i="44256"/>
  <c r="J34" i="44256"/>
  <c r="J33" i="44256"/>
  <c r="J32" i="44256"/>
  <c r="J31" i="44256"/>
  <c r="J30" i="44256"/>
  <c r="J29" i="44256"/>
  <c r="J28" i="44256"/>
  <c r="J27" i="44256"/>
  <c r="J26" i="44256"/>
  <c r="J25" i="44256"/>
  <c r="J24" i="44256"/>
  <c r="J23" i="44256"/>
  <c r="J22" i="44256"/>
  <c r="J21" i="44256"/>
  <c r="J20" i="44256"/>
  <c r="J19" i="44256"/>
  <c r="J18" i="44256"/>
  <c r="J17" i="44256"/>
  <c r="J16" i="44256"/>
  <c r="J15" i="44256"/>
  <c r="J14" i="44256"/>
  <c r="J13" i="44256"/>
  <c r="J12" i="44256"/>
  <c r="J11" i="44256"/>
  <c r="J10" i="44256"/>
  <c r="J9" i="44256"/>
  <c r="J8" i="44256"/>
  <c r="J7" i="44256"/>
  <c r="J6" i="44256"/>
  <c r="I5" i="44256"/>
  <c r="H5" i="44256"/>
  <c r="H2" i="44256"/>
  <c r="B1" i="44256"/>
  <c r="J65" i="44255"/>
  <c r="J64" i="44255"/>
  <c r="J63" i="44255"/>
  <c r="J62" i="44255"/>
  <c r="J61" i="44255"/>
  <c r="J60" i="44255"/>
  <c r="J59" i="44255"/>
  <c r="J58" i="44255"/>
  <c r="J57" i="44255"/>
  <c r="J56" i="44255"/>
  <c r="J55" i="44255"/>
  <c r="J54" i="44255"/>
  <c r="J53" i="44255"/>
  <c r="J52" i="44255"/>
  <c r="J51" i="44255"/>
  <c r="J50" i="44255"/>
  <c r="J49" i="44255"/>
  <c r="J48" i="44255"/>
  <c r="J47" i="44255"/>
  <c r="J46" i="44255"/>
  <c r="J45" i="44255"/>
  <c r="J44" i="44255"/>
  <c r="J43" i="44255"/>
  <c r="J42" i="44255"/>
  <c r="J41" i="44255"/>
  <c r="J40" i="44255"/>
  <c r="J39" i="44255"/>
  <c r="J38" i="44255"/>
  <c r="J37" i="44255"/>
  <c r="J36" i="44255"/>
  <c r="J35" i="44255"/>
  <c r="J34" i="44255"/>
  <c r="J33" i="44255"/>
  <c r="J32" i="44255"/>
  <c r="J31" i="44255"/>
  <c r="J30" i="44255"/>
  <c r="J29" i="44255"/>
  <c r="J28" i="44255"/>
  <c r="J27" i="44255"/>
  <c r="J26" i="44255"/>
  <c r="J25" i="44255"/>
  <c r="J24" i="44255"/>
  <c r="J23" i="44255"/>
  <c r="J22" i="44255"/>
  <c r="J21" i="44255"/>
  <c r="J20" i="44255"/>
  <c r="J19" i="44255"/>
  <c r="J18" i="44255"/>
  <c r="J17" i="44255"/>
  <c r="J16" i="44255"/>
  <c r="J15" i="44255"/>
  <c r="J14" i="44255"/>
  <c r="J13" i="44255"/>
  <c r="J12" i="44255"/>
  <c r="J11" i="44255"/>
  <c r="J10" i="44255"/>
  <c r="J9" i="44255"/>
  <c r="J8" i="44255"/>
  <c r="J7" i="44255"/>
  <c r="J6" i="44255"/>
  <c r="I5" i="44255"/>
  <c r="H5" i="44255"/>
  <c r="H2" i="44255"/>
  <c r="B1" i="44255"/>
  <c r="J357" i="44254"/>
  <c r="J356" i="44254"/>
  <c r="J355" i="44254"/>
  <c r="J354" i="44254"/>
  <c r="J353" i="44254"/>
  <c r="J352" i="44254"/>
  <c r="J351" i="44254"/>
  <c r="J350" i="44254"/>
  <c r="J349" i="44254"/>
  <c r="J348" i="44254"/>
  <c r="J347" i="44254"/>
  <c r="J346" i="44254"/>
  <c r="J345" i="44254"/>
  <c r="J344" i="44254"/>
  <c r="J343" i="44254"/>
  <c r="J342" i="44254"/>
  <c r="J341" i="44254"/>
  <c r="J340" i="44254"/>
  <c r="J339" i="44254"/>
  <c r="J338" i="44254"/>
  <c r="J337" i="44254"/>
  <c r="J336" i="44254"/>
  <c r="J335" i="44254"/>
  <c r="J334" i="44254"/>
  <c r="J333" i="44254"/>
  <c r="J332" i="44254"/>
  <c r="J331" i="44254"/>
  <c r="J330" i="44254"/>
  <c r="J329" i="44254"/>
  <c r="J328" i="44254"/>
  <c r="J327" i="44254"/>
  <c r="J326" i="44254"/>
  <c r="J325" i="44254"/>
  <c r="J324" i="44254"/>
  <c r="J323" i="44254"/>
  <c r="J322" i="44254"/>
  <c r="J321" i="44254"/>
  <c r="J320" i="44254"/>
  <c r="J319" i="44254"/>
  <c r="J318" i="44254"/>
  <c r="J317" i="44254"/>
  <c r="J316" i="44254"/>
  <c r="J315" i="44254"/>
  <c r="J314" i="44254"/>
  <c r="J313" i="44254"/>
  <c r="J312" i="44254"/>
  <c r="J311" i="44254"/>
  <c r="J310" i="44254"/>
  <c r="J309" i="44254"/>
  <c r="J308" i="44254"/>
  <c r="J307" i="44254"/>
  <c r="J306" i="44254"/>
  <c r="J305" i="44254"/>
  <c r="J304" i="44254"/>
  <c r="J303" i="44254"/>
  <c r="J302" i="44254"/>
  <c r="J301" i="44254"/>
  <c r="J300" i="44254"/>
  <c r="J299" i="44254"/>
  <c r="J298" i="44254"/>
  <c r="J297" i="44254"/>
  <c r="J296" i="44254"/>
  <c r="J295" i="44254"/>
  <c r="J294" i="44254"/>
  <c r="J293" i="44254"/>
  <c r="J292" i="44254"/>
  <c r="J291" i="44254"/>
  <c r="J290" i="44254"/>
  <c r="J289" i="44254"/>
  <c r="J288" i="44254"/>
  <c r="J287" i="44254"/>
  <c r="J286" i="44254"/>
  <c r="J285" i="44254"/>
  <c r="J284" i="44254"/>
  <c r="J283" i="44254"/>
  <c r="J282" i="44254"/>
  <c r="J281" i="44254"/>
  <c r="J280" i="44254"/>
  <c r="J279" i="44254"/>
  <c r="J278" i="44254"/>
  <c r="J277" i="44254"/>
  <c r="J276" i="44254"/>
  <c r="J275" i="44254"/>
  <c r="J274" i="44254"/>
  <c r="J273" i="44254"/>
  <c r="J272" i="44254"/>
  <c r="J271" i="44254"/>
  <c r="J270" i="44254"/>
  <c r="J269" i="44254"/>
  <c r="J268" i="44254"/>
  <c r="J267" i="44254"/>
  <c r="J266" i="44254"/>
  <c r="J265" i="44254"/>
  <c r="J264" i="44254"/>
  <c r="J263" i="44254"/>
  <c r="J262" i="44254"/>
  <c r="J261" i="44254"/>
  <c r="J260" i="44254"/>
  <c r="J259" i="44254"/>
  <c r="J258" i="44254"/>
  <c r="J257" i="44254"/>
  <c r="J256" i="44254"/>
  <c r="J255" i="44254"/>
  <c r="J254" i="44254"/>
  <c r="J253" i="44254"/>
  <c r="J252" i="44254"/>
  <c r="J251" i="44254"/>
  <c r="J250" i="44254"/>
  <c r="J249" i="44254"/>
  <c r="J248" i="44254"/>
  <c r="J247" i="44254"/>
  <c r="J246" i="44254"/>
  <c r="J245" i="44254"/>
  <c r="J244" i="44254"/>
  <c r="J243" i="44254"/>
  <c r="J242" i="44254"/>
  <c r="J241" i="44254"/>
  <c r="J240" i="44254"/>
  <c r="J239" i="44254"/>
  <c r="J238" i="44254"/>
  <c r="J237" i="44254"/>
  <c r="J236" i="44254"/>
  <c r="J235" i="44254"/>
  <c r="J234" i="44254"/>
  <c r="J233" i="44254"/>
  <c r="J232" i="44254"/>
  <c r="J231" i="44254"/>
  <c r="J230" i="44254"/>
  <c r="J229" i="44254"/>
  <c r="J228" i="44254"/>
  <c r="J227" i="44254"/>
  <c r="J226" i="44254"/>
  <c r="J225" i="44254"/>
  <c r="J224" i="44254"/>
  <c r="J223" i="44254"/>
  <c r="J222" i="44254"/>
  <c r="J221" i="44254"/>
  <c r="J220" i="44254"/>
  <c r="J219" i="44254"/>
  <c r="J218" i="44254"/>
  <c r="J217" i="44254"/>
  <c r="J216" i="44254"/>
  <c r="J215" i="44254"/>
  <c r="J214" i="44254"/>
  <c r="J213" i="44254"/>
  <c r="J212" i="44254"/>
  <c r="J211" i="44254"/>
  <c r="J210" i="44254"/>
  <c r="J209" i="44254"/>
  <c r="J208" i="44254"/>
  <c r="J207" i="44254"/>
  <c r="J206" i="44254"/>
  <c r="J205" i="44254"/>
  <c r="J204" i="44254"/>
  <c r="J203" i="44254"/>
  <c r="J202" i="44254"/>
  <c r="J201" i="44254"/>
  <c r="J200" i="44254"/>
  <c r="J199" i="44254"/>
  <c r="J198" i="44254"/>
  <c r="J197" i="44254"/>
  <c r="J196" i="44254"/>
  <c r="J195" i="44254"/>
  <c r="J194" i="44254"/>
  <c r="J193" i="44254"/>
  <c r="J192" i="44254"/>
  <c r="J191" i="44254"/>
  <c r="J190" i="44254"/>
  <c r="J189" i="44254"/>
  <c r="J188" i="44254"/>
  <c r="J187" i="44254"/>
  <c r="J186" i="44254"/>
  <c r="J185" i="44254"/>
  <c r="J184" i="44254"/>
  <c r="J183" i="44254"/>
  <c r="J182" i="44254"/>
  <c r="J181" i="44254"/>
  <c r="J180" i="44254"/>
  <c r="J179" i="44254"/>
  <c r="J178" i="44254"/>
  <c r="J177" i="44254"/>
  <c r="J176" i="44254"/>
  <c r="J175" i="44254"/>
  <c r="J174" i="44254"/>
  <c r="J173" i="44254"/>
  <c r="J172" i="44254"/>
  <c r="J171" i="44254"/>
  <c r="J170" i="44254"/>
  <c r="J169" i="44254"/>
  <c r="J168" i="44254"/>
  <c r="J167" i="44254"/>
  <c r="J166" i="44254"/>
  <c r="J165" i="44254"/>
  <c r="J164" i="44254"/>
  <c r="J163" i="44254"/>
  <c r="J162" i="44254"/>
  <c r="J161" i="44254"/>
  <c r="J160" i="44254"/>
  <c r="J159" i="44254"/>
  <c r="J158" i="44254"/>
  <c r="J157" i="44254"/>
  <c r="J156" i="44254"/>
  <c r="J155" i="44254"/>
  <c r="J154" i="44254"/>
  <c r="J153" i="44254"/>
  <c r="J152" i="44254"/>
  <c r="J151" i="44254"/>
  <c r="J150" i="44254"/>
  <c r="J149" i="44254"/>
  <c r="J148" i="44254"/>
  <c r="J147" i="44254"/>
  <c r="J146" i="44254"/>
  <c r="J145" i="44254"/>
  <c r="J144" i="44254"/>
  <c r="J143" i="44254"/>
  <c r="J142" i="44254"/>
  <c r="J141" i="44254"/>
  <c r="J140" i="44254"/>
  <c r="J139" i="44254"/>
  <c r="J138" i="44254"/>
  <c r="J137" i="44254"/>
  <c r="J136" i="44254"/>
  <c r="J135" i="44254"/>
  <c r="J134" i="44254"/>
  <c r="J133" i="44254"/>
  <c r="J132" i="44254"/>
  <c r="J131" i="44254"/>
  <c r="J130" i="44254"/>
  <c r="J129" i="44254"/>
  <c r="J128" i="44254"/>
  <c r="J127" i="44254"/>
  <c r="J126" i="44254"/>
  <c r="J125" i="44254"/>
  <c r="J124" i="44254"/>
  <c r="J123" i="44254"/>
  <c r="J122" i="44254"/>
  <c r="J121" i="44254"/>
  <c r="J120" i="44254"/>
  <c r="J119" i="44254"/>
  <c r="J118" i="44254"/>
  <c r="J117" i="44254"/>
  <c r="J116" i="44254"/>
  <c r="J115" i="44254"/>
  <c r="J114" i="44254"/>
  <c r="J113" i="44254"/>
  <c r="J112" i="44254"/>
  <c r="J111" i="44254"/>
  <c r="J110" i="44254"/>
  <c r="J109" i="44254"/>
  <c r="J108" i="44254"/>
  <c r="J107" i="44254"/>
  <c r="J106" i="44254"/>
  <c r="J105" i="44254"/>
  <c r="J104" i="44254"/>
  <c r="J103" i="44254"/>
  <c r="J102" i="44254"/>
  <c r="J101" i="44254"/>
  <c r="J100" i="44254"/>
  <c r="J99" i="44254"/>
  <c r="J98" i="44254"/>
  <c r="J97" i="44254"/>
  <c r="J96" i="44254"/>
  <c r="J95" i="44254"/>
  <c r="J94" i="44254"/>
  <c r="J93" i="44254"/>
  <c r="J92" i="44254"/>
  <c r="J91" i="44254"/>
  <c r="J90" i="44254"/>
  <c r="J89" i="44254"/>
  <c r="J88" i="44254"/>
  <c r="J87" i="44254"/>
  <c r="J86" i="44254"/>
  <c r="J85" i="44254"/>
  <c r="J84" i="44254"/>
  <c r="J83" i="44254"/>
  <c r="J82" i="44254"/>
  <c r="J81" i="44254"/>
  <c r="J80" i="44254"/>
  <c r="J79" i="44254"/>
  <c r="J78" i="44254"/>
  <c r="J77" i="44254"/>
  <c r="J76" i="44254"/>
  <c r="J75" i="44254"/>
  <c r="J74" i="44254"/>
  <c r="J73" i="44254"/>
  <c r="J72" i="44254"/>
  <c r="J71" i="44254"/>
  <c r="J70" i="44254"/>
  <c r="J69" i="44254"/>
  <c r="J68" i="44254"/>
  <c r="J67" i="44254"/>
  <c r="J66" i="44254"/>
  <c r="J65" i="44254"/>
  <c r="J64" i="44254"/>
  <c r="J63" i="44254"/>
  <c r="J62" i="44254"/>
  <c r="J61" i="44254"/>
  <c r="J60" i="44254"/>
  <c r="J59" i="44254"/>
  <c r="J58" i="44254"/>
  <c r="J57" i="44254"/>
  <c r="J56" i="44254"/>
  <c r="J55" i="44254"/>
  <c r="J54" i="44254"/>
  <c r="J53" i="44254"/>
  <c r="J52" i="44254"/>
  <c r="J51" i="44254"/>
  <c r="J50" i="44254"/>
  <c r="J49" i="44254"/>
  <c r="J48" i="44254"/>
  <c r="J47" i="44254"/>
  <c r="J46" i="44254"/>
  <c r="J45" i="44254"/>
  <c r="J44" i="44254"/>
  <c r="J43" i="44254"/>
  <c r="J42" i="44254"/>
  <c r="J41" i="44254"/>
  <c r="J40" i="44254"/>
  <c r="J39" i="44254"/>
  <c r="J38" i="44254"/>
  <c r="J37" i="44254"/>
  <c r="J36" i="44254"/>
  <c r="J35" i="44254"/>
  <c r="J34" i="44254"/>
  <c r="J33" i="44254"/>
  <c r="J32" i="44254"/>
  <c r="J31" i="44254"/>
  <c r="J30" i="44254"/>
  <c r="J29" i="44254"/>
  <c r="J28" i="44254"/>
  <c r="J27" i="44254"/>
  <c r="J26" i="44254"/>
  <c r="J25" i="44254"/>
  <c r="J24" i="44254"/>
  <c r="J23" i="44254"/>
  <c r="J22" i="44254"/>
  <c r="J21" i="44254"/>
  <c r="J20" i="44254"/>
  <c r="J19" i="44254"/>
  <c r="J18" i="44254"/>
  <c r="J17" i="44254"/>
  <c r="J16" i="44254"/>
  <c r="J15" i="44254"/>
  <c r="J14" i="44254"/>
  <c r="J13" i="44254"/>
  <c r="J12" i="44254"/>
  <c r="J11" i="44254"/>
  <c r="J10" i="44254"/>
  <c r="J9" i="44254"/>
  <c r="J8" i="44254"/>
  <c r="O7" i="44254"/>
  <c r="H3" i="44254" s="1"/>
  <c r="I7" i="44254"/>
  <c r="H7" i="44254"/>
  <c r="H2" i="44254"/>
  <c r="B1" i="44254"/>
  <c r="J357" i="44253"/>
  <c r="J356" i="44253"/>
  <c r="J355" i="44253"/>
  <c r="J354" i="44253"/>
  <c r="J353" i="44253"/>
  <c r="J352" i="44253"/>
  <c r="J351" i="44253"/>
  <c r="J350" i="44253"/>
  <c r="J349" i="44253"/>
  <c r="J348" i="44253"/>
  <c r="J347" i="44253"/>
  <c r="J346" i="44253"/>
  <c r="J345" i="44253"/>
  <c r="J344" i="44253"/>
  <c r="J343" i="44253"/>
  <c r="J342" i="44253"/>
  <c r="J341" i="44253"/>
  <c r="J340" i="44253"/>
  <c r="J339" i="44253"/>
  <c r="J338" i="44253"/>
  <c r="J337" i="44253"/>
  <c r="J336" i="44253"/>
  <c r="J335" i="44253"/>
  <c r="J334" i="44253"/>
  <c r="J333" i="44253"/>
  <c r="J332" i="44253"/>
  <c r="J331" i="44253"/>
  <c r="J330" i="44253"/>
  <c r="J329" i="44253"/>
  <c r="J328" i="44253"/>
  <c r="J327" i="44253"/>
  <c r="J326" i="44253"/>
  <c r="J325" i="44253"/>
  <c r="J324" i="44253"/>
  <c r="J323" i="44253"/>
  <c r="J322" i="44253"/>
  <c r="J321" i="44253"/>
  <c r="J320" i="44253"/>
  <c r="J319" i="44253"/>
  <c r="J318" i="44253"/>
  <c r="J317" i="44253"/>
  <c r="J316" i="44253"/>
  <c r="J315" i="44253"/>
  <c r="J314" i="44253"/>
  <c r="J313" i="44253"/>
  <c r="J312" i="44253"/>
  <c r="J311" i="44253"/>
  <c r="J310" i="44253"/>
  <c r="J309" i="44253"/>
  <c r="J308" i="44253"/>
  <c r="J307" i="44253"/>
  <c r="J306" i="44253"/>
  <c r="J305" i="44253"/>
  <c r="J304" i="44253"/>
  <c r="J303" i="44253"/>
  <c r="J302" i="44253"/>
  <c r="J301" i="44253"/>
  <c r="J300" i="44253"/>
  <c r="J299" i="44253"/>
  <c r="J298" i="44253"/>
  <c r="J297" i="44253"/>
  <c r="J296" i="44253"/>
  <c r="J295" i="44253"/>
  <c r="J294" i="44253"/>
  <c r="J293" i="44253"/>
  <c r="J292" i="44253"/>
  <c r="J291" i="44253"/>
  <c r="J290" i="44253"/>
  <c r="J289" i="44253"/>
  <c r="J288" i="44253"/>
  <c r="J287" i="44253"/>
  <c r="J286" i="44253"/>
  <c r="J285" i="44253"/>
  <c r="J284" i="44253"/>
  <c r="J283" i="44253"/>
  <c r="J282" i="44253"/>
  <c r="J281" i="44253"/>
  <c r="J280" i="44253"/>
  <c r="J279" i="44253"/>
  <c r="J278" i="44253"/>
  <c r="J277" i="44253"/>
  <c r="J276" i="44253"/>
  <c r="J275" i="44253"/>
  <c r="J274" i="44253"/>
  <c r="J273" i="44253"/>
  <c r="J272" i="44253"/>
  <c r="J271" i="44253"/>
  <c r="J270" i="44253"/>
  <c r="J269" i="44253"/>
  <c r="J268" i="44253"/>
  <c r="J267" i="44253"/>
  <c r="J266" i="44253"/>
  <c r="J265" i="44253"/>
  <c r="J264" i="44253"/>
  <c r="J263" i="44253"/>
  <c r="J262" i="44253"/>
  <c r="J261" i="44253"/>
  <c r="J260" i="44253"/>
  <c r="J259" i="44253"/>
  <c r="J258" i="44253"/>
  <c r="J257" i="44253"/>
  <c r="J256" i="44253"/>
  <c r="J255" i="44253"/>
  <c r="J254" i="44253"/>
  <c r="J253" i="44253"/>
  <c r="J252" i="44253"/>
  <c r="J251" i="44253"/>
  <c r="J250" i="44253"/>
  <c r="J249" i="44253"/>
  <c r="J248" i="44253"/>
  <c r="J247" i="44253"/>
  <c r="J246" i="44253"/>
  <c r="J245" i="44253"/>
  <c r="J244" i="44253"/>
  <c r="J243" i="44253"/>
  <c r="J242" i="44253"/>
  <c r="J241" i="44253"/>
  <c r="J240" i="44253"/>
  <c r="J239" i="44253"/>
  <c r="J238" i="44253"/>
  <c r="J237" i="44253"/>
  <c r="J236" i="44253"/>
  <c r="J235" i="44253"/>
  <c r="J234" i="44253"/>
  <c r="J233" i="44253"/>
  <c r="J232" i="44253"/>
  <c r="J231" i="44253"/>
  <c r="J230" i="44253"/>
  <c r="J229" i="44253"/>
  <c r="J228" i="44253"/>
  <c r="J227" i="44253"/>
  <c r="J226" i="44253"/>
  <c r="J225" i="44253"/>
  <c r="J224" i="44253"/>
  <c r="J223" i="44253"/>
  <c r="J222" i="44253"/>
  <c r="J221" i="44253"/>
  <c r="J220" i="44253"/>
  <c r="J219" i="44253"/>
  <c r="J218" i="44253"/>
  <c r="J217" i="44253"/>
  <c r="J216" i="44253"/>
  <c r="J215" i="44253"/>
  <c r="J214" i="44253"/>
  <c r="J213" i="44253"/>
  <c r="J212" i="44253"/>
  <c r="J211" i="44253"/>
  <c r="J210" i="44253"/>
  <c r="J209" i="44253"/>
  <c r="J208" i="44253"/>
  <c r="J207" i="44253"/>
  <c r="J206" i="44253"/>
  <c r="J205" i="44253"/>
  <c r="J204" i="44253"/>
  <c r="J203" i="44253"/>
  <c r="J202" i="44253"/>
  <c r="J201" i="44253"/>
  <c r="J200" i="44253"/>
  <c r="J199" i="44253"/>
  <c r="J198" i="44253"/>
  <c r="J197" i="44253"/>
  <c r="J196" i="44253"/>
  <c r="J195" i="44253"/>
  <c r="J194" i="44253"/>
  <c r="J193" i="44253"/>
  <c r="J192" i="44253"/>
  <c r="J191" i="44253"/>
  <c r="J190" i="44253"/>
  <c r="J189" i="44253"/>
  <c r="J188" i="44253"/>
  <c r="J187" i="44253"/>
  <c r="J186" i="44253"/>
  <c r="J185" i="44253"/>
  <c r="J184" i="44253"/>
  <c r="J183" i="44253"/>
  <c r="J182" i="44253"/>
  <c r="J181" i="44253"/>
  <c r="J180" i="44253"/>
  <c r="J179" i="44253"/>
  <c r="J178" i="44253"/>
  <c r="J177" i="44253"/>
  <c r="J176" i="44253"/>
  <c r="J175" i="44253"/>
  <c r="J174" i="44253"/>
  <c r="J173" i="44253"/>
  <c r="J172" i="44253"/>
  <c r="J171" i="44253"/>
  <c r="J170" i="44253"/>
  <c r="J169" i="44253"/>
  <c r="J168" i="44253"/>
  <c r="J167" i="44253"/>
  <c r="J166" i="44253"/>
  <c r="J165" i="44253"/>
  <c r="J164" i="44253"/>
  <c r="J163" i="44253"/>
  <c r="J162" i="44253"/>
  <c r="J161" i="44253"/>
  <c r="J160" i="44253"/>
  <c r="J159" i="44253"/>
  <c r="J158" i="44253"/>
  <c r="J157" i="44253"/>
  <c r="J156" i="44253"/>
  <c r="J155" i="44253"/>
  <c r="J154" i="44253"/>
  <c r="J153" i="44253"/>
  <c r="J152" i="44253"/>
  <c r="J151" i="44253"/>
  <c r="J150" i="44253"/>
  <c r="J149" i="44253"/>
  <c r="J148" i="44253"/>
  <c r="J147" i="44253"/>
  <c r="J146" i="44253"/>
  <c r="J145" i="44253"/>
  <c r="J144" i="44253"/>
  <c r="J143" i="44253"/>
  <c r="J142" i="44253"/>
  <c r="J141" i="44253"/>
  <c r="J140" i="44253"/>
  <c r="J139" i="44253"/>
  <c r="J138" i="44253"/>
  <c r="J137" i="44253"/>
  <c r="J136" i="44253"/>
  <c r="J135" i="44253"/>
  <c r="J134" i="44253"/>
  <c r="J133" i="44253"/>
  <c r="J132" i="44253"/>
  <c r="J131" i="44253"/>
  <c r="J130" i="44253"/>
  <c r="J129" i="44253"/>
  <c r="J128" i="44253"/>
  <c r="J127" i="44253"/>
  <c r="J126" i="44253"/>
  <c r="J125" i="44253"/>
  <c r="J124" i="44253"/>
  <c r="J123" i="44253"/>
  <c r="J122" i="44253"/>
  <c r="J121" i="44253"/>
  <c r="J120" i="44253"/>
  <c r="J119" i="44253"/>
  <c r="J118" i="44253"/>
  <c r="J117" i="44253"/>
  <c r="J116" i="44253"/>
  <c r="J115" i="44253"/>
  <c r="J114" i="44253"/>
  <c r="J113" i="44253"/>
  <c r="J112" i="44253"/>
  <c r="J111" i="44253"/>
  <c r="J110" i="44253"/>
  <c r="J109" i="44253"/>
  <c r="J108" i="44253"/>
  <c r="J107" i="44253"/>
  <c r="J106" i="44253"/>
  <c r="J105" i="44253"/>
  <c r="J104" i="44253"/>
  <c r="J103" i="44253"/>
  <c r="J102" i="44253"/>
  <c r="J101" i="44253"/>
  <c r="J100" i="44253"/>
  <c r="J99" i="44253"/>
  <c r="J98" i="44253"/>
  <c r="J97" i="44253"/>
  <c r="J96" i="44253"/>
  <c r="J95" i="44253"/>
  <c r="J94" i="44253"/>
  <c r="J93" i="44253"/>
  <c r="J92" i="44253"/>
  <c r="J91" i="44253"/>
  <c r="J90" i="44253"/>
  <c r="J89" i="44253"/>
  <c r="J88" i="44253"/>
  <c r="J87" i="44253"/>
  <c r="J86" i="44253"/>
  <c r="J85" i="44253"/>
  <c r="J84" i="44253"/>
  <c r="J83" i="44253"/>
  <c r="J82" i="44253"/>
  <c r="J81" i="44253"/>
  <c r="J80" i="44253"/>
  <c r="J79" i="44253"/>
  <c r="J78" i="44253"/>
  <c r="J77" i="44253"/>
  <c r="J76" i="44253"/>
  <c r="J75" i="44253"/>
  <c r="J74" i="44253"/>
  <c r="J73" i="44253"/>
  <c r="J72" i="44253"/>
  <c r="J71" i="44253"/>
  <c r="J70" i="44253"/>
  <c r="J69" i="44253"/>
  <c r="J68" i="44253"/>
  <c r="J67" i="44253"/>
  <c r="J66" i="44253"/>
  <c r="J65" i="44253"/>
  <c r="J64" i="44253"/>
  <c r="J63" i="44253"/>
  <c r="J62" i="44253"/>
  <c r="J61" i="44253"/>
  <c r="J60" i="44253"/>
  <c r="J59" i="44253"/>
  <c r="J58" i="44253"/>
  <c r="J57" i="44253"/>
  <c r="J56" i="44253"/>
  <c r="J55" i="44253"/>
  <c r="J54" i="44253"/>
  <c r="J53" i="44253"/>
  <c r="J52" i="44253"/>
  <c r="J51" i="44253"/>
  <c r="J50" i="44253"/>
  <c r="J49" i="44253"/>
  <c r="J48" i="44253"/>
  <c r="J47" i="44253"/>
  <c r="J46" i="44253"/>
  <c r="J45" i="44253"/>
  <c r="J44" i="44253"/>
  <c r="J43" i="44253"/>
  <c r="J42" i="44253"/>
  <c r="J41" i="44253"/>
  <c r="J40" i="44253"/>
  <c r="J39" i="44253"/>
  <c r="J38" i="44253"/>
  <c r="J37" i="44253"/>
  <c r="J36" i="44253"/>
  <c r="J35" i="44253"/>
  <c r="J34" i="44253"/>
  <c r="J33" i="44253"/>
  <c r="J32" i="44253"/>
  <c r="J31" i="44253"/>
  <c r="J30" i="44253"/>
  <c r="J29" i="44253"/>
  <c r="J28" i="44253"/>
  <c r="J27" i="44253"/>
  <c r="J26" i="44253"/>
  <c r="J25" i="44253"/>
  <c r="J24" i="44253"/>
  <c r="J23" i="44253"/>
  <c r="J22" i="44253"/>
  <c r="J21" i="44253"/>
  <c r="J20" i="44253"/>
  <c r="J19" i="44253"/>
  <c r="J18" i="44253"/>
  <c r="J17" i="44253"/>
  <c r="J16" i="44253"/>
  <c r="J15" i="44253"/>
  <c r="J14" i="44253"/>
  <c r="J13" i="44253"/>
  <c r="J12" i="44253"/>
  <c r="J11" i="44253"/>
  <c r="J10" i="44253"/>
  <c r="J9" i="44253"/>
  <c r="J8" i="44253"/>
  <c r="M7" i="44253"/>
  <c r="H3" i="44253" s="1"/>
  <c r="L7" i="44253"/>
  <c r="K7" i="44253"/>
  <c r="I7" i="44253"/>
  <c r="H7" i="44253"/>
  <c r="H2" i="44253"/>
  <c r="B1" i="44253"/>
  <c r="H4" i="44254" l="1"/>
  <c r="J7" i="44253"/>
  <c r="H4" i="44253"/>
  <c r="J5" i="44255"/>
  <c r="J5" i="44256"/>
  <c r="J7" i="44254"/>
  <c r="J65" i="44252" l="1"/>
  <c r="J64" i="44252"/>
  <c r="J63" i="44252"/>
  <c r="J62" i="44252"/>
  <c r="J61" i="44252"/>
  <c r="J60" i="44252"/>
  <c r="J59" i="44252"/>
  <c r="J58" i="44252"/>
  <c r="J57" i="44252"/>
  <c r="J56" i="44252"/>
  <c r="J55" i="44252"/>
  <c r="J54" i="44252"/>
  <c r="J53" i="44252"/>
  <c r="J52" i="44252"/>
  <c r="J51" i="44252"/>
  <c r="J50" i="44252"/>
  <c r="J49" i="44252"/>
  <c r="J48" i="44252"/>
  <c r="J47" i="44252"/>
  <c r="J46" i="44252"/>
  <c r="J45" i="44252"/>
  <c r="J44" i="44252"/>
  <c r="J43" i="44252"/>
  <c r="J42" i="44252"/>
  <c r="J41" i="44252"/>
  <c r="J40" i="44252"/>
  <c r="J39" i="44252"/>
  <c r="J38" i="44252"/>
  <c r="J37" i="44252"/>
  <c r="J36" i="44252"/>
  <c r="J35" i="44252"/>
  <c r="J34" i="44252"/>
  <c r="J33" i="44252"/>
  <c r="J32" i="44252"/>
  <c r="J31" i="44252"/>
  <c r="J30" i="44252"/>
  <c r="J29" i="44252"/>
  <c r="J28" i="44252"/>
  <c r="J27" i="44252"/>
  <c r="J26" i="44252"/>
  <c r="J25" i="44252"/>
  <c r="J24" i="44252"/>
  <c r="J23" i="44252"/>
  <c r="J22" i="44252"/>
  <c r="J21" i="44252"/>
  <c r="J20" i="44252"/>
  <c r="J19" i="44252"/>
  <c r="J18" i="44252"/>
  <c r="J17" i="44252"/>
  <c r="J16" i="44252"/>
  <c r="J15" i="44252"/>
  <c r="J14" i="44252"/>
  <c r="J13" i="44252"/>
  <c r="J12" i="44252"/>
  <c r="J11" i="44252"/>
  <c r="J10" i="44252"/>
  <c r="J9" i="44252"/>
  <c r="J8" i="44252"/>
  <c r="J7" i="44252"/>
  <c r="J6" i="44252"/>
  <c r="I5" i="44252"/>
  <c r="H5" i="44252"/>
  <c r="H2" i="44252"/>
  <c r="B1" i="44252"/>
  <c r="J65" i="44251"/>
  <c r="J64" i="44251"/>
  <c r="J63" i="44251"/>
  <c r="J62" i="44251"/>
  <c r="J61" i="44251"/>
  <c r="J60" i="44251"/>
  <c r="J59" i="44251"/>
  <c r="J58" i="44251"/>
  <c r="J57" i="44251"/>
  <c r="J56" i="44251"/>
  <c r="J55" i="44251"/>
  <c r="J54" i="44251"/>
  <c r="J53" i="44251"/>
  <c r="J52" i="44251"/>
  <c r="J51" i="44251"/>
  <c r="J50" i="44251"/>
  <c r="J49" i="44251"/>
  <c r="J48" i="44251"/>
  <c r="J47" i="44251"/>
  <c r="J46" i="44251"/>
  <c r="J45" i="44251"/>
  <c r="J44" i="44251"/>
  <c r="J43" i="44251"/>
  <c r="J42" i="44251"/>
  <c r="J41" i="44251"/>
  <c r="J40" i="44251"/>
  <c r="J39" i="44251"/>
  <c r="J38" i="44251"/>
  <c r="J37" i="44251"/>
  <c r="J36" i="44251"/>
  <c r="J35" i="44251"/>
  <c r="J34" i="44251"/>
  <c r="J33" i="44251"/>
  <c r="J32" i="44251"/>
  <c r="J31" i="44251"/>
  <c r="J30" i="44251"/>
  <c r="J29" i="44251"/>
  <c r="J28" i="44251"/>
  <c r="J27" i="44251"/>
  <c r="J26" i="44251"/>
  <c r="J25" i="44251"/>
  <c r="J24" i="44251"/>
  <c r="J23" i="44251"/>
  <c r="J22" i="44251"/>
  <c r="J21" i="44251"/>
  <c r="J20" i="44251"/>
  <c r="J19" i="44251"/>
  <c r="J18" i="44251"/>
  <c r="J17" i="44251"/>
  <c r="J16" i="44251"/>
  <c r="J15" i="44251"/>
  <c r="J14" i="44251"/>
  <c r="J13" i="44251"/>
  <c r="J12" i="44251"/>
  <c r="J11" i="44251"/>
  <c r="J10" i="44251"/>
  <c r="J9" i="44251"/>
  <c r="J8" i="44251"/>
  <c r="J7" i="44251"/>
  <c r="J6" i="44251"/>
  <c r="I5" i="44251"/>
  <c r="H5" i="44251"/>
  <c r="H2" i="44251"/>
  <c r="B1" i="44251"/>
  <c r="J357" i="44250"/>
  <c r="J356" i="44250"/>
  <c r="J355" i="44250"/>
  <c r="J354" i="44250"/>
  <c r="J353" i="44250"/>
  <c r="J352" i="44250"/>
  <c r="J351" i="44250"/>
  <c r="J350" i="44250"/>
  <c r="J349" i="44250"/>
  <c r="J348" i="44250"/>
  <c r="J347" i="44250"/>
  <c r="J346" i="44250"/>
  <c r="J345" i="44250"/>
  <c r="J344" i="44250"/>
  <c r="J343" i="44250"/>
  <c r="J342" i="44250"/>
  <c r="J341" i="44250"/>
  <c r="J340" i="44250"/>
  <c r="J339" i="44250"/>
  <c r="J338" i="44250"/>
  <c r="J337" i="44250"/>
  <c r="J336" i="44250"/>
  <c r="J335" i="44250"/>
  <c r="J334" i="44250"/>
  <c r="J333" i="44250"/>
  <c r="J332" i="44250"/>
  <c r="J331" i="44250"/>
  <c r="J330" i="44250"/>
  <c r="J329" i="44250"/>
  <c r="J328" i="44250"/>
  <c r="J327" i="44250"/>
  <c r="J326" i="44250"/>
  <c r="J325" i="44250"/>
  <c r="J324" i="44250"/>
  <c r="J323" i="44250"/>
  <c r="J322" i="44250"/>
  <c r="J321" i="44250"/>
  <c r="J320" i="44250"/>
  <c r="J319" i="44250"/>
  <c r="J318" i="44250"/>
  <c r="J317" i="44250"/>
  <c r="J316" i="44250"/>
  <c r="J315" i="44250"/>
  <c r="J314" i="44250"/>
  <c r="J313" i="44250"/>
  <c r="J312" i="44250"/>
  <c r="J311" i="44250"/>
  <c r="J310" i="44250"/>
  <c r="J309" i="44250"/>
  <c r="J308" i="44250"/>
  <c r="J307" i="44250"/>
  <c r="J306" i="44250"/>
  <c r="J305" i="44250"/>
  <c r="J304" i="44250"/>
  <c r="J303" i="44250"/>
  <c r="J302" i="44250"/>
  <c r="J301" i="44250"/>
  <c r="J300" i="44250"/>
  <c r="J299" i="44250"/>
  <c r="J298" i="44250"/>
  <c r="J297" i="44250"/>
  <c r="J296" i="44250"/>
  <c r="J295" i="44250"/>
  <c r="J294" i="44250"/>
  <c r="J293" i="44250"/>
  <c r="J292" i="44250"/>
  <c r="J291" i="44250"/>
  <c r="J290" i="44250"/>
  <c r="J289" i="44250"/>
  <c r="J288" i="44250"/>
  <c r="J287" i="44250"/>
  <c r="J286" i="44250"/>
  <c r="J285" i="44250"/>
  <c r="J284" i="44250"/>
  <c r="J283" i="44250"/>
  <c r="J282" i="44250"/>
  <c r="J281" i="44250"/>
  <c r="J280" i="44250"/>
  <c r="J279" i="44250"/>
  <c r="J278" i="44250"/>
  <c r="J277" i="44250"/>
  <c r="J276" i="44250"/>
  <c r="J275" i="44250"/>
  <c r="J274" i="44250"/>
  <c r="J273" i="44250"/>
  <c r="J272" i="44250"/>
  <c r="J271" i="44250"/>
  <c r="J270" i="44250"/>
  <c r="J269" i="44250"/>
  <c r="J268" i="44250"/>
  <c r="J267" i="44250"/>
  <c r="J266" i="44250"/>
  <c r="J265" i="44250"/>
  <c r="J264" i="44250"/>
  <c r="J263" i="44250"/>
  <c r="J262" i="44250"/>
  <c r="J261" i="44250"/>
  <c r="J260" i="44250"/>
  <c r="J259" i="44250"/>
  <c r="J258" i="44250"/>
  <c r="J257" i="44250"/>
  <c r="J256" i="44250"/>
  <c r="J255" i="44250"/>
  <c r="J254" i="44250"/>
  <c r="J253" i="44250"/>
  <c r="J252" i="44250"/>
  <c r="J251" i="44250"/>
  <c r="J250" i="44250"/>
  <c r="J249" i="44250"/>
  <c r="J248" i="44250"/>
  <c r="J247" i="44250"/>
  <c r="J246" i="44250"/>
  <c r="J245" i="44250"/>
  <c r="J244" i="44250"/>
  <c r="J243" i="44250"/>
  <c r="J242" i="44250"/>
  <c r="J241" i="44250"/>
  <c r="J240" i="44250"/>
  <c r="J239" i="44250"/>
  <c r="J238" i="44250"/>
  <c r="J237" i="44250"/>
  <c r="J236" i="44250"/>
  <c r="J235" i="44250"/>
  <c r="J234" i="44250"/>
  <c r="J233" i="44250"/>
  <c r="J232" i="44250"/>
  <c r="J231" i="44250"/>
  <c r="J230" i="44250"/>
  <c r="J229" i="44250"/>
  <c r="J228" i="44250"/>
  <c r="J227" i="44250"/>
  <c r="J226" i="44250"/>
  <c r="J225" i="44250"/>
  <c r="J224" i="44250"/>
  <c r="J223" i="44250"/>
  <c r="J222" i="44250"/>
  <c r="J221" i="44250"/>
  <c r="J220" i="44250"/>
  <c r="J219" i="44250"/>
  <c r="J218" i="44250"/>
  <c r="J217" i="44250"/>
  <c r="J216" i="44250"/>
  <c r="J215" i="44250"/>
  <c r="J214" i="44250"/>
  <c r="J213" i="44250"/>
  <c r="J212" i="44250"/>
  <c r="J211" i="44250"/>
  <c r="J210" i="44250"/>
  <c r="J209" i="44250"/>
  <c r="J208" i="44250"/>
  <c r="J207" i="44250"/>
  <c r="J206" i="44250"/>
  <c r="J205" i="44250"/>
  <c r="J204" i="44250"/>
  <c r="J203" i="44250"/>
  <c r="J202" i="44250"/>
  <c r="J201" i="44250"/>
  <c r="J200" i="44250"/>
  <c r="J199" i="44250"/>
  <c r="J198" i="44250"/>
  <c r="J197" i="44250"/>
  <c r="J196" i="44250"/>
  <c r="J195" i="44250"/>
  <c r="J194" i="44250"/>
  <c r="J193" i="44250"/>
  <c r="J192" i="44250"/>
  <c r="J191" i="44250"/>
  <c r="J190" i="44250"/>
  <c r="J189" i="44250"/>
  <c r="J188" i="44250"/>
  <c r="J187" i="44250"/>
  <c r="J186" i="44250"/>
  <c r="J185" i="44250"/>
  <c r="J184" i="44250"/>
  <c r="J183" i="44250"/>
  <c r="J182" i="44250"/>
  <c r="J181" i="44250"/>
  <c r="J180" i="44250"/>
  <c r="J179" i="44250"/>
  <c r="J178" i="44250"/>
  <c r="J177" i="44250"/>
  <c r="J176" i="44250"/>
  <c r="J175" i="44250"/>
  <c r="J174" i="44250"/>
  <c r="J173" i="44250"/>
  <c r="J172" i="44250"/>
  <c r="J171" i="44250"/>
  <c r="J170" i="44250"/>
  <c r="J169" i="44250"/>
  <c r="J168" i="44250"/>
  <c r="J167" i="44250"/>
  <c r="J166" i="44250"/>
  <c r="J165" i="44250"/>
  <c r="J164" i="44250"/>
  <c r="J163" i="44250"/>
  <c r="J162" i="44250"/>
  <c r="J161" i="44250"/>
  <c r="J160" i="44250"/>
  <c r="J159" i="44250"/>
  <c r="J158" i="44250"/>
  <c r="J157" i="44250"/>
  <c r="J156" i="44250"/>
  <c r="J155" i="44250"/>
  <c r="J154" i="44250"/>
  <c r="J153" i="44250"/>
  <c r="J152" i="44250"/>
  <c r="J151" i="44250"/>
  <c r="J150" i="44250"/>
  <c r="J149" i="44250"/>
  <c r="J148" i="44250"/>
  <c r="J147" i="44250"/>
  <c r="J146" i="44250"/>
  <c r="J145" i="44250"/>
  <c r="J144" i="44250"/>
  <c r="J143" i="44250"/>
  <c r="J142" i="44250"/>
  <c r="J141" i="44250"/>
  <c r="J140" i="44250"/>
  <c r="J139" i="44250"/>
  <c r="J138" i="44250"/>
  <c r="J137" i="44250"/>
  <c r="J136" i="44250"/>
  <c r="J135" i="44250"/>
  <c r="J134" i="44250"/>
  <c r="J133" i="44250"/>
  <c r="J132" i="44250"/>
  <c r="J131" i="44250"/>
  <c r="J130" i="44250"/>
  <c r="J129" i="44250"/>
  <c r="J128" i="44250"/>
  <c r="J127" i="44250"/>
  <c r="J126" i="44250"/>
  <c r="J125" i="44250"/>
  <c r="J124" i="44250"/>
  <c r="J123" i="44250"/>
  <c r="J122" i="44250"/>
  <c r="J121" i="44250"/>
  <c r="J120" i="44250"/>
  <c r="J119" i="44250"/>
  <c r="J118" i="44250"/>
  <c r="J117" i="44250"/>
  <c r="J116" i="44250"/>
  <c r="J115" i="44250"/>
  <c r="J114" i="44250"/>
  <c r="J113" i="44250"/>
  <c r="J112" i="44250"/>
  <c r="J111" i="44250"/>
  <c r="J110" i="44250"/>
  <c r="J109" i="44250"/>
  <c r="J108" i="44250"/>
  <c r="J107" i="44250"/>
  <c r="J106" i="44250"/>
  <c r="J105" i="44250"/>
  <c r="J104" i="44250"/>
  <c r="J103" i="44250"/>
  <c r="J102" i="44250"/>
  <c r="J101" i="44250"/>
  <c r="J100" i="44250"/>
  <c r="J99" i="44250"/>
  <c r="J98" i="44250"/>
  <c r="J97" i="44250"/>
  <c r="J96" i="44250"/>
  <c r="J95" i="44250"/>
  <c r="J94" i="44250"/>
  <c r="J93" i="44250"/>
  <c r="J92" i="44250"/>
  <c r="J91" i="44250"/>
  <c r="J90" i="44250"/>
  <c r="J89" i="44250"/>
  <c r="J88" i="44250"/>
  <c r="J87" i="44250"/>
  <c r="J86" i="44250"/>
  <c r="J85" i="44250"/>
  <c r="J84" i="44250"/>
  <c r="J83" i="44250"/>
  <c r="J82" i="44250"/>
  <c r="J81" i="44250"/>
  <c r="J80" i="44250"/>
  <c r="J79" i="44250"/>
  <c r="J78" i="44250"/>
  <c r="J77" i="44250"/>
  <c r="J76" i="44250"/>
  <c r="J75" i="44250"/>
  <c r="J74" i="44250"/>
  <c r="J73" i="44250"/>
  <c r="J72" i="44250"/>
  <c r="J71" i="44250"/>
  <c r="J70" i="44250"/>
  <c r="J69" i="44250"/>
  <c r="J68" i="44250"/>
  <c r="J67" i="44250"/>
  <c r="J66" i="44250"/>
  <c r="J65" i="44250"/>
  <c r="J64" i="44250"/>
  <c r="J63" i="44250"/>
  <c r="J62" i="44250"/>
  <c r="J61" i="44250"/>
  <c r="J60" i="44250"/>
  <c r="J59" i="44250"/>
  <c r="J58" i="44250"/>
  <c r="J57" i="44250"/>
  <c r="J56" i="44250"/>
  <c r="J55" i="44250"/>
  <c r="J54" i="44250"/>
  <c r="J53" i="44250"/>
  <c r="J52" i="44250"/>
  <c r="J51" i="44250"/>
  <c r="J50" i="44250"/>
  <c r="J49" i="44250"/>
  <c r="J48" i="44250"/>
  <c r="J47" i="44250"/>
  <c r="J46" i="44250"/>
  <c r="J45" i="44250"/>
  <c r="J44" i="44250"/>
  <c r="J43" i="44250"/>
  <c r="J42" i="44250"/>
  <c r="J41" i="44250"/>
  <c r="J40" i="44250"/>
  <c r="J39" i="44250"/>
  <c r="J38" i="44250"/>
  <c r="J37" i="44250"/>
  <c r="J36" i="44250"/>
  <c r="J35" i="44250"/>
  <c r="J34" i="44250"/>
  <c r="J33" i="44250"/>
  <c r="J32" i="44250"/>
  <c r="J31" i="44250"/>
  <c r="J30" i="44250"/>
  <c r="J29" i="44250"/>
  <c r="J28" i="44250"/>
  <c r="J27" i="44250"/>
  <c r="J26" i="44250"/>
  <c r="J25" i="44250"/>
  <c r="J24" i="44250"/>
  <c r="J23" i="44250"/>
  <c r="J22" i="44250"/>
  <c r="J21" i="44250"/>
  <c r="J20" i="44250"/>
  <c r="J19" i="44250"/>
  <c r="J18" i="44250"/>
  <c r="J17" i="44250"/>
  <c r="J16" i="44250"/>
  <c r="J15" i="44250"/>
  <c r="J14" i="44250"/>
  <c r="J13" i="44250"/>
  <c r="J12" i="44250"/>
  <c r="J11" i="44250"/>
  <c r="J10" i="44250"/>
  <c r="J9" i="44250"/>
  <c r="J8" i="44250"/>
  <c r="O7" i="44250"/>
  <c r="H3" i="44250" s="1"/>
  <c r="I7" i="44250"/>
  <c r="H7" i="44250"/>
  <c r="H2" i="44250"/>
  <c r="B1" i="44250"/>
  <c r="J357" i="44249"/>
  <c r="J356" i="44249"/>
  <c r="J355" i="44249"/>
  <c r="J354" i="44249"/>
  <c r="J353" i="44249"/>
  <c r="J352" i="44249"/>
  <c r="J351" i="44249"/>
  <c r="J350" i="44249"/>
  <c r="J349" i="44249"/>
  <c r="J348" i="44249"/>
  <c r="J347" i="44249"/>
  <c r="J346" i="44249"/>
  <c r="J345" i="44249"/>
  <c r="J344" i="44249"/>
  <c r="J343" i="44249"/>
  <c r="J342" i="44249"/>
  <c r="J341" i="44249"/>
  <c r="J340" i="44249"/>
  <c r="J339" i="44249"/>
  <c r="J338" i="44249"/>
  <c r="J337" i="44249"/>
  <c r="J336" i="44249"/>
  <c r="J335" i="44249"/>
  <c r="J334" i="44249"/>
  <c r="J333" i="44249"/>
  <c r="J332" i="44249"/>
  <c r="J331" i="44249"/>
  <c r="J330" i="44249"/>
  <c r="J329" i="44249"/>
  <c r="J328" i="44249"/>
  <c r="J327" i="44249"/>
  <c r="J326" i="44249"/>
  <c r="J325" i="44249"/>
  <c r="J324" i="44249"/>
  <c r="J323" i="44249"/>
  <c r="J322" i="44249"/>
  <c r="J321" i="44249"/>
  <c r="J320" i="44249"/>
  <c r="J319" i="44249"/>
  <c r="J318" i="44249"/>
  <c r="J317" i="44249"/>
  <c r="J316" i="44249"/>
  <c r="J315" i="44249"/>
  <c r="J314" i="44249"/>
  <c r="J313" i="44249"/>
  <c r="J312" i="44249"/>
  <c r="J311" i="44249"/>
  <c r="J310" i="44249"/>
  <c r="J309" i="44249"/>
  <c r="J308" i="44249"/>
  <c r="J307" i="44249"/>
  <c r="J306" i="44249"/>
  <c r="J305" i="44249"/>
  <c r="J304" i="44249"/>
  <c r="J303" i="44249"/>
  <c r="J302" i="44249"/>
  <c r="J301" i="44249"/>
  <c r="J300" i="44249"/>
  <c r="J299" i="44249"/>
  <c r="J298" i="44249"/>
  <c r="J297" i="44249"/>
  <c r="J296" i="44249"/>
  <c r="J295" i="44249"/>
  <c r="J294" i="44249"/>
  <c r="J293" i="44249"/>
  <c r="J292" i="44249"/>
  <c r="J291" i="44249"/>
  <c r="J290" i="44249"/>
  <c r="J289" i="44249"/>
  <c r="J288" i="44249"/>
  <c r="J287" i="44249"/>
  <c r="J286" i="44249"/>
  <c r="J285" i="44249"/>
  <c r="J284" i="44249"/>
  <c r="J283" i="44249"/>
  <c r="J282" i="44249"/>
  <c r="J281" i="44249"/>
  <c r="J280" i="44249"/>
  <c r="J279" i="44249"/>
  <c r="J278" i="44249"/>
  <c r="J277" i="44249"/>
  <c r="J276" i="44249"/>
  <c r="J275" i="44249"/>
  <c r="J274" i="44249"/>
  <c r="J273" i="44249"/>
  <c r="J272" i="44249"/>
  <c r="J271" i="44249"/>
  <c r="J270" i="44249"/>
  <c r="J269" i="44249"/>
  <c r="J268" i="44249"/>
  <c r="J267" i="44249"/>
  <c r="J266" i="44249"/>
  <c r="J265" i="44249"/>
  <c r="J264" i="44249"/>
  <c r="J263" i="44249"/>
  <c r="J262" i="44249"/>
  <c r="J261" i="44249"/>
  <c r="J260" i="44249"/>
  <c r="J259" i="44249"/>
  <c r="J258" i="44249"/>
  <c r="J257" i="44249"/>
  <c r="J256" i="44249"/>
  <c r="J255" i="44249"/>
  <c r="J254" i="44249"/>
  <c r="J253" i="44249"/>
  <c r="J252" i="44249"/>
  <c r="J251" i="44249"/>
  <c r="J250" i="44249"/>
  <c r="J249" i="44249"/>
  <c r="J248" i="44249"/>
  <c r="J247" i="44249"/>
  <c r="J246" i="44249"/>
  <c r="J245" i="44249"/>
  <c r="J244" i="44249"/>
  <c r="J243" i="44249"/>
  <c r="J242" i="44249"/>
  <c r="J241" i="44249"/>
  <c r="J240" i="44249"/>
  <c r="J239" i="44249"/>
  <c r="J238" i="44249"/>
  <c r="J237" i="44249"/>
  <c r="J236" i="44249"/>
  <c r="J235" i="44249"/>
  <c r="J234" i="44249"/>
  <c r="J233" i="44249"/>
  <c r="J232" i="44249"/>
  <c r="J231" i="44249"/>
  <c r="J230" i="44249"/>
  <c r="J229" i="44249"/>
  <c r="J228" i="44249"/>
  <c r="J227" i="44249"/>
  <c r="J226" i="44249"/>
  <c r="J225" i="44249"/>
  <c r="J224" i="44249"/>
  <c r="J223" i="44249"/>
  <c r="J222" i="44249"/>
  <c r="J221" i="44249"/>
  <c r="J220" i="44249"/>
  <c r="J219" i="44249"/>
  <c r="J218" i="44249"/>
  <c r="J217" i="44249"/>
  <c r="J216" i="44249"/>
  <c r="J215" i="44249"/>
  <c r="J214" i="44249"/>
  <c r="J213" i="44249"/>
  <c r="J212" i="44249"/>
  <c r="J211" i="44249"/>
  <c r="J210" i="44249"/>
  <c r="J209" i="44249"/>
  <c r="J208" i="44249"/>
  <c r="J207" i="44249"/>
  <c r="J206" i="44249"/>
  <c r="J205" i="44249"/>
  <c r="J204" i="44249"/>
  <c r="J203" i="44249"/>
  <c r="J202" i="44249"/>
  <c r="J201" i="44249"/>
  <c r="J200" i="44249"/>
  <c r="J199" i="44249"/>
  <c r="J198" i="44249"/>
  <c r="J197" i="44249"/>
  <c r="J196" i="44249"/>
  <c r="J195" i="44249"/>
  <c r="J194" i="44249"/>
  <c r="J193" i="44249"/>
  <c r="J192" i="44249"/>
  <c r="J191" i="44249"/>
  <c r="J190" i="44249"/>
  <c r="J189" i="44249"/>
  <c r="J188" i="44249"/>
  <c r="J187" i="44249"/>
  <c r="J186" i="44249"/>
  <c r="J185" i="44249"/>
  <c r="J184" i="44249"/>
  <c r="J183" i="44249"/>
  <c r="J182" i="44249"/>
  <c r="J181" i="44249"/>
  <c r="J180" i="44249"/>
  <c r="J179" i="44249"/>
  <c r="J178" i="44249"/>
  <c r="J177" i="44249"/>
  <c r="J176" i="44249"/>
  <c r="J175" i="44249"/>
  <c r="J174" i="44249"/>
  <c r="J173" i="44249"/>
  <c r="J172" i="44249"/>
  <c r="J171" i="44249"/>
  <c r="J170" i="44249"/>
  <c r="J169" i="44249"/>
  <c r="J168" i="44249"/>
  <c r="J167" i="44249"/>
  <c r="J166" i="44249"/>
  <c r="J165" i="44249"/>
  <c r="J164" i="44249"/>
  <c r="J163" i="44249"/>
  <c r="J162" i="44249"/>
  <c r="J161" i="44249"/>
  <c r="J160" i="44249"/>
  <c r="J159" i="44249"/>
  <c r="J158" i="44249"/>
  <c r="J157" i="44249"/>
  <c r="J156" i="44249"/>
  <c r="J155" i="44249"/>
  <c r="J154" i="44249"/>
  <c r="J153" i="44249"/>
  <c r="J152" i="44249"/>
  <c r="J151" i="44249"/>
  <c r="J150" i="44249"/>
  <c r="J149" i="44249"/>
  <c r="J148" i="44249"/>
  <c r="J147" i="44249"/>
  <c r="J146" i="44249"/>
  <c r="J145" i="44249"/>
  <c r="J144" i="44249"/>
  <c r="J143" i="44249"/>
  <c r="J142" i="44249"/>
  <c r="J141" i="44249"/>
  <c r="J140" i="44249"/>
  <c r="J139" i="44249"/>
  <c r="J138" i="44249"/>
  <c r="J137" i="44249"/>
  <c r="J136" i="44249"/>
  <c r="J135" i="44249"/>
  <c r="J134" i="44249"/>
  <c r="J133" i="44249"/>
  <c r="J132" i="44249"/>
  <c r="J131" i="44249"/>
  <c r="J130" i="44249"/>
  <c r="J129" i="44249"/>
  <c r="J128" i="44249"/>
  <c r="J127" i="44249"/>
  <c r="J126" i="44249"/>
  <c r="J125" i="44249"/>
  <c r="J124" i="44249"/>
  <c r="J123" i="44249"/>
  <c r="J122" i="44249"/>
  <c r="J121" i="44249"/>
  <c r="J120" i="44249"/>
  <c r="J119" i="44249"/>
  <c r="J118" i="44249"/>
  <c r="J117" i="44249"/>
  <c r="J116" i="44249"/>
  <c r="J115" i="44249"/>
  <c r="J114" i="44249"/>
  <c r="J113" i="44249"/>
  <c r="J112" i="44249"/>
  <c r="J111" i="44249"/>
  <c r="J110" i="44249"/>
  <c r="J109" i="44249"/>
  <c r="J108" i="44249"/>
  <c r="J107" i="44249"/>
  <c r="J106" i="44249"/>
  <c r="J105" i="44249"/>
  <c r="J104" i="44249"/>
  <c r="J103" i="44249"/>
  <c r="J102" i="44249"/>
  <c r="J101" i="44249"/>
  <c r="J100" i="44249"/>
  <c r="J99" i="44249"/>
  <c r="J98" i="44249"/>
  <c r="J97" i="44249"/>
  <c r="J96" i="44249"/>
  <c r="J95" i="44249"/>
  <c r="J94" i="44249"/>
  <c r="J93" i="44249"/>
  <c r="J92" i="44249"/>
  <c r="J91" i="44249"/>
  <c r="J90" i="44249"/>
  <c r="J89" i="44249"/>
  <c r="J88" i="44249"/>
  <c r="J87" i="44249"/>
  <c r="J86" i="44249"/>
  <c r="J85" i="44249"/>
  <c r="J84" i="44249"/>
  <c r="J83" i="44249"/>
  <c r="J82" i="44249"/>
  <c r="J81" i="44249"/>
  <c r="J80" i="44249"/>
  <c r="J79" i="44249"/>
  <c r="J78" i="44249"/>
  <c r="J77" i="44249"/>
  <c r="J76" i="44249"/>
  <c r="J75" i="44249"/>
  <c r="J74" i="44249"/>
  <c r="J73" i="44249"/>
  <c r="J72" i="44249"/>
  <c r="J71" i="44249"/>
  <c r="J70" i="44249"/>
  <c r="J69" i="44249"/>
  <c r="J68" i="44249"/>
  <c r="J67" i="44249"/>
  <c r="J66" i="44249"/>
  <c r="J65" i="44249"/>
  <c r="J64" i="44249"/>
  <c r="J63" i="44249"/>
  <c r="J62" i="44249"/>
  <c r="J61" i="44249"/>
  <c r="J60" i="44249"/>
  <c r="J59" i="44249"/>
  <c r="J58" i="44249"/>
  <c r="J57" i="44249"/>
  <c r="J56" i="44249"/>
  <c r="J55" i="44249"/>
  <c r="J54" i="44249"/>
  <c r="J53" i="44249"/>
  <c r="J52" i="44249"/>
  <c r="J51" i="44249"/>
  <c r="J50" i="44249"/>
  <c r="J49" i="44249"/>
  <c r="J48" i="44249"/>
  <c r="J47" i="44249"/>
  <c r="J46" i="44249"/>
  <c r="J45" i="44249"/>
  <c r="J44" i="44249"/>
  <c r="J43" i="44249"/>
  <c r="J42" i="44249"/>
  <c r="J41" i="44249"/>
  <c r="J40" i="44249"/>
  <c r="J39" i="44249"/>
  <c r="J38" i="44249"/>
  <c r="J37" i="44249"/>
  <c r="J36" i="44249"/>
  <c r="J35" i="44249"/>
  <c r="J34" i="44249"/>
  <c r="J33" i="44249"/>
  <c r="J32" i="44249"/>
  <c r="J31" i="44249"/>
  <c r="J30" i="44249"/>
  <c r="J29" i="44249"/>
  <c r="J28" i="44249"/>
  <c r="J27" i="44249"/>
  <c r="J26" i="44249"/>
  <c r="J25" i="44249"/>
  <c r="J24" i="44249"/>
  <c r="J23" i="44249"/>
  <c r="J22" i="44249"/>
  <c r="J21" i="44249"/>
  <c r="J20" i="44249"/>
  <c r="J19" i="44249"/>
  <c r="J18" i="44249"/>
  <c r="J17" i="44249"/>
  <c r="J16" i="44249"/>
  <c r="J15" i="44249"/>
  <c r="J14" i="44249"/>
  <c r="J13" i="44249"/>
  <c r="J12" i="44249"/>
  <c r="J11" i="44249"/>
  <c r="J10" i="44249"/>
  <c r="J9" i="44249"/>
  <c r="J8" i="44249"/>
  <c r="M7" i="44249"/>
  <c r="H3" i="44249" s="1"/>
  <c r="L7" i="44249"/>
  <c r="K7" i="44249"/>
  <c r="I7" i="44249"/>
  <c r="H7" i="44249"/>
  <c r="H2" i="44249"/>
  <c r="B1" i="44249"/>
  <c r="J7" i="44249" l="1"/>
  <c r="J5" i="44251"/>
  <c r="H4" i="44249"/>
  <c r="H4" i="44250"/>
  <c r="J5" i="44252"/>
  <c r="J7" i="44250"/>
  <c r="J65" i="44248" l="1"/>
  <c r="J64" i="44248"/>
  <c r="J63" i="44248"/>
  <c r="J62" i="44248"/>
  <c r="J61" i="44248"/>
  <c r="J60" i="44248"/>
  <c r="J59" i="44248"/>
  <c r="J58" i="44248"/>
  <c r="J57" i="44248"/>
  <c r="J56" i="44248"/>
  <c r="J55" i="44248"/>
  <c r="J54" i="44248"/>
  <c r="J53" i="44248"/>
  <c r="J52" i="44248"/>
  <c r="J51" i="44248"/>
  <c r="J50" i="44248"/>
  <c r="J49" i="44248"/>
  <c r="J48" i="44248"/>
  <c r="J47" i="44248"/>
  <c r="J46" i="44248"/>
  <c r="J45" i="44248"/>
  <c r="J44" i="44248"/>
  <c r="J43" i="44248"/>
  <c r="J42" i="44248"/>
  <c r="J41" i="44248"/>
  <c r="J40" i="44248"/>
  <c r="J39" i="44248"/>
  <c r="J38" i="44248"/>
  <c r="J37" i="44248"/>
  <c r="J36" i="44248"/>
  <c r="J35" i="44248"/>
  <c r="J34" i="44248"/>
  <c r="J33" i="44248"/>
  <c r="J32" i="44248"/>
  <c r="J31" i="44248"/>
  <c r="J30" i="44248"/>
  <c r="J29" i="44248"/>
  <c r="J28" i="44248"/>
  <c r="J27" i="44248"/>
  <c r="J26" i="44248"/>
  <c r="J25" i="44248"/>
  <c r="J24" i="44248"/>
  <c r="J23" i="44248"/>
  <c r="J22" i="44248"/>
  <c r="J21" i="44248"/>
  <c r="J20" i="44248"/>
  <c r="J19" i="44248"/>
  <c r="J18" i="44248"/>
  <c r="J17" i="44248"/>
  <c r="J16" i="44248"/>
  <c r="J15" i="44248"/>
  <c r="J14" i="44248"/>
  <c r="J13" i="44248"/>
  <c r="J12" i="44248"/>
  <c r="J11" i="44248"/>
  <c r="J10" i="44248"/>
  <c r="J9" i="44248"/>
  <c r="J8" i="44248"/>
  <c r="J7" i="44248"/>
  <c r="J6" i="44248"/>
  <c r="I5" i="44248"/>
  <c r="H5" i="44248"/>
  <c r="H2" i="44248"/>
  <c r="B1" i="44248"/>
  <c r="J65" i="44247"/>
  <c r="J64" i="44247"/>
  <c r="J63" i="44247"/>
  <c r="J62" i="44247"/>
  <c r="J61" i="44247"/>
  <c r="J60" i="44247"/>
  <c r="J59" i="44247"/>
  <c r="J58" i="44247"/>
  <c r="J57" i="44247"/>
  <c r="J56" i="44247"/>
  <c r="J55" i="44247"/>
  <c r="J54" i="44247"/>
  <c r="J53" i="44247"/>
  <c r="J52" i="44247"/>
  <c r="J51" i="44247"/>
  <c r="J50" i="44247"/>
  <c r="J49" i="44247"/>
  <c r="J48" i="44247"/>
  <c r="J47" i="44247"/>
  <c r="J46" i="44247"/>
  <c r="J45" i="44247"/>
  <c r="J44" i="44247"/>
  <c r="J43" i="44247"/>
  <c r="J42" i="44247"/>
  <c r="J41" i="44247"/>
  <c r="J40" i="44247"/>
  <c r="J39" i="44247"/>
  <c r="J38" i="44247"/>
  <c r="J37" i="44247"/>
  <c r="J36" i="44247"/>
  <c r="J35" i="44247"/>
  <c r="J34" i="44247"/>
  <c r="J33" i="44247"/>
  <c r="J32" i="44247"/>
  <c r="J31" i="44247"/>
  <c r="J30" i="44247"/>
  <c r="J29" i="44247"/>
  <c r="J28" i="44247"/>
  <c r="J27" i="44247"/>
  <c r="J26" i="44247"/>
  <c r="J25" i="44247"/>
  <c r="J24" i="44247"/>
  <c r="J23" i="44247"/>
  <c r="J22" i="44247"/>
  <c r="J21" i="44247"/>
  <c r="J20" i="44247"/>
  <c r="J19" i="44247"/>
  <c r="J18" i="44247"/>
  <c r="J17" i="44247"/>
  <c r="J16" i="44247"/>
  <c r="J15" i="44247"/>
  <c r="J14" i="44247"/>
  <c r="J13" i="44247"/>
  <c r="J12" i="44247"/>
  <c r="J11" i="44247"/>
  <c r="J10" i="44247"/>
  <c r="J9" i="44247"/>
  <c r="J8" i="44247"/>
  <c r="J7" i="44247"/>
  <c r="J6" i="44247"/>
  <c r="I5" i="44247"/>
  <c r="H5" i="44247"/>
  <c r="H2" i="44247"/>
  <c r="B1" i="44247"/>
  <c r="J357" i="44246"/>
  <c r="J356" i="44246"/>
  <c r="J355" i="44246"/>
  <c r="J354" i="44246"/>
  <c r="J353" i="44246"/>
  <c r="J352" i="44246"/>
  <c r="J351" i="44246"/>
  <c r="J350" i="44246"/>
  <c r="J349" i="44246"/>
  <c r="J348" i="44246"/>
  <c r="J347" i="44246"/>
  <c r="J346" i="44246"/>
  <c r="J345" i="44246"/>
  <c r="J344" i="44246"/>
  <c r="J343" i="44246"/>
  <c r="J342" i="44246"/>
  <c r="J341" i="44246"/>
  <c r="J340" i="44246"/>
  <c r="J339" i="44246"/>
  <c r="J338" i="44246"/>
  <c r="J337" i="44246"/>
  <c r="J336" i="44246"/>
  <c r="J335" i="44246"/>
  <c r="J334" i="44246"/>
  <c r="J333" i="44246"/>
  <c r="J332" i="44246"/>
  <c r="J331" i="44246"/>
  <c r="J330" i="44246"/>
  <c r="J329" i="44246"/>
  <c r="J328" i="44246"/>
  <c r="J327" i="44246"/>
  <c r="J326" i="44246"/>
  <c r="J325" i="44246"/>
  <c r="J324" i="44246"/>
  <c r="J323" i="44246"/>
  <c r="J322" i="44246"/>
  <c r="J321" i="44246"/>
  <c r="J320" i="44246"/>
  <c r="J319" i="44246"/>
  <c r="J318" i="44246"/>
  <c r="J317" i="44246"/>
  <c r="J316" i="44246"/>
  <c r="J315" i="44246"/>
  <c r="J314" i="44246"/>
  <c r="J313" i="44246"/>
  <c r="J312" i="44246"/>
  <c r="J311" i="44246"/>
  <c r="J310" i="44246"/>
  <c r="J309" i="44246"/>
  <c r="J308" i="44246"/>
  <c r="J307" i="44246"/>
  <c r="J306" i="44246"/>
  <c r="J305" i="44246"/>
  <c r="J304" i="44246"/>
  <c r="J303" i="44246"/>
  <c r="J302" i="44246"/>
  <c r="J301" i="44246"/>
  <c r="J300" i="44246"/>
  <c r="J299" i="44246"/>
  <c r="J298" i="44246"/>
  <c r="J297" i="44246"/>
  <c r="J296" i="44246"/>
  <c r="J295" i="44246"/>
  <c r="J294" i="44246"/>
  <c r="J293" i="44246"/>
  <c r="J292" i="44246"/>
  <c r="J291" i="44246"/>
  <c r="J290" i="44246"/>
  <c r="J289" i="44246"/>
  <c r="J288" i="44246"/>
  <c r="J287" i="44246"/>
  <c r="J286" i="44246"/>
  <c r="J285" i="44246"/>
  <c r="J284" i="44246"/>
  <c r="J283" i="44246"/>
  <c r="J282" i="44246"/>
  <c r="J281" i="44246"/>
  <c r="J280" i="44246"/>
  <c r="J279" i="44246"/>
  <c r="J278" i="44246"/>
  <c r="J277" i="44246"/>
  <c r="J276" i="44246"/>
  <c r="J275" i="44246"/>
  <c r="J274" i="44246"/>
  <c r="J273" i="44246"/>
  <c r="J272" i="44246"/>
  <c r="J271" i="44246"/>
  <c r="J270" i="44246"/>
  <c r="J269" i="44246"/>
  <c r="J268" i="44246"/>
  <c r="J267" i="44246"/>
  <c r="J266" i="44246"/>
  <c r="J265" i="44246"/>
  <c r="J264" i="44246"/>
  <c r="J263" i="44246"/>
  <c r="J262" i="44246"/>
  <c r="J261" i="44246"/>
  <c r="J260" i="44246"/>
  <c r="J259" i="44246"/>
  <c r="J258" i="44246"/>
  <c r="J257" i="44246"/>
  <c r="J256" i="44246"/>
  <c r="J255" i="44246"/>
  <c r="J254" i="44246"/>
  <c r="J253" i="44246"/>
  <c r="J252" i="44246"/>
  <c r="J251" i="44246"/>
  <c r="J250" i="44246"/>
  <c r="J249" i="44246"/>
  <c r="J248" i="44246"/>
  <c r="J247" i="44246"/>
  <c r="J246" i="44246"/>
  <c r="J245" i="44246"/>
  <c r="J244" i="44246"/>
  <c r="J243" i="44246"/>
  <c r="J242" i="44246"/>
  <c r="J241" i="44246"/>
  <c r="J240" i="44246"/>
  <c r="J239" i="44246"/>
  <c r="J238" i="44246"/>
  <c r="J237" i="44246"/>
  <c r="J236" i="44246"/>
  <c r="J235" i="44246"/>
  <c r="J234" i="44246"/>
  <c r="J233" i="44246"/>
  <c r="J232" i="44246"/>
  <c r="J231" i="44246"/>
  <c r="J230" i="44246"/>
  <c r="J229" i="44246"/>
  <c r="J228" i="44246"/>
  <c r="J227" i="44246"/>
  <c r="J226" i="44246"/>
  <c r="J225" i="44246"/>
  <c r="J224" i="44246"/>
  <c r="J223" i="44246"/>
  <c r="J222" i="44246"/>
  <c r="J221" i="44246"/>
  <c r="J220" i="44246"/>
  <c r="J219" i="44246"/>
  <c r="J218" i="44246"/>
  <c r="J217" i="44246"/>
  <c r="J216" i="44246"/>
  <c r="J215" i="44246"/>
  <c r="J214" i="44246"/>
  <c r="J213" i="44246"/>
  <c r="J212" i="44246"/>
  <c r="J211" i="44246"/>
  <c r="J210" i="44246"/>
  <c r="J209" i="44246"/>
  <c r="J208" i="44246"/>
  <c r="J207" i="44246"/>
  <c r="J206" i="44246"/>
  <c r="J205" i="44246"/>
  <c r="J204" i="44246"/>
  <c r="J203" i="44246"/>
  <c r="J202" i="44246"/>
  <c r="J201" i="44246"/>
  <c r="J200" i="44246"/>
  <c r="J199" i="44246"/>
  <c r="J198" i="44246"/>
  <c r="J197" i="44246"/>
  <c r="J196" i="44246"/>
  <c r="J195" i="44246"/>
  <c r="J194" i="44246"/>
  <c r="J193" i="44246"/>
  <c r="J192" i="44246"/>
  <c r="J191" i="44246"/>
  <c r="J190" i="44246"/>
  <c r="J189" i="44246"/>
  <c r="J188" i="44246"/>
  <c r="J187" i="44246"/>
  <c r="J186" i="44246"/>
  <c r="J185" i="44246"/>
  <c r="J184" i="44246"/>
  <c r="J183" i="44246"/>
  <c r="J182" i="44246"/>
  <c r="J181" i="44246"/>
  <c r="J180" i="44246"/>
  <c r="J179" i="44246"/>
  <c r="J178" i="44246"/>
  <c r="J177" i="44246"/>
  <c r="J176" i="44246"/>
  <c r="J175" i="44246"/>
  <c r="J174" i="44246"/>
  <c r="J173" i="44246"/>
  <c r="J172" i="44246"/>
  <c r="J171" i="44246"/>
  <c r="J170" i="44246"/>
  <c r="J169" i="44246"/>
  <c r="J168" i="44246"/>
  <c r="J167" i="44246"/>
  <c r="J166" i="44246"/>
  <c r="J165" i="44246"/>
  <c r="J164" i="44246"/>
  <c r="J163" i="44246"/>
  <c r="J162" i="44246"/>
  <c r="J161" i="44246"/>
  <c r="J160" i="44246"/>
  <c r="J159" i="44246"/>
  <c r="J158" i="44246"/>
  <c r="J157" i="44246"/>
  <c r="J156" i="44246"/>
  <c r="J155" i="44246"/>
  <c r="J154" i="44246"/>
  <c r="J153" i="44246"/>
  <c r="J152" i="44246"/>
  <c r="J151" i="44246"/>
  <c r="J150" i="44246"/>
  <c r="J149" i="44246"/>
  <c r="J148" i="44246"/>
  <c r="J147" i="44246"/>
  <c r="J146" i="44246"/>
  <c r="J145" i="44246"/>
  <c r="J144" i="44246"/>
  <c r="J143" i="44246"/>
  <c r="J142" i="44246"/>
  <c r="J141" i="44246"/>
  <c r="J140" i="44246"/>
  <c r="J139" i="44246"/>
  <c r="J138" i="44246"/>
  <c r="J137" i="44246"/>
  <c r="J136" i="44246"/>
  <c r="J135" i="44246"/>
  <c r="J134" i="44246"/>
  <c r="J133" i="44246"/>
  <c r="J132" i="44246"/>
  <c r="J131" i="44246"/>
  <c r="J130" i="44246"/>
  <c r="J129" i="44246"/>
  <c r="J128" i="44246"/>
  <c r="J127" i="44246"/>
  <c r="J126" i="44246"/>
  <c r="J125" i="44246"/>
  <c r="J124" i="44246"/>
  <c r="J123" i="44246"/>
  <c r="J122" i="44246"/>
  <c r="J121" i="44246"/>
  <c r="J120" i="44246"/>
  <c r="J119" i="44246"/>
  <c r="J118" i="44246"/>
  <c r="J117" i="44246"/>
  <c r="J116" i="44246"/>
  <c r="J115" i="44246"/>
  <c r="J114" i="44246"/>
  <c r="J113" i="44246"/>
  <c r="J112" i="44246"/>
  <c r="J111" i="44246"/>
  <c r="J110" i="44246"/>
  <c r="J109" i="44246"/>
  <c r="J108" i="44246"/>
  <c r="J107" i="44246"/>
  <c r="J106" i="44246"/>
  <c r="J105" i="44246"/>
  <c r="J104" i="44246"/>
  <c r="J103" i="44246"/>
  <c r="J102" i="44246"/>
  <c r="J101" i="44246"/>
  <c r="J100" i="44246"/>
  <c r="J99" i="44246"/>
  <c r="J98" i="44246"/>
  <c r="J97" i="44246"/>
  <c r="J96" i="44246"/>
  <c r="J95" i="44246"/>
  <c r="J94" i="44246"/>
  <c r="J93" i="44246"/>
  <c r="J92" i="44246"/>
  <c r="J91" i="44246"/>
  <c r="J90" i="44246"/>
  <c r="J89" i="44246"/>
  <c r="J88" i="44246"/>
  <c r="J87" i="44246"/>
  <c r="J86" i="44246"/>
  <c r="J85" i="44246"/>
  <c r="J84" i="44246"/>
  <c r="J83" i="44246"/>
  <c r="J82" i="44246"/>
  <c r="J81" i="44246"/>
  <c r="J80" i="44246"/>
  <c r="J79" i="44246"/>
  <c r="J78" i="44246"/>
  <c r="J77" i="44246"/>
  <c r="J76" i="44246"/>
  <c r="J75" i="44246"/>
  <c r="J74" i="44246"/>
  <c r="J73" i="44246"/>
  <c r="J72" i="44246"/>
  <c r="J71" i="44246"/>
  <c r="J70" i="44246"/>
  <c r="J69" i="44246"/>
  <c r="J68" i="44246"/>
  <c r="J67" i="44246"/>
  <c r="J66" i="44246"/>
  <c r="J65" i="44246"/>
  <c r="J64" i="44246"/>
  <c r="J63" i="44246"/>
  <c r="J62" i="44246"/>
  <c r="J61" i="44246"/>
  <c r="J60" i="44246"/>
  <c r="J59" i="44246"/>
  <c r="J58" i="44246"/>
  <c r="J57" i="44246"/>
  <c r="J56" i="44246"/>
  <c r="J55" i="44246"/>
  <c r="J54" i="44246"/>
  <c r="J53" i="44246"/>
  <c r="J52" i="44246"/>
  <c r="J51" i="44246"/>
  <c r="J50" i="44246"/>
  <c r="J49" i="44246"/>
  <c r="J48" i="44246"/>
  <c r="J47" i="44246"/>
  <c r="J46" i="44246"/>
  <c r="J45" i="44246"/>
  <c r="J44" i="44246"/>
  <c r="J43" i="44246"/>
  <c r="J42" i="44246"/>
  <c r="J41" i="44246"/>
  <c r="J40" i="44246"/>
  <c r="J39" i="44246"/>
  <c r="J38" i="44246"/>
  <c r="J37" i="44246"/>
  <c r="J36" i="44246"/>
  <c r="J35" i="44246"/>
  <c r="J34" i="44246"/>
  <c r="J33" i="44246"/>
  <c r="J32" i="44246"/>
  <c r="J31" i="44246"/>
  <c r="J30" i="44246"/>
  <c r="J29" i="44246"/>
  <c r="J28" i="44246"/>
  <c r="J27" i="44246"/>
  <c r="J26" i="44246"/>
  <c r="J25" i="44246"/>
  <c r="J24" i="44246"/>
  <c r="J23" i="44246"/>
  <c r="J22" i="44246"/>
  <c r="J21" i="44246"/>
  <c r="J20" i="44246"/>
  <c r="J19" i="44246"/>
  <c r="J18" i="44246"/>
  <c r="J17" i="44246"/>
  <c r="J16" i="44246"/>
  <c r="J15" i="44246"/>
  <c r="J14" i="44246"/>
  <c r="J13" i="44246"/>
  <c r="J12" i="44246"/>
  <c r="J11" i="44246"/>
  <c r="J10" i="44246"/>
  <c r="J9" i="44246"/>
  <c r="J8" i="44246"/>
  <c r="O7" i="44246"/>
  <c r="H3" i="44246" s="1"/>
  <c r="I7" i="44246"/>
  <c r="H7" i="44246"/>
  <c r="H2" i="44246"/>
  <c r="B1" i="44246"/>
  <c r="J357" i="44245"/>
  <c r="J356" i="44245"/>
  <c r="J355" i="44245"/>
  <c r="J354" i="44245"/>
  <c r="J353" i="44245"/>
  <c r="J352" i="44245"/>
  <c r="J351" i="44245"/>
  <c r="J350" i="44245"/>
  <c r="J349" i="44245"/>
  <c r="J348" i="44245"/>
  <c r="J347" i="44245"/>
  <c r="J346" i="44245"/>
  <c r="J345" i="44245"/>
  <c r="J344" i="44245"/>
  <c r="J343" i="44245"/>
  <c r="J342" i="44245"/>
  <c r="J341" i="44245"/>
  <c r="J340" i="44245"/>
  <c r="J339" i="44245"/>
  <c r="J338" i="44245"/>
  <c r="J337" i="44245"/>
  <c r="J336" i="44245"/>
  <c r="J335" i="44245"/>
  <c r="J334" i="44245"/>
  <c r="J333" i="44245"/>
  <c r="J332" i="44245"/>
  <c r="J331" i="44245"/>
  <c r="J330" i="44245"/>
  <c r="J329" i="44245"/>
  <c r="J328" i="44245"/>
  <c r="J327" i="44245"/>
  <c r="J326" i="44245"/>
  <c r="J325" i="44245"/>
  <c r="J324" i="44245"/>
  <c r="J323" i="44245"/>
  <c r="J322" i="44245"/>
  <c r="J321" i="44245"/>
  <c r="J320" i="44245"/>
  <c r="J319" i="44245"/>
  <c r="J318" i="44245"/>
  <c r="J317" i="44245"/>
  <c r="J316" i="44245"/>
  <c r="J315" i="44245"/>
  <c r="J314" i="44245"/>
  <c r="J313" i="44245"/>
  <c r="J312" i="44245"/>
  <c r="J311" i="44245"/>
  <c r="J310" i="44245"/>
  <c r="J309" i="44245"/>
  <c r="J308" i="44245"/>
  <c r="J307" i="44245"/>
  <c r="J306" i="44245"/>
  <c r="J305" i="44245"/>
  <c r="J304" i="44245"/>
  <c r="J303" i="44245"/>
  <c r="J302" i="44245"/>
  <c r="J301" i="44245"/>
  <c r="J300" i="44245"/>
  <c r="J299" i="44245"/>
  <c r="J298" i="44245"/>
  <c r="J297" i="44245"/>
  <c r="J296" i="44245"/>
  <c r="J295" i="44245"/>
  <c r="J294" i="44245"/>
  <c r="J293" i="44245"/>
  <c r="J292" i="44245"/>
  <c r="J291" i="44245"/>
  <c r="J290" i="44245"/>
  <c r="J289" i="44245"/>
  <c r="J288" i="44245"/>
  <c r="J287" i="44245"/>
  <c r="J286" i="44245"/>
  <c r="J285" i="44245"/>
  <c r="J284" i="44245"/>
  <c r="J283" i="44245"/>
  <c r="J282" i="44245"/>
  <c r="J281" i="44245"/>
  <c r="J280" i="44245"/>
  <c r="J279" i="44245"/>
  <c r="J278" i="44245"/>
  <c r="J277" i="44245"/>
  <c r="J276" i="44245"/>
  <c r="J275" i="44245"/>
  <c r="J274" i="44245"/>
  <c r="J273" i="44245"/>
  <c r="J272" i="44245"/>
  <c r="J271" i="44245"/>
  <c r="J270" i="44245"/>
  <c r="J269" i="44245"/>
  <c r="J268" i="44245"/>
  <c r="J267" i="44245"/>
  <c r="J266" i="44245"/>
  <c r="J265" i="44245"/>
  <c r="J264" i="44245"/>
  <c r="J263" i="44245"/>
  <c r="J262" i="44245"/>
  <c r="J261" i="44245"/>
  <c r="J260" i="44245"/>
  <c r="J259" i="44245"/>
  <c r="J258" i="44245"/>
  <c r="J257" i="44245"/>
  <c r="J256" i="44245"/>
  <c r="J255" i="44245"/>
  <c r="J254" i="44245"/>
  <c r="J253" i="44245"/>
  <c r="J252" i="44245"/>
  <c r="J251" i="44245"/>
  <c r="J250" i="44245"/>
  <c r="J249" i="44245"/>
  <c r="J248" i="44245"/>
  <c r="J247" i="44245"/>
  <c r="J246" i="44245"/>
  <c r="J245" i="44245"/>
  <c r="J244" i="44245"/>
  <c r="J243" i="44245"/>
  <c r="J242" i="44245"/>
  <c r="J241" i="44245"/>
  <c r="J240" i="44245"/>
  <c r="J239" i="44245"/>
  <c r="J238" i="44245"/>
  <c r="J237" i="44245"/>
  <c r="J236" i="44245"/>
  <c r="J235" i="44245"/>
  <c r="J234" i="44245"/>
  <c r="J233" i="44245"/>
  <c r="J232" i="44245"/>
  <c r="J231" i="44245"/>
  <c r="J230" i="44245"/>
  <c r="J229" i="44245"/>
  <c r="J228" i="44245"/>
  <c r="J227" i="44245"/>
  <c r="J226" i="44245"/>
  <c r="J225" i="44245"/>
  <c r="J224" i="44245"/>
  <c r="J223" i="44245"/>
  <c r="J222" i="44245"/>
  <c r="J221" i="44245"/>
  <c r="J220" i="44245"/>
  <c r="J219" i="44245"/>
  <c r="J218" i="44245"/>
  <c r="J217" i="44245"/>
  <c r="J216" i="44245"/>
  <c r="J215" i="44245"/>
  <c r="J214" i="44245"/>
  <c r="J213" i="44245"/>
  <c r="J212" i="44245"/>
  <c r="J211" i="44245"/>
  <c r="J210" i="44245"/>
  <c r="J209" i="44245"/>
  <c r="J208" i="44245"/>
  <c r="J207" i="44245"/>
  <c r="J206" i="44245"/>
  <c r="J205" i="44245"/>
  <c r="J204" i="44245"/>
  <c r="J203" i="44245"/>
  <c r="J202" i="44245"/>
  <c r="J201" i="44245"/>
  <c r="J200" i="44245"/>
  <c r="J199" i="44245"/>
  <c r="J198" i="44245"/>
  <c r="J197" i="44245"/>
  <c r="J196" i="44245"/>
  <c r="J195" i="44245"/>
  <c r="J194" i="44245"/>
  <c r="J193" i="44245"/>
  <c r="J192" i="44245"/>
  <c r="J191" i="44245"/>
  <c r="J190" i="44245"/>
  <c r="J189" i="44245"/>
  <c r="J188" i="44245"/>
  <c r="J187" i="44245"/>
  <c r="J186" i="44245"/>
  <c r="J185" i="44245"/>
  <c r="J184" i="44245"/>
  <c r="J183" i="44245"/>
  <c r="J182" i="44245"/>
  <c r="J181" i="44245"/>
  <c r="J180" i="44245"/>
  <c r="J179" i="44245"/>
  <c r="J178" i="44245"/>
  <c r="J177" i="44245"/>
  <c r="J176" i="44245"/>
  <c r="J175" i="44245"/>
  <c r="J174" i="44245"/>
  <c r="J173" i="44245"/>
  <c r="J172" i="44245"/>
  <c r="J171" i="44245"/>
  <c r="J170" i="44245"/>
  <c r="J169" i="44245"/>
  <c r="J168" i="44245"/>
  <c r="J167" i="44245"/>
  <c r="J166" i="44245"/>
  <c r="J165" i="44245"/>
  <c r="J164" i="44245"/>
  <c r="J163" i="44245"/>
  <c r="J162" i="44245"/>
  <c r="J161" i="44245"/>
  <c r="J160" i="44245"/>
  <c r="J159" i="44245"/>
  <c r="J158" i="44245"/>
  <c r="J157" i="44245"/>
  <c r="J156" i="44245"/>
  <c r="J155" i="44245"/>
  <c r="J154" i="44245"/>
  <c r="J153" i="44245"/>
  <c r="J152" i="44245"/>
  <c r="J151" i="44245"/>
  <c r="J150" i="44245"/>
  <c r="J149" i="44245"/>
  <c r="J148" i="44245"/>
  <c r="J147" i="44245"/>
  <c r="J146" i="44245"/>
  <c r="J145" i="44245"/>
  <c r="J144" i="44245"/>
  <c r="J143" i="44245"/>
  <c r="J142" i="44245"/>
  <c r="J141" i="44245"/>
  <c r="J140" i="44245"/>
  <c r="J139" i="44245"/>
  <c r="J138" i="44245"/>
  <c r="J137" i="44245"/>
  <c r="J136" i="44245"/>
  <c r="J135" i="44245"/>
  <c r="J134" i="44245"/>
  <c r="J133" i="44245"/>
  <c r="J132" i="44245"/>
  <c r="J131" i="44245"/>
  <c r="J130" i="44245"/>
  <c r="J129" i="44245"/>
  <c r="J128" i="44245"/>
  <c r="J127" i="44245"/>
  <c r="J126" i="44245"/>
  <c r="J125" i="44245"/>
  <c r="J124" i="44245"/>
  <c r="J123" i="44245"/>
  <c r="J122" i="44245"/>
  <c r="J121" i="44245"/>
  <c r="J120" i="44245"/>
  <c r="J119" i="44245"/>
  <c r="J118" i="44245"/>
  <c r="J117" i="44245"/>
  <c r="J116" i="44245"/>
  <c r="J115" i="44245"/>
  <c r="J114" i="44245"/>
  <c r="J113" i="44245"/>
  <c r="J112" i="44245"/>
  <c r="J111" i="44245"/>
  <c r="J110" i="44245"/>
  <c r="J109" i="44245"/>
  <c r="J108" i="44245"/>
  <c r="J107" i="44245"/>
  <c r="J106" i="44245"/>
  <c r="J105" i="44245"/>
  <c r="J104" i="44245"/>
  <c r="J103" i="44245"/>
  <c r="J102" i="44245"/>
  <c r="J101" i="44245"/>
  <c r="J100" i="44245"/>
  <c r="J99" i="44245"/>
  <c r="J98" i="44245"/>
  <c r="J97" i="44245"/>
  <c r="J96" i="44245"/>
  <c r="J95" i="44245"/>
  <c r="J94" i="44245"/>
  <c r="J93" i="44245"/>
  <c r="J92" i="44245"/>
  <c r="J91" i="44245"/>
  <c r="J90" i="44245"/>
  <c r="J89" i="44245"/>
  <c r="J88" i="44245"/>
  <c r="J87" i="44245"/>
  <c r="J86" i="44245"/>
  <c r="J85" i="44245"/>
  <c r="J84" i="44245"/>
  <c r="J83" i="44245"/>
  <c r="J82" i="44245"/>
  <c r="J81" i="44245"/>
  <c r="J80" i="44245"/>
  <c r="J79" i="44245"/>
  <c r="J78" i="44245"/>
  <c r="J77" i="44245"/>
  <c r="J76" i="44245"/>
  <c r="J75" i="44245"/>
  <c r="J74" i="44245"/>
  <c r="J73" i="44245"/>
  <c r="J72" i="44245"/>
  <c r="J71" i="44245"/>
  <c r="J70" i="44245"/>
  <c r="J69" i="44245"/>
  <c r="J68" i="44245"/>
  <c r="J67" i="44245"/>
  <c r="J66" i="44245"/>
  <c r="J65" i="44245"/>
  <c r="J64" i="44245"/>
  <c r="J63" i="44245"/>
  <c r="J62" i="44245"/>
  <c r="J61" i="44245"/>
  <c r="J60" i="44245"/>
  <c r="J59" i="44245"/>
  <c r="J58" i="44245"/>
  <c r="J57" i="44245"/>
  <c r="J56" i="44245"/>
  <c r="J55" i="44245"/>
  <c r="J54" i="44245"/>
  <c r="J53" i="44245"/>
  <c r="J52" i="44245"/>
  <c r="J51" i="44245"/>
  <c r="J50" i="44245"/>
  <c r="J49" i="44245"/>
  <c r="J48" i="44245"/>
  <c r="J47" i="44245"/>
  <c r="J46" i="44245"/>
  <c r="J45" i="44245"/>
  <c r="J44" i="44245"/>
  <c r="J43" i="44245"/>
  <c r="J42" i="44245"/>
  <c r="J41" i="44245"/>
  <c r="J40" i="44245"/>
  <c r="J39" i="44245"/>
  <c r="J38" i="44245"/>
  <c r="J37" i="44245"/>
  <c r="J36" i="44245"/>
  <c r="J35" i="44245"/>
  <c r="J34" i="44245"/>
  <c r="J33" i="44245"/>
  <c r="J32" i="44245"/>
  <c r="J31" i="44245"/>
  <c r="J30" i="44245"/>
  <c r="J29" i="44245"/>
  <c r="J28" i="44245"/>
  <c r="J27" i="44245"/>
  <c r="J26" i="44245"/>
  <c r="J25" i="44245"/>
  <c r="J24" i="44245"/>
  <c r="J23" i="44245"/>
  <c r="J22" i="44245"/>
  <c r="J21" i="44245"/>
  <c r="J20" i="44245"/>
  <c r="J19" i="44245"/>
  <c r="J18" i="44245"/>
  <c r="J17" i="44245"/>
  <c r="J16" i="44245"/>
  <c r="J15" i="44245"/>
  <c r="J14" i="44245"/>
  <c r="J13" i="44245"/>
  <c r="J12" i="44245"/>
  <c r="J11" i="44245"/>
  <c r="J10" i="44245"/>
  <c r="J9" i="44245"/>
  <c r="J8" i="44245"/>
  <c r="M7" i="44245"/>
  <c r="H3" i="44245" s="1"/>
  <c r="L7" i="44245"/>
  <c r="K7" i="44245"/>
  <c r="I7" i="44245"/>
  <c r="H7" i="44245"/>
  <c r="H2" i="44245"/>
  <c r="B1" i="44245"/>
  <c r="J7" i="44245" l="1"/>
  <c r="J5" i="44247"/>
  <c r="J5" i="44248"/>
  <c r="H4" i="44245"/>
  <c r="H4" i="44246"/>
  <c r="J7" i="44246"/>
  <c r="J65" i="44244"/>
  <c r="J64" i="44244"/>
  <c r="J63" i="44244"/>
  <c r="J62" i="44244"/>
  <c r="J61" i="44244"/>
  <c r="J60" i="44244"/>
  <c r="J59" i="44244"/>
  <c r="J58" i="44244"/>
  <c r="J57" i="44244"/>
  <c r="J56" i="44244"/>
  <c r="J55" i="44244"/>
  <c r="J54" i="44244"/>
  <c r="J53" i="44244"/>
  <c r="J52" i="44244"/>
  <c r="J51" i="44244"/>
  <c r="J50" i="44244"/>
  <c r="J49" i="44244"/>
  <c r="J48" i="44244"/>
  <c r="J47" i="44244"/>
  <c r="J46" i="44244"/>
  <c r="J45" i="44244"/>
  <c r="J44" i="44244"/>
  <c r="J43" i="44244"/>
  <c r="J42" i="44244"/>
  <c r="J41" i="44244"/>
  <c r="J40" i="44244"/>
  <c r="J39" i="44244"/>
  <c r="J38" i="44244"/>
  <c r="J37" i="44244"/>
  <c r="J36" i="44244"/>
  <c r="J35" i="44244"/>
  <c r="J34" i="44244"/>
  <c r="J33" i="44244"/>
  <c r="J32" i="44244"/>
  <c r="J31" i="44244"/>
  <c r="J30" i="44244"/>
  <c r="J29" i="44244"/>
  <c r="J28" i="44244"/>
  <c r="J27" i="44244"/>
  <c r="J26" i="44244"/>
  <c r="J25" i="44244"/>
  <c r="J24" i="44244"/>
  <c r="J23" i="44244"/>
  <c r="J22" i="44244"/>
  <c r="J21" i="44244"/>
  <c r="J20" i="44244"/>
  <c r="J19" i="44244"/>
  <c r="J18" i="44244"/>
  <c r="J17" i="44244"/>
  <c r="J16" i="44244"/>
  <c r="J15" i="44244"/>
  <c r="J14" i="44244"/>
  <c r="J13" i="44244"/>
  <c r="J12" i="44244"/>
  <c r="J11" i="44244"/>
  <c r="J10" i="44244"/>
  <c r="J9" i="44244"/>
  <c r="J8" i="44244"/>
  <c r="J7" i="44244"/>
  <c r="J6" i="44244"/>
  <c r="I5" i="44244"/>
  <c r="H5" i="44244"/>
  <c r="H2" i="44244"/>
  <c r="B1" i="44244"/>
  <c r="J65" i="44242"/>
  <c r="J64" i="44242"/>
  <c r="J63" i="44242"/>
  <c r="J62" i="44242"/>
  <c r="J61" i="44242"/>
  <c r="J60" i="44242"/>
  <c r="J59" i="44242"/>
  <c r="J58" i="44242"/>
  <c r="J57" i="44242"/>
  <c r="J56" i="44242"/>
  <c r="J55" i="44242"/>
  <c r="J54" i="44242"/>
  <c r="J53" i="44242"/>
  <c r="J52" i="44242"/>
  <c r="J51" i="44242"/>
  <c r="J50" i="44242"/>
  <c r="J49" i="44242"/>
  <c r="J48" i="44242"/>
  <c r="J47" i="44242"/>
  <c r="J46" i="44242"/>
  <c r="J45" i="44242"/>
  <c r="J44" i="44242"/>
  <c r="J43" i="44242"/>
  <c r="J42" i="44242"/>
  <c r="J41" i="44242"/>
  <c r="J40" i="44242"/>
  <c r="J39" i="44242"/>
  <c r="J38" i="44242"/>
  <c r="J37" i="44242"/>
  <c r="J36" i="44242"/>
  <c r="J35" i="44242"/>
  <c r="J34" i="44242"/>
  <c r="J33" i="44242"/>
  <c r="J32" i="44242"/>
  <c r="J31" i="44242"/>
  <c r="J30" i="44242"/>
  <c r="J29" i="44242"/>
  <c r="J28" i="44242"/>
  <c r="J27" i="44242"/>
  <c r="J26" i="44242"/>
  <c r="J25" i="44242"/>
  <c r="J24" i="44242"/>
  <c r="J23" i="44242"/>
  <c r="J22" i="44242"/>
  <c r="J21" i="44242"/>
  <c r="J20" i="44242"/>
  <c r="J19" i="44242"/>
  <c r="J18" i="44242"/>
  <c r="J17" i="44242"/>
  <c r="J16" i="44242"/>
  <c r="J15" i="44242"/>
  <c r="J14" i="44242"/>
  <c r="J13" i="44242"/>
  <c r="J12" i="44242"/>
  <c r="J11" i="44242"/>
  <c r="J10" i="44242"/>
  <c r="J9" i="44242"/>
  <c r="J8" i="44242"/>
  <c r="J7" i="44242"/>
  <c r="J6" i="44242"/>
  <c r="I5" i="44242"/>
  <c r="H5" i="44242"/>
  <c r="H2" i="44242"/>
  <c r="B1" i="44242"/>
  <c r="J357" i="44241"/>
  <c r="J356" i="44241"/>
  <c r="J355" i="44241"/>
  <c r="J354" i="44241"/>
  <c r="J353" i="44241"/>
  <c r="J352" i="44241"/>
  <c r="J351" i="44241"/>
  <c r="J350" i="44241"/>
  <c r="J349" i="44241"/>
  <c r="J348" i="44241"/>
  <c r="J347" i="44241"/>
  <c r="J346" i="44241"/>
  <c r="J345" i="44241"/>
  <c r="J344" i="44241"/>
  <c r="J343" i="44241"/>
  <c r="J342" i="44241"/>
  <c r="J341" i="44241"/>
  <c r="J340" i="44241"/>
  <c r="J339" i="44241"/>
  <c r="J338" i="44241"/>
  <c r="J337" i="44241"/>
  <c r="J336" i="44241"/>
  <c r="J335" i="44241"/>
  <c r="J334" i="44241"/>
  <c r="J333" i="44241"/>
  <c r="J332" i="44241"/>
  <c r="J331" i="44241"/>
  <c r="J330" i="44241"/>
  <c r="J329" i="44241"/>
  <c r="J328" i="44241"/>
  <c r="J327" i="44241"/>
  <c r="J326" i="44241"/>
  <c r="J325" i="44241"/>
  <c r="J324" i="44241"/>
  <c r="J323" i="44241"/>
  <c r="J322" i="44241"/>
  <c r="J321" i="44241"/>
  <c r="J320" i="44241"/>
  <c r="J319" i="44241"/>
  <c r="J318" i="44241"/>
  <c r="J317" i="44241"/>
  <c r="J316" i="44241"/>
  <c r="J315" i="44241"/>
  <c r="J314" i="44241"/>
  <c r="J313" i="44241"/>
  <c r="J312" i="44241"/>
  <c r="J311" i="44241"/>
  <c r="J310" i="44241"/>
  <c r="J309" i="44241"/>
  <c r="J308" i="44241"/>
  <c r="J307" i="44241"/>
  <c r="J306" i="44241"/>
  <c r="J305" i="44241"/>
  <c r="J304" i="44241"/>
  <c r="J303" i="44241"/>
  <c r="J302" i="44241"/>
  <c r="J301" i="44241"/>
  <c r="J300" i="44241"/>
  <c r="J299" i="44241"/>
  <c r="J298" i="44241"/>
  <c r="J297" i="44241"/>
  <c r="J296" i="44241"/>
  <c r="J295" i="44241"/>
  <c r="J294" i="44241"/>
  <c r="J293" i="44241"/>
  <c r="J292" i="44241"/>
  <c r="J291" i="44241"/>
  <c r="J290" i="44241"/>
  <c r="J289" i="44241"/>
  <c r="J288" i="44241"/>
  <c r="J287" i="44241"/>
  <c r="J286" i="44241"/>
  <c r="J285" i="44241"/>
  <c r="J284" i="44241"/>
  <c r="J283" i="44241"/>
  <c r="J282" i="44241"/>
  <c r="J281" i="44241"/>
  <c r="J280" i="44241"/>
  <c r="J279" i="44241"/>
  <c r="J278" i="44241"/>
  <c r="J277" i="44241"/>
  <c r="J276" i="44241"/>
  <c r="J275" i="44241"/>
  <c r="J274" i="44241"/>
  <c r="J273" i="44241"/>
  <c r="J272" i="44241"/>
  <c r="J271" i="44241"/>
  <c r="J270" i="44241"/>
  <c r="J269" i="44241"/>
  <c r="J268" i="44241"/>
  <c r="J267" i="44241"/>
  <c r="J266" i="44241"/>
  <c r="J265" i="44241"/>
  <c r="J264" i="44241"/>
  <c r="J263" i="44241"/>
  <c r="J262" i="44241"/>
  <c r="J261" i="44241"/>
  <c r="J260" i="44241"/>
  <c r="J259" i="44241"/>
  <c r="J258" i="44241"/>
  <c r="J257" i="44241"/>
  <c r="J256" i="44241"/>
  <c r="J255" i="44241"/>
  <c r="J254" i="44241"/>
  <c r="J253" i="44241"/>
  <c r="J252" i="44241"/>
  <c r="J251" i="44241"/>
  <c r="J250" i="44241"/>
  <c r="J249" i="44241"/>
  <c r="J248" i="44241"/>
  <c r="J247" i="44241"/>
  <c r="J246" i="44241"/>
  <c r="J245" i="44241"/>
  <c r="J244" i="44241"/>
  <c r="J243" i="44241"/>
  <c r="J242" i="44241"/>
  <c r="J241" i="44241"/>
  <c r="J240" i="44241"/>
  <c r="J239" i="44241"/>
  <c r="J238" i="44241"/>
  <c r="J237" i="44241"/>
  <c r="J236" i="44241"/>
  <c r="J235" i="44241"/>
  <c r="J234" i="44241"/>
  <c r="J233" i="44241"/>
  <c r="J232" i="44241"/>
  <c r="J231" i="44241"/>
  <c r="J230" i="44241"/>
  <c r="J229" i="44241"/>
  <c r="J228" i="44241"/>
  <c r="J227" i="44241"/>
  <c r="J226" i="44241"/>
  <c r="J225" i="44241"/>
  <c r="J224" i="44241"/>
  <c r="J223" i="44241"/>
  <c r="J222" i="44241"/>
  <c r="J221" i="44241"/>
  <c r="J220" i="44241"/>
  <c r="J219" i="44241"/>
  <c r="J218" i="44241"/>
  <c r="J217" i="44241"/>
  <c r="J216" i="44241"/>
  <c r="J215" i="44241"/>
  <c r="J214" i="44241"/>
  <c r="J213" i="44241"/>
  <c r="J212" i="44241"/>
  <c r="J211" i="44241"/>
  <c r="J210" i="44241"/>
  <c r="J209" i="44241"/>
  <c r="J208" i="44241"/>
  <c r="J207" i="44241"/>
  <c r="J206" i="44241"/>
  <c r="J205" i="44241"/>
  <c r="J204" i="44241"/>
  <c r="J203" i="44241"/>
  <c r="J202" i="44241"/>
  <c r="J201" i="44241"/>
  <c r="J200" i="44241"/>
  <c r="J199" i="44241"/>
  <c r="J198" i="44241"/>
  <c r="J197" i="44241"/>
  <c r="J196" i="44241"/>
  <c r="J195" i="44241"/>
  <c r="J194" i="44241"/>
  <c r="J193" i="44241"/>
  <c r="J192" i="44241"/>
  <c r="J191" i="44241"/>
  <c r="J190" i="44241"/>
  <c r="J189" i="44241"/>
  <c r="J188" i="44241"/>
  <c r="J187" i="44241"/>
  <c r="J186" i="44241"/>
  <c r="J185" i="44241"/>
  <c r="J184" i="44241"/>
  <c r="J183" i="44241"/>
  <c r="J182" i="44241"/>
  <c r="J181" i="44241"/>
  <c r="J180" i="44241"/>
  <c r="J179" i="44241"/>
  <c r="J178" i="44241"/>
  <c r="J177" i="44241"/>
  <c r="J176" i="44241"/>
  <c r="J175" i="44241"/>
  <c r="J174" i="44241"/>
  <c r="J173" i="44241"/>
  <c r="J172" i="44241"/>
  <c r="J171" i="44241"/>
  <c r="J170" i="44241"/>
  <c r="J169" i="44241"/>
  <c r="J168" i="44241"/>
  <c r="J167" i="44241"/>
  <c r="J166" i="44241"/>
  <c r="J165" i="44241"/>
  <c r="J164" i="44241"/>
  <c r="J163" i="44241"/>
  <c r="J162" i="44241"/>
  <c r="J161" i="44241"/>
  <c r="J160" i="44241"/>
  <c r="J159" i="44241"/>
  <c r="J158" i="44241"/>
  <c r="J157" i="44241"/>
  <c r="J156" i="44241"/>
  <c r="J155" i="44241"/>
  <c r="J154" i="44241"/>
  <c r="J153" i="44241"/>
  <c r="J152" i="44241"/>
  <c r="J151" i="44241"/>
  <c r="J150" i="44241"/>
  <c r="J149" i="44241"/>
  <c r="J148" i="44241"/>
  <c r="J147" i="44241"/>
  <c r="J146" i="44241"/>
  <c r="J145" i="44241"/>
  <c r="J144" i="44241"/>
  <c r="J143" i="44241"/>
  <c r="J142" i="44241"/>
  <c r="J141" i="44241"/>
  <c r="J140" i="44241"/>
  <c r="J139" i="44241"/>
  <c r="J138" i="44241"/>
  <c r="J137" i="44241"/>
  <c r="J136" i="44241"/>
  <c r="J135" i="44241"/>
  <c r="J134" i="44241"/>
  <c r="J133" i="44241"/>
  <c r="J132" i="44241"/>
  <c r="J131" i="44241"/>
  <c r="J130" i="44241"/>
  <c r="J129" i="44241"/>
  <c r="J128" i="44241"/>
  <c r="J127" i="44241"/>
  <c r="J126" i="44241"/>
  <c r="J125" i="44241"/>
  <c r="J124" i="44241"/>
  <c r="J123" i="44241"/>
  <c r="J122" i="44241"/>
  <c r="J121" i="44241"/>
  <c r="J120" i="44241"/>
  <c r="J119" i="44241"/>
  <c r="J118" i="44241"/>
  <c r="J117" i="44241"/>
  <c r="J116" i="44241"/>
  <c r="J115" i="44241"/>
  <c r="J114" i="44241"/>
  <c r="J113" i="44241"/>
  <c r="J112" i="44241"/>
  <c r="J111" i="44241"/>
  <c r="J110" i="44241"/>
  <c r="J109" i="44241"/>
  <c r="J108" i="44241"/>
  <c r="J107" i="44241"/>
  <c r="J106" i="44241"/>
  <c r="J105" i="44241"/>
  <c r="J104" i="44241"/>
  <c r="J103" i="44241"/>
  <c r="J102" i="44241"/>
  <c r="J101" i="44241"/>
  <c r="J100" i="44241"/>
  <c r="J99" i="44241"/>
  <c r="J98" i="44241"/>
  <c r="J97" i="44241"/>
  <c r="J96" i="44241"/>
  <c r="J95" i="44241"/>
  <c r="J94" i="44241"/>
  <c r="J93" i="44241"/>
  <c r="J92" i="44241"/>
  <c r="J91" i="44241"/>
  <c r="J90" i="44241"/>
  <c r="J89" i="44241"/>
  <c r="J88" i="44241"/>
  <c r="J87" i="44241"/>
  <c r="J86" i="44241"/>
  <c r="J85" i="44241"/>
  <c r="J84" i="44241"/>
  <c r="J83" i="44241"/>
  <c r="J82" i="44241"/>
  <c r="J81" i="44241"/>
  <c r="J80" i="44241"/>
  <c r="J79" i="44241"/>
  <c r="J78" i="44241"/>
  <c r="J77" i="44241"/>
  <c r="J76" i="44241"/>
  <c r="J75" i="44241"/>
  <c r="J74" i="44241"/>
  <c r="J73" i="44241"/>
  <c r="J72" i="44241"/>
  <c r="J71" i="44241"/>
  <c r="J70" i="44241"/>
  <c r="J69" i="44241"/>
  <c r="J68" i="44241"/>
  <c r="J67" i="44241"/>
  <c r="J66" i="44241"/>
  <c r="J65" i="44241"/>
  <c r="J64" i="44241"/>
  <c r="J63" i="44241"/>
  <c r="J62" i="44241"/>
  <c r="J61" i="44241"/>
  <c r="J60" i="44241"/>
  <c r="J59" i="44241"/>
  <c r="J58" i="44241"/>
  <c r="J57" i="44241"/>
  <c r="J56" i="44241"/>
  <c r="J55" i="44241"/>
  <c r="J54" i="44241"/>
  <c r="J53" i="44241"/>
  <c r="J52" i="44241"/>
  <c r="J51" i="44241"/>
  <c r="J50" i="44241"/>
  <c r="J49" i="44241"/>
  <c r="J48" i="44241"/>
  <c r="J47" i="44241"/>
  <c r="J46" i="44241"/>
  <c r="J45" i="44241"/>
  <c r="J44" i="44241"/>
  <c r="J43" i="44241"/>
  <c r="J42" i="44241"/>
  <c r="J41" i="44241"/>
  <c r="J40" i="44241"/>
  <c r="J39" i="44241"/>
  <c r="J38" i="44241"/>
  <c r="J37" i="44241"/>
  <c r="J36" i="44241"/>
  <c r="J35" i="44241"/>
  <c r="J34" i="44241"/>
  <c r="J33" i="44241"/>
  <c r="J32" i="44241"/>
  <c r="J31" i="44241"/>
  <c r="J30" i="44241"/>
  <c r="J29" i="44241"/>
  <c r="J28" i="44241"/>
  <c r="J27" i="44241"/>
  <c r="J26" i="44241"/>
  <c r="J25" i="44241"/>
  <c r="J24" i="44241"/>
  <c r="J23" i="44241"/>
  <c r="J22" i="44241"/>
  <c r="J21" i="44241"/>
  <c r="J20" i="44241"/>
  <c r="J19" i="44241"/>
  <c r="J18" i="44241"/>
  <c r="J17" i="44241"/>
  <c r="J16" i="44241"/>
  <c r="J15" i="44241"/>
  <c r="J14" i="44241"/>
  <c r="J13" i="44241"/>
  <c r="J12" i="44241"/>
  <c r="J11" i="44241"/>
  <c r="J10" i="44241"/>
  <c r="J9" i="44241"/>
  <c r="J8" i="44241"/>
  <c r="O7" i="44241"/>
  <c r="H3" i="44241" s="1"/>
  <c r="I7" i="44241"/>
  <c r="H7" i="44241"/>
  <c r="H2" i="44241"/>
  <c r="B1" i="44241"/>
  <c r="J357" i="44240"/>
  <c r="J356" i="44240"/>
  <c r="J355" i="44240"/>
  <c r="J354" i="44240"/>
  <c r="J353" i="44240"/>
  <c r="J352" i="44240"/>
  <c r="J351" i="44240"/>
  <c r="J350" i="44240"/>
  <c r="J349" i="44240"/>
  <c r="J348" i="44240"/>
  <c r="J347" i="44240"/>
  <c r="J346" i="44240"/>
  <c r="J345" i="44240"/>
  <c r="J344" i="44240"/>
  <c r="J343" i="44240"/>
  <c r="J342" i="44240"/>
  <c r="J341" i="44240"/>
  <c r="J340" i="44240"/>
  <c r="J339" i="44240"/>
  <c r="J338" i="44240"/>
  <c r="J337" i="44240"/>
  <c r="J336" i="44240"/>
  <c r="J335" i="44240"/>
  <c r="J334" i="44240"/>
  <c r="J333" i="44240"/>
  <c r="J332" i="44240"/>
  <c r="J331" i="44240"/>
  <c r="J330" i="44240"/>
  <c r="J329" i="44240"/>
  <c r="J328" i="44240"/>
  <c r="J327" i="44240"/>
  <c r="J326" i="44240"/>
  <c r="J325" i="44240"/>
  <c r="J324" i="44240"/>
  <c r="J323" i="44240"/>
  <c r="J322" i="44240"/>
  <c r="J321" i="44240"/>
  <c r="J320" i="44240"/>
  <c r="J319" i="44240"/>
  <c r="J318" i="44240"/>
  <c r="J317" i="44240"/>
  <c r="J316" i="44240"/>
  <c r="J315" i="44240"/>
  <c r="J314" i="44240"/>
  <c r="J313" i="44240"/>
  <c r="J312" i="44240"/>
  <c r="J311" i="44240"/>
  <c r="J310" i="44240"/>
  <c r="J309" i="44240"/>
  <c r="J308" i="44240"/>
  <c r="J307" i="44240"/>
  <c r="J306" i="44240"/>
  <c r="J305" i="44240"/>
  <c r="J304" i="44240"/>
  <c r="J303" i="44240"/>
  <c r="J302" i="44240"/>
  <c r="J301" i="44240"/>
  <c r="J300" i="44240"/>
  <c r="J299" i="44240"/>
  <c r="J298" i="44240"/>
  <c r="J297" i="44240"/>
  <c r="J296" i="44240"/>
  <c r="J295" i="44240"/>
  <c r="J294" i="44240"/>
  <c r="J293" i="44240"/>
  <c r="J292" i="44240"/>
  <c r="J291" i="44240"/>
  <c r="J290" i="44240"/>
  <c r="J289" i="44240"/>
  <c r="J288" i="44240"/>
  <c r="J287" i="44240"/>
  <c r="J286" i="44240"/>
  <c r="J285" i="44240"/>
  <c r="J284" i="44240"/>
  <c r="J283" i="44240"/>
  <c r="J282" i="44240"/>
  <c r="J281" i="44240"/>
  <c r="J280" i="44240"/>
  <c r="J279" i="44240"/>
  <c r="J278" i="44240"/>
  <c r="J277" i="44240"/>
  <c r="J276" i="44240"/>
  <c r="J275" i="44240"/>
  <c r="J274" i="44240"/>
  <c r="J273" i="44240"/>
  <c r="J272" i="44240"/>
  <c r="J271" i="44240"/>
  <c r="J270" i="44240"/>
  <c r="J269" i="44240"/>
  <c r="J268" i="44240"/>
  <c r="J267" i="44240"/>
  <c r="J266" i="44240"/>
  <c r="J265" i="44240"/>
  <c r="J264" i="44240"/>
  <c r="J263" i="44240"/>
  <c r="J262" i="44240"/>
  <c r="J261" i="44240"/>
  <c r="J260" i="44240"/>
  <c r="J259" i="44240"/>
  <c r="J258" i="44240"/>
  <c r="J257" i="44240"/>
  <c r="J256" i="44240"/>
  <c r="J255" i="44240"/>
  <c r="J254" i="44240"/>
  <c r="J253" i="44240"/>
  <c r="J252" i="44240"/>
  <c r="J251" i="44240"/>
  <c r="J250" i="44240"/>
  <c r="J249" i="44240"/>
  <c r="J248" i="44240"/>
  <c r="J247" i="44240"/>
  <c r="J246" i="44240"/>
  <c r="J245" i="44240"/>
  <c r="J244" i="44240"/>
  <c r="J243" i="44240"/>
  <c r="J242" i="44240"/>
  <c r="J241" i="44240"/>
  <c r="J240" i="44240"/>
  <c r="J239" i="44240"/>
  <c r="J238" i="44240"/>
  <c r="J237" i="44240"/>
  <c r="J236" i="44240"/>
  <c r="J235" i="44240"/>
  <c r="J234" i="44240"/>
  <c r="J233" i="44240"/>
  <c r="J232" i="44240"/>
  <c r="J231" i="44240"/>
  <c r="J230" i="44240"/>
  <c r="J229" i="44240"/>
  <c r="J228" i="44240"/>
  <c r="J227" i="44240"/>
  <c r="J226" i="44240"/>
  <c r="J225" i="44240"/>
  <c r="J224" i="44240"/>
  <c r="J223" i="44240"/>
  <c r="J222" i="44240"/>
  <c r="J221" i="44240"/>
  <c r="J220" i="44240"/>
  <c r="J219" i="44240"/>
  <c r="J218" i="44240"/>
  <c r="J217" i="44240"/>
  <c r="J216" i="44240"/>
  <c r="J215" i="44240"/>
  <c r="J214" i="44240"/>
  <c r="J213" i="44240"/>
  <c r="J212" i="44240"/>
  <c r="J211" i="44240"/>
  <c r="J210" i="44240"/>
  <c r="J209" i="44240"/>
  <c r="J208" i="44240"/>
  <c r="J207" i="44240"/>
  <c r="J206" i="44240"/>
  <c r="J205" i="44240"/>
  <c r="J204" i="44240"/>
  <c r="J203" i="44240"/>
  <c r="J202" i="44240"/>
  <c r="J201" i="44240"/>
  <c r="J200" i="44240"/>
  <c r="J199" i="44240"/>
  <c r="J198" i="44240"/>
  <c r="J197" i="44240"/>
  <c r="J196" i="44240"/>
  <c r="J195" i="44240"/>
  <c r="J194" i="44240"/>
  <c r="J193" i="44240"/>
  <c r="J192" i="44240"/>
  <c r="J191" i="44240"/>
  <c r="J190" i="44240"/>
  <c r="J189" i="44240"/>
  <c r="J188" i="44240"/>
  <c r="J187" i="44240"/>
  <c r="J186" i="44240"/>
  <c r="J185" i="44240"/>
  <c r="J184" i="44240"/>
  <c r="J183" i="44240"/>
  <c r="J182" i="44240"/>
  <c r="J181" i="44240"/>
  <c r="J180" i="44240"/>
  <c r="J179" i="44240"/>
  <c r="J178" i="44240"/>
  <c r="J177" i="44240"/>
  <c r="J176" i="44240"/>
  <c r="J175" i="44240"/>
  <c r="J174" i="44240"/>
  <c r="J173" i="44240"/>
  <c r="J172" i="44240"/>
  <c r="J171" i="44240"/>
  <c r="J170" i="44240"/>
  <c r="J169" i="44240"/>
  <c r="J168" i="44240"/>
  <c r="J167" i="44240"/>
  <c r="J166" i="44240"/>
  <c r="J165" i="44240"/>
  <c r="J164" i="44240"/>
  <c r="J163" i="44240"/>
  <c r="J162" i="44240"/>
  <c r="J161" i="44240"/>
  <c r="J160" i="44240"/>
  <c r="J159" i="44240"/>
  <c r="J158" i="44240"/>
  <c r="J157" i="44240"/>
  <c r="J156" i="44240"/>
  <c r="J155" i="44240"/>
  <c r="J154" i="44240"/>
  <c r="J153" i="44240"/>
  <c r="J152" i="44240"/>
  <c r="J151" i="44240"/>
  <c r="J150" i="44240"/>
  <c r="J149" i="44240"/>
  <c r="J148" i="44240"/>
  <c r="J147" i="44240"/>
  <c r="J146" i="44240"/>
  <c r="J145" i="44240"/>
  <c r="J144" i="44240"/>
  <c r="J143" i="44240"/>
  <c r="J142" i="44240"/>
  <c r="J141" i="44240"/>
  <c r="J140" i="44240"/>
  <c r="J139" i="44240"/>
  <c r="J138" i="44240"/>
  <c r="J137" i="44240"/>
  <c r="J136" i="44240"/>
  <c r="J135" i="44240"/>
  <c r="J134" i="44240"/>
  <c r="J133" i="44240"/>
  <c r="J132" i="44240"/>
  <c r="J131" i="44240"/>
  <c r="J130" i="44240"/>
  <c r="J129" i="44240"/>
  <c r="J128" i="44240"/>
  <c r="J127" i="44240"/>
  <c r="J126" i="44240"/>
  <c r="J125" i="44240"/>
  <c r="J124" i="44240"/>
  <c r="J123" i="44240"/>
  <c r="J122" i="44240"/>
  <c r="J121" i="44240"/>
  <c r="J120" i="44240"/>
  <c r="J119" i="44240"/>
  <c r="J118" i="44240"/>
  <c r="J117" i="44240"/>
  <c r="J116" i="44240"/>
  <c r="J115" i="44240"/>
  <c r="J114" i="44240"/>
  <c r="J113" i="44240"/>
  <c r="J112" i="44240"/>
  <c r="J111" i="44240"/>
  <c r="J110" i="44240"/>
  <c r="J109" i="44240"/>
  <c r="J108" i="44240"/>
  <c r="J107" i="44240"/>
  <c r="J106" i="44240"/>
  <c r="J105" i="44240"/>
  <c r="J104" i="44240"/>
  <c r="J103" i="44240"/>
  <c r="J102" i="44240"/>
  <c r="J101" i="44240"/>
  <c r="J100" i="44240"/>
  <c r="J99" i="44240"/>
  <c r="J98" i="44240"/>
  <c r="J97" i="44240"/>
  <c r="J96" i="44240"/>
  <c r="J95" i="44240"/>
  <c r="J94" i="44240"/>
  <c r="J93" i="44240"/>
  <c r="J92" i="44240"/>
  <c r="J91" i="44240"/>
  <c r="J90" i="44240"/>
  <c r="J89" i="44240"/>
  <c r="J88" i="44240"/>
  <c r="J87" i="44240"/>
  <c r="J86" i="44240"/>
  <c r="J85" i="44240"/>
  <c r="J84" i="44240"/>
  <c r="J83" i="44240"/>
  <c r="J82" i="44240"/>
  <c r="J81" i="44240"/>
  <c r="J80" i="44240"/>
  <c r="J79" i="44240"/>
  <c r="J78" i="44240"/>
  <c r="J77" i="44240"/>
  <c r="J76" i="44240"/>
  <c r="J75" i="44240"/>
  <c r="J74" i="44240"/>
  <c r="J73" i="44240"/>
  <c r="J72" i="44240"/>
  <c r="J71" i="44240"/>
  <c r="J70" i="44240"/>
  <c r="J69" i="44240"/>
  <c r="J68" i="44240"/>
  <c r="J67" i="44240"/>
  <c r="J66" i="44240"/>
  <c r="J65" i="44240"/>
  <c r="J64" i="44240"/>
  <c r="J63" i="44240"/>
  <c r="J62" i="44240"/>
  <c r="J61" i="44240"/>
  <c r="J60" i="44240"/>
  <c r="J59" i="44240"/>
  <c r="J58" i="44240"/>
  <c r="J57" i="44240"/>
  <c r="J56" i="44240"/>
  <c r="J55" i="44240"/>
  <c r="J54" i="44240"/>
  <c r="J53" i="44240"/>
  <c r="J52" i="44240"/>
  <c r="J51" i="44240"/>
  <c r="J50" i="44240"/>
  <c r="J49" i="44240"/>
  <c r="J48" i="44240"/>
  <c r="J47" i="44240"/>
  <c r="J46" i="44240"/>
  <c r="J45" i="44240"/>
  <c r="J44" i="44240"/>
  <c r="J43" i="44240"/>
  <c r="J42" i="44240"/>
  <c r="J41" i="44240"/>
  <c r="J40" i="44240"/>
  <c r="J39" i="44240"/>
  <c r="J38" i="44240"/>
  <c r="J37" i="44240"/>
  <c r="J36" i="44240"/>
  <c r="J35" i="44240"/>
  <c r="J34" i="44240"/>
  <c r="J33" i="44240"/>
  <c r="J32" i="44240"/>
  <c r="J31" i="44240"/>
  <c r="J30" i="44240"/>
  <c r="J29" i="44240"/>
  <c r="J28" i="44240"/>
  <c r="J27" i="44240"/>
  <c r="J26" i="44240"/>
  <c r="J25" i="44240"/>
  <c r="J24" i="44240"/>
  <c r="J23" i="44240"/>
  <c r="J22" i="44240"/>
  <c r="J21" i="44240"/>
  <c r="J20" i="44240"/>
  <c r="J19" i="44240"/>
  <c r="J18" i="44240"/>
  <c r="J17" i="44240"/>
  <c r="J16" i="44240"/>
  <c r="J15" i="44240"/>
  <c r="J14" i="44240"/>
  <c r="J13" i="44240"/>
  <c r="J12" i="44240"/>
  <c r="J11" i="44240"/>
  <c r="J10" i="44240"/>
  <c r="M7" i="44240"/>
  <c r="H3" i="44240" s="1"/>
  <c r="L7" i="44240"/>
  <c r="K7" i="44240"/>
  <c r="I7" i="44240"/>
  <c r="H7" i="44240"/>
  <c r="H2" i="44240"/>
  <c r="B1" i="44240"/>
  <c r="H4" i="44241" l="1"/>
  <c r="J5" i="44242"/>
  <c r="J5" i="44244"/>
  <c r="J7" i="44241"/>
  <c r="J65" i="44239" l="1"/>
  <c r="J64" i="44239"/>
  <c r="J63" i="44239"/>
  <c r="J62" i="44239"/>
  <c r="J61" i="44239"/>
  <c r="J60" i="44239"/>
  <c r="J59" i="44239"/>
  <c r="J58" i="44239"/>
  <c r="J57" i="44239"/>
  <c r="J56" i="44239"/>
  <c r="J55" i="44239"/>
  <c r="J54" i="44239"/>
  <c r="J53" i="44239"/>
  <c r="J52" i="44239"/>
  <c r="J51" i="44239"/>
  <c r="J50" i="44239"/>
  <c r="J49" i="44239"/>
  <c r="J48" i="44239"/>
  <c r="J47" i="44239"/>
  <c r="J46" i="44239"/>
  <c r="J45" i="44239"/>
  <c r="J44" i="44239"/>
  <c r="J43" i="44239"/>
  <c r="J42" i="44239"/>
  <c r="J41" i="44239"/>
  <c r="J40" i="44239"/>
  <c r="J39" i="44239"/>
  <c r="J38" i="44239"/>
  <c r="J37" i="44239"/>
  <c r="J36" i="44239"/>
  <c r="J35" i="44239"/>
  <c r="J34" i="44239"/>
  <c r="J33" i="44239"/>
  <c r="J32" i="44239"/>
  <c r="J31" i="44239"/>
  <c r="J30" i="44239"/>
  <c r="J29" i="44239"/>
  <c r="J28" i="44239"/>
  <c r="J27" i="44239"/>
  <c r="J26" i="44239"/>
  <c r="J25" i="44239"/>
  <c r="J24" i="44239"/>
  <c r="J23" i="44239"/>
  <c r="J22" i="44239"/>
  <c r="J21" i="44239"/>
  <c r="J20" i="44239"/>
  <c r="J19" i="44239"/>
  <c r="J18" i="44239"/>
  <c r="J17" i="44239"/>
  <c r="J16" i="44239"/>
  <c r="J15" i="44239"/>
  <c r="J14" i="44239"/>
  <c r="J13" i="44239"/>
  <c r="J12" i="44239"/>
  <c r="J11" i="44239"/>
  <c r="J10" i="44239"/>
  <c r="J9" i="44239"/>
  <c r="J8" i="44239"/>
  <c r="J7" i="44239"/>
  <c r="J6" i="44239"/>
  <c r="I5" i="44239"/>
  <c r="H5" i="44239"/>
  <c r="H2" i="44239"/>
  <c r="B1" i="44239"/>
  <c r="J65" i="44238"/>
  <c r="J64" i="44238"/>
  <c r="J63" i="44238"/>
  <c r="J62" i="44238"/>
  <c r="J61" i="44238"/>
  <c r="J60" i="44238"/>
  <c r="J59" i="44238"/>
  <c r="J58" i="44238"/>
  <c r="J57" i="44238"/>
  <c r="J56" i="44238"/>
  <c r="J55" i="44238"/>
  <c r="J54" i="44238"/>
  <c r="J53" i="44238"/>
  <c r="J52" i="44238"/>
  <c r="J51" i="44238"/>
  <c r="J50" i="44238"/>
  <c r="J49" i="44238"/>
  <c r="J48" i="44238"/>
  <c r="J47" i="44238"/>
  <c r="J46" i="44238"/>
  <c r="J45" i="44238"/>
  <c r="J44" i="44238"/>
  <c r="J43" i="44238"/>
  <c r="J42" i="44238"/>
  <c r="J41" i="44238"/>
  <c r="J40" i="44238"/>
  <c r="J39" i="44238"/>
  <c r="J38" i="44238"/>
  <c r="J37" i="44238"/>
  <c r="J36" i="44238"/>
  <c r="J35" i="44238"/>
  <c r="J34" i="44238"/>
  <c r="J33" i="44238"/>
  <c r="J32" i="44238"/>
  <c r="J31" i="44238"/>
  <c r="J30" i="44238"/>
  <c r="J29" i="44238"/>
  <c r="J28" i="44238"/>
  <c r="J27" i="44238"/>
  <c r="J26" i="44238"/>
  <c r="J25" i="44238"/>
  <c r="J24" i="44238"/>
  <c r="J23" i="44238"/>
  <c r="J22" i="44238"/>
  <c r="J21" i="44238"/>
  <c r="J20" i="44238"/>
  <c r="J19" i="44238"/>
  <c r="J18" i="44238"/>
  <c r="J17" i="44238"/>
  <c r="J16" i="44238"/>
  <c r="J15" i="44238"/>
  <c r="J14" i="44238"/>
  <c r="J13" i="44238"/>
  <c r="J12" i="44238"/>
  <c r="J11" i="44238"/>
  <c r="J10" i="44238"/>
  <c r="J9" i="44238"/>
  <c r="J8" i="44238"/>
  <c r="J7" i="44238"/>
  <c r="J6" i="44238"/>
  <c r="I5" i="44238"/>
  <c r="H5" i="44238"/>
  <c r="H2" i="44238"/>
  <c r="B1" i="44238"/>
  <c r="J357" i="44237"/>
  <c r="J356" i="44237"/>
  <c r="J355" i="44237"/>
  <c r="J354" i="44237"/>
  <c r="J353" i="44237"/>
  <c r="J352" i="44237"/>
  <c r="J351" i="44237"/>
  <c r="J350" i="44237"/>
  <c r="J349" i="44237"/>
  <c r="J348" i="44237"/>
  <c r="J347" i="44237"/>
  <c r="J346" i="44237"/>
  <c r="J345" i="44237"/>
  <c r="J344" i="44237"/>
  <c r="J343" i="44237"/>
  <c r="J342" i="44237"/>
  <c r="J341" i="44237"/>
  <c r="J340" i="44237"/>
  <c r="J339" i="44237"/>
  <c r="J338" i="44237"/>
  <c r="J337" i="44237"/>
  <c r="J336" i="44237"/>
  <c r="J335" i="44237"/>
  <c r="J334" i="44237"/>
  <c r="J333" i="44237"/>
  <c r="J332" i="44237"/>
  <c r="J331" i="44237"/>
  <c r="J330" i="44237"/>
  <c r="J329" i="44237"/>
  <c r="J328" i="44237"/>
  <c r="J327" i="44237"/>
  <c r="J326" i="44237"/>
  <c r="J325" i="44237"/>
  <c r="J324" i="44237"/>
  <c r="J323" i="44237"/>
  <c r="J322" i="44237"/>
  <c r="J321" i="44237"/>
  <c r="J320" i="44237"/>
  <c r="J319" i="44237"/>
  <c r="J318" i="44237"/>
  <c r="J317" i="44237"/>
  <c r="J316" i="44237"/>
  <c r="J315" i="44237"/>
  <c r="J314" i="44237"/>
  <c r="J313" i="44237"/>
  <c r="J312" i="44237"/>
  <c r="J311" i="44237"/>
  <c r="J310" i="44237"/>
  <c r="J309" i="44237"/>
  <c r="J308" i="44237"/>
  <c r="J307" i="44237"/>
  <c r="J306" i="44237"/>
  <c r="J305" i="44237"/>
  <c r="J304" i="44237"/>
  <c r="J303" i="44237"/>
  <c r="J302" i="44237"/>
  <c r="J301" i="44237"/>
  <c r="J300" i="44237"/>
  <c r="J299" i="44237"/>
  <c r="J298" i="44237"/>
  <c r="J297" i="44237"/>
  <c r="J296" i="44237"/>
  <c r="J295" i="44237"/>
  <c r="J294" i="44237"/>
  <c r="J293" i="44237"/>
  <c r="J292" i="44237"/>
  <c r="J291" i="44237"/>
  <c r="J290" i="44237"/>
  <c r="J289" i="44237"/>
  <c r="J288" i="44237"/>
  <c r="J287" i="44237"/>
  <c r="J286" i="44237"/>
  <c r="J285" i="44237"/>
  <c r="J284" i="44237"/>
  <c r="J283" i="44237"/>
  <c r="J282" i="44237"/>
  <c r="J281" i="44237"/>
  <c r="J280" i="44237"/>
  <c r="J279" i="44237"/>
  <c r="J278" i="44237"/>
  <c r="J277" i="44237"/>
  <c r="J276" i="44237"/>
  <c r="J275" i="44237"/>
  <c r="J274" i="44237"/>
  <c r="J273" i="44237"/>
  <c r="J272" i="44237"/>
  <c r="J271" i="44237"/>
  <c r="J270" i="44237"/>
  <c r="J269" i="44237"/>
  <c r="J268" i="44237"/>
  <c r="J267" i="44237"/>
  <c r="J266" i="44237"/>
  <c r="J265" i="44237"/>
  <c r="J264" i="44237"/>
  <c r="J263" i="44237"/>
  <c r="J262" i="44237"/>
  <c r="J261" i="44237"/>
  <c r="J260" i="44237"/>
  <c r="J259" i="44237"/>
  <c r="J258" i="44237"/>
  <c r="J257" i="44237"/>
  <c r="J256" i="44237"/>
  <c r="J255" i="44237"/>
  <c r="J254" i="44237"/>
  <c r="J253" i="44237"/>
  <c r="J252" i="44237"/>
  <c r="J251" i="44237"/>
  <c r="J250" i="44237"/>
  <c r="J249" i="44237"/>
  <c r="J248" i="44237"/>
  <c r="J247" i="44237"/>
  <c r="J246" i="44237"/>
  <c r="J245" i="44237"/>
  <c r="J244" i="44237"/>
  <c r="J243" i="44237"/>
  <c r="J242" i="44237"/>
  <c r="J241" i="44237"/>
  <c r="J240" i="44237"/>
  <c r="J239" i="44237"/>
  <c r="J238" i="44237"/>
  <c r="J237" i="44237"/>
  <c r="J236" i="44237"/>
  <c r="J235" i="44237"/>
  <c r="J234" i="44237"/>
  <c r="J233" i="44237"/>
  <c r="J232" i="44237"/>
  <c r="J231" i="44237"/>
  <c r="J230" i="44237"/>
  <c r="J229" i="44237"/>
  <c r="J228" i="44237"/>
  <c r="J227" i="44237"/>
  <c r="J226" i="44237"/>
  <c r="J225" i="44237"/>
  <c r="J224" i="44237"/>
  <c r="J223" i="44237"/>
  <c r="J222" i="44237"/>
  <c r="J221" i="44237"/>
  <c r="J220" i="44237"/>
  <c r="J219" i="44237"/>
  <c r="J218" i="44237"/>
  <c r="J217" i="44237"/>
  <c r="J216" i="44237"/>
  <c r="J215" i="44237"/>
  <c r="J214" i="44237"/>
  <c r="J213" i="44237"/>
  <c r="J212" i="44237"/>
  <c r="J211" i="44237"/>
  <c r="J210" i="44237"/>
  <c r="J209" i="44237"/>
  <c r="J208" i="44237"/>
  <c r="J207" i="44237"/>
  <c r="J206" i="44237"/>
  <c r="J205" i="44237"/>
  <c r="J204" i="44237"/>
  <c r="J203" i="44237"/>
  <c r="J202" i="44237"/>
  <c r="J201" i="44237"/>
  <c r="J200" i="44237"/>
  <c r="J199" i="44237"/>
  <c r="J198" i="44237"/>
  <c r="J197" i="44237"/>
  <c r="J196" i="44237"/>
  <c r="J195" i="44237"/>
  <c r="J194" i="44237"/>
  <c r="J193" i="44237"/>
  <c r="J192" i="44237"/>
  <c r="J191" i="44237"/>
  <c r="J190" i="44237"/>
  <c r="J189" i="44237"/>
  <c r="J188" i="44237"/>
  <c r="J187" i="44237"/>
  <c r="J186" i="44237"/>
  <c r="J185" i="44237"/>
  <c r="J184" i="44237"/>
  <c r="J183" i="44237"/>
  <c r="J182" i="44237"/>
  <c r="J181" i="44237"/>
  <c r="J180" i="44237"/>
  <c r="J179" i="44237"/>
  <c r="J178" i="44237"/>
  <c r="J177" i="44237"/>
  <c r="J176" i="44237"/>
  <c r="J175" i="44237"/>
  <c r="J174" i="44237"/>
  <c r="J173" i="44237"/>
  <c r="J172" i="44237"/>
  <c r="J171" i="44237"/>
  <c r="J170" i="44237"/>
  <c r="J169" i="44237"/>
  <c r="J168" i="44237"/>
  <c r="J167" i="44237"/>
  <c r="J166" i="44237"/>
  <c r="J165" i="44237"/>
  <c r="J164" i="44237"/>
  <c r="J163" i="44237"/>
  <c r="J162" i="44237"/>
  <c r="J161" i="44237"/>
  <c r="J160" i="44237"/>
  <c r="J159" i="44237"/>
  <c r="J158" i="44237"/>
  <c r="J157" i="44237"/>
  <c r="J156" i="44237"/>
  <c r="J155" i="44237"/>
  <c r="J154" i="44237"/>
  <c r="J153" i="44237"/>
  <c r="J152" i="44237"/>
  <c r="J151" i="44237"/>
  <c r="J150" i="44237"/>
  <c r="J149" i="44237"/>
  <c r="J148" i="44237"/>
  <c r="J147" i="44237"/>
  <c r="J146" i="44237"/>
  <c r="J145" i="44237"/>
  <c r="J144" i="44237"/>
  <c r="J143" i="44237"/>
  <c r="J142" i="44237"/>
  <c r="J141" i="44237"/>
  <c r="J140" i="44237"/>
  <c r="J139" i="44237"/>
  <c r="J138" i="44237"/>
  <c r="J137" i="44237"/>
  <c r="J136" i="44237"/>
  <c r="J135" i="44237"/>
  <c r="J134" i="44237"/>
  <c r="J133" i="44237"/>
  <c r="J132" i="44237"/>
  <c r="J131" i="44237"/>
  <c r="J130" i="44237"/>
  <c r="J129" i="44237"/>
  <c r="J128" i="44237"/>
  <c r="J127" i="44237"/>
  <c r="J126" i="44237"/>
  <c r="J125" i="44237"/>
  <c r="J124" i="44237"/>
  <c r="J123" i="44237"/>
  <c r="J122" i="44237"/>
  <c r="J121" i="44237"/>
  <c r="J120" i="44237"/>
  <c r="J119" i="44237"/>
  <c r="J118" i="44237"/>
  <c r="J117" i="44237"/>
  <c r="J116" i="44237"/>
  <c r="J115" i="44237"/>
  <c r="J114" i="44237"/>
  <c r="J113" i="44237"/>
  <c r="J112" i="44237"/>
  <c r="J111" i="44237"/>
  <c r="J110" i="44237"/>
  <c r="J109" i="44237"/>
  <c r="J108" i="44237"/>
  <c r="J107" i="44237"/>
  <c r="J106" i="44237"/>
  <c r="J105" i="44237"/>
  <c r="J104" i="44237"/>
  <c r="J103" i="44237"/>
  <c r="J102" i="44237"/>
  <c r="J101" i="44237"/>
  <c r="J100" i="44237"/>
  <c r="J99" i="44237"/>
  <c r="J98" i="44237"/>
  <c r="J97" i="44237"/>
  <c r="J96" i="44237"/>
  <c r="J95" i="44237"/>
  <c r="J94" i="44237"/>
  <c r="J93" i="44237"/>
  <c r="J92" i="44237"/>
  <c r="J91" i="44237"/>
  <c r="J90" i="44237"/>
  <c r="J89" i="44237"/>
  <c r="J88" i="44237"/>
  <c r="J87" i="44237"/>
  <c r="J86" i="44237"/>
  <c r="J85" i="44237"/>
  <c r="J84" i="44237"/>
  <c r="J83" i="44237"/>
  <c r="J82" i="44237"/>
  <c r="J81" i="44237"/>
  <c r="J80" i="44237"/>
  <c r="J79" i="44237"/>
  <c r="J78" i="44237"/>
  <c r="J77" i="44237"/>
  <c r="J76" i="44237"/>
  <c r="J75" i="44237"/>
  <c r="J74" i="44237"/>
  <c r="J73" i="44237"/>
  <c r="J72" i="44237"/>
  <c r="J71" i="44237"/>
  <c r="J70" i="44237"/>
  <c r="J69" i="44237"/>
  <c r="J68" i="44237"/>
  <c r="J67" i="44237"/>
  <c r="J66" i="44237"/>
  <c r="J65" i="44237"/>
  <c r="J64" i="44237"/>
  <c r="J63" i="44237"/>
  <c r="J62" i="44237"/>
  <c r="J61" i="44237"/>
  <c r="J60" i="44237"/>
  <c r="J59" i="44237"/>
  <c r="J58" i="44237"/>
  <c r="J57" i="44237"/>
  <c r="J56" i="44237"/>
  <c r="J55" i="44237"/>
  <c r="J54" i="44237"/>
  <c r="J53" i="44237"/>
  <c r="J52" i="44237"/>
  <c r="J51" i="44237"/>
  <c r="J50" i="44237"/>
  <c r="J49" i="44237"/>
  <c r="J48" i="44237"/>
  <c r="J47" i="44237"/>
  <c r="J46" i="44237"/>
  <c r="J45" i="44237"/>
  <c r="J44" i="44237"/>
  <c r="J43" i="44237"/>
  <c r="J42" i="44237"/>
  <c r="J41" i="44237"/>
  <c r="J40" i="44237"/>
  <c r="J39" i="44237"/>
  <c r="J38" i="44237"/>
  <c r="J37" i="44237"/>
  <c r="J36" i="44237"/>
  <c r="J35" i="44237"/>
  <c r="J34" i="44237"/>
  <c r="J33" i="44237"/>
  <c r="J32" i="44237"/>
  <c r="J31" i="44237"/>
  <c r="J30" i="44237"/>
  <c r="J29" i="44237"/>
  <c r="J28" i="44237"/>
  <c r="J27" i="44237"/>
  <c r="J26" i="44237"/>
  <c r="J25" i="44237"/>
  <c r="J24" i="44237"/>
  <c r="J23" i="44237"/>
  <c r="J22" i="44237"/>
  <c r="J21" i="44237"/>
  <c r="J20" i="44237"/>
  <c r="J19" i="44237"/>
  <c r="J18" i="44237"/>
  <c r="J17" i="44237"/>
  <c r="J16" i="44237"/>
  <c r="J15" i="44237"/>
  <c r="J14" i="44237"/>
  <c r="J13" i="44237"/>
  <c r="J12" i="44237"/>
  <c r="J11" i="44237"/>
  <c r="J10" i="44237"/>
  <c r="J9" i="44237"/>
  <c r="J8" i="44237"/>
  <c r="O7" i="44237"/>
  <c r="H3" i="44237" s="1"/>
  <c r="I7" i="44237"/>
  <c r="H7" i="44237"/>
  <c r="H2" i="44237"/>
  <c r="B1" i="44237"/>
  <c r="J357" i="44236"/>
  <c r="J356" i="44236"/>
  <c r="J355" i="44236"/>
  <c r="J354" i="44236"/>
  <c r="J353" i="44236"/>
  <c r="J352" i="44236"/>
  <c r="J351" i="44236"/>
  <c r="J350" i="44236"/>
  <c r="J349" i="44236"/>
  <c r="J348" i="44236"/>
  <c r="J347" i="44236"/>
  <c r="J346" i="44236"/>
  <c r="J345" i="44236"/>
  <c r="J344" i="44236"/>
  <c r="J343" i="44236"/>
  <c r="J342" i="44236"/>
  <c r="J341" i="44236"/>
  <c r="J340" i="44236"/>
  <c r="J339" i="44236"/>
  <c r="J338" i="44236"/>
  <c r="J337" i="44236"/>
  <c r="J336" i="44236"/>
  <c r="J335" i="44236"/>
  <c r="J334" i="44236"/>
  <c r="J333" i="44236"/>
  <c r="J332" i="44236"/>
  <c r="J331" i="44236"/>
  <c r="J330" i="44236"/>
  <c r="J329" i="44236"/>
  <c r="J328" i="44236"/>
  <c r="J327" i="44236"/>
  <c r="J326" i="44236"/>
  <c r="J325" i="44236"/>
  <c r="J324" i="44236"/>
  <c r="J323" i="44236"/>
  <c r="J322" i="44236"/>
  <c r="J321" i="44236"/>
  <c r="J320" i="44236"/>
  <c r="J319" i="44236"/>
  <c r="J318" i="44236"/>
  <c r="J317" i="44236"/>
  <c r="J316" i="44236"/>
  <c r="J315" i="44236"/>
  <c r="J314" i="44236"/>
  <c r="J313" i="44236"/>
  <c r="J312" i="44236"/>
  <c r="J311" i="44236"/>
  <c r="J310" i="44236"/>
  <c r="J309" i="44236"/>
  <c r="J308" i="44236"/>
  <c r="J307" i="44236"/>
  <c r="J306" i="44236"/>
  <c r="J305" i="44236"/>
  <c r="J304" i="44236"/>
  <c r="J303" i="44236"/>
  <c r="J302" i="44236"/>
  <c r="J301" i="44236"/>
  <c r="J300" i="44236"/>
  <c r="J299" i="44236"/>
  <c r="J298" i="44236"/>
  <c r="J297" i="44236"/>
  <c r="J296" i="44236"/>
  <c r="J295" i="44236"/>
  <c r="J294" i="44236"/>
  <c r="J293" i="44236"/>
  <c r="J292" i="44236"/>
  <c r="J291" i="44236"/>
  <c r="J290" i="44236"/>
  <c r="J289" i="44236"/>
  <c r="J288" i="44236"/>
  <c r="J287" i="44236"/>
  <c r="J286" i="44236"/>
  <c r="J285" i="44236"/>
  <c r="J284" i="44236"/>
  <c r="J283" i="44236"/>
  <c r="J282" i="44236"/>
  <c r="J281" i="44236"/>
  <c r="J280" i="44236"/>
  <c r="J279" i="44236"/>
  <c r="J278" i="44236"/>
  <c r="J277" i="44236"/>
  <c r="J276" i="44236"/>
  <c r="J275" i="44236"/>
  <c r="J274" i="44236"/>
  <c r="J273" i="44236"/>
  <c r="J272" i="44236"/>
  <c r="J271" i="44236"/>
  <c r="J270" i="44236"/>
  <c r="J269" i="44236"/>
  <c r="J268" i="44236"/>
  <c r="J267" i="44236"/>
  <c r="J266" i="44236"/>
  <c r="J265" i="44236"/>
  <c r="J264" i="44236"/>
  <c r="J263" i="44236"/>
  <c r="J262" i="44236"/>
  <c r="J261" i="44236"/>
  <c r="J260" i="44236"/>
  <c r="J259" i="44236"/>
  <c r="J258" i="44236"/>
  <c r="J257" i="44236"/>
  <c r="J256" i="44236"/>
  <c r="J255" i="44236"/>
  <c r="J254" i="44236"/>
  <c r="J253" i="44236"/>
  <c r="J252" i="44236"/>
  <c r="J251" i="44236"/>
  <c r="J250" i="44236"/>
  <c r="J249" i="44236"/>
  <c r="J248" i="44236"/>
  <c r="J247" i="44236"/>
  <c r="J246" i="44236"/>
  <c r="J245" i="44236"/>
  <c r="J244" i="44236"/>
  <c r="J243" i="44236"/>
  <c r="J242" i="44236"/>
  <c r="J241" i="44236"/>
  <c r="J240" i="44236"/>
  <c r="J239" i="44236"/>
  <c r="J238" i="44236"/>
  <c r="J237" i="44236"/>
  <c r="J236" i="44236"/>
  <c r="J235" i="44236"/>
  <c r="J234" i="44236"/>
  <c r="J233" i="44236"/>
  <c r="J232" i="44236"/>
  <c r="J231" i="44236"/>
  <c r="J230" i="44236"/>
  <c r="J229" i="44236"/>
  <c r="J228" i="44236"/>
  <c r="J227" i="44236"/>
  <c r="J226" i="44236"/>
  <c r="J225" i="44236"/>
  <c r="J224" i="44236"/>
  <c r="J223" i="44236"/>
  <c r="J222" i="44236"/>
  <c r="J221" i="44236"/>
  <c r="J220" i="44236"/>
  <c r="J219" i="44236"/>
  <c r="J218" i="44236"/>
  <c r="J217" i="44236"/>
  <c r="J216" i="44236"/>
  <c r="J215" i="44236"/>
  <c r="J214" i="44236"/>
  <c r="J213" i="44236"/>
  <c r="J212" i="44236"/>
  <c r="J211" i="44236"/>
  <c r="J210" i="44236"/>
  <c r="J209" i="44236"/>
  <c r="J208" i="44236"/>
  <c r="J207" i="44236"/>
  <c r="J206" i="44236"/>
  <c r="J205" i="44236"/>
  <c r="J204" i="44236"/>
  <c r="J203" i="44236"/>
  <c r="J202" i="44236"/>
  <c r="J201" i="44236"/>
  <c r="J200" i="44236"/>
  <c r="J199" i="44236"/>
  <c r="J198" i="44236"/>
  <c r="J197" i="44236"/>
  <c r="J196" i="44236"/>
  <c r="J195" i="44236"/>
  <c r="J194" i="44236"/>
  <c r="J193" i="44236"/>
  <c r="J192" i="44236"/>
  <c r="J191" i="44236"/>
  <c r="J190" i="44236"/>
  <c r="J189" i="44236"/>
  <c r="J188" i="44236"/>
  <c r="J187" i="44236"/>
  <c r="J186" i="44236"/>
  <c r="J185" i="44236"/>
  <c r="J184" i="44236"/>
  <c r="J183" i="44236"/>
  <c r="J182" i="44236"/>
  <c r="J181" i="44236"/>
  <c r="J180" i="44236"/>
  <c r="J179" i="44236"/>
  <c r="J178" i="44236"/>
  <c r="J177" i="44236"/>
  <c r="J176" i="44236"/>
  <c r="J175" i="44236"/>
  <c r="J174" i="44236"/>
  <c r="J173" i="44236"/>
  <c r="J172" i="44236"/>
  <c r="J171" i="44236"/>
  <c r="J170" i="44236"/>
  <c r="J169" i="44236"/>
  <c r="J168" i="44236"/>
  <c r="J167" i="44236"/>
  <c r="J166" i="44236"/>
  <c r="J165" i="44236"/>
  <c r="J164" i="44236"/>
  <c r="J163" i="44236"/>
  <c r="J162" i="44236"/>
  <c r="J161" i="44236"/>
  <c r="J160" i="44236"/>
  <c r="J159" i="44236"/>
  <c r="J158" i="44236"/>
  <c r="J157" i="44236"/>
  <c r="J156" i="44236"/>
  <c r="J155" i="44236"/>
  <c r="J154" i="44236"/>
  <c r="J153" i="44236"/>
  <c r="J152" i="44236"/>
  <c r="J151" i="44236"/>
  <c r="J150" i="44236"/>
  <c r="J149" i="44236"/>
  <c r="J148" i="44236"/>
  <c r="J147" i="44236"/>
  <c r="J146" i="44236"/>
  <c r="J145" i="44236"/>
  <c r="J144" i="44236"/>
  <c r="J143" i="44236"/>
  <c r="J142" i="44236"/>
  <c r="J141" i="44236"/>
  <c r="J140" i="44236"/>
  <c r="J139" i="44236"/>
  <c r="J138" i="44236"/>
  <c r="J137" i="44236"/>
  <c r="J136" i="44236"/>
  <c r="J135" i="44236"/>
  <c r="J134" i="44236"/>
  <c r="J133" i="44236"/>
  <c r="J132" i="44236"/>
  <c r="J131" i="44236"/>
  <c r="J130" i="44236"/>
  <c r="J129" i="44236"/>
  <c r="J128" i="44236"/>
  <c r="J127" i="44236"/>
  <c r="J126" i="44236"/>
  <c r="J125" i="44236"/>
  <c r="J124" i="44236"/>
  <c r="J123" i="44236"/>
  <c r="J122" i="44236"/>
  <c r="J121" i="44236"/>
  <c r="J120" i="44236"/>
  <c r="J119" i="44236"/>
  <c r="J118" i="44236"/>
  <c r="J117" i="44236"/>
  <c r="J116" i="44236"/>
  <c r="J115" i="44236"/>
  <c r="J114" i="44236"/>
  <c r="J113" i="44236"/>
  <c r="J112" i="44236"/>
  <c r="J111" i="44236"/>
  <c r="J110" i="44236"/>
  <c r="J109" i="44236"/>
  <c r="J108" i="44236"/>
  <c r="J107" i="44236"/>
  <c r="J106" i="44236"/>
  <c r="J105" i="44236"/>
  <c r="J104" i="44236"/>
  <c r="J103" i="44236"/>
  <c r="J102" i="44236"/>
  <c r="J101" i="44236"/>
  <c r="J100" i="44236"/>
  <c r="J99" i="44236"/>
  <c r="J98" i="44236"/>
  <c r="J97" i="44236"/>
  <c r="J96" i="44236"/>
  <c r="J95" i="44236"/>
  <c r="J94" i="44236"/>
  <c r="J93" i="44236"/>
  <c r="J92" i="44236"/>
  <c r="J91" i="44236"/>
  <c r="J90" i="44236"/>
  <c r="J89" i="44236"/>
  <c r="J88" i="44236"/>
  <c r="J87" i="44236"/>
  <c r="J86" i="44236"/>
  <c r="J85" i="44236"/>
  <c r="J84" i="44236"/>
  <c r="J83" i="44236"/>
  <c r="J82" i="44236"/>
  <c r="J81" i="44236"/>
  <c r="J80" i="44236"/>
  <c r="J79" i="44236"/>
  <c r="J78" i="44236"/>
  <c r="J77" i="44236"/>
  <c r="J76" i="44236"/>
  <c r="J75" i="44236"/>
  <c r="J74" i="44236"/>
  <c r="J73" i="44236"/>
  <c r="J72" i="44236"/>
  <c r="J71" i="44236"/>
  <c r="J70" i="44236"/>
  <c r="J69" i="44236"/>
  <c r="J68" i="44236"/>
  <c r="J67" i="44236"/>
  <c r="J66" i="44236"/>
  <c r="J65" i="44236"/>
  <c r="J64" i="44236"/>
  <c r="J63" i="44236"/>
  <c r="J62" i="44236"/>
  <c r="J61" i="44236"/>
  <c r="J60" i="44236"/>
  <c r="J59" i="44236"/>
  <c r="J58" i="44236"/>
  <c r="J57" i="44236"/>
  <c r="J56" i="44236"/>
  <c r="J55" i="44236"/>
  <c r="J54" i="44236"/>
  <c r="J53" i="44236"/>
  <c r="J52" i="44236"/>
  <c r="J51" i="44236"/>
  <c r="J50" i="44236"/>
  <c r="J49" i="44236"/>
  <c r="J48" i="44236"/>
  <c r="J47" i="44236"/>
  <c r="J46" i="44236"/>
  <c r="J45" i="44236"/>
  <c r="J44" i="44236"/>
  <c r="J43" i="44236"/>
  <c r="J42" i="44236"/>
  <c r="J41" i="44236"/>
  <c r="J40" i="44236"/>
  <c r="J39" i="44236"/>
  <c r="J38" i="44236"/>
  <c r="J37" i="44236"/>
  <c r="J36" i="44236"/>
  <c r="J35" i="44236"/>
  <c r="J34" i="44236"/>
  <c r="J33" i="44236"/>
  <c r="J32" i="44236"/>
  <c r="J31" i="44236"/>
  <c r="J30" i="44236"/>
  <c r="J29" i="44236"/>
  <c r="J28" i="44236"/>
  <c r="J27" i="44236"/>
  <c r="J26" i="44236"/>
  <c r="J25" i="44236"/>
  <c r="J24" i="44236"/>
  <c r="J23" i="44236"/>
  <c r="J22" i="44236"/>
  <c r="J21" i="44236"/>
  <c r="J20" i="44236"/>
  <c r="J19" i="44236"/>
  <c r="I18" i="44236"/>
  <c r="J18" i="44236" s="1"/>
  <c r="M17" i="44236"/>
  <c r="J17" i="44236"/>
  <c r="I16" i="44236"/>
  <c r="M16" i="44236" s="1"/>
  <c r="I15" i="44236"/>
  <c r="J15" i="44236" s="1"/>
  <c r="I14" i="44236"/>
  <c r="M14" i="44236" s="1"/>
  <c r="I13" i="44236"/>
  <c r="I12" i="44236"/>
  <c r="M12" i="44236" s="1"/>
  <c r="J11" i="44236"/>
  <c r="M10" i="44236"/>
  <c r="J10" i="44236"/>
  <c r="M9" i="44236"/>
  <c r="J9" i="44236"/>
  <c r="I8" i="44236"/>
  <c r="M8" i="44236" s="1"/>
  <c r="L7" i="44236"/>
  <c r="K7" i="44236"/>
  <c r="H7" i="44236"/>
  <c r="H2" i="44236"/>
  <c r="B1" i="44236"/>
  <c r="J65" i="44235"/>
  <c r="J64" i="44235"/>
  <c r="J63" i="44235"/>
  <c r="J62" i="44235"/>
  <c r="J61" i="44235"/>
  <c r="J60" i="44235"/>
  <c r="J59" i="44235"/>
  <c r="J58" i="44235"/>
  <c r="J57" i="44235"/>
  <c r="J56" i="44235"/>
  <c r="J55" i="44235"/>
  <c r="J54" i="44235"/>
  <c r="J53" i="44235"/>
  <c r="J52" i="44235"/>
  <c r="J51" i="44235"/>
  <c r="J50" i="44235"/>
  <c r="J49" i="44235"/>
  <c r="J48" i="44235"/>
  <c r="J47" i="44235"/>
  <c r="J46" i="44235"/>
  <c r="J45" i="44235"/>
  <c r="J44" i="44235"/>
  <c r="J43" i="44235"/>
  <c r="J42" i="44235"/>
  <c r="J41" i="44235"/>
  <c r="J40" i="44235"/>
  <c r="J39" i="44235"/>
  <c r="J38" i="44235"/>
  <c r="J37" i="44235"/>
  <c r="J36" i="44235"/>
  <c r="J35" i="44235"/>
  <c r="J34" i="44235"/>
  <c r="J33" i="44235"/>
  <c r="J32" i="44235"/>
  <c r="J31" i="44235"/>
  <c r="J30" i="44235"/>
  <c r="J29" i="44235"/>
  <c r="J28" i="44235"/>
  <c r="J27" i="44235"/>
  <c r="J26" i="44235"/>
  <c r="J25" i="44235"/>
  <c r="J24" i="44235"/>
  <c r="J23" i="44235"/>
  <c r="J22" i="44235"/>
  <c r="J21" i="44235"/>
  <c r="J20" i="44235"/>
  <c r="J19" i="44235"/>
  <c r="J18" i="44235"/>
  <c r="J17" i="44235"/>
  <c r="J16" i="44235"/>
  <c r="J15" i="44235"/>
  <c r="J14" i="44235"/>
  <c r="J13" i="44235"/>
  <c r="J12" i="44235"/>
  <c r="J11" i="44235"/>
  <c r="J10" i="44235"/>
  <c r="J9" i="44235"/>
  <c r="J8" i="44235"/>
  <c r="J7" i="44235"/>
  <c r="J6" i="44235"/>
  <c r="I5" i="44235"/>
  <c r="H5" i="44235"/>
  <c r="H2" i="44235"/>
  <c r="B1" i="44235"/>
  <c r="J65" i="44234"/>
  <c r="J64" i="44234"/>
  <c r="J63" i="44234"/>
  <c r="J62" i="44234"/>
  <c r="J61" i="44234"/>
  <c r="J60" i="44234"/>
  <c r="J59" i="44234"/>
  <c r="J58" i="44234"/>
  <c r="J57" i="44234"/>
  <c r="J56" i="44234"/>
  <c r="J55" i="44234"/>
  <c r="J54" i="44234"/>
  <c r="J53" i="44234"/>
  <c r="J52" i="44234"/>
  <c r="J51" i="44234"/>
  <c r="J50" i="44234"/>
  <c r="J49" i="44234"/>
  <c r="J48" i="44234"/>
  <c r="J47" i="44234"/>
  <c r="J46" i="44234"/>
  <c r="J45" i="44234"/>
  <c r="J44" i="44234"/>
  <c r="J43" i="44234"/>
  <c r="J42" i="44234"/>
  <c r="J41" i="44234"/>
  <c r="J40" i="44234"/>
  <c r="J39" i="44234"/>
  <c r="J38" i="44234"/>
  <c r="J37" i="44234"/>
  <c r="J36" i="44234"/>
  <c r="J35" i="44234"/>
  <c r="J34" i="44234"/>
  <c r="J33" i="44234"/>
  <c r="J32" i="44234"/>
  <c r="J31" i="44234"/>
  <c r="J30" i="44234"/>
  <c r="J29" i="44234"/>
  <c r="J28" i="44234"/>
  <c r="J27" i="44234"/>
  <c r="J26" i="44234"/>
  <c r="J25" i="44234"/>
  <c r="J24" i="44234"/>
  <c r="J23" i="44234"/>
  <c r="J22" i="44234"/>
  <c r="J21" i="44234"/>
  <c r="J20" i="44234"/>
  <c r="J19" i="44234"/>
  <c r="J18" i="44234"/>
  <c r="J17" i="44234"/>
  <c r="J16" i="44234"/>
  <c r="J15" i="44234"/>
  <c r="J14" i="44234"/>
  <c r="J13" i="44234"/>
  <c r="J12" i="44234"/>
  <c r="J11" i="44234"/>
  <c r="J10" i="44234"/>
  <c r="J9" i="44234"/>
  <c r="J8" i="44234"/>
  <c r="J7" i="44234"/>
  <c r="J6" i="44234"/>
  <c r="I5" i="44234"/>
  <c r="H5" i="44234"/>
  <c r="H2" i="44234"/>
  <c r="B1" i="44234"/>
  <c r="J357" i="44233"/>
  <c r="J356" i="44233"/>
  <c r="J355" i="44233"/>
  <c r="J354" i="44233"/>
  <c r="J353" i="44233"/>
  <c r="J352" i="44233"/>
  <c r="J351" i="44233"/>
  <c r="J350" i="44233"/>
  <c r="J349" i="44233"/>
  <c r="J348" i="44233"/>
  <c r="J347" i="44233"/>
  <c r="J346" i="44233"/>
  <c r="J345" i="44233"/>
  <c r="J344" i="44233"/>
  <c r="J343" i="44233"/>
  <c r="J342" i="44233"/>
  <c r="J341" i="44233"/>
  <c r="J340" i="44233"/>
  <c r="J339" i="44233"/>
  <c r="J338" i="44233"/>
  <c r="J337" i="44233"/>
  <c r="J336" i="44233"/>
  <c r="J335" i="44233"/>
  <c r="J334" i="44233"/>
  <c r="J333" i="44233"/>
  <c r="J332" i="44233"/>
  <c r="J331" i="44233"/>
  <c r="J330" i="44233"/>
  <c r="J329" i="44233"/>
  <c r="J328" i="44233"/>
  <c r="J327" i="44233"/>
  <c r="J326" i="44233"/>
  <c r="J325" i="44233"/>
  <c r="J324" i="44233"/>
  <c r="J323" i="44233"/>
  <c r="J322" i="44233"/>
  <c r="J321" i="44233"/>
  <c r="J320" i="44233"/>
  <c r="J319" i="44233"/>
  <c r="J318" i="44233"/>
  <c r="J317" i="44233"/>
  <c r="J316" i="44233"/>
  <c r="J315" i="44233"/>
  <c r="J314" i="44233"/>
  <c r="J313" i="44233"/>
  <c r="J312" i="44233"/>
  <c r="J311" i="44233"/>
  <c r="J310" i="44233"/>
  <c r="J309" i="44233"/>
  <c r="J308" i="44233"/>
  <c r="J307" i="44233"/>
  <c r="J306" i="44233"/>
  <c r="J305" i="44233"/>
  <c r="J304" i="44233"/>
  <c r="J303" i="44233"/>
  <c r="J302" i="44233"/>
  <c r="J301" i="44233"/>
  <c r="J300" i="44233"/>
  <c r="J299" i="44233"/>
  <c r="J298" i="44233"/>
  <c r="J297" i="44233"/>
  <c r="J296" i="44233"/>
  <c r="J295" i="44233"/>
  <c r="J294" i="44233"/>
  <c r="J293" i="44233"/>
  <c r="J292" i="44233"/>
  <c r="J291" i="44233"/>
  <c r="J290" i="44233"/>
  <c r="J289" i="44233"/>
  <c r="J288" i="44233"/>
  <c r="J287" i="44233"/>
  <c r="J286" i="44233"/>
  <c r="J285" i="44233"/>
  <c r="J284" i="44233"/>
  <c r="J283" i="44233"/>
  <c r="J282" i="44233"/>
  <c r="J281" i="44233"/>
  <c r="J280" i="44233"/>
  <c r="J279" i="44233"/>
  <c r="J278" i="44233"/>
  <c r="J277" i="44233"/>
  <c r="J276" i="44233"/>
  <c r="J275" i="44233"/>
  <c r="J274" i="44233"/>
  <c r="J273" i="44233"/>
  <c r="J272" i="44233"/>
  <c r="J271" i="44233"/>
  <c r="J270" i="44233"/>
  <c r="J269" i="44233"/>
  <c r="J268" i="44233"/>
  <c r="J267" i="44233"/>
  <c r="J266" i="44233"/>
  <c r="J265" i="44233"/>
  <c r="J264" i="44233"/>
  <c r="J263" i="44233"/>
  <c r="J262" i="44233"/>
  <c r="J261" i="44233"/>
  <c r="J260" i="44233"/>
  <c r="J259" i="44233"/>
  <c r="J258" i="44233"/>
  <c r="J257" i="44233"/>
  <c r="J256" i="44233"/>
  <c r="J255" i="44233"/>
  <c r="J254" i="44233"/>
  <c r="J253" i="44233"/>
  <c r="J252" i="44233"/>
  <c r="J251" i="44233"/>
  <c r="J250" i="44233"/>
  <c r="J249" i="44233"/>
  <c r="J248" i="44233"/>
  <c r="J247" i="44233"/>
  <c r="J246" i="44233"/>
  <c r="J245" i="44233"/>
  <c r="J244" i="44233"/>
  <c r="J243" i="44233"/>
  <c r="J242" i="44233"/>
  <c r="J241" i="44233"/>
  <c r="J240" i="44233"/>
  <c r="J239" i="44233"/>
  <c r="J238" i="44233"/>
  <c r="J237" i="44233"/>
  <c r="J236" i="44233"/>
  <c r="J235" i="44233"/>
  <c r="J234" i="44233"/>
  <c r="J233" i="44233"/>
  <c r="J232" i="44233"/>
  <c r="J231" i="44233"/>
  <c r="J230" i="44233"/>
  <c r="J229" i="44233"/>
  <c r="J228" i="44233"/>
  <c r="J227" i="44233"/>
  <c r="J226" i="44233"/>
  <c r="J225" i="44233"/>
  <c r="J224" i="44233"/>
  <c r="J223" i="44233"/>
  <c r="J222" i="44233"/>
  <c r="J221" i="44233"/>
  <c r="J220" i="44233"/>
  <c r="J219" i="44233"/>
  <c r="J218" i="44233"/>
  <c r="J217" i="44233"/>
  <c r="J216" i="44233"/>
  <c r="J215" i="44233"/>
  <c r="J214" i="44233"/>
  <c r="J213" i="44233"/>
  <c r="J212" i="44233"/>
  <c r="J211" i="44233"/>
  <c r="J210" i="44233"/>
  <c r="J209" i="44233"/>
  <c r="J208" i="44233"/>
  <c r="J207" i="44233"/>
  <c r="J206" i="44233"/>
  <c r="J205" i="44233"/>
  <c r="J204" i="44233"/>
  <c r="J203" i="44233"/>
  <c r="J202" i="44233"/>
  <c r="J201" i="44233"/>
  <c r="J200" i="44233"/>
  <c r="J199" i="44233"/>
  <c r="J198" i="44233"/>
  <c r="J197" i="44233"/>
  <c r="J196" i="44233"/>
  <c r="J195" i="44233"/>
  <c r="J194" i="44233"/>
  <c r="J193" i="44233"/>
  <c r="J192" i="44233"/>
  <c r="J191" i="44233"/>
  <c r="J190" i="44233"/>
  <c r="J189" i="44233"/>
  <c r="J188" i="44233"/>
  <c r="J187" i="44233"/>
  <c r="J186" i="44233"/>
  <c r="J185" i="44233"/>
  <c r="J184" i="44233"/>
  <c r="J183" i="44233"/>
  <c r="J182" i="44233"/>
  <c r="J181" i="44233"/>
  <c r="J180" i="44233"/>
  <c r="J179" i="44233"/>
  <c r="J178" i="44233"/>
  <c r="J177" i="44233"/>
  <c r="J176" i="44233"/>
  <c r="J175" i="44233"/>
  <c r="J174" i="44233"/>
  <c r="J173" i="44233"/>
  <c r="J172" i="44233"/>
  <c r="J171" i="44233"/>
  <c r="J170" i="44233"/>
  <c r="J169" i="44233"/>
  <c r="J168" i="44233"/>
  <c r="J167" i="44233"/>
  <c r="J166" i="44233"/>
  <c r="J165" i="44233"/>
  <c r="J164" i="44233"/>
  <c r="J163" i="44233"/>
  <c r="J162" i="44233"/>
  <c r="J161" i="44233"/>
  <c r="J160" i="44233"/>
  <c r="J159" i="44233"/>
  <c r="J158" i="44233"/>
  <c r="J157" i="44233"/>
  <c r="J156" i="44233"/>
  <c r="J155" i="44233"/>
  <c r="J154" i="44233"/>
  <c r="J153" i="44233"/>
  <c r="J152" i="44233"/>
  <c r="J151" i="44233"/>
  <c r="J150" i="44233"/>
  <c r="J149" i="44233"/>
  <c r="J148" i="44233"/>
  <c r="J147" i="44233"/>
  <c r="J146" i="44233"/>
  <c r="J145" i="44233"/>
  <c r="J144" i="44233"/>
  <c r="J143" i="44233"/>
  <c r="J142" i="44233"/>
  <c r="J141" i="44233"/>
  <c r="J140" i="44233"/>
  <c r="J139" i="44233"/>
  <c r="J138" i="44233"/>
  <c r="J137" i="44233"/>
  <c r="J136" i="44233"/>
  <c r="J135" i="44233"/>
  <c r="J134" i="44233"/>
  <c r="J133" i="44233"/>
  <c r="J132" i="44233"/>
  <c r="J131" i="44233"/>
  <c r="J130" i="44233"/>
  <c r="J129" i="44233"/>
  <c r="J128" i="44233"/>
  <c r="J127" i="44233"/>
  <c r="J126" i="44233"/>
  <c r="J125" i="44233"/>
  <c r="J124" i="44233"/>
  <c r="J123" i="44233"/>
  <c r="J122" i="44233"/>
  <c r="J121" i="44233"/>
  <c r="J120" i="44233"/>
  <c r="J119" i="44233"/>
  <c r="J118" i="44233"/>
  <c r="J117" i="44233"/>
  <c r="J116" i="44233"/>
  <c r="J115" i="44233"/>
  <c r="J114" i="44233"/>
  <c r="J113" i="44233"/>
  <c r="J112" i="44233"/>
  <c r="J111" i="44233"/>
  <c r="J110" i="44233"/>
  <c r="J109" i="44233"/>
  <c r="J108" i="44233"/>
  <c r="J107" i="44233"/>
  <c r="J106" i="44233"/>
  <c r="J105" i="44233"/>
  <c r="J104" i="44233"/>
  <c r="J103" i="44233"/>
  <c r="J102" i="44233"/>
  <c r="J101" i="44233"/>
  <c r="J100" i="44233"/>
  <c r="J99" i="44233"/>
  <c r="J98" i="44233"/>
  <c r="J97" i="44233"/>
  <c r="J96" i="44233"/>
  <c r="J95" i="44233"/>
  <c r="J94" i="44233"/>
  <c r="J93" i="44233"/>
  <c r="J92" i="44233"/>
  <c r="J91" i="44233"/>
  <c r="J90" i="44233"/>
  <c r="J89" i="44233"/>
  <c r="J88" i="44233"/>
  <c r="J87" i="44233"/>
  <c r="J86" i="44233"/>
  <c r="J85" i="44233"/>
  <c r="J84" i="44233"/>
  <c r="J83" i="44233"/>
  <c r="J82" i="44233"/>
  <c r="J81" i="44233"/>
  <c r="J80" i="44233"/>
  <c r="J79" i="44233"/>
  <c r="J78" i="44233"/>
  <c r="J77" i="44233"/>
  <c r="J76" i="44233"/>
  <c r="J75" i="44233"/>
  <c r="J74" i="44233"/>
  <c r="J73" i="44233"/>
  <c r="J72" i="44233"/>
  <c r="J71" i="44233"/>
  <c r="J70" i="44233"/>
  <c r="J69" i="44233"/>
  <c r="J68" i="44233"/>
  <c r="J67" i="44233"/>
  <c r="J66" i="44233"/>
  <c r="J65" i="44233"/>
  <c r="J64" i="44233"/>
  <c r="J63" i="44233"/>
  <c r="J62" i="44233"/>
  <c r="J61" i="44233"/>
  <c r="J60" i="44233"/>
  <c r="J59" i="44233"/>
  <c r="J58" i="44233"/>
  <c r="J57" i="44233"/>
  <c r="J56" i="44233"/>
  <c r="J55" i="44233"/>
  <c r="J54" i="44233"/>
  <c r="J53" i="44233"/>
  <c r="J52" i="44233"/>
  <c r="J51" i="44233"/>
  <c r="J50" i="44233"/>
  <c r="J49" i="44233"/>
  <c r="J48" i="44233"/>
  <c r="J47" i="44233"/>
  <c r="J46" i="44233"/>
  <c r="J45" i="44233"/>
  <c r="J44" i="44233"/>
  <c r="J43" i="44233"/>
  <c r="J42" i="44233"/>
  <c r="J41" i="44233"/>
  <c r="J40" i="44233"/>
  <c r="J39" i="44233"/>
  <c r="J38" i="44233"/>
  <c r="J37" i="44233"/>
  <c r="J36" i="44233"/>
  <c r="J35" i="44233"/>
  <c r="J34" i="44233"/>
  <c r="J33" i="44233"/>
  <c r="J32" i="44233"/>
  <c r="J31" i="44233"/>
  <c r="J30" i="44233"/>
  <c r="J29" i="44233"/>
  <c r="J28" i="44233"/>
  <c r="J27" i="44233"/>
  <c r="J26" i="44233"/>
  <c r="J25" i="44233"/>
  <c r="J24" i="44233"/>
  <c r="J23" i="44233"/>
  <c r="J22" i="44233"/>
  <c r="J21" i="44233"/>
  <c r="J20" i="44233"/>
  <c r="J19" i="44233"/>
  <c r="J18" i="44233"/>
  <c r="J17" i="44233"/>
  <c r="J16" i="44233"/>
  <c r="J15" i="44233"/>
  <c r="J14" i="44233"/>
  <c r="J13" i="44233"/>
  <c r="J12" i="44233"/>
  <c r="J11" i="44233"/>
  <c r="J10" i="44233"/>
  <c r="J9" i="44233"/>
  <c r="O7" i="44233"/>
  <c r="H3" i="44233" s="1"/>
  <c r="I7" i="44233"/>
  <c r="H7" i="44233"/>
  <c r="H2" i="44233"/>
  <c r="B1" i="44233"/>
  <c r="J357" i="44232"/>
  <c r="J356" i="44232"/>
  <c r="J355" i="44232"/>
  <c r="J354" i="44232"/>
  <c r="J353" i="44232"/>
  <c r="J352" i="44232"/>
  <c r="J351" i="44232"/>
  <c r="J350" i="44232"/>
  <c r="J349" i="44232"/>
  <c r="J348" i="44232"/>
  <c r="J347" i="44232"/>
  <c r="J346" i="44232"/>
  <c r="J345" i="44232"/>
  <c r="J344" i="44232"/>
  <c r="J343" i="44232"/>
  <c r="J342" i="44232"/>
  <c r="J341" i="44232"/>
  <c r="J340" i="44232"/>
  <c r="J339" i="44232"/>
  <c r="J338" i="44232"/>
  <c r="J337" i="44232"/>
  <c r="J336" i="44232"/>
  <c r="J335" i="44232"/>
  <c r="J334" i="44232"/>
  <c r="J333" i="44232"/>
  <c r="J332" i="44232"/>
  <c r="J331" i="44232"/>
  <c r="J330" i="44232"/>
  <c r="J329" i="44232"/>
  <c r="J328" i="44232"/>
  <c r="J327" i="44232"/>
  <c r="J326" i="44232"/>
  <c r="J325" i="44232"/>
  <c r="J324" i="44232"/>
  <c r="J323" i="44232"/>
  <c r="J322" i="44232"/>
  <c r="J321" i="44232"/>
  <c r="J320" i="44232"/>
  <c r="J319" i="44232"/>
  <c r="J318" i="44232"/>
  <c r="J317" i="44232"/>
  <c r="J316" i="44232"/>
  <c r="J315" i="44232"/>
  <c r="J314" i="44232"/>
  <c r="J313" i="44232"/>
  <c r="J312" i="44232"/>
  <c r="J311" i="44232"/>
  <c r="J310" i="44232"/>
  <c r="J309" i="44232"/>
  <c r="J308" i="44232"/>
  <c r="J307" i="44232"/>
  <c r="J306" i="44232"/>
  <c r="J305" i="44232"/>
  <c r="J304" i="44232"/>
  <c r="J303" i="44232"/>
  <c r="J302" i="44232"/>
  <c r="J301" i="44232"/>
  <c r="J300" i="44232"/>
  <c r="J299" i="44232"/>
  <c r="J298" i="44232"/>
  <c r="J297" i="44232"/>
  <c r="J296" i="44232"/>
  <c r="J295" i="44232"/>
  <c r="J294" i="44232"/>
  <c r="J293" i="44232"/>
  <c r="J292" i="44232"/>
  <c r="J291" i="44232"/>
  <c r="J290" i="44232"/>
  <c r="J289" i="44232"/>
  <c r="J288" i="44232"/>
  <c r="J287" i="44232"/>
  <c r="J286" i="44232"/>
  <c r="J285" i="44232"/>
  <c r="J284" i="44232"/>
  <c r="J283" i="44232"/>
  <c r="J282" i="44232"/>
  <c r="J281" i="44232"/>
  <c r="J280" i="44232"/>
  <c r="J279" i="44232"/>
  <c r="J278" i="44232"/>
  <c r="J277" i="44232"/>
  <c r="J276" i="44232"/>
  <c r="J275" i="44232"/>
  <c r="J274" i="44232"/>
  <c r="J273" i="44232"/>
  <c r="J272" i="44232"/>
  <c r="J271" i="44232"/>
  <c r="J270" i="44232"/>
  <c r="J269" i="44232"/>
  <c r="J268" i="44232"/>
  <c r="J267" i="44232"/>
  <c r="J266" i="44232"/>
  <c r="J265" i="44232"/>
  <c r="J264" i="44232"/>
  <c r="J263" i="44232"/>
  <c r="J262" i="44232"/>
  <c r="J261" i="44232"/>
  <c r="J260" i="44232"/>
  <c r="J259" i="44232"/>
  <c r="J258" i="44232"/>
  <c r="J257" i="44232"/>
  <c r="J256" i="44232"/>
  <c r="J255" i="44232"/>
  <c r="J254" i="44232"/>
  <c r="J253" i="44232"/>
  <c r="J252" i="44232"/>
  <c r="J251" i="44232"/>
  <c r="J250" i="44232"/>
  <c r="J249" i="44232"/>
  <c r="J248" i="44232"/>
  <c r="J247" i="44232"/>
  <c r="J246" i="44232"/>
  <c r="J245" i="44232"/>
  <c r="J244" i="44232"/>
  <c r="J243" i="44232"/>
  <c r="J242" i="44232"/>
  <c r="J241" i="44232"/>
  <c r="J240" i="44232"/>
  <c r="J239" i="44232"/>
  <c r="J238" i="44232"/>
  <c r="J237" i="44232"/>
  <c r="J236" i="44232"/>
  <c r="J235" i="44232"/>
  <c r="J234" i="44232"/>
  <c r="J233" i="44232"/>
  <c r="J232" i="44232"/>
  <c r="J231" i="44232"/>
  <c r="J230" i="44232"/>
  <c r="J229" i="44232"/>
  <c r="J228" i="44232"/>
  <c r="J227" i="44232"/>
  <c r="J226" i="44232"/>
  <c r="J225" i="44232"/>
  <c r="J224" i="44232"/>
  <c r="J223" i="44232"/>
  <c r="J222" i="44232"/>
  <c r="J221" i="44232"/>
  <c r="J220" i="44232"/>
  <c r="J219" i="44232"/>
  <c r="J218" i="44232"/>
  <c r="J217" i="44232"/>
  <c r="J216" i="44232"/>
  <c r="J215" i="44232"/>
  <c r="J214" i="44232"/>
  <c r="J213" i="44232"/>
  <c r="J212" i="44232"/>
  <c r="J211" i="44232"/>
  <c r="J210" i="44232"/>
  <c r="J209" i="44232"/>
  <c r="J208" i="44232"/>
  <c r="J207" i="44232"/>
  <c r="J206" i="44232"/>
  <c r="J205" i="44232"/>
  <c r="J204" i="44232"/>
  <c r="J203" i="44232"/>
  <c r="J202" i="44232"/>
  <c r="J201" i="44232"/>
  <c r="J200" i="44232"/>
  <c r="J199" i="44232"/>
  <c r="J198" i="44232"/>
  <c r="J197" i="44232"/>
  <c r="J196" i="44232"/>
  <c r="J195" i="44232"/>
  <c r="J194" i="44232"/>
  <c r="J193" i="44232"/>
  <c r="J192" i="44232"/>
  <c r="J191" i="44232"/>
  <c r="J190" i="44232"/>
  <c r="J189" i="44232"/>
  <c r="J188" i="44232"/>
  <c r="J187" i="44232"/>
  <c r="J186" i="44232"/>
  <c r="J185" i="44232"/>
  <c r="J184" i="44232"/>
  <c r="J183" i="44232"/>
  <c r="J182" i="44232"/>
  <c r="J181" i="44232"/>
  <c r="J180" i="44232"/>
  <c r="J179" i="44232"/>
  <c r="J178" i="44232"/>
  <c r="J177" i="44232"/>
  <c r="J176" i="44232"/>
  <c r="J175" i="44232"/>
  <c r="J174" i="44232"/>
  <c r="J173" i="44232"/>
  <c r="J172" i="44232"/>
  <c r="J171" i="44232"/>
  <c r="J170" i="44232"/>
  <c r="J169" i="44232"/>
  <c r="J168" i="44232"/>
  <c r="J167" i="44232"/>
  <c r="J166" i="44232"/>
  <c r="J165" i="44232"/>
  <c r="J164" i="44232"/>
  <c r="J163" i="44232"/>
  <c r="J162" i="44232"/>
  <c r="J161" i="44232"/>
  <c r="J160" i="44232"/>
  <c r="J159" i="44232"/>
  <c r="J158" i="44232"/>
  <c r="J157" i="44232"/>
  <c r="J156" i="44232"/>
  <c r="J155" i="44232"/>
  <c r="J154" i="44232"/>
  <c r="J153" i="44232"/>
  <c r="J152" i="44232"/>
  <c r="J151" i="44232"/>
  <c r="J150" i="44232"/>
  <c r="J149" i="44232"/>
  <c r="J148" i="44232"/>
  <c r="J147" i="44232"/>
  <c r="J146" i="44232"/>
  <c r="J145" i="44232"/>
  <c r="J144" i="44232"/>
  <c r="J143" i="44232"/>
  <c r="J142" i="44232"/>
  <c r="J141" i="44232"/>
  <c r="J140" i="44232"/>
  <c r="J139" i="44232"/>
  <c r="J138" i="44232"/>
  <c r="J137" i="44232"/>
  <c r="J136" i="44232"/>
  <c r="J135" i="44232"/>
  <c r="J134" i="44232"/>
  <c r="J133" i="44232"/>
  <c r="J132" i="44232"/>
  <c r="J131" i="44232"/>
  <c r="J130" i="44232"/>
  <c r="J129" i="44232"/>
  <c r="J128" i="44232"/>
  <c r="J127" i="44232"/>
  <c r="J126" i="44232"/>
  <c r="J125" i="44232"/>
  <c r="J124" i="44232"/>
  <c r="J123" i="44232"/>
  <c r="J122" i="44232"/>
  <c r="J121" i="44232"/>
  <c r="J120" i="44232"/>
  <c r="J119" i="44232"/>
  <c r="J118" i="44232"/>
  <c r="J117" i="44232"/>
  <c r="J116" i="44232"/>
  <c r="J115" i="44232"/>
  <c r="J114" i="44232"/>
  <c r="J113" i="44232"/>
  <c r="J112" i="44232"/>
  <c r="J111" i="44232"/>
  <c r="J110" i="44232"/>
  <c r="J109" i="44232"/>
  <c r="J108" i="44232"/>
  <c r="J107" i="44232"/>
  <c r="J106" i="44232"/>
  <c r="J105" i="44232"/>
  <c r="J104" i="44232"/>
  <c r="J103" i="44232"/>
  <c r="J102" i="44232"/>
  <c r="J101" i="44232"/>
  <c r="J100" i="44232"/>
  <c r="J99" i="44232"/>
  <c r="J98" i="44232"/>
  <c r="J97" i="44232"/>
  <c r="J96" i="44232"/>
  <c r="J95" i="44232"/>
  <c r="J94" i="44232"/>
  <c r="J93" i="44232"/>
  <c r="J92" i="44232"/>
  <c r="J91" i="44232"/>
  <c r="J90" i="44232"/>
  <c r="J89" i="44232"/>
  <c r="J88" i="44232"/>
  <c r="J87" i="44232"/>
  <c r="J86" i="44232"/>
  <c r="J85" i="44232"/>
  <c r="J84" i="44232"/>
  <c r="J83" i="44232"/>
  <c r="J82" i="44232"/>
  <c r="J81" i="44232"/>
  <c r="J80" i="44232"/>
  <c r="J79" i="44232"/>
  <c r="J78" i="44232"/>
  <c r="J77" i="44232"/>
  <c r="J76" i="44232"/>
  <c r="J75" i="44232"/>
  <c r="J74" i="44232"/>
  <c r="J73" i="44232"/>
  <c r="J72" i="44232"/>
  <c r="J71" i="44232"/>
  <c r="J70" i="44232"/>
  <c r="J69" i="44232"/>
  <c r="J68" i="44232"/>
  <c r="J67" i="44232"/>
  <c r="J66" i="44232"/>
  <c r="J65" i="44232"/>
  <c r="J64" i="44232"/>
  <c r="J63" i="44232"/>
  <c r="J62" i="44232"/>
  <c r="J61" i="44232"/>
  <c r="J60" i="44232"/>
  <c r="J59" i="44232"/>
  <c r="J58" i="44232"/>
  <c r="J57" i="44232"/>
  <c r="J56" i="44232"/>
  <c r="J55" i="44232"/>
  <c r="J54" i="44232"/>
  <c r="J53" i="44232"/>
  <c r="J52" i="44232"/>
  <c r="J51" i="44232"/>
  <c r="J50" i="44232"/>
  <c r="J49" i="44232"/>
  <c r="J48" i="44232"/>
  <c r="J47" i="44232"/>
  <c r="J46" i="44232"/>
  <c r="J45" i="44232"/>
  <c r="J44" i="44232"/>
  <c r="J43" i="44232"/>
  <c r="J42" i="44232"/>
  <c r="J41" i="44232"/>
  <c r="J40" i="44232"/>
  <c r="J39" i="44232"/>
  <c r="J38" i="44232"/>
  <c r="J37" i="44232"/>
  <c r="J36" i="44232"/>
  <c r="J35" i="44232"/>
  <c r="J34" i="44232"/>
  <c r="J33" i="44232"/>
  <c r="J32" i="44232"/>
  <c r="J31" i="44232"/>
  <c r="J30" i="44232"/>
  <c r="J29" i="44232"/>
  <c r="J28" i="44232"/>
  <c r="J27" i="44232"/>
  <c r="J26" i="44232"/>
  <c r="J25" i="44232"/>
  <c r="J24" i="44232"/>
  <c r="J23" i="44232"/>
  <c r="J22" i="44232"/>
  <c r="J21" i="44232"/>
  <c r="J20" i="44232"/>
  <c r="J19" i="44232"/>
  <c r="J18" i="44232"/>
  <c r="J17" i="44232"/>
  <c r="J16" i="44232"/>
  <c r="J15" i="44232"/>
  <c r="J14" i="44232"/>
  <c r="J13" i="44232"/>
  <c r="J12" i="44232"/>
  <c r="J11" i="44232"/>
  <c r="J10" i="44232"/>
  <c r="J9" i="44232"/>
  <c r="J8" i="44232"/>
  <c r="M7" i="44232"/>
  <c r="H3" i="44232" s="1"/>
  <c r="L7" i="44232"/>
  <c r="K7" i="44232"/>
  <c r="I7" i="44232"/>
  <c r="H7" i="44232"/>
  <c r="H2" i="44232"/>
  <c r="B1" i="44232"/>
  <c r="J14" i="44236" l="1"/>
  <c r="J7" i="44233"/>
  <c r="M18" i="44236"/>
  <c r="H4" i="44237"/>
  <c r="J5" i="44234"/>
  <c r="J5" i="44235"/>
  <c r="J5" i="44238"/>
  <c r="J5" i="44239"/>
  <c r="H4" i="44232"/>
  <c r="M15" i="44236"/>
  <c r="J12" i="44236"/>
  <c r="H4" i="44233"/>
  <c r="J7" i="44232"/>
  <c r="J8" i="44236"/>
  <c r="I7" i="44236"/>
  <c r="J7" i="44236" s="1"/>
  <c r="J7" i="44237"/>
  <c r="J13" i="44236"/>
  <c r="M13" i="44236"/>
  <c r="J16" i="44236"/>
  <c r="M7" i="44236" l="1"/>
  <c r="H3" i="44236" s="1"/>
  <c r="H4" i="44236" s="1"/>
  <c r="J65" i="44231"/>
  <c r="J64" i="44231"/>
  <c r="J63" i="44231"/>
  <c r="J62" i="44231"/>
  <c r="J61" i="44231"/>
  <c r="J60" i="44231"/>
  <c r="J59" i="44231"/>
  <c r="J58" i="44231"/>
  <c r="J57" i="44231"/>
  <c r="J56" i="44231"/>
  <c r="J55" i="44231"/>
  <c r="J54" i="44231"/>
  <c r="J53" i="44231"/>
  <c r="J52" i="44231"/>
  <c r="J51" i="44231"/>
  <c r="J50" i="44231"/>
  <c r="J49" i="44231"/>
  <c r="J48" i="44231"/>
  <c r="J47" i="44231"/>
  <c r="J46" i="44231"/>
  <c r="J45" i="44231"/>
  <c r="J44" i="44231"/>
  <c r="J43" i="44231"/>
  <c r="J42" i="44231"/>
  <c r="J41" i="44231"/>
  <c r="J40" i="44231"/>
  <c r="J39" i="44231"/>
  <c r="J38" i="44231"/>
  <c r="J37" i="44231"/>
  <c r="J36" i="44231"/>
  <c r="J35" i="44231"/>
  <c r="J34" i="44231"/>
  <c r="J33" i="44231"/>
  <c r="J32" i="44231"/>
  <c r="J31" i="44231"/>
  <c r="J30" i="44231"/>
  <c r="J29" i="44231"/>
  <c r="J28" i="44231"/>
  <c r="J27" i="44231"/>
  <c r="J26" i="44231"/>
  <c r="J25" i="44231"/>
  <c r="J24" i="44231"/>
  <c r="J23" i="44231"/>
  <c r="J22" i="44231"/>
  <c r="J21" i="44231"/>
  <c r="J20" i="44231"/>
  <c r="J19" i="44231"/>
  <c r="J18" i="44231"/>
  <c r="J17" i="44231"/>
  <c r="J16" i="44231"/>
  <c r="J15" i="44231"/>
  <c r="J14" i="44231"/>
  <c r="J13" i="44231"/>
  <c r="J12" i="44231"/>
  <c r="J11" i="44231"/>
  <c r="J10" i="44231"/>
  <c r="J9" i="44231"/>
  <c r="J8" i="44231"/>
  <c r="J7" i="44231"/>
  <c r="J6" i="44231"/>
  <c r="I5" i="44231"/>
  <c r="H5" i="44231"/>
  <c r="H2" i="44231"/>
  <c r="B1" i="44231"/>
  <c r="J65" i="44230"/>
  <c r="J64" i="44230"/>
  <c r="J63" i="44230"/>
  <c r="J62" i="44230"/>
  <c r="J61" i="44230"/>
  <c r="J60" i="44230"/>
  <c r="J59" i="44230"/>
  <c r="J58" i="44230"/>
  <c r="J57" i="44230"/>
  <c r="J56" i="44230"/>
  <c r="J55" i="44230"/>
  <c r="J54" i="44230"/>
  <c r="J53" i="44230"/>
  <c r="J52" i="44230"/>
  <c r="J51" i="44230"/>
  <c r="J50" i="44230"/>
  <c r="J49" i="44230"/>
  <c r="J48" i="44230"/>
  <c r="J47" i="44230"/>
  <c r="J46" i="44230"/>
  <c r="J45" i="44230"/>
  <c r="J44" i="44230"/>
  <c r="J43" i="44230"/>
  <c r="J42" i="44230"/>
  <c r="J41" i="44230"/>
  <c r="J40" i="44230"/>
  <c r="J39" i="44230"/>
  <c r="J38" i="44230"/>
  <c r="J37" i="44230"/>
  <c r="J36" i="44230"/>
  <c r="J35" i="44230"/>
  <c r="J34" i="44230"/>
  <c r="J33" i="44230"/>
  <c r="J32" i="44230"/>
  <c r="J31" i="44230"/>
  <c r="J30" i="44230"/>
  <c r="J29" i="44230"/>
  <c r="J28" i="44230"/>
  <c r="J27" i="44230"/>
  <c r="J26" i="44230"/>
  <c r="J25" i="44230"/>
  <c r="J24" i="44230"/>
  <c r="J23" i="44230"/>
  <c r="J22" i="44230"/>
  <c r="J21" i="44230"/>
  <c r="J20" i="44230"/>
  <c r="J19" i="44230"/>
  <c r="J18" i="44230"/>
  <c r="J17" i="44230"/>
  <c r="J16" i="44230"/>
  <c r="J15" i="44230"/>
  <c r="J14" i="44230"/>
  <c r="J13" i="44230"/>
  <c r="J12" i="44230"/>
  <c r="J11" i="44230"/>
  <c r="J10" i="44230"/>
  <c r="J9" i="44230"/>
  <c r="J8" i="44230"/>
  <c r="J7" i="44230"/>
  <c r="J6" i="44230"/>
  <c r="I5" i="44230"/>
  <c r="H5" i="44230"/>
  <c r="H2" i="44230"/>
  <c r="B1" i="44230"/>
  <c r="J357" i="44229"/>
  <c r="J356" i="44229"/>
  <c r="J355" i="44229"/>
  <c r="J354" i="44229"/>
  <c r="J353" i="44229"/>
  <c r="J352" i="44229"/>
  <c r="J351" i="44229"/>
  <c r="J350" i="44229"/>
  <c r="J349" i="44229"/>
  <c r="J348" i="44229"/>
  <c r="J347" i="44229"/>
  <c r="J346" i="44229"/>
  <c r="J345" i="44229"/>
  <c r="J344" i="44229"/>
  <c r="J343" i="44229"/>
  <c r="J342" i="44229"/>
  <c r="J341" i="44229"/>
  <c r="J340" i="44229"/>
  <c r="J339" i="44229"/>
  <c r="J338" i="44229"/>
  <c r="J337" i="44229"/>
  <c r="J336" i="44229"/>
  <c r="J335" i="44229"/>
  <c r="J334" i="44229"/>
  <c r="J333" i="44229"/>
  <c r="J332" i="44229"/>
  <c r="J331" i="44229"/>
  <c r="J330" i="44229"/>
  <c r="J329" i="44229"/>
  <c r="J328" i="44229"/>
  <c r="J327" i="44229"/>
  <c r="J326" i="44229"/>
  <c r="J325" i="44229"/>
  <c r="J324" i="44229"/>
  <c r="J323" i="44229"/>
  <c r="J322" i="44229"/>
  <c r="J321" i="44229"/>
  <c r="J320" i="44229"/>
  <c r="J319" i="44229"/>
  <c r="J318" i="44229"/>
  <c r="J317" i="44229"/>
  <c r="J316" i="44229"/>
  <c r="J315" i="44229"/>
  <c r="J314" i="44229"/>
  <c r="J313" i="44229"/>
  <c r="J312" i="44229"/>
  <c r="J311" i="44229"/>
  <c r="J310" i="44229"/>
  <c r="J309" i="44229"/>
  <c r="J308" i="44229"/>
  <c r="J307" i="44229"/>
  <c r="J306" i="44229"/>
  <c r="J305" i="44229"/>
  <c r="J304" i="44229"/>
  <c r="J303" i="44229"/>
  <c r="J302" i="44229"/>
  <c r="J301" i="44229"/>
  <c r="J300" i="44229"/>
  <c r="J299" i="44229"/>
  <c r="J298" i="44229"/>
  <c r="J297" i="44229"/>
  <c r="J296" i="44229"/>
  <c r="J295" i="44229"/>
  <c r="J294" i="44229"/>
  <c r="J293" i="44229"/>
  <c r="J292" i="44229"/>
  <c r="J291" i="44229"/>
  <c r="J290" i="44229"/>
  <c r="J289" i="44229"/>
  <c r="J288" i="44229"/>
  <c r="J287" i="44229"/>
  <c r="J286" i="44229"/>
  <c r="J285" i="44229"/>
  <c r="J284" i="44229"/>
  <c r="J283" i="44229"/>
  <c r="J282" i="44229"/>
  <c r="J281" i="44229"/>
  <c r="J280" i="44229"/>
  <c r="J279" i="44229"/>
  <c r="J278" i="44229"/>
  <c r="J277" i="44229"/>
  <c r="J276" i="44229"/>
  <c r="J275" i="44229"/>
  <c r="J274" i="44229"/>
  <c r="J273" i="44229"/>
  <c r="J272" i="44229"/>
  <c r="J271" i="44229"/>
  <c r="J270" i="44229"/>
  <c r="J269" i="44229"/>
  <c r="J268" i="44229"/>
  <c r="J267" i="44229"/>
  <c r="J266" i="44229"/>
  <c r="J265" i="44229"/>
  <c r="J264" i="44229"/>
  <c r="J263" i="44229"/>
  <c r="J262" i="44229"/>
  <c r="J261" i="44229"/>
  <c r="J260" i="44229"/>
  <c r="J259" i="44229"/>
  <c r="J258" i="44229"/>
  <c r="J257" i="44229"/>
  <c r="J256" i="44229"/>
  <c r="J255" i="44229"/>
  <c r="J254" i="44229"/>
  <c r="J253" i="44229"/>
  <c r="J252" i="44229"/>
  <c r="J251" i="44229"/>
  <c r="J250" i="44229"/>
  <c r="J249" i="44229"/>
  <c r="J248" i="44229"/>
  <c r="J247" i="44229"/>
  <c r="J246" i="44229"/>
  <c r="J245" i="44229"/>
  <c r="J244" i="44229"/>
  <c r="J243" i="44229"/>
  <c r="J242" i="44229"/>
  <c r="J241" i="44229"/>
  <c r="J240" i="44229"/>
  <c r="J239" i="44229"/>
  <c r="J238" i="44229"/>
  <c r="J237" i="44229"/>
  <c r="J236" i="44229"/>
  <c r="J235" i="44229"/>
  <c r="J234" i="44229"/>
  <c r="J233" i="44229"/>
  <c r="J232" i="44229"/>
  <c r="J231" i="44229"/>
  <c r="J230" i="44229"/>
  <c r="J229" i="44229"/>
  <c r="J228" i="44229"/>
  <c r="J227" i="44229"/>
  <c r="J226" i="44229"/>
  <c r="J225" i="44229"/>
  <c r="J224" i="44229"/>
  <c r="J223" i="44229"/>
  <c r="J222" i="44229"/>
  <c r="J221" i="44229"/>
  <c r="J220" i="44229"/>
  <c r="J219" i="44229"/>
  <c r="J218" i="44229"/>
  <c r="J217" i="44229"/>
  <c r="J216" i="44229"/>
  <c r="J215" i="44229"/>
  <c r="J214" i="44229"/>
  <c r="J213" i="44229"/>
  <c r="J212" i="44229"/>
  <c r="J211" i="44229"/>
  <c r="J210" i="44229"/>
  <c r="J209" i="44229"/>
  <c r="J208" i="44229"/>
  <c r="J207" i="44229"/>
  <c r="J206" i="44229"/>
  <c r="J205" i="44229"/>
  <c r="J204" i="44229"/>
  <c r="J203" i="44229"/>
  <c r="J202" i="44229"/>
  <c r="J201" i="44229"/>
  <c r="J200" i="44229"/>
  <c r="J199" i="44229"/>
  <c r="J198" i="44229"/>
  <c r="J197" i="44229"/>
  <c r="J196" i="44229"/>
  <c r="J195" i="44229"/>
  <c r="J194" i="44229"/>
  <c r="J193" i="44229"/>
  <c r="J192" i="44229"/>
  <c r="J191" i="44229"/>
  <c r="J190" i="44229"/>
  <c r="J189" i="44229"/>
  <c r="J188" i="44229"/>
  <c r="J187" i="44229"/>
  <c r="J186" i="44229"/>
  <c r="J185" i="44229"/>
  <c r="J184" i="44229"/>
  <c r="J183" i="44229"/>
  <c r="J182" i="44229"/>
  <c r="J181" i="44229"/>
  <c r="J180" i="44229"/>
  <c r="J179" i="44229"/>
  <c r="J178" i="44229"/>
  <c r="J177" i="44229"/>
  <c r="J176" i="44229"/>
  <c r="J175" i="44229"/>
  <c r="J174" i="44229"/>
  <c r="J173" i="44229"/>
  <c r="J172" i="44229"/>
  <c r="J171" i="44229"/>
  <c r="J170" i="44229"/>
  <c r="J169" i="44229"/>
  <c r="J168" i="44229"/>
  <c r="J167" i="44229"/>
  <c r="J166" i="44229"/>
  <c r="J165" i="44229"/>
  <c r="J164" i="44229"/>
  <c r="J163" i="44229"/>
  <c r="J162" i="44229"/>
  <c r="J161" i="44229"/>
  <c r="J160" i="44229"/>
  <c r="J159" i="44229"/>
  <c r="J158" i="44229"/>
  <c r="J157" i="44229"/>
  <c r="J156" i="44229"/>
  <c r="J155" i="44229"/>
  <c r="J154" i="44229"/>
  <c r="J153" i="44229"/>
  <c r="J152" i="44229"/>
  <c r="J151" i="44229"/>
  <c r="J150" i="44229"/>
  <c r="J149" i="44229"/>
  <c r="J148" i="44229"/>
  <c r="J147" i="44229"/>
  <c r="J146" i="44229"/>
  <c r="J145" i="44229"/>
  <c r="J144" i="44229"/>
  <c r="J143" i="44229"/>
  <c r="J142" i="44229"/>
  <c r="J141" i="44229"/>
  <c r="J140" i="44229"/>
  <c r="J139" i="44229"/>
  <c r="J138" i="44229"/>
  <c r="J137" i="44229"/>
  <c r="J136" i="44229"/>
  <c r="J135" i="44229"/>
  <c r="J134" i="44229"/>
  <c r="J133" i="44229"/>
  <c r="J132" i="44229"/>
  <c r="J131" i="44229"/>
  <c r="J130" i="44229"/>
  <c r="J129" i="44229"/>
  <c r="J128" i="44229"/>
  <c r="J127" i="44229"/>
  <c r="J126" i="44229"/>
  <c r="J125" i="44229"/>
  <c r="J124" i="44229"/>
  <c r="J123" i="44229"/>
  <c r="J122" i="44229"/>
  <c r="J121" i="44229"/>
  <c r="J120" i="44229"/>
  <c r="J119" i="44229"/>
  <c r="J118" i="44229"/>
  <c r="J117" i="44229"/>
  <c r="J116" i="44229"/>
  <c r="J115" i="44229"/>
  <c r="J114" i="44229"/>
  <c r="J113" i="44229"/>
  <c r="J112" i="44229"/>
  <c r="J111" i="44229"/>
  <c r="J110" i="44229"/>
  <c r="J109" i="44229"/>
  <c r="J108" i="44229"/>
  <c r="J107" i="44229"/>
  <c r="J106" i="44229"/>
  <c r="J105" i="44229"/>
  <c r="J104" i="44229"/>
  <c r="J103" i="44229"/>
  <c r="J102" i="44229"/>
  <c r="J101" i="44229"/>
  <c r="J100" i="44229"/>
  <c r="J99" i="44229"/>
  <c r="J98" i="44229"/>
  <c r="J97" i="44229"/>
  <c r="J96" i="44229"/>
  <c r="J95" i="44229"/>
  <c r="J94" i="44229"/>
  <c r="J93" i="44229"/>
  <c r="J92" i="44229"/>
  <c r="J91" i="44229"/>
  <c r="J90" i="44229"/>
  <c r="J89" i="44229"/>
  <c r="J88" i="44229"/>
  <c r="J87" i="44229"/>
  <c r="J86" i="44229"/>
  <c r="J85" i="44229"/>
  <c r="J84" i="44229"/>
  <c r="J83" i="44229"/>
  <c r="J82" i="44229"/>
  <c r="J81" i="44229"/>
  <c r="J80" i="44229"/>
  <c r="J79" i="44229"/>
  <c r="J78" i="44229"/>
  <c r="J77" i="44229"/>
  <c r="J76" i="44229"/>
  <c r="J75" i="44229"/>
  <c r="J74" i="44229"/>
  <c r="J73" i="44229"/>
  <c r="J72" i="44229"/>
  <c r="J71" i="44229"/>
  <c r="J70" i="44229"/>
  <c r="J69" i="44229"/>
  <c r="J68" i="44229"/>
  <c r="J67" i="44229"/>
  <c r="J66" i="44229"/>
  <c r="J65" i="44229"/>
  <c r="J64" i="44229"/>
  <c r="J63" i="44229"/>
  <c r="J62" i="44229"/>
  <c r="J61" i="44229"/>
  <c r="J60" i="44229"/>
  <c r="J59" i="44229"/>
  <c r="J58" i="44229"/>
  <c r="J57" i="44229"/>
  <c r="J56" i="44229"/>
  <c r="J55" i="44229"/>
  <c r="J54" i="44229"/>
  <c r="J53" i="44229"/>
  <c r="J52" i="44229"/>
  <c r="J51" i="44229"/>
  <c r="J50" i="44229"/>
  <c r="J49" i="44229"/>
  <c r="J48" i="44229"/>
  <c r="J47" i="44229"/>
  <c r="J46" i="44229"/>
  <c r="J45" i="44229"/>
  <c r="J44" i="44229"/>
  <c r="J43" i="44229"/>
  <c r="J42" i="44229"/>
  <c r="J41" i="44229"/>
  <c r="J40" i="44229"/>
  <c r="J39" i="44229"/>
  <c r="J38" i="44229"/>
  <c r="J37" i="44229"/>
  <c r="J36" i="44229"/>
  <c r="J35" i="44229"/>
  <c r="J34" i="44229"/>
  <c r="J33" i="44229"/>
  <c r="J32" i="44229"/>
  <c r="J31" i="44229"/>
  <c r="J30" i="44229"/>
  <c r="J29" i="44229"/>
  <c r="J28" i="44229"/>
  <c r="J27" i="44229"/>
  <c r="J26" i="44229"/>
  <c r="J25" i="44229"/>
  <c r="J24" i="44229"/>
  <c r="J23" i="44229"/>
  <c r="J22" i="44229"/>
  <c r="J21" i="44229"/>
  <c r="J20" i="44229"/>
  <c r="J19" i="44229"/>
  <c r="J18" i="44229"/>
  <c r="J17" i="44229"/>
  <c r="J16" i="44229"/>
  <c r="J15" i="44229"/>
  <c r="J14" i="44229"/>
  <c r="J13" i="44229"/>
  <c r="J12" i="44229"/>
  <c r="J11" i="44229"/>
  <c r="J10" i="44229"/>
  <c r="J9" i="44229"/>
  <c r="J8" i="44229"/>
  <c r="O7" i="44229"/>
  <c r="H3" i="44229" s="1"/>
  <c r="H4" i="44229" s="1"/>
  <c r="I7" i="44229"/>
  <c r="H7" i="44229"/>
  <c r="J7" i="44229" s="1"/>
  <c r="H2" i="44229"/>
  <c r="B1" i="44229"/>
  <c r="J357" i="44228"/>
  <c r="J356" i="44228"/>
  <c r="J355" i="44228"/>
  <c r="J354" i="44228"/>
  <c r="J353" i="44228"/>
  <c r="J352" i="44228"/>
  <c r="J351" i="44228"/>
  <c r="J350" i="44228"/>
  <c r="J349" i="44228"/>
  <c r="J348" i="44228"/>
  <c r="J347" i="44228"/>
  <c r="J346" i="44228"/>
  <c r="J345" i="44228"/>
  <c r="J344" i="44228"/>
  <c r="J343" i="44228"/>
  <c r="J342" i="44228"/>
  <c r="J341" i="44228"/>
  <c r="J340" i="44228"/>
  <c r="J339" i="44228"/>
  <c r="J338" i="44228"/>
  <c r="J337" i="44228"/>
  <c r="J336" i="44228"/>
  <c r="J335" i="44228"/>
  <c r="J334" i="44228"/>
  <c r="J333" i="44228"/>
  <c r="J332" i="44228"/>
  <c r="J331" i="44228"/>
  <c r="J330" i="44228"/>
  <c r="J329" i="44228"/>
  <c r="J328" i="44228"/>
  <c r="J327" i="44228"/>
  <c r="J326" i="44228"/>
  <c r="J325" i="44228"/>
  <c r="J324" i="44228"/>
  <c r="J323" i="44228"/>
  <c r="J322" i="44228"/>
  <c r="J321" i="44228"/>
  <c r="J320" i="44228"/>
  <c r="J319" i="44228"/>
  <c r="J318" i="44228"/>
  <c r="J317" i="44228"/>
  <c r="J316" i="44228"/>
  <c r="J315" i="44228"/>
  <c r="J314" i="44228"/>
  <c r="J313" i="44228"/>
  <c r="J312" i="44228"/>
  <c r="J311" i="44228"/>
  <c r="J310" i="44228"/>
  <c r="J309" i="44228"/>
  <c r="J308" i="44228"/>
  <c r="J307" i="44228"/>
  <c r="J306" i="44228"/>
  <c r="J305" i="44228"/>
  <c r="J304" i="44228"/>
  <c r="J303" i="44228"/>
  <c r="J302" i="44228"/>
  <c r="J301" i="44228"/>
  <c r="J300" i="44228"/>
  <c r="J299" i="44228"/>
  <c r="J298" i="44228"/>
  <c r="J297" i="44228"/>
  <c r="J296" i="44228"/>
  <c r="J295" i="44228"/>
  <c r="J294" i="44228"/>
  <c r="J293" i="44228"/>
  <c r="J292" i="44228"/>
  <c r="J291" i="44228"/>
  <c r="J290" i="44228"/>
  <c r="J289" i="44228"/>
  <c r="J288" i="44228"/>
  <c r="J287" i="44228"/>
  <c r="J286" i="44228"/>
  <c r="J285" i="44228"/>
  <c r="J284" i="44228"/>
  <c r="J283" i="44228"/>
  <c r="J282" i="44228"/>
  <c r="J281" i="44228"/>
  <c r="J280" i="44228"/>
  <c r="J279" i="44228"/>
  <c r="J278" i="44228"/>
  <c r="J277" i="44228"/>
  <c r="J276" i="44228"/>
  <c r="J275" i="44228"/>
  <c r="J274" i="44228"/>
  <c r="J273" i="44228"/>
  <c r="J272" i="44228"/>
  <c r="J271" i="44228"/>
  <c r="J270" i="44228"/>
  <c r="J269" i="44228"/>
  <c r="J268" i="44228"/>
  <c r="J267" i="44228"/>
  <c r="J266" i="44228"/>
  <c r="J265" i="44228"/>
  <c r="J264" i="44228"/>
  <c r="J263" i="44228"/>
  <c r="J262" i="44228"/>
  <c r="J261" i="44228"/>
  <c r="J260" i="44228"/>
  <c r="J259" i="44228"/>
  <c r="J258" i="44228"/>
  <c r="J257" i="44228"/>
  <c r="J256" i="44228"/>
  <c r="J255" i="44228"/>
  <c r="J254" i="44228"/>
  <c r="J253" i="44228"/>
  <c r="J252" i="44228"/>
  <c r="J251" i="44228"/>
  <c r="J250" i="44228"/>
  <c r="J249" i="44228"/>
  <c r="J248" i="44228"/>
  <c r="J247" i="44228"/>
  <c r="J246" i="44228"/>
  <c r="J245" i="44228"/>
  <c r="J244" i="44228"/>
  <c r="J243" i="44228"/>
  <c r="J242" i="44228"/>
  <c r="J241" i="44228"/>
  <c r="J240" i="44228"/>
  <c r="J239" i="44228"/>
  <c r="J238" i="44228"/>
  <c r="J237" i="44228"/>
  <c r="J236" i="44228"/>
  <c r="J235" i="44228"/>
  <c r="J234" i="44228"/>
  <c r="J233" i="44228"/>
  <c r="J232" i="44228"/>
  <c r="J231" i="44228"/>
  <c r="J230" i="44228"/>
  <c r="J229" i="44228"/>
  <c r="J228" i="44228"/>
  <c r="J227" i="44228"/>
  <c r="J226" i="44228"/>
  <c r="J225" i="44228"/>
  <c r="J224" i="44228"/>
  <c r="J223" i="44228"/>
  <c r="J222" i="44228"/>
  <c r="J221" i="44228"/>
  <c r="J220" i="44228"/>
  <c r="J219" i="44228"/>
  <c r="J218" i="44228"/>
  <c r="J217" i="44228"/>
  <c r="J216" i="44228"/>
  <c r="J215" i="44228"/>
  <c r="J214" i="44228"/>
  <c r="J213" i="44228"/>
  <c r="J212" i="44228"/>
  <c r="J211" i="44228"/>
  <c r="J210" i="44228"/>
  <c r="J209" i="44228"/>
  <c r="J208" i="44228"/>
  <c r="J207" i="44228"/>
  <c r="J206" i="44228"/>
  <c r="J205" i="44228"/>
  <c r="J204" i="44228"/>
  <c r="J203" i="44228"/>
  <c r="J202" i="44228"/>
  <c r="J201" i="44228"/>
  <c r="J200" i="44228"/>
  <c r="J199" i="44228"/>
  <c r="J198" i="44228"/>
  <c r="J197" i="44228"/>
  <c r="J196" i="44228"/>
  <c r="J195" i="44228"/>
  <c r="J194" i="44228"/>
  <c r="J193" i="44228"/>
  <c r="J192" i="44228"/>
  <c r="J191" i="44228"/>
  <c r="J190" i="44228"/>
  <c r="J189" i="44228"/>
  <c r="J188" i="44228"/>
  <c r="J187" i="44228"/>
  <c r="J186" i="44228"/>
  <c r="J185" i="44228"/>
  <c r="J184" i="44228"/>
  <c r="J183" i="44228"/>
  <c r="J182" i="44228"/>
  <c r="J181" i="44228"/>
  <c r="J180" i="44228"/>
  <c r="J179" i="44228"/>
  <c r="J178" i="44228"/>
  <c r="J177" i="44228"/>
  <c r="J176" i="44228"/>
  <c r="J175" i="44228"/>
  <c r="J174" i="44228"/>
  <c r="J173" i="44228"/>
  <c r="J172" i="44228"/>
  <c r="J171" i="44228"/>
  <c r="J170" i="44228"/>
  <c r="J169" i="44228"/>
  <c r="J168" i="44228"/>
  <c r="J167" i="44228"/>
  <c r="J166" i="44228"/>
  <c r="J165" i="44228"/>
  <c r="J164" i="44228"/>
  <c r="J163" i="44228"/>
  <c r="J162" i="44228"/>
  <c r="J161" i="44228"/>
  <c r="J160" i="44228"/>
  <c r="J159" i="44228"/>
  <c r="J158" i="44228"/>
  <c r="J157" i="44228"/>
  <c r="J156" i="44228"/>
  <c r="J155" i="44228"/>
  <c r="J154" i="44228"/>
  <c r="J153" i="44228"/>
  <c r="J152" i="44228"/>
  <c r="J151" i="44228"/>
  <c r="J150" i="44228"/>
  <c r="J149" i="44228"/>
  <c r="J148" i="44228"/>
  <c r="J147" i="44228"/>
  <c r="J146" i="44228"/>
  <c r="J145" i="44228"/>
  <c r="J144" i="44228"/>
  <c r="J143" i="44228"/>
  <c r="J142" i="44228"/>
  <c r="J141" i="44228"/>
  <c r="J140" i="44228"/>
  <c r="J139" i="44228"/>
  <c r="J138" i="44228"/>
  <c r="J137" i="44228"/>
  <c r="J136" i="44228"/>
  <c r="J135" i="44228"/>
  <c r="J134" i="44228"/>
  <c r="J133" i="44228"/>
  <c r="J132" i="44228"/>
  <c r="J131" i="44228"/>
  <c r="J130" i="44228"/>
  <c r="J129" i="44228"/>
  <c r="J128" i="44228"/>
  <c r="J127" i="44228"/>
  <c r="J126" i="44228"/>
  <c r="J125" i="44228"/>
  <c r="J124" i="44228"/>
  <c r="J123" i="44228"/>
  <c r="J122" i="44228"/>
  <c r="J121" i="44228"/>
  <c r="J120" i="44228"/>
  <c r="J119" i="44228"/>
  <c r="J118" i="44228"/>
  <c r="J117" i="44228"/>
  <c r="J116" i="44228"/>
  <c r="J115" i="44228"/>
  <c r="J114" i="44228"/>
  <c r="J113" i="44228"/>
  <c r="J112" i="44228"/>
  <c r="J111" i="44228"/>
  <c r="J110" i="44228"/>
  <c r="J109" i="44228"/>
  <c r="J108" i="44228"/>
  <c r="J107" i="44228"/>
  <c r="J106" i="44228"/>
  <c r="J105" i="44228"/>
  <c r="J104" i="44228"/>
  <c r="J103" i="44228"/>
  <c r="J102" i="44228"/>
  <c r="J101" i="44228"/>
  <c r="J100" i="44228"/>
  <c r="J99" i="44228"/>
  <c r="J98" i="44228"/>
  <c r="J97" i="44228"/>
  <c r="J96" i="44228"/>
  <c r="J95" i="44228"/>
  <c r="J94" i="44228"/>
  <c r="J93" i="44228"/>
  <c r="J92" i="44228"/>
  <c r="J91" i="44228"/>
  <c r="J90" i="44228"/>
  <c r="J89" i="44228"/>
  <c r="J88" i="44228"/>
  <c r="J87" i="44228"/>
  <c r="J86" i="44228"/>
  <c r="J85" i="44228"/>
  <c r="J84" i="44228"/>
  <c r="J83" i="44228"/>
  <c r="J82" i="44228"/>
  <c r="J81" i="44228"/>
  <c r="J80" i="44228"/>
  <c r="J79" i="44228"/>
  <c r="J78" i="44228"/>
  <c r="J77" i="44228"/>
  <c r="J76" i="44228"/>
  <c r="J75" i="44228"/>
  <c r="J74" i="44228"/>
  <c r="J73" i="44228"/>
  <c r="J72" i="44228"/>
  <c r="J71" i="44228"/>
  <c r="J70" i="44228"/>
  <c r="J69" i="44228"/>
  <c r="J68" i="44228"/>
  <c r="J67" i="44228"/>
  <c r="J66" i="44228"/>
  <c r="J65" i="44228"/>
  <c r="J64" i="44228"/>
  <c r="J63" i="44228"/>
  <c r="J62" i="44228"/>
  <c r="J61" i="44228"/>
  <c r="J60" i="44228"/>
  <c r="J59" i="44228"/>
  <c r="J58" i="44228"/>
  <c r="J57" i="44228"/>
  <c r="J56" i="44228"/>
  <c r="J55" i="44228"/>
  <c r="J54" i="44228"/>
  <c r="J53" i="44228"/>
  <c r="J52" i="44228"/>
  <c r="J51" i="44228"/>
  <c r="J50" i="44228"/>
  <c r="J49" i="44228"/>
  <c r="J48" i="44228"/>
  <c r="J47" i="44228"/>
  <c r="J46" i="44228"/>
  <c r="J45" i="44228"/>
  <c r="J44" i="44228"/>
  <c r="J43" i="44228"/>
  <c r="J42" i="44228"/>
  <c r="J41" i="44228"/>
  <c r="J40" i="44228"/>
  <c r="J39" i="44228"/>
  <c r="J38" i="44228"/>
  <c r="J37" i="44228"/>
  <c r="J36" i="44228"/>
  <c r="J35" i="44228"/>
  <c r="J34" i="44228"/>
  <c r="J33" i="44228"/>
  <c r="J32" i="44228"/>
  <c r="J31" i="44228"/>
  <c r="J30" i="44228"/>
  <c r="J29" i="44228"/>
  <c r="J28" i="44228"/>
  <c r="J27" i="44228"/>
  <c r="J26" i="44228"/>
  <c r="J25" i="44228"/>
  <c r="J24" i="44228"/>
  <c r="J23" i="44228"/>
  <c r="J22" i="44228"/>
  <c r="J21" i="44228"/>
  <c r="J20" i="44228"/>
  <c r="J19" i="44228"/>
  <c r="J18" i="44228"/>
  <c r="J17" i="44228"/>
  <c r="J16" i="44228"/>
  <c r="J15" i="44228"/>
  <c r="J14" i="44228"/>
  <c r="J13" i="44228"/>
  <c r="J12" i="44228"/>
  <c r="J11" i="44228"/>
  <c r="J10" i="44228"/>
  <c r="J9" i="44228"/>
  <c r="J8" i="44228"/>
  <c r="M7" i="44228"/>
  <c r="H3" i="44228" s="1"/>
  <c r="L7" i="44228"/>
  <c r="K7" i="44228"/>
  <c r="I7" i="44228"/>
  <c r="H7" i="44228"/>
  <c r="H2" i="44228"/>
  <c r="B1" i="44228"/>
  <c r="J5" i="44230" l="1"/>
  <c r="J5" i="44231"/>
  <c r="H4" i="44228"/>
  <c r="J7" i="44228"/>
  <c r="J65" i="44227" l="1"/>
  <c r="J64" i="44227"/>
  <c r="J63" i="44227"/>
  <c r="J62" i="44227"/>
  <c r="J61" i="44227"/>
  <c r="J60" i="44227"/>
  <c r="J59" i="44227"/>
  <c r="J58" i="44227"/>
  <c r="J57" i="44227"/>
  <c r="J56" i="44227"/>
  <c r="J55" i="44227"/>
  <c r="J54" i="44227"/>
  <c r="J53" i="44227"/>
  <c r="J52" i="44227"/>
  <c r="J51" i="44227"/>
  <c r="J50" i="44227"/>
  <c r="J49" i="44227"/>
  <c r="J48" i="44227"/>
  <c r="J47" i="44227"/>
  <c r="J46" i="44227"/>
  <c r="J45" i="44227"/>
  <c r="J44" i="44227"/>
  <c r="J43" i="44227"/>
  <c r="J42" i="44227"/>
  <c r="J41" i="44227"/>
  <c r="J40" i="44227"/>
  <c r="J39" i="44227"/>
  <c r="J38" i="44227"/>
  <c r="J37" i="44227"/>
  <c r="J36" i="44227"/>
  <c r="J35" i="44227"/>
  <c r="J34" i="44227"/>
  <c r="J33" i="44227"/>
  <c r="J32" i="44227"/>
  <c r="J31" i="44227"/>
  <c r="J30" i="44227"/>
  <c r="J29" i="44227"/>
  <c r="J28" i="44227"/>
  <c r="J27" i="44227"/>
  <c r="J26" i="44227"/>
  <c r="J25" i="44227"/>
  <c r="J24" i="44227"/>
  <c r="J23" i="44227"/>
  <c r="J22" i="44227"/>
  <c r="J21" i="44227"/>
  <c r="J20" i="44227"/>
  <c r="J19" i="44227"/>
  <c r="J18" i="44227"/>
  <c r="J17" i="44227"/>
  <c r="J16" i="44227"/>
  <c r="J15" i="44227"/>
  <c r="J14" i="44227"/>
  <c r="J13" i="44227"/>
  <c r="J12" i="44227"/>
  <c r="J11" i="44227"/>
  <c r="J10" i="44227"/>
  <c r="J9" i="44227"/>
  <c r="J8" i="44227"/>
  <c r="J7" i="44227"/>
  <c r="J6" i="44227"/>
  <c r="I5" i="44227"/>
  <c r="H5" i="44227"/>
  <c r="H2" i="44227"/>
  <c r="B1" i="44227"/>
  <c r="J65" i="44226"/>
  <c r="J64" i="44226"/>
  <c r="J63" i="44226"/>
  <c r="J62" i="44226"/>
  <c r="J61" i="44226"/>
  <c r="J60" i="44226"/>
  <c r="J59" i="44226"/>
  <c r="J58" i="44226"/>
  <c r="J57" i="44226"/>
  <c r="J56" i="44226"/>
  <c r="J55" i="44226"/>
  <c r="J54" i="44226"/>
  <c r="J53" i="44226"/>
  <c r="J52" i="44226"/>
  <c r="J51" i="44226"/>
  <c r="J50" i="44226"/>
  <c r="J49" i="44226"/>
  <c r="J48" i="44226"/>
  <c r="J47" i="44226"/>
  <c r="J46" i="44226"/>
  <c r="J45" i="44226"/>
  <c r="J44" i="44226"/>
  <c r="J43" i="44226"/>
  <c r="J42" i="44226"/>
  <c r="J41" i="44226"/>
  <c r="J40" i="44226"/>
  <c r="J39" i="44226"/>
  <c r="J38" i="44226"/>
  <c r="J37" i="44226"/>
  <c r="J36" i="44226"/>
  <c r="J35" i="44226"/>
  <c r="J34" i="44226"/>
  <c r="J33" i="44226"/>
  <c r="J32" i="44226"/>
  <c r="J31" i="44226"/>
  <c r="J30" i="44226"/>
  <c r="J29" i="44226"/>
  <c r="J28" i="44226"/>
  <c r="J27" i="44226"/>
  <c r="J26" i="44226"/>
  <c r="J25" i="44226"/>
  <c r="J24" i="44226"/>
  <c r="J23" i="44226"/>
  <c r="J22" i="44226"/>
  <c r="J21" i="44226"/>
  <c r="J20" i="44226"/>
  <c r="J19" i="44226"/>
  <c r="J18" i="44226"/>
  <c r="J17" i="44226"/>
  <c r="J16" i="44226"/>
  <c r="J15" i="44226"/>
  <c r="J14" i="44226"/>
  <c r="J13" i="44226"/>
  <c r="J12" i="44226"/>
  <c r="J11" i="44226"/>
  <c r="J10" i="44226"/>
  <c r="J9" i="44226"/>
  <c r="J8" i="44226"/>
  <c r="J7" i="44226"/>
  <c r="J6" i="44226"/>
  <c r="I5" i="44226"/>
  <c r="H5" i="44226"/>
  <c r="H2" i="44226"/>
  <c r="B1" i="44226"/>
  <c r="J357" i="44225"/>
  <c r="J356" i="44225"/>
  <c r="J355" i="44225"/>
  <c r="J354" i="44225"/>
  <c r="J353" i="44225"/>
  <c r="J352" i="44225"/>
  <c r="J351" i="44225"/>
  <c r="J350" i="44225"/>
  <c r="J349" i="44225"/>
  <c r="J348" i="44225"/>
  <c r="J347" i="44225"/>
  <c r="J346" i="44225"/>
  <c r="J345" i="44225"/>
  <c r="J344" i="44225"/>
  <c r="J343" i="44225"/>
  <c r="J342" i="44225"/>
  <c r="J341" i="44225"/>
  <c r="J340" i="44225"/>
  <c r="J339" i="44225"/>
  <c r="J338" i="44225"/>
  <c r="J337" i="44225"/>
  <c r="J336" i="44225"/>
  <c r="J335" i="44225"/>
  <c r="J334" i="44225"/>
  <c r="J333" i="44225"/>
  <c r="J332" i="44225"/>
  <c r="J331" i="44225"/>
  <c r="J330" i="44225"/>
  <c r="J329" i="44225"/>
  <c r="J328" i="44225"/>
  <c r="J327" i="44225"/>
  <c r="J326" i="44225"/>
  <c r="J325" i="44225"/>
  <c r="J324" i="44225"/>
  <c r="J323" i="44225"/>
  <c r="J322" i="44225"/>
  <c r="J321" i="44225"/>
  <c r="J320" i="44225"/>
  <c r="J319" i="44225"/>
  <c r="J318" i="44225"/>
  <c r="J317" i="44225"/>
  <c r="J316" i="44225"/>
  <c r="J315" i="44225"/>
  <c r="J314" i="44225"/>
  <c r="J313" i="44225"/>
  <c r="J312" i="44225"/>
  <c r="J311" i="44225"/>
  <c r="J310" i="44225"/>
  <c r="J309" i="44225"/>
  <c r="J308" i="44225"/>
  <c r="J307" i="44225"/>
  <c r="J306" i="44225"/>
  <c r="J305" i="44225"/>
  <c r="J304" i="44225"/>
  <c r="J303" i="44225"/>
  <c r="J302" i="44225"/>
  <c r="J301" i="44225"/>
  <c r="J300" i="44225"/>
  <c r="J299" i="44225"/>
  <c r="J298" i="44225"/>
  <c r="J297" i="44225"/>
  <c r="J296" i="44225"/>
  <c r="J295" i="44225"/>
  <c r="J294" i="44225"/>
  <c r="J293" i="44225"/>
  <c r="J292" i="44225"/>
  <c r="J291" i="44225"/>
  <c r="J290" i="44225"/>
  <c r="J289" i="44225"/>
  <c r="J288" i="44225"/>
  <c r="J287" i="44225"/>
  <c r="J286" i="44225"/>
  <c r="J285" i="44225"/>
  <c r="J284" i="44225"/>
  <c r="J283" i="44225"/>
  <c r="J282" i="44225"/>
  <c r="J281" i="44225"/>
  <c r="J280" i="44225"/>
  <c r="J279" i="44225"/>
  <c r="J278" i="44225"/>
  <c r="J277" i="44225"/>
  <c r="J276" i="44225"/>
  <c r="J275" i="44225"/>
  <c r="J274" i="44225"/>
  <c r="J273" i="44225"/>
  <c r="J272" i="44225"/>
  <c r="J271" i="44225"/>
  <c r="J270" i="44225"/>
  <c r="J269" i="44225"/>
  <c r="J268" i="44225"/>
  <c r="J267" i="44225"/>
  <c r="J266" i="44225"/>
  <c r="J265" i="44225"/>
  <c r="J264" i="44225"/>
  <c r="J263" i="44225"/>
  <c r="J262" i="44225"/>
  <c r="J261" i="44225"/>
  <c r="J260" i="44225"/>
  <c r="J259" i="44225"/>
  <c r="J258" i="44225"/>
  <c r="J257" i="44225"/>
  <c r="J256" i="44225"/>
  <c r="J255" i="44225"/>
  <c r="J254" i="44225"/>
  <c r="J253" i="44225"/>
  <c r="J252" i="44225"/>
  <c r="J251" i="44225"/>
  <c r="J250" i="44225"/>
  <c r="J249" i="44225"/>
  <c r="J248" i="44225"/>
  <c r="J247" i="44225"/>
  <c r="J246" i="44225"/>
  <c r="J245" i="44225"/>
  <c r="J244" i="44225"/>
  <c r="J243" i="44225"/>
  <c r="J242" i="44225"/>
  <c r="J241" i="44225"/>
  <c r="J240" i="44225"/>
  <c r="J239" i="44225"/>
  <c r="J238" i="44225"/>
  <c r="J237" i="44225"/>
  <c r="J236" i="44225"/>
  <c r="J235" i="44225"/>
  <c r="J234" i="44225"/>
  <c r="J233" i="44225"/>
  <c r="J232" i="44225"/>
  <c r="J231" i="44225"/>
  <c r="J230" i="44225"/>
  <c r="J229" i="44225"/>
  <c r="J228" i="44225"/>
  <c r="J227" i="44225"/>
  <c r="J226" i="44225"/>
  <c r="J225" i="44225"/>
  <c r="J224" i="44225"/>
  <c r="J223" i="44225"/>
  <c r="J222" i="44225"/>
  <c r="J221" i="44225"/>
  <c r="J220" i="44225"/>
  <c r="J219" i="44225"/>
  <c r="J218" i="44225"/>
  <c r="J217" i="44225"/>
  <c r="J216" i="44225"/>
  <c r="J215" i="44225"/>
  <c r="J214" i="44225"/>
  <c r="J213" i="44225"/>
  <c r="J212" i="44225"/>
  <c r="J211" i="44225"/>
  <c r="J210" i="44225"/>
  <c r="J209" i="44225"/>
  <c r="J208" i="44225"/>
  <c r="J207" i="44225"/>
  <c r="J206" i="44225"/>
  <c r="J205" i="44225"/>
  <c r="J204" i="44225"/>
  <c r="J203" i="44225"/>
  <c r="J202" i="44225"/>
  <c r="J201" i="44225"/>
  <c r="J200" i="44225"/>
  <c r="J199" i="44225"/>
  <c r="J198" i="44225"/>
  <c r="J197" i="44225"/>
  <c r="J196" i="44225"/>
  <c r="J195" i="44225"/>
  <c r="J194" i="44225"/>
  <c r="J193" i="44225"/>
  <c r="J192" i="44225"/>
  <c r="J191" i="44225"/>
  <c r="J190" i="44225"/>
  <c r="J189" i="44225"/>
  <c r="J188" i="44225"/>
  <c r="J187" i="44225"/>
  <c r="J186" i="44225"/>
  <c r="J185" i="44225"/>
  <c r="J184" i="44225"/>
  <c r="J183" i="44225"/>
  <c r="J182" i="44225"/>
  <c r="J181" i="44225"/>
  <c r="J180" i="44225"/>
  <c r="J179" i="44225"/>
  <c r="J178" i="44225"/>
  <c r="J177" i="44225"/>
  <c r="J176" i="44225"/>
  <c r="J175" i="44225"/>
  <c r="J174" i="44225"/>
  <c r="J173" i="44225"/>
  <c r="J172" i="44225"/>
  <c r="J171" i="44225"/>
  <c r="J170" i="44225"/>
  <c r="J169" i="44225"/>
  <c r="J168" i="44225"/>
  <c r="J167" i="44225"/>
  <c r="J166" i="44225"/>
  <c r="J165" i="44225"/>
  <c r="J164" i="44225"/>
  <c r="J163" i="44225"/>
  <c r="J162" i="44225"/>
  <c r="J161" i="44225"/>
  <c r="J160" i="44225"/>
  <c r="J159" i="44225"/>
  <c r="J158" i="44225"/>
  <c r="J157" i="44225"/>
  <c r="J156" i="44225"/>
  <c r="J155" i="44225"/>
  <c r="J154" i="44225"/>
  <c r="J153" i="44225"/>
  <c r="J152" i="44225"/>
  <c r="J151" i="44225"/>
  <c r="J150" i="44225"/>
  <c r="J149" i="44225"/>
  <c r="J148" i="44225"/>
  <c r="J147" i="44225"/>
  <c r="J146" i="44225"/>
  <c r="J145" i="44225"/>
  <c r="J144" i="44225"/>
  <c r="J143" i="44225"/>
  <c r="J142" i="44225"/>
  <c r="J141" i="44225"/>
  <c r="J140" i="44225"/>
  <c r="J139" i="44225"/>
  <c r="J138" i="44225"/>
  <c r="J137" i="44225"/>
  <c r="J136" i="44225"/>
  <c r="J135" i="44225"/>
  <c r="J134" i="44225"/>
  <c r="J133" i="44225"/>
  <c r="J132" i="44225"/>
  <c r="J131" i="44225"/>
  <c r="J130" i="44225"/>
  <c r="J129" i="44225"/>
  <c r="J128" i="44225"/>
  <c r="J127" i="44225"/>
  <c r="J126" i="44225"/>
  <c r="J125" i="44225"/>
  <c r="J124" i="44225"/>
  <c r="J123" i="44225"/>
  <c r="J122" i="44225"/>
  <c r="J121" i="44225"/>
  <c r="J120" i="44225"/>
  <c r="J119" i="44225"/>
  <c r="J118" i="44225"/>
  <c r="J117" i="44225"/>
  <c r="J116" i="44225"/>
  <c r="J115" i="44225"/>
  <c r="J114" i="44225"/>
  <c r="J113" i="44225"/>
  <c r="J112" i="44225"/>
  <c r="J111" i="44225"/>
  <c r="J110" i="44225"/>
  <c r="J109" i="44225"/>
  <c r="J108" i="44225"/>
  <c r="J107" i="44225"/>
  <c r="J106" i="44225"/>
  <c r="J105" i="44225"/>
  <c r="J104" i="44225"/>
  <c r="J103" i="44225"/>
  <c r="J102" i="44225"/>
  <c r="J101" i="44225"/>
  <c r="J100" i="44225"/>
  <c r="J99" i="44225"/>
  <c r="J98" i="44225"/>
  <c r="J97" i="44225"/>
  <c r="J96" i="44225"/>
  <c r="J95" i="44225"/>
  <c r="J94" i="44225"/>
  <c r="J93" i="44225"/>
  <c r="J92" i="44225"/>
  <c r="J91" i="44225"/>
  <c r="J90" i="44225"/>
  <c r="J89" i="44225"/>
  <c r="J88" i="44225"/>
  <c r="J87" i="44225"/>
  <c r="J86" i="44225"/>
  <c r="J85" i="44225"/>
  <c r="J84" i="44225"/>
  <c r="J83" i="44225"/>
  <c r="J82" i="44225"/>
  <c r="J81" i="44225"/>
  <c r="J80" i="44225"/>
  <c r="J79" i="44225"/>
  <c r="J78" i="44225"/>
  <c r="J77" i="44225"/>
  <c r="J76" i="44225"/>
  <c r="J75" i="44225"/>
  <c r="J74" i="44225"/>
  <c r="J73" i="44225"/>
  <c r="J72" i="44225"/>
  <c r="J71" i="44225"/>
  <c r="J70" i="44225"/>
  <c r="J69" i="44225"/>
  <c r="J68" i="44225"/>
  <c r="J67" i="44225"/>
  <c r="J66" i="44225"/>
  <c r="J65" i="44225"/>
  <c r="J64" i="44225"/>
  <c r="J63" i="44225"/>
  <c r="J62" i="44225"/>
  <c r="J61" i="44225"/>
  <c r="J60" i="44225"/>
  <c r="J59" i="44225"/>
  <c r="J58" i="44225"/>
  <c r="J57" i="44225"/>
  <c r="J56" i="44225"/>
  <c r="J55" i="44225"/>
  <c r="J54" i="44225"/>
  <c r="J53" i="44225"/>
  <c r="J52" i="44225"/>
  <c r="J51" i="44225"/>
  <c r="J50" i="44225"/>
  <c r="J49" i="44225"/>
  <c r="J48" i="44225"/>
  <c r="J47" i="44225"/>
  <c r="J46" i="44225"/>
  <c r="J45" i="44225"/>
  <c r="J44" i="44225"/>
  <c r="J43" i="44225"/>
  <c r="J42" i="44225"/>
  <c r="J41" i="44225"/>
  <c r="J40" i="44225"/>
  <c r="J39" i="44225"/>
  <c r="J38" i="44225"/>
  <c r="J37" i="44225"/>
  <c r="J36" i="44225"/>
  <c r="J35" i="44225"/>
  <c r="J34" i="44225"/>
  <c r="J33" i="44225"/>
  <c r="J32" i="44225"/>
  <c r="J31" i="44225"/>
  <c r="J30" i="44225"/>
  <c r="J29" i="44225"/>
  <c r="J28" i="44225"/>
  <c r="J27" i="44225"/>
  <c r="J26" i="44225"/>
  <c r="J25" i="44225"/>
  <c r="J24" i="44225"/>
  <c r="J23" i="44225"/>
  <c r="J22" i="44225"/>
  <c r="J21" i="44225"/>
  <c r="J20" i="44225"/>
  <c r="J19" i="44225"/>
  <c r="J18" i="44225"/>
  <c r="J17" i="44225"/>
  <c r="J16" i="44225"/>
  <c r="J15" i="44225"/>
  <c r="J14" i="44225"/>
  <c r="J13" i="44225"/>
  <c r="J12" i="44225"/>
  <c r="J11" i="44225"/>
  <c r="J10" i="44225"/>
  <c r="J9" i="44225"/>
  <c r="J8" i="44225"/>
  <c r="O7" i="44225"/>
  <c r="H3" i="44225" s="1"/>
  <c r="I7" i="44225"/>
  <c r="H7" i="44225"/>
  <c r="H2" i="44225"/>
  <c r="B1" i="44225"/>
  <c r="J356" i="44224"/>
  <c r="J355" i="44224"/>
  <c r="J354" i="44224"/>
  <c r="J353" i="44224"/>
  <c r="J352" i="44224"/>
  <c r="J351" i="44224"/>
  <c r="J350" i="44224"/>
  <c r="J349" i="44224"/>
  <c r="J348" i="44224"/>
  <c r="J347" i="44224"/>
  <c r="J346" i="44224"/>
  <c r="J345" i="44224"/>
  <c r="J344" i="44224"/>
  <c r="J343" i="44224"/>
  <c r="J342" i="44224"/>
  <c r="J341" i="44224"/>
  <c r="J340" i="44224"/>
  <c r="J339" i="44224"/>
  <c r="J338" i="44224"/>
  <c r="J337" i="44224"/>
  <c r="J336" i="44224"/>
  <c r="J335" i="44224"/>
  <c r="J334" i="44224"/>
  <c r="J333" i="44224"/>
  <c r="J332" i="44224"/>
  <c r="J331" i="44224"/>
  <c r="J330" i="44224"/>
  <c r="J329" i="44224"/>
  <c r="J328" i="44224"/>
  <c r="J327" i="44224"/>
  <c r="J326" i="44224"/>
  <c r="J325" i="44224"/>
  <c r="J324" i="44224"/>
  <c r="J323" i="44224"/>
  <c r="J322" i="44224"/>
  <c r="J321" i="44224"/>
  <c r="J320" i="44224"/>
  <c r="J319" i="44224"/>
  <c r="J318" i="44224"/>
  <c r="J317" i="44224"/>
  <c r="J316" i="44224"/>
  <c r="J315" i="44224"/>
  <c r="J314" i="44224"/>
  <c r="J313" i="44224"/>
  <c r="J312" i="44224"/>
  <c r="J311" i="44224"/>
  <c r="J310" i="44224"/>
  <c r="J309" i="44224"/>
  <c r="J308" i="44224"/>
  <c r="J307" i="44224"/>
  <c r="J306" i="44224"/>
  <c r="J305" i="44224"/>
  <c r="J304" i="44224"/>
  <c r="J303" i="44224"/>
  <c r="J302" i="44224"/>
  <c r="J301" i="44224"/>
  <c r="J300" i="44224"/>
  <c r="J299" i="44224"/>
  <c r="J298" i="44224"/>
  <c r="J297" i="44224"/>
  <c r="J296" i="44224"/>
  <c r="J295" i="44224"/>
  <c r="J294" i="44224"/>
  <c r="J293" i="44224"/>
  <c r="J292" i="44224"/>
  <c r="J291" i="44224"/>
  <c r="J290" i="44224"/>
  <c r="J289" i="44224"/>
  <c r="J288" i="44224"/>
  <c r="J287" i="44224"/>
  <c r="J286" i="44224"/>
  <c r="J285" i="44224"/>
  <c r="J284" i="44224"/>
  <c r="J283" i="44224"/>
  <c r="J282" i="44224"/>
  <c r="J281" i="44224"/>
  <c r="J280" i="44224"/>
  <c r="J279" i="44224"/>
  <c r="J278" i="44224"/>
  <c r="J277" i="44224"/>
  <c r="J276" i="44224"/>
  <c r="J275" i="44224"/>
  <c r="J274" i="44224"/>
  <c r="J273" i="44224"/>
  <c r="J272" i="44224"/>
  <c r="J271" i="44224"/>
  <c r="J270" i="44224"/>
  <c r="J269" i="44224"/>
  <c r="J268" i="44224"/>
  <c r="J267" i="44224"/>
  <c r="J266" i="44224"/>
  <c r="J265" i="44224"/>
  <c r="J264" i="44224"/>
  <c r="J263" i="44224"/>
  <c r="J262" i="44224"/>
  <c r="J261" i="44224"/>
  <c r="J260" i="44224"/>
  <c r="J259" i="44224"/>
  <c r="J258" i="44224"/>
  <c r="J257" i="44224"/>
  <c r="J256" i="44224"/>
  <c r="J255" i="44224"/>
  <c r="J254" i="44224"/>
  <c r="J253" i="44224"/>
  <c r="J252" i="44224"/>
  <c r="J251" i="44224"/>
  <c r="J250" i="44224"/>
  <c r="J249" i="44224"/>
  <c r="J248" i="44224"/>
  <c r="J247" i="44224"/>
  <c r="J246" i="44224"/>
  <c r="J245" i="44224"/>
  <c r="J244" i="44224"/>
  <c r="J243" i="44224"/>
  <c r="J242" i="44224"/>
  <c r="J241" i="44224"/>
  <c r="J240" i="44224"/>
  <c r="J239" i="44224"/>
  <c r="J238" i="44224"/>
  <c r="J237" i="44224"/>
  <c r="J236" i="44224"/>
  <c r="J235" i="44224"/>
  <c r="J234" i="44224"/>
  <c r="J233" i="44224"/>
  <c r="J232" i="44224"/>
  <c r="J231" i="44224"/>
  <c r="J230" i="44224"/>
  <c r="J229" i="44224"/>
  <c r="J228" i="44224"/>
  <c r="J227" i="44224"/>
  <c r="J226" i="44224"/>
  <c r="J225" i="44224"/>
  <c r="J224" i="44224"/>
  <c r="J223" i="44224"/>
  <c r="J222" i="44224"/>
  <c r="J221" i="44224"/>
  <c r="J220" i="44224"/>
  <c r="J219" i="44224"/>
  <c r="J218" i="44224"/>
  <c r="J217" i="44224"/>
  <c r="J216" i="44224"/>
  <c r="J215" i="44224"/>
  <c r="J214" i="44224"/>
  <c r="J213" i="44224"/>
  <c r="J212" i="44224"/>
  <c r="J211" i="44224"/>
  <c r="J210" i="44224"/>
  <c r="J209" i="44224"/>
  <c r="J208" i="44224"/>
  <c r="J207" i="44224"/>
  <c r="J206" i="44224"/>
  <c r="J205" i="44224"/>
  <c r="J204" i="44224"/>
  <c r="J203" i="44224"/>
  <c r="J202" i="44224"/>
  <c r="J201" i="44224"/>
  <c r="J200" i="44224"/>
  <c r="J199" i="44224"/>
  <c r="J198" i="44224"/>
  <c r="J197" i="44224"/>
  <c r="J196" i="44224"/>
  <c r="J195" i="44224"/>
  <c r="J194" i="44224"/>
  <c r="J193" i="44224"/>
  <c r="J192" i="44224"/>
  <c r="J191" i="44224"/>
  <c r="J190" i="44224"/>
  <c r="J189" i="44224"/>
  <c r="J188" i="44224"/>
  <c r="J187" i="44224"/>
  <c r="J186" i="44224"/>
  <c r="J185" i="44224"/>
  <c r="J184" i="44224"/>
  <c r="J183" i="44224"/>
  <c r="J182" i="44224"/>
  <c r="J181" i="44224"/>
  <c r="J180" i="44224"/>
  <c r="J179" i="44224"/>
  <c r="J178" i="44224"/>
  <c r="J177" i="44224"/>
  <c r="J176" i="44224"/>
  <c r="J175" i="44224"/>
  <c r="J174" i="44224"/>
  <c r="J173" i="44224"/>
  <c r="J172" i="44224"/>
  <c r="J171" i="44224"/>
  <c r="J170" i="44224"/>
  <c r="J169" i="44224"/>
  <c r="J168" i="44224"/>
  <c r="J167" i="44224"/>
  <c r="J166" i="44224"/>
  <c r="J165" i="44224"/>
  <c r="J164" i="44224"/>
  <c r="J163" i="44224"/>
  <c r="J162" i="44224"/>
  <c r="J161" i="44224"/>
  <c r="J160" i="44224"/>
  <c r="J159" i="44224"/>
  <c r="J158" i="44224"/>
  <c r="J157" i="44224"/>
  <c r="J156" i="44224"/>
  <c r="J155" i="44224"/>
  <c r="J154" i="44224"/>
  <c r="J153" i="44224"/>
  <c r="J152" i="44224"/>
  <c r="J151" i="44224"/>
  <c r="J150" i="44224"/>
  <c r="J149" i="44224"/>
  <c r="J148" i="44224"/>
  <c r="J147" i="44224"/>
  <c r="J146" i="44224"/>
  <c r="J145" i="44224"/>
  <c r="J144" i="44224"/>
  <c r="J143" i="44224"/>
  <c r="J142" i="44224"/>
  <c r="J141" i="44224"/>
  <c r="J140" i="44224"/>
  <c r="J139" i="44224"/>
  <c r="J138" i="44224"/>
  <c r="J137" i="44224"/>
  <c r="J136" i="44224"/>
  <c r="J135" i="44224"/>
  <c r="J134" i="44224"/>
  <c r="J133" i="44224"/>
  <c r="J132" i="44224"/>
  <c r="J131" i="44224"/>
  <c r="J130" i="44224"/>
  <c r="J129" i="44224"/>
  <c r="J128" i="44224"/>
  <c r="J127" i="44224"/>
  <c r="J126" i="44224"/>
  <c r="J125" i="44224"/>
  <c r="J124" i="44224"/>
  <c r="J123" i="44224"/>
  <c r="J122" i="44224"/>
  <c r="J121" i="44224"/>
  <c r="J120" i="44224"/>
  <c r="J119" i="44224"/>
  <c r="J118" i="44224"/>
  <c r="J117" i="44224"/>
  <c r="J116" i="44224"/>
  <c r="J115" i="44224"/>
  <c r="J114" i="44224"/>
  <c r="J113" i="44224"/>
  <c r="J112" i="44224"/>
  <c r="J111" i="44224"/>
  <c r="J110" i="44224"/>
  <c r="J109" i="44224"/>
  <c r="J108" i="44224"/>
  <c r="J107" i="44224"/>
  <c r="J106" i="44224"/>
  <c r="J105" i="44224"/>
  <c r="J104" i="44224"/>
  <c r="J103" i="44224"/>
  <c r="J102" i="44224"/>
  <c r="J101" i="44224"/>
  <c r="J100" i="44224"/>
  <c r="J99" i="44224"/>
  <c r="J98" i="44224"/>
  <c r="J97" i="44224"/>
  <c r="J96" i="44224"/>
  <c r="J95" i="44224"/>
  <c r="J94" i="44224"/>
  <c r="J93" i="44224"/>
  <c r="J92" i="44224"/>
  <c r="J91" i="44224"/>
  <c r="J90" i="44224"/>
  <c r="J89" i="44224"/>
  <c r="J88" i="44224"/>
  <c r="J87" i="44224"/>
  <c r="J86" i="44224"/>
  <c r="J85" i="44224"/>
  <c r="J84" i="44224"/>
  <c r="J83" i="44224"/>
  <c r="J82" i="44224"/>
  <c r="J81" i="44224"/>
  <c r="J80" i="44224"/>
  <c r="J79" i="44224"/>
  <c r="J78" i="44224"/>
  <c r="J77" i="44224"/>
  <c r="J76" i="44224"/>
  <c r="J75" i="44224"/>
  <c r="J74" i="44224"/>
  <c r="J73" i="44224"/>
  <c r="J72" i="44224"/>
  <c r="J71" i="44224"/>
  <c r="J70" i="44224"/>
  <c r="J69" i="44224"/>
  <c r="J68" i="44224"/>
  <c r="J67" i="44224"/>
  <c r="J66" i="44224"/>
  <c r="J65" i="44224"/>
  <c r="J64" i="44224"/>
  <c r="J63" i="44224"/>
  <c r="J62" i="44224"/>
  <c r="J61" i="44224"/>
  <c r="J60" i="44224"/>
  <c r="J59" i="44224"/>
  <c r="J58" i="44224"/>
  <c r="J57" i="44224"/>
  <c r="J56" i="44224"/>
  <c r="J55" i="44224"/>
  <c r="J54" i="44224"/>
  <c r="J53" i="44224"/>
  <c r="J52" i="44224"/>
  <c r="J51" i="44224"/>
  <c r="J50" i="44224"/>
  <c r="J49" i="44224"/>
  <c r="J48" i="44224"/>
  <c r="J47" i="44224"/>
  <c r="J46" i="44224"/>
  <c r="J45" i="44224"/>
  <c r="J44" i="44224"/>
  <c r="J43" i="44224"/>
  <c r="J42" i="44224"/>
  <c r="J41" i="44224"/>
  <c r="J40" i="44224"/>
  <c r="J39" i="44224"/>
  <c r="J38" i="44224"/>
  <c r="J37" i="44224"/>
  <c r="J36" i="44224"/>
  <c r="J35" i="44224"/>
  <c r="J34" i="44224"/>
  <c r="J33" i="44224"/>
  <c r="J32" i="44224"/>
  <c r="J31" i="44224"/>
  <c r="J30" i="44224"/>
  <c r="J29" i="44224"/>
  <c r="J28" i="44224"/>
  <c r="J27" i="44224"/>
  <c r="J26" i="44224"/>
  <c r="J25" i="44224"/>
  <c r="J24" i="44224"/>
  <c r="J23" i="44224"/>
  <c r="J22" i="44224"/>
  <c r="J21" i="44224"/>
  <c r="J20" i="44224"/>
  <c r="J19" i="44224"/>
  <c r="J18" i="44224"/>
  <c r="J17" i="44224"/>
  <c r="J16" i="44224"/>
  <c r="J15" i="44224"/>
  <c r="J14" i="44224"/>
  <c r="M7" i="44224"/>
  <c r="H3" i="44224" s="1"/>
  <c r="L7" i="44224"/>
  <c r="K7" i="44224"/>
  <c r="I7" i="44224"/>
  <c r="H7" i="44224"/>
  <c r="H2" i="44224"/>
  <c r="B1" i="44224"/>
  <c r="J5" i="44226" l="1"/>
  <c r="J5" i="44227"/>
  <c r="H4" i="44224"/>
  <c r="H4" i="44225"/>
  <c r="J7" i="44225"/>
  <c r="J7" i="44224"/>
  <c r="J65" i="44223"/>
  <c r="J64" i="44223"/>
  <c r="J63" i="44223"/>
  <c r="J62" i="44223"/>
  <c r="J61" i="44223"/>
  <c r="J60" i="44223"/>
  <c r="J59" i="44223"/>
  <c r="J58" i="44223"/>
  <c r="J57" i="44223"/>
  <c r="J56" i="44223"/>
  <c r="J55" i="44223"/>
  <c r="J54" i="44223"/>
  <c r="J53" i="44223"/>
  <c r="J52" i="44223"/>
  <c r="J51" i="44223"/>
  <c r="J50" i="44223"/>
  <c r="J49" i="44223"/>
  <c r="J48" i="44223"/>
  <c r="J47" i="44223"/>
  <c r="J46" i="44223"/>
  <c r="J45" i="44223"/>
  <c r="J44" i="44223"/>
  <c r="J43" i="44223"/>
  <c r="J42" i="44223"/>
  <c r="J41" i="44223"/>
  <c r="J40" i="44223"/>
  <c r="J39" i="44223"/>
  <c r="J38" i="44223"/>
  <c r="J37" i="44223"/>
  <c r="J36" i="44223"/>
  <c r="J35" i="44223"/>
  <c r="J34" i="44223"/>
  <c r="J33" i="44223"/>
  <c r="J32" i="44223"/>
  <c r="J31" i="44223"/>
  <c r="J30" i="44223"/>
  <c r="J29" i="44223"/>
  <c r="J28" i="44223"/>
  <c r="J27" i="44223"/>
  <c r="J26" i="44223"/>
  <c r="J25" i="44223"/>
  <c r="J24" i="44223"/>
  <c r="J23" i="44223"/>
  <c r="J22" i="44223"/>
  <c r="J21" i="44223"/>
  <c r="J20" i="44223"/>
  <c r="J19" i="44223"/>
  <c r="J18" i="44223"/>
  <c r="J17" i="44223"/>
  <c r="J16" i="44223"/>
  <c r="J15" i="44223"/>
  <c r="J14" i="44223"/>
  <c r="J13" i="44223"/>
  <c r="J12" i="44223"/>
  <c r="J11" i="44223"/>
  <c r="J10" i="44223"/>
  <c r="J9" i="44223"/>
  <c r="J8" i="44223"/>
  <c r="J7" i="44223"/>
  <c r="J6" i="44223"/>
  <c r="I5" i="44223"/>
  <c r="H5" i="44223"/>
  <c r="H2" i="44223"/>
  <c r="B1" i="44223"/>
  <c r="J65" i="44222"/>
  <c r="J64" i="44222"/>
  <c r="J63" i="44222"/>
  <c r="J62" i="44222"/>
  <c r="J61" i="44222"/>
  <c r="J60" i="44222"/>
  <c r="J59" i="44222"/>
  <c r="J58" i="44222"/>
  <c r="J57" i="44222"/>
  <c r="J56" i="44222"/>
  <c r="J55" i="44222"/>
  <c r="J54" i="44222"/>
  <c r="J53" i="44222"/>
  <c r="J52" i="44222"/>
  <c r="J51" i="44222"/>
  <c r="J50" i="44222"/>
  <c r="J49" i="44222"/>
  <c r="J48" i="44222"/>
  <c r="J47" i="44222"/>
  <c r="J46" i="44222"/>
  <c r="J45" i="44222"/>
  <c r="J44" i="44222"/>
  <c r="J43" i="44222"/>
  <c r="J42" i="44222"/>
  <c r="J41" i="44222"/>
  <c r="J40" i="44222"/>
  <c r="J39" i="44222"/>
  <c r="J38" i="44222"/>
  <c r="J37" i="44222"/>
  <c r="J36" i="44222"/>
  <c r="J35" i="44222"/>
  <c r="J34" i="44222"/>
  <c r="J33" i="44222"/>
  <c r="J32" i="44222"/>
  <c r="J31" i="44222"/>
  <c r="J30" i="44222"/>
  <c r="J29" i="44222"/>
  <c r="J28" i="44222"/>
  <c r="J27" i="44222"/>
  <c r="J26" i="44222"/>
  <c r="J25" i="44222"/>
  <c r="J24" i="44222"/>
  <c r="J23" i="44222"/>
  <c r="J22" i="44222"/>
  <c r="J21" i="44222"/>
  <c r="J20" i="44222"/>
  <c r="J19" i="44222"/>
  <c r="J18" i="44222"/>
  <c r="J17" i="44222"/>
  <c r="J16" i="44222"/>
  <c r="J15" i="44222"/>
  <c r="J14" i="44222"/>
  <c r="J13" i="44222"/>
  <c r="J12" i="44222"/>
  <c r="J11" i="44222"/>
  <c r="J10" i="44222"/>
  <c r="J9" i="44222"/>
  <c r="J8" i="44222"/>
  <c r="J7" i="44222"/>
  <c r="J6" i="44222"/>
  <c r="I5" i="44222"/>
  <c r="H5" i="44222"/>
  <c r="H2" i="44222"/>
  <c r="B1" i="44222"/>
  <c r="J357" i="44221"/>
  <c r="J356" i="44221"/>
  <c r="J355" i="44221"/>
  <c r="J354" i="44221"/>
  <c r="J353" i="44221"/>
  <c r="J352" i="44221"/>
  <c r="J351" i="44221"/>
  <c r="J350" i="44221"/>
  <c r="J349" i="44221"/>
  <c r="J348" i="44221"/>
  <c r="J347" i="44221"/>
  <c r="J346" i="44221"/>
  <c r="J345" i="44221"/>
  <c r="J344" i="44221"/>
  <c r="J343" i="44221"/>
  <c r="J342" i="44221"/>
  <c r="J341" i="44221"/>
  <c r="J340" i="44221"/>
  <c r="J339" i="44221"/>
  <c r="J338" i="44221"/>
  <c r="J337" i="44221"/>
  <c r="J336" i="44221"/>
  <c r="J335" i="44221"/>
  <c r="J334" i="44221"/>
  <c r="J333" i="44221"/>
  <c r="J332" i="44221"/>
  <c r="J331" i="44221"/>
  <c r="J330" i="44221"/>
  <c r="J329" i="44221"/>
  <c r="J328" i="44221"/>
  <c r="J327" i="44221"/>
  <c r="J326" i="44221"/>
  <c r="J325" i="44221"/>
  <c r="J324" i="44221"/>
  <c r="J323" i="44221"/>
  <c r="J322" i="44221"/>
  <c r="J321" i="44221"/>
  <c r="J320" i="44221"/>
  <c r="J319" i="44221"/>
  <c r="J318" i="44221"/>
  <c r="J317" i="44221"/>
  <c r="J316" i="44221"/>
  <c r="J315" i="44221"/>
  <c r="J314" i="44221"/>
  <c r="J313" i="44221"/>
  <c r="J312" i="44221"/>
  <c r="J311" i="44221"/>
  <c r="J310" i="44221"/>
  <c r="J309" i="44221"/>
  <c r="J308" i="44221"/>
  <c r="J307" i="44221"/>
  <c r="J306" i="44221"/>
  <c r="J305" i="44221"/>
  <c r="J304" i="44221"/>
  <c r="J303" i="44221"/>
  <c r="J302" i="44221"/>
  <c r="J301" i="44221"/>
  <c r="J300" i="44221"/>
  <c r="J299" i="44221"/>
  <c r="J298" i="44221"/>
  <c r="J297" i="44221"/>
  <c r="J296" i="44221"/>
  <c r="J295" i="44221"/>
  <c r="J294" i="44221"/>
  <c r="J293" i="44221"/>
  <c r="J292" i="44221"/>
  <c r="J291" i="44221"/>
  <c r="J290" i="44221"/>
  <c r="J289" i="44221"/>
  <c r="J288" i="44221"/>
  <c r="J287" i="44221"/>
  <c r="J286" i="44221"/>
  <c r="J285" i="44221"/>
  <c r="J284" i="44221"/>
  <c r="J283" i="44221"/>
  <c r="J282" i="44221"/>
  <c r="J281" i="44221"/>
  <c r="J280" i="44221"/>
  <c r="J279" i="44221"/>
  <c r="J278" i="44221"/>
  <c r="J277" i="44221"/>
  <c r="J276" i="44221"/>
  <c r="J275" i="44221"/>
  <c r="J274" i="44221"/>
  <c r="J273" i="44221"/>
  <c r="J272" i="44221"/>
  <c r="J271" i="44221"/>
  <c r="J270" i="44221"/>
  <c r="J269" i="44221"/>
  <c r="J268" i="44221"/>
  <c r="J267" i="44221"/>
  <c r="J266" i="44221"/>
  <c r="J265" i="44221"/>
  <c r="J264" i="44221"/>
  <c r="J263" i="44221"/>
  <c r="J262" i="44221"/>
  <c r="J261" i="44221"/>
  <c r="J260" i="44221"/>
  <c r="J259" i="44221"/>
  <c r="J258" i="44221"/>
  <c r="J257" i="44221"/>
  <c r="J256" i="44221"/>
  <c r="J255" i="44221"/>
  <c r="J254" i="44221"/>
  <c r="J253" i="44221"/>
  <c r="J252" i="44221"/>
  <c r="J251" i="44221"/>
  <c r="J250" i="44221"/>
  <c r="J249" i="44221"/>
  <c r="J248" i="44221"/>
  <c r="J247" i="44221"/>
  <c r="J246" i="44221"/>
  <c r="J245" i="44221"/>
  <c r="J244" i="44221"/>
  <c r="J243" i="44221"/>
  <c r="J242" i="44221"/>
  <c r="J241" i="44221"/>
  <c r="J240" i="44221"/>
  <c r="J239" i="44221"/>
  <c r="J238" i="44221"/>
  <c r="J237" i="44221"/>
  <c r="J236" i="44221"/>
  <c r="J235" i="44221"/>
  <c r="J234" i="44221"/>
  <c r="J233" i="44221"/>
  <c r="J232" i="44221"/>
  <c r="J231" i="44221"/>
  <c r="J230" i="44221"/>
  <c r="J229" i="44221"/>
  <c r="J228" i="44221"/>
  <c r="J227" i="44221"/>
  <c r="J226" i="44221"/>
  <c r="J225" i="44221"/>
  <c r="J224" i="44221"/>
  <c r="J223" i="44221"/>
  <c r="J222" i="44221"/>
  <c r="J221" i="44221"/>
  <c r="J220" i="44221"/>
  <c r="J219" i="44221"/>
  <c r="J218" i="44221"/>
  <c r="J217" i="44221"/>
  <c r="J216" i="44221"/>
  <c r="J215" i="44221"/>
  <c r="J214" i="44221"/>
  <c r="J213" i="44221"/>
  <c r="J212" i="44221"/>
  <c r="J211" i="44221"/>
  <c r="J210" i="44221"/>
  <c r="J209" i="44221"/>
  <c r="J208" i="44221"/>
  <c r="J207" i="44221"/>
  <c r="J206" i="44221"/>
  <c r="J205" i="44221"/>
  <c r="J204" i="44221"/>
  <c r="J203" i="44221"/>
  <c r="J202" i="44221"/>
  <c r="J201" i="44221"/>
  <c r="J200" i="44221"/>
  <c r="J199" i="44221"/>
  <c r="J198" i="44221"/>
  <c r="J197" i="44221"/>
  <c r="J196" i="44221"/>
  <c r="J195" i="44221"/>
  <c r="J194" i="44221"/>
  <c r="J193" i="44221"/>
  <c r="J192" i="44221"/>
  <c r="J191" i="44221"/>
  <c r="J190" i="44221"/>
  <c r="J189" i="44221"/>
  <c r="J188" i="44221"/>
  <c r="J187" i="44221"/>
  <c r="J186" i="44221"/>
  <c r="J185" i="44221"/>
  <c r="J184" i="44221"/>
  <c r="J183" i="44221"/>
  <c r="J182" i="44221"/>
  <c r="J181" i="44221"/>
  <c r="J180" i="44221"/>
  <c r="J179" i="44221"/>
  <c r="J178" i="44221"/>
  <c r="J177" i="44221"/>
  <c r="J176" i="44221"/>
  <c r="J175" i="44221"/>
  <c r="J174" i="44221"/>
  <c r="J173" i="44221"/>
  <c r="J172" i="44221"/>
  <c r="J171" i="44221"/>
  <c r="J170" i="44221"/>
  <c r="J169" i="44221"/>
  <c r="J168" i="44221"/>
  <c r="J167" i="44221"/>
  <c r="J166" i="44221"/>
  <c r="J165" i="44221"/>
  <c r="J164" i="44221"/>
  <c r="J163" i="44221"/>
  <c r="J162" i="44221"/>
  <c r="J161" i="44221"/>
  <c r="J160" i="44221"/>
  <c r="J159" i="44221"/>
  <c r="J158" i="44221"/>
  <c r="J157" i="44221"/>
  <c r="J156" i="44221"/>
  <c r="J155" i="44221"/>
  <c r="J154" i="44221"/>
  <c r="J153" i="44221"/>
  <c r="J152" i="44221"/>
  <c r="J151" i="44221"/>
  <c r="J150" i="44221"/>
  <c r="J149" i="44221"/>
  <c r="J148" i="44221"/>
  <c r="J147" i="44221"/>
  <c r="J146" i="44221"/>
  <c r="J145" i="44221"/>
  <c r="J144" i="44221"/>
  <c r="J143" i="44221"/>
  <c r="J142" i="44221"/>
  <c r="J141" i="44221"/>
  <c r="J140" i="44221"/>
  <c r="J139" i="44221"/>
  <c r="J138" i="44221"/>
  <c r="J137" i="44221"/>
  <c r="J136" i="44221"/>
  <c r="J135" i="44221"/>
  <c r="J134" i="44221"/>
  <c r="J133" i="44221"/>
  <c r="J132" i="44221"/>
  <c r="J131" i="44221"/>
  <c r="J130" i="44221"/>
  <c r="J129" i="44221"/>
  <c r="J128" i="44221"/>
  <c r="J127" i="44221"/>
  <c r="J126" i="44221"/>
  <c r="J125" i="44221"/>
  <c r="J124" i="44221"/>
  <c r="J123" i="44221"/>
  <c r="J122" i="44221"/>
  <c r="J121" i="44221"/>
  <c r="J120" i="44221"/>
  <c r="J119" i="44221"/>
  <c r="J118" i="44221"/>
  <c r="J117" i="44221"/>
  <c r="J116" i="44221"/>
  <c r="J115" i="44221"/>
  <c r="J114" i="44221"/>
  <c r="J113" i="44221"/>
  <c r="J112" i="44221"/>
  <c r="J111" i="44221"/>
  <c r="J110" i="44221"/>
  <c r="J109" i="44221"/>
  <c r="J108" i="44221"/>
  <c r="J107" i="44221"/>
  <c r="J106" i="44221"/>
  <c r="J105" i="44221"/>
  <c r="J104" i="44221"/>
  <c r="J103" i="44221"/>
  <c r="J102" i="44221"/>
  <c r="J101" i="44221"/>
  <c r="J100" i="44221"/>
  <c r="J99" i="44221"/>
  <c r="J98" i="44221"/>
  <c r="J97" i="44221"/>
  <c r="J96" i="44221"/>
  <c r="J95" i="44221"/>
  <c r="J94" i="44221"/>
  <c r="J93" i="44221"/>
  <c r="J92" i="44221"/>
  <c r="J91" i="44221"/>
  <c r="J90" i="44221"/>
  <c r="J89" i="44221"/>
  <c r="J88" i="44221"/>
  <c r="J87" i="44221"/>
  <c r="J86" i="44221"/>
  <c r="J85" i="44221"/>
  <c r="J84" i="44221"/>
  <c r="J83" i="44221"/>
  <c r="J82" i="44221"/>
  <c r="J81" i="44221"/>
  <c r="J80" i="44221"/>
  <c r="J79" i="44221"/>
  <c r="J78" i="44221"/>
  <c r="J77" i="44221"/>
  <c r="J76" i="44221"/>
  <c r="J75" i="44221"/>
  <c r="J74" i="44221"/>
  <c r="J73" i="44221"/>
  <c r="J72" i="44221"/>
  <c r="J71" i="44221"/>
  <c r="J70" i="44221"/>
  <c r="J69" i="44221"/>
  <c r="J68" i="44221"/>
  <c r="J67" i="44221"/>
  <c r="J66" i="44221"/>
  <c r="J65" i="44221"/>
  <c r="J64" i="44221"/>
  <c r="J63" i="44221"/>
  <c r="J62" i="44221"/>
  <c r="J61" i="44221"/>
  <c r="J60" i="44221"/>
  <c r="J59" i="44221"/>
  <c r="J58" i="44221"/>
  <c r="J57" i="44221"/>
  <c r="J56" i="44221"/>
  <c r="J55" i="44221"/>
  <c r="J54" i="44221"/>
  <c r="J53" i="44221"/>
  <c r="J52" i="44221"/>
  <c r="J51" i="44221"/>
  <c r="J50" i="44221"/>
  <c r="J49" i="44221"/>
  <c r="J48" i="44221"/>
  <c r="J47" i="44221"/>
  <c r="J46" i="44221"/>
  <c r="J45" i="44221"/>
  <c r="J44" i="44221"/>
  <c r="J43" i="44221"/>
  <c r="J42" i="44221"/>
  <c r="J41" i="44221"/>
  <c r="J40" i="44221"/>
  <c r="J39" i="44221"/>
  <c r="J38" i="44221"/>
  <c r="J37" i="44221"/>
  <c r="J36" i="44221"/>
  <c r="J35" i="44221"/>
  <c r="J34" i="44221"/>
  <c r="J33" i="44221"/>
  <c r="J32" i="44221"/>
  <c r="J31" i="44221"/>
  <c r="J30" i="44221"/>
  <c r="J29" i="44221"/>
  <c r="J28" i="44221"/>
  <c r="J27" i="44221"/>
  <c r="J26" i="44221"/>
  <c r="J25" i="44221"/>
  <c r="J24" i="44221"/>
  <c r="J23" i="44221"/>
  <c r="J22" i="44221"/>
  <c r="J21" i="44221"/>
  <c r="J20" i="44221"/>
  <c r="J19" i="44221"/>
  <c r="J18" i="44221"/>
  <c r="J17" i="44221"/>
  <c r="J16" i="44221"/>
  <c r="J15" i="44221"/>
  <c r="J14" i="44221"/>
  <c r="J13" i="44221"/>
  <c r="J12" i="44221"/>
  <c r="J11" i="44221"/>
  <c r="J10" i="44221"/>
  <c r="J9" i="44221"/>
  <c r="J8" i="44221"/>
  <c r="O7" i="44221"/>
  <c r="H3" i="44221" s="1"/>
  <c r="I7" i="44221"/>
  <c r="H7" i="44221"/>
  <c r="H2" i="44221"/>
  <c r="B1" i="44221"/>
  <c r="J357" i="44220"/>
  <c r="J356" i="44220"/>
  <c r="J355" i="44220"/>
  <c r="J354" i="44220"/>
  <c r="J353" i="44220"/>
  <c r="J352" i="44220"/>
  <c r="J351" i="44220"/>
  <c r="J350" i="44220"/>
  <c r="J349" i="44220"/>
  <c r="J348" i="44220"/>
  <c r="J347" i="44220"/>
  <c r="J346" i="44220"/>
  <c r="J345" i="44220"/>
  <c r="J344" i="44220"/>
  <c r="J343" i="44220"/>
  <c r="J342" i="44220"/>
  <c r="J341" i="44220"/>
  <c r="J340" i="44220"/>
  <c r="J339" i="44220"/>
  <c r="J338" i="44220"/>
  <c r="J337" i="44220"/>
  <c r="J336" i="44220"/>
  <c r="J335" i="44220"/>
  <c r="J334" i="44220"/>
  <c r="J333" i="44220"/>
  <c r="J332" i="44220"/>
  <c r="J331" i="44220"/>
  <c r="J330" i="44220"/>
  <c r="J329" i="44220"/>
  <c r="J328" i="44220"/>
  <c r="J327" i="44220"/>
  <c r="J326" i="44220"/>
  <c r="J325" i="44220"/>
  <c r="J324" i="44220"/>
  <c r="J323" i="44220"/>
  <c r="J322" i="44220"/>
  <c r="J321" i="44220"/>
  <c r="J320" i="44220"/>
  <c r="J319" i="44220"/>
  <c r="J318" i="44220"/>
  <c r="J317" i="44220"/>
  <c r="J316" i="44220"/>
  <c r="J315" i="44220"/>
  <c r="J314" i="44220"/>
  <c r="J313" i="44220"/>
  <c r="J312" i="44220"/>
  <c r="J311" i="44220"/>
  <c r="J310" i="44220"/>
  <c r="J309" i="44220"/>
  <c r="J308" i="44220"/>
  <c r="J307" i="44220"/>
  <c r="J306" i="44220"/>
  <c r="J305" i="44220"/>
  <c r="J304" i="44220"/>
  <c r="J303" i="44220"/>
  <c r="J302" i="44220"/>
  <c r="J301" i="44220"/>
  <c r="J300" i="44220"/>
  <c r="J299" i="44220"/>
  <c r="J298" i="44220"/>
  <c r="J297" i="44220"/>
  <c r="J296" i="44220"/>
  <c r="J295" i="44220"/>
  <c r="J294" i="44220"/>
  <c r="J293" i="44220"/>
  <c r="J292" i="44220"/>
  <c r="J291" i="44220"/>
  <c r="J290" i="44220"/>
  <c r="J289" i="44220"/>
  <c r="J288" i="44220"/>
  <c r="J287" i="44220"/>
  <c r="J286" i="44220"/>
  <c r="J285" i="44220"/>
  <c r="J284" i="44220"/>
  <c r="J283" i="44220"/>
  <c r="J282" i="44220"/>
  <c r="J281" i="44220"/>
  <c r="J280" i="44220"/>
  <c r="J279" i="44220"/>
  <c r="J278" i="44220"/>
  <c r="J277" i="44220"/>
  <c r="J276" i="44220"/>
  <c r="J275" i="44220"/>
  <c r="J274" i="44220"/>
  <c r="J273" i="44220"/>
  <c r="J272" i="44220"/>
  <c r="J271" i="44220"/>
  <c r="J270" i="44220"/>
  <c r="J269" i="44220"/>
  <c r="J268" i="44220"/>
  <c r="J267" i="44220"/>
  <c r="J266" i="44220"/>
  <c r="J265" i="44220"/>
  <c r="J264" i="44220"/>
  <c r="J263" i="44220"/>
  <c r="J262" i="44220"/>
  <c r="J261" i="44220"/>
  <c r="J260" i="44220"/>
  <c r="J259" i="44220"/>
  <c r="J258" i="44220"/>
  <c r="J257" i="44220"/>
  <c r="J256" i="44220"/>
  <c r="J255" i="44220"/>
  <c r="J254" i="44220"/>
  <c r="J253" i="44220"/>
  <c r="J252" i="44220"/>
  <c r="J251" i="44220"/>
  <c r="J250" i="44220"/>
  <c r="J249" i="44220"/>
  <c r="J248" i="44220"/>
  <c r="J247" i="44220"/>
  <c r="J246" i="44220"/>
  <c r="J245" i="44220"/>
  <c r="J244" i="44220"/>
  <c r="J243" i="44220"/>
  <c r="J242" i="44220"/>
  <c r="J241" i="44220"/>
  <c r="J240" i="44220"/>
  <c r="J239" i="44220"/>
  <c r="J238" i="44220"/>
  <c r="J237" i="44220"/>
  <c r="J236" i="44220"/>
  <c r="J235" i="44220"/>
  <c r="J234" i="44220"/>
  <c r="J233" i="44220"/>
  <c r="J232" i="44220"/>
  <c r="J231" i="44220"/>
  <c r="J230" i="44220"/>
  <c r="J229" i="44220"/>
  <c r="J228" i="44220"/>
  <c r="J227" i="44220"/>
  <c r="J226" i="44220"/>
  <c r="J225" i="44220"/>
  <c r="J224" i="44220"/>
  <c r="J223" i="44220"/>
  <c r="J222" i="44220"/>
  <c r="J221" i="44220"/>
  <c r="J220" i="44220"/>
  <c r="J219" i="44220"/>
  <c r="J218" i="44220"/>
  <c r="J217" i="44220"/>
  <c r="J216" i="44220"/>
  <c r="J215" i="44220"/>
  <c r="J214" i="44220"/>
  <c r="J213" i="44220"/>
  <c r="J212" i="44220"/>
  <c r="J211" i="44220"/>
  <c r="J210" i="44220"/>
  <c r="J209" i="44220"/>
  <c r="J208" i="44220"/>
  <c r="J207" i="44220"/>
  <c r="J206" i="44220"/>
  <c r="J205" i="44220"/>
  <c r="J204" i="44220"/>
  <c r="J203" i="44220"/>
  <c r="J202" i="44220"/>
  <c r="J201" i="44220"/>
  <c r="J200" i="44220"/>
  <c r="J199" i="44220"/>
  <c r="J198" i="44220"/>
  <c r="J197" i="44220"/>
  <c r="J196" i="44220"/>
  <c r="J195" i="44220"/>
  <c r="J194" i="44220"/>
  <c r="J193" i="44220"/>
  <c r="J192" i="44220"/>
  <c r="J191" i="44220"/>
  <c r="J190" i="44220"/>
  <c r="J189" i="44220"/>
  <c r="J188" i="44220"/>
  <c r="J187" i="44220"/>
  <c r="J186" i="44220"/>
  <c r="J185" i="44220"/>
  <c r="J184" i="44220"/>
  <c r="J183" i="44220"/>
  <c r="J182" i="44220"/>
  <c r="J181" i="44220"/>
  <c r="J180" i="44220"/>
  <c r="J179" i="44220"/>
  <c r="J178" i="44220"/>
  <c r="J177" i="44220"/>
  <c r="J176" i="44220"/>
  <c r="J175" i="44220"/>
  <c r="J174" i="44220"/>
  <c r="J173" i="44220"/>
  <c r="J172" i="44220"/>
  <c r="J171" i="44220"/>
  <c r="J170" i="44220"/>
  <c r="J169" i="44220"/>
  <c r="J168" i="44220"/>
  <c r="J167" i="44220"/>
  <c r="J166" i="44220"/>
  <c r="J165" i="44220"/>
  <c r="J164" i="44220"/>
  <c r="J163" i="44220"/>
  <c r="J162" i="44220"/>
  <c r="J161" i="44220"/>
  <c r="J160" i="44220"/>
  <c r="J159" i="44220"/>
  <c r="J158" i="44220"/>
  <c r="J157" i="44220"/>
  <c r="J156" i="44220"/>
  <c r="J155" i="44220"/>
  <c r="J154" i="44220"/>
  <c r="J153" i="44220"/>
  <c r="J152" i="44220"/>
  <c r="J151" i="44220"/>
  <c r="J150" i="44220"/>
  <c r="J149" i="44220"/>
  <c r="J148" i="44220"/>
  <c r="J147" i="44220"/>
  <c r="J146" i="44220"/>
  <c r="J145" i="44220"/>
  <c r="J144" i="44220"/>
  <c r="J143" i="44220"/>
  <c r="J142" i="44220"/>
  <c r="J141" i="44220"/>
  <c r="J140" i="44220"/>
  <c r="J139" i="44220"/>
  <c r="J138" i="44220"/>
  <c r="J137" i="44220"/>
  <c r="J136" i="44220"/>
  <c r="J135" i="44220"/>
  <c r="J134" i="44220"/>
  <c r="J133" i="44220"/>
  <c r="J132" i="44220"/>
  <c r="J131" i="44220"/>
  <c r="J130" i="44220"/>
  <c r="J129" i="44220"/>
  <c r="J128" i="44220"/>
  <c r="J127" i="44220"/>
  <c r="J126" i="44220"/>
  <c r="J125" i="44220"/>
  <c r="J124" i="44220"/>
  <c r="J123" i="44220"/>
  <c r="J122" i="44220"/>
  <c r="J121" i="44220"/>
  <c r="J120" i="44220"/>
  <c r="J119" i="44220"/>
  <c r="J118" i="44220"/>
  <c r="J117" i="44220"/>
  <c r="J116" i="44220"/>
  <c r="J115" i="44220"/>
  <c r="J114" i="44220"/>
  <c r="J113" i="44220"/>
  <c r="J112" i="44220"/>
  <c r="J111" i="44220"/>
  <c r="J110" i="44220"/>
  <c r="J109" i="44220"/>
  <c r="J108" i="44220"/>
  <c r="J107" i="44220"/>
  <c r="J106" i="44220"/>
  <c r="J105" i="44220"/>
  <c r="J104" i="44220"/>
  <c r="J103" i="44220"/>
  <c r="J102" i="44220"/>
  <c r="J101" i="44220"/>
  <c r="J100" i="44220"/>
  <c r="J99" i="44220"/>
  <c r="J98" i="44220"/>
  <c r="J97" i="44220"/>
  <c r="J96" i="44220"/>
  <c r="J95" i="44220"/>
  <c r="J94" i="44220"/>
  <c r="J93" i="44220"/>
  <c r="J92" i="44220"/>
  <c r="J91" i="44220"/>
  <c r="J90" i="44220"/>
  <c r="J89" i="44220"/>
  <c r="J88" i="44220"/>
  <c r="J87" i="44220"/>
  <c r="J86" i="44220"/>
  <c r="J85" i="44220"/>
  <c r="J84" i="44220"/>
  <c r="J83" i="44220"/>
  <c r="J82" i="44220"/>
  <c r="J81" i="44220"/>
  <c r="J80" i="44220"/>
  <c r="J79" i="44220"/>
  <c r="J78" i="44220"/>
  <c r="J77" i="44220"/>
  <c r="J76" i="44220"/>
  <c r="J75" i="44220"/>
  <c r="J74" i="44220"/>
  <c r="J73" i="44220"/>
  <c r="J72" i="44220"/>
  <c r="J71" i="44220"/>
  <c r="J70" i="44220"/>
  <c r="J69" i="44220"/>
  <c r="J68" i="44220"/>
  <c r="J67" i="44220"/>
  <c r="J66" i="44220"/>
  <c r="J65" i="44220"/>
  <c r="J64" i="44220"/>
  <c r="J63" i="44220"/>
  <c r="J62" i="44220"/>
  <c r="J61" i="44220"/>
  <c r="J60" i="44220"/>
  <c r="J59" i="44220"/>
  <c r="J58" i="44220"/>
  <c r="J57" i="44220"/>
  <c r="J56" i="44220"/>
  <c r="J55" i="44220"/>
  <c r="J54" i="44220"/>
  <c r="J53" i="44220"/>
  <c r="J52" i="44220"/>
  <c r="J51" i="44220"/>
  <c r="J50" i="44220"/>
  <c r="J49" i="44220"/>
  <c r="J48" i="44220"/>
  <c r="J47" i="44220"/>
  <c r="J46" i="44220"/>
  <c r="J45" i="44220"/>
  <c r="J44" i="44220"/>
  <c r="J43" i="44220"/>
  <c r="J42" i="44220"/>
  <c r="J41" i="44220"/>
  <c r="J40" i="44220"/>
  <c r="J39" i="44220"/>
  <c r="J38" i="44220"/>
  <c r="J37" i="44220"/>
  <c r="J36" i="44220"/>
  <c r="J35" i="44220"/>
  <c r="J34" i="44220"/>
  <c r="J33" i="44220"/>
  <c r="J32" i="44220"/>
  <c r="J31" i="44220"/>
  <c r="J30" i="44220"/>
  <c r="J29" i="44220"/>
  <c r="J28" i="44220"/>
  <c r="J27" i="44220"/>
  <c r="J26" i="44220"/>
  <c r="J25" i="44220"/>
  <c r="J24" i="44220"/>
  <c r="J23" i="44220"/>
  <c r="J22" i="44220"/>
  <c r="J21" i="44220"/>
  <c r="J20" i="44220"/>
  <c r="J19" i="44220"/>
  <c r="J18" i="44220"/>
  <c r="J17" i="44220"/>
  <c r="J16" i="44220"/>
  <c r="J15" i="44220"/>
  <c r="J14" i="44220"/>
  <c r="J13" i="44220"/>
  <c r="J12" i="44220"/>
  <c r="J11" i="44220"/>
  <c r="J10" i="44220"/>
  <c r="J9" i="44220"/>
  <c r="J8" i="44220"/>
  <c r="M7" i="44220"/>
  <c r="H3" i="44220" s="1"/>
  <c r="L7" i="44220"/>
  <c r="K7" i="44220"/>
  <c r="I7" i="44220"/>
  <c r="H7" i="44220"/>
  <c r="H2" i="44220"/>
  <c r="B1" i="44220"/>
  <c r="J5" i="44222" l="1"/>
  <c r="J5" i="44223"/>
  <c r="H4" i="44221"/>
  <c r="H4" i="44220"/>
  <c r="J7" i="44221"/>
  <c r="J7" i="44220"/>
  <c r="J65" i="44219" l="1"/>
  <c r="J64" i="44219"/>
  <c r="J63" i="44219"/>
  <c r="J62" i="44219"/>
  <c r="J61" i="44219"/>
  <c r="J60" i="44219"/>
  <c r="J59" i="44219"/>
  <c r="J58" i="44219"/>
  <c r="J57" i="44219"/>
  <c r="J56" i="44219"/>
  <c r="J55" i="44219"/>
  <c r="J54" i="44219"/>
  <c r="J53" i="44219"/>
  <c r="J52" i="44219"/>
  <c r="J51" i="44219"/>
  <c r="J50" i="44219"/>
  <c r="J49" i="44219"/>
  <c r="J48" i="44219"/>
  <c r="J47" i="44219"/>
  <c r="J46" i="44219"/>
  <c r="J45" i="44219"/>
  <c r="J44" i="44219"/>
  <c r="J43" i="44219"/>
  <c r="J42" i="44219"/>
  <c r="J41" i="44219"/>
  <c r="J40" i="44219"/>
  <c r="J39" i="44219"/>
  <c r="J38" i="44219"/>
  <c r="J37" i="44219"/>
  <c r="J36" i="44219"/>
  <c r="J35" i="44219"/>
  <c r="J34" i="44219"/>
  <c r="J33" i="44219"/>
  <c r="J32" i="44219"/>
  <c r="J31" i="44219"/>
  <c r="J30" i="44219"/>
  <c r="J29" i="44219"/>
  <c r="J28" i="44219"/>
  <c r="J27" i="44219"/>
  <c r="J26" i="44219"/>
  <c r="J25" i="44219"/>
  <c r="J24" i="44219"/>
  <c r="J23" i="44219"/>
  <c r="J22" i="44219"/>
  <c r="J21" i="44219"/>
  <c r="J20" i="44219"/>
  <c r="J19" i="44219"/>
  <c r="J18" i="44219"/>
  <c r="J17" i="44219"/>
  <c r="J16" i="44219"/>
  <c r="J15" i="44219"/>
  <c r="J14" i="44219"/>
  <c r="J13" i="44219"/>
  <c r="J12" i="44219"/>
  <c r="J11" i="44219"/>
  <c r="J10" i="44219"/>
  <c r="J9" i="44219"/>
  <c r="J8" i="44219"/>
  <c r="J7" i="44219"/>
  <c r="J6" i="44219"/>
  <c r="I5" i="44219"/>
  <c r="H5" i="44219"/>
  <c r="H2" i="44219"/>
  <c r="B1" i="44219"/>
  <c r="J65" i="44218"/>
  <c r="J64" i="44218"/>
  <c r="J63" i="44218"/>
  <c r="J62" i="44218"/>
  <c r="J61" i="44218"/>
  <c r="J60" i="44218"/>
  <c r="J59" i="44218"/>
  <c r="J58" i="44218"/>
  <c r="J57" i="44218"/>
  <c r="J56" i="44218"/>
  <c r="J55" i="44218"/>
  <c r="J54" i="44218"/>
  <c r="J53" i="44218"/>
  <c r="J52" i="44218"/>
  <c r="J51" i="44218"/>
  <c r="J50" i="44218"/>
  <c r="J49" i="44218"/>
  <c r="J48" i="44218"/>
  <c r="J47" i="44218"/>
  <c r="J46" i="44218"/>
  <c r="J45" i="44218"/>
  <c r="J44" i="44218"/>
  <c r="J43" i="44218"/>
  <c r="J42" i="44218"/>
  <c r="J41" i="44218"/>
  <c r="J40" i="44218"/>
  <c r="J39" i="44218"/>
  <c r="J38" i="44218"/>
  <c r="J37" i="44218"/>
  <c r="J36" i="44218"/>
  <c r="J35" i="44218"/>
  <c r="J34" i="44218"/>
  <c r="J33" i="44218"/>
  <c r="J32" i="44218"/>
  <c r="J31" i="44218"/>
  <c r="J30" i="44218"/>
  <c r="J29" i="44218"/>
  <c r="J28" i="44218"/>
  <c r="J27" i="44218"/>
  <c r="J26" i="44218"/>
  <c r="J25" i="44218"/>
  <c r="J24" i="44218"/>
  <c r="J23" i="44218"/>
  <c r="J22" i="44218"/>
  <c r="J21" i="44218"/>
  <c r="J20" i="44218"/>
  <c r="J19" i="44218"/>
  <c r="J18" i="44218"/>
  <c r="J17" i="44218"/>
  <c r="J16" i="44218"/>
  <c r="J15" i="44218"/>
  <c r="J14" i="44218"/>
  <c r="J13" i="44218"/>
  <c r="J12" i="44218"/>
  <c r="J11" i="44218"/>
  <c r="J10" i="44218"/>
  <c r="J9" i="44218"/>
  <c r="J8" i="44218"/>
  <c r="J7" i="44218"/>
  <c r="J6" i="44218"/>
  <c r="I5" i="44218"/>
  <c r="H5" i="44218"/>
  <c r="H2" i="44218"/>
  <c r="B1" i="44218"/>
  <c r="J357" i="44217"/>
  <c r="J356" i="44217"/>
  <c r="J355" i="44217"/>
  <c r="J354" i="44217"/>
  <c r="J353" i="44217"/>
  <c r="J352" i="44217"/>
  <c r="J351" i="44217"/>
  <c r="J350" i="44217"/>
  <c r="J349" i="44217"/>
  <c r="J348" i="44217"/>
  <c r="J347" i="44217"/>
  <c r="J346" i="44217"/>
  <c r="J345" i="44217"/>
  <c r="J344" i="44217"/>
  <c r="J343" i="44217"/>
  <c r="J342" i="44217"/>
  <c r="J341" i="44217"/>
  <c r="J340" i="44217"/>
  <c r="J339" i="44217"/>
  <c r="J338" i="44217"/>
  <c r="J337" i="44217"/>
  <c r="J336" i="44217"/>
  <c r="J335" i="44217"/>
  <c r="J334" i="44217"/>
  <c r="J333" i="44217"/>
  <c r="J332" i="44217"/>
  <c r="J331" i="44217"/>
  <c r="J330" i="44217"/>
  <c r="J329" i="44217"/>
  <c r="J328" i="44217"/>
  <c r="J327" i="44217"/>
  <c r="J326" i="44217"/>
  <c r="J325" i="44217"/>
  <c r="J324" i="44217"/>
  <c r="J323" i="44217"/>
  <c r="J322" i="44217"/>
  <c r="J321" i="44217"/>
  <c r="J320" i="44217"/>
  <c r="J319" i="44217"/>
  <c r="J318" i="44217"/>
  <c r="J317" i="44217"/>
  <c r="J316" i="44217"/>
  <c r="J315" i="44217"/>
  <c r="J314" i="44217"/>
  <c r="J313" i="44217"/>
  <c r="J312" i="44217"/>
  <c r="J311" i="44217"/>
  <c r="J310" i="44217"/>
  <c r="J309" i="44217"/>
  <c r="J308" i="44217"/>
  <c r="J307" i="44217"/>
  <c r="J306" i="44217"/>
  <c r="J305" i="44217"/>
  <c r="J304" i="44217"/>
  <c r="J303" i="44217"/>
  <c r="J302" i="44217"/>
  <c r="J301" i="44217"/>
  <c r="J300" i="44217"/>
  <c r="J299" i="44217"/>
  <c r="J298" i="44217"/>
  <c r="J297" i="44217"/>
  <c r="J296" i="44217"/>
  <c r="J295" i="44217"/>
  <c r="J294" i="44217"/>
  <c r="J293" i="44217"/>
  <c r="J292" i="44217"/>
  <c r="J291" i="44217"/>
  <c r="J290" i="44217"/>
  <c r="J289" i="44217"/>
  <c r="J288" i="44217"/>
  <c r="J287" i="44217"/>
  <c r="J286" i="44217"/>
  <c r="J285" i="44217"/>
  <c r="J284" i="44217"/>
  <c r="J283" i="44217"/>
  <c r="J282" i="44217"/>
  <c r="J281" i="44217"/>
  <c r="J280" i="44217"/>
  <c r="J279" i="44217"/>
  <c r="J278" i="44217"/>
  <c r="J277" i="44217"/>
  <c r="J276" i="44217"/>
  <c r="J275" i="44217"/>
  <c r="J274" i="44217"/>
  <c r="J273" i="44217"/>
  <c r="J272" i="44217"/>
  <c r="J271" i="44217"/>
  <c r="J270" i="44217"/>
  <c r="J269" i="44217"/>
  <c r="J268" i="44217"/>
  <c r="J267" i="44217"/>
  <c r="J266" i="44217"/>
  <c r="J265" i="44217"/>
  <c r="J264" i="44217"/>
  <c r="J263" i="44217"/>
  <c r="J262" i="44217"/>
  <c r="J261" i="44217"/>
  <c r="J260" i="44217"/>
  <c r="J259" i="44217"/>
  <c r="J258" i="44217"/>
  <c r="J257" i="44217"/>
  <c r="J256" i="44217"/>
  <c r="J255" i="44217"/>
  <c r="J254" i="44217"/>
  <c r="J253" i="44217"/>
  <c r="J252" i="44217"/>
  <c r="J251" i="44217"/>
  <c r="J250" i="44217"/>
  <c r="J249" i="44217"/>
  <c r="J248" i="44217"/>
  <c r="J247" i="44217"/>
  <c r="J246" i="44217"/>
  <c r="J245" i="44217"/>
  <c r="J244" i="44217"/>
  <c r="J243" i="44217"/>
  <c r="J242" i="44217"/>
  <c r="J241" i="44217"/>
  <c r="J240" i="44217"/>
  <c r="J239" i="44217"/>
  <c r="J238" i="44217"/>
  <c r="J237" i="44217"/>
  <c r="J236" i="44217"/>
  <c r="J235" i="44217"/>
  <c r="J234" i="44217"/>
  <c r="J233" i="44217"/>
  <c r="J232" i="44217"/>
  <c r="J231" i="44217"/>
  <c r="J230" i="44217"/>
  <c r="J229" i="44217"/>
  <c r="J228" i="44217"/>
  <c r="J227" i="44217"/>
  <c r="J226" i="44217"/>
  <c r="J225" i="44217"/>
  <c r="J224" i="44217"/>
  <c r="J223" i="44217"/>
  <c r="J222" i="44217"/>
  <c r="J221" i="44217"/>
  <c r="J220" i="44217"/>
  <c r="J219" i="44217"/>
  <c r="J218" i="44217"/>
  <c r="J217" i="44217"/>
  <c r="J216" i="44217"/>
  <c r="J215" i="44217"/>
  <c r="J214" i="44217"/>
  <c r="J213" i="44217"/>
  <c r="J212" i="44217"/>
  <c r="J211" i="44217"/>
  <c r="J210" i="44217"/>
  <c r="J209" i="44217"/>
  <c r="J208" i="44217"/>
  <c r="J207" i="44217"/>
  <c r="J206" i="44217"/>
  <c r="J205" i="44217"/>
  <c r="J204" i="44217"/>
  <c r="J203" i="44217"/>
  <c r="J202" i="44217"/>
  <c r="J201" i="44217"/>
  <c r="J200" i="44217"/>
  <c r="J199" i="44217"/>
  <c r="J198" i="44217"/>
  <c r="J197" i="44217"/>
  <c r="J196" i="44217"/>
  <c r="J195" i="44217"/>
  <c r="J194" i="44217"/>
  <c r="J193" i="44217"/>
  <c r="J192" i="44217"/>
  <c r="J191" i="44217"/>
  <c r="J190" i="44217"/>
  <c r="J189" i="44217"/>
  <c r="J188" i="44217"/>
  <c r="J187" i="44217"/>
  <c r="J186" i="44217"/>
  <c r="J185" i="44217"/>
  <c r="J184" i="44217"/>
  <c r="J183" i="44217"/>
  <c r="J182" i="44217"/>
  <c r="J181" i="44217"/>
  <c r="J180" i="44217"/>
  <c r="J179" i="44217"/>
  <c r="J178" i="44217"/>
  <c r="J177" i="44217"/>
  <c r="J176" i="44217"/>
  <c r="J175" i="44217"/>
  <c r="J174" i="44217"/>
  <c r="J173" i="44217"/>
  <c r="J172" i="44217"/>
  <c r="J171" i="44217"/>
  <c r="J170" i="44217"/>
  <c r="J169" i="44217"/>
  <c r="J168" i="44217"/>
  <c r="J167" i="44217"/>
  <c r="J166" i="44217"/>
  <c r="J165" i="44217"/>
  <c r="J164" i="44217"/>
  <c r="J163" i="44217"/>
  <c r="J162" i="44217"/>
  <c r="J161" i="44217"/>
  <c r="J160" i="44217"/>
  <c r="J159" i="44217"/>
  <c r="J158" i="44217"/>
  <c r="J157" i="44217"/>
  <c r="J156" i="44217"/>
  <c r="J155" i="44217"/>
  <c r="J154" i="44217"/>
  <c r="J153" i="44217"/>
  <c r="J152" i="44217"/>
  <c r="J151" i="44217"/>
  <c r="J150" i="44217"/>
  <c r="J149" i="44217"/>
  <c r="J148" i="44217"/>
  <c r="J147" i="44217"/>
  <c r="J146" i="44217"/>
  <c r="J145" i="44217"/>
  <c r="J144" i="44217"/>
  <c r="J143" i="44217"/>
  <c r="J142" i="44217"/>
  <c r="J141" i="44217"/>
  <c r="J140" i="44217"/>
  <c r="J139" i="44217"/>
  <c r="J138" i="44217"/>
  <c r="J137" i="44217"/>
  <c r="J136" i="44217"/>
  <c r="J135" i="44217"/>
  <c r="J134" i="44217"/>
  <c r="J133" i="44217"/>
  <c r="J132" i="44217"/>
  <c r="J131" i="44217"/>
  <c r="J130" i="44217"/>
  <c r="J129" i="44217"/>
  <c r="J128" i="44217"/>
  <c r="J127" i="44217"/>
  <c r="J126" i="44217"/>
  <c r="J125" i="44217"/>
  <c r="J124" i="44217"/>
  <c r="J123" i="44217"/>
  <c r="J122" i="44217"/>
  <c r="J121" i="44217"/>
  <c r="J120" i="44217"/>
  <c r="J119" i="44217"/>
  <c r="J118" i="44217"/>
  <c r="J117" i="44217"/>
  <c r="J116" i="44217"/>
  <c r="J115" i="44217"/>
  <c r="J114" i="44217"/>
  <c r="J113" i="44217"/>
  <c r="J112" i="44217"/>
  <c r="J111" i="44217"/>
  <c r="J110" i="44217"/>
  <c r="J109" i="44217"/>
  <c r="J108" i="44217"/>
  <c r="J107" i="44217"/>
  <c r="J106" i="44217"/>
  <c r="J105" i="44217"/>
  <c r="J104" i="44217"/>
  <c r="J103" i="44217"/>
  <c r="J102" i="44217"/>
  <c r="J101" i="44217"/>
  <c r="J100" i="44217"/>
  <c r="J99" i="44217"/>
  <c r="J98" i="44217"/>
  <c r="J97" i="44217"/>
  <c r="J96" i="44217"/>
  <c r="J95" i="44217"/>
  <c r="J94" i="44217"/>
  <c r="J93" i="44217"/>
  <c r="J92" i="44217"/>
  <c r="J91" i="44217"/>
  <c r="J90" i="44217"/>
  <c r="J89" i="44217"/>
  <c r="J88" i="44217"/>
  <c r="J87" i="44217"/>
  <c r="J86" i="44217"/>
  <c r="J85" i="44217"/>
  <c r="J84" i="44217"/>
  <c r="J83" i="44217"/>
  <c r="J82" i="44217"/>
  <c r="J81" i="44217"/>
  <c r="J80" i="44217"/>
  <c r="J79" i="44217"/>
  <c r="J78" i="44217"/>
  <c r="J77" i="44217"/>
  <c r="J76" i="44217"/>
  <c r="J75" i="44217"/>
  <c r="J74" i="44217"/>
  <c r="J73" i="44217"/>
  <c r="J72" i="44217"/>
  <c r="J71" i="44217"/>
  <c r="J70" i="44217"/>
  <c r="J69" i="44217"/>
  <c r="J68" i="44217"/>
  <c r="J67" i="44217"/>
  <c r="J66" i="44217"/>
  <c r="J65" i="44217"/>
  <c r="J64" i="44217"/>
  <c r="J63" i="44217"/>
  <c r="J62" i="44217"/>
  <c r="J61" i="44217"/>
  <c r="J60" i="44217"/>
  <c r="J59" i="44217"/>
  <c r="J58" i="44217"/>
  <c r="J57" i="44217"/>
  <c r="J56" i="44217"/>
  <c r="J55" i="44217"/>
  <c r="J54" i="44217"/>
  <c r="J53" i="44217"/>
  <c r="J52" i="44217"/>
  <c r="J51" i="44217"/>
  <c r="J50" i="44217"/>
  <c r="J49" i="44217"/>
  <c r="J48" i="44217"/>
  <c r="J47" i="44217"/>
  <c r="J46" i="44217"/>
  <c r="J45" i="44217"/>
  <c r="J44" i="44217"/>
  <c r="J43" i="44217"/>
  <c r="J42" i="44217"/>
  <c r="J41" i="44217"/>
  <c r="J40" i="44217"/>
  <c r="J39" i="44217"/>
  <c r="J38" i="44217"/>
  <c r="J37" i="44217"/>
  <c r="J36" i="44217"/>
  <c r="J35" i="44217"/>
  <c r="J34" i="44217"/>
  <c r="J33" i="44217"/>
  <c r="J32" i="44217"/>
  <c r="J31" i="44217"/>
  <c r="J30" i="44217"/>
  <c r="J29" i="44217"/>
  <c r="J28" i="44217"/>
  <c r="J27" i="44217"/>
  <c r="J26" i="44217"/>
  <c r="J25" i="44217"/>
  <c r="J24" i="44217"/>
  <c r="J23" i="44217"/>
  <c r="J22" i="44217"/>
  <c r="J21" i="44217"/>
  <c r="J20" i="44217"/>
  <c r="J19" i="44217"/>
  <c r="J18" i="44217"/>
  <c r="J17" i="44217"/>
  <c r="J16" i="44217"/>
  <c r="J15" i="44217"/>
  <c r="J14" i="44217"/>
  <c r="J13" i="44217"/>
  <c r="J12" i="44217"/>
  <c r="J11" i="44217"/>
  <c r="J10" i="44217"/>
  <c r="J9" i="44217"/>
  <c r="J8" i="44217"/>
  <c r="O7" i="44217"/>
  <c r="H3" i="44217" s="1"/>
  <c r="I7" i="44217"/>
  <c r="J7" i="44217" s="1"/>
  <c r="H7" i="44217"/>
  <c r="H2" i="44217"/>
  <c r="B1" i="44217"/>
  <c r="J357" i="44216"/>
  <c r="J356" i="44216"/>
  <c r="J355" i="44216"/>
  <c r="J354" i="44216"/>
  <c r="J353" i="44216"/>
  <c r="J352" i="44216"/>
  <c r="J351" i="44216"/>
  <c r="J350" i="44216"/>
  <c r="J349" i="44216"/>
  <c r="J348" i="44216"/>
  <c r="J347" i="44216"/>
  <c r="J346" i="44216"/>
  <c r="J345" i="44216"/>
  <c r="J344" i="44216"/>
  <c r="J343" i="44216"/>
  <c r="J342" i="44216"/>
  <c r="J341" i="44216"/>
  <c r="J340" i="44216"/>
  <c r="J339" i="44216"/>
  <c r="J338" i="44216"/>
  <c r="J337" i="44216"/>
  <c r="J336" i="44216"/>
  <c r="J335" i="44216"/>
  <c r="J334" i="44216"/>
  <c r="J333" i="44216"/>
  <c r="J332" i="44216"/>
  <c r="J331" i="44216"/>
  <c r="J330" i="44216"/>
  <c r="J329" i="44216"/>
  <c r="J328" i="44216"/>
  <c r="J327" i="44216"/>
  <c r="J326" i="44216"/>
  <c r="J325" i="44216"/>
  <c r="J324" i="44216"/>
  <c r="J323" i="44216"/>
  <c r="J322" i="44216"/>
  <c r="J321" i="44216"/>
  <c r="J320" i="44216"/>
  <c r="J319" i="44216"/>
  <c r="J318" i="44216"/>
  <c r="J317" i="44216"/>
  <c r="J316" i="44216"/>
  <c r="J315" i="44216"/>
  <c r="J314" i="44216"/>
  <c r="J313" i="44216"/>
  <c r="J312" i="44216"/>
  <c r="J311" i="44216"/>
  <c r="J310" i="44216"/>
  <c r="J309" i="44216"/>
  <c r="J308" i="44216"/>
  <c r="J307" i="44216"/>
  <c r="J306" i="44216"/>
  <c r="J305" i="44216"/>
  <c r="J304" i="44216"/>
  <c r="J303" i="44216"/>
  <c r="J302" i="44216"/>
  <c r="J301" i="44216"/>
  <c r="J300" i="44216"/>
  <c r="J299" i="44216"/>
  <c r="J298" i="44216"/>
  <c r="J297" i="44216"/>
  <c r="J296" i="44216"/>
  <c r="J295" i="44216"/>
  <c r="J294" i="44216"/>
  <c r="J293" i="44216"/>
  <c r="J292" i="44216"/>
  <c r="J291" i="44216"/>
  <c r="J290" i="44216"/>
  <c r="J289" i="44216"/>
  <c r="J288" i="44216"/>
  <c r="J287" i="44216"/>
  <c r="J286" i="44216"/>
  <c r="J285" i="44216"/>
  <c r="J284" i="44216"/>
  <c r="J283" i="44216"/>
  <c r="J282" i="44216"/>
  <c r="J281" i="44216"/>
  <c r="J280" i="44216"/>
  <c r="J279" i="44216"/>
  <c r="J278" i="44216"/>
  <c r="J277" i="44216"/>
  <c r="J276" i="44216"/>
  <c r="J275" i="44216"/>
  <c r="J274" i="44216"/>
  <c r="J273" i="44216"/>
  <c r="J272" i="44216"/>
  <c r="J271" i="44216"/>
  <c r="J270" i="44216"/>
  <c r="J269" i="44216"/>
  <c r="J268" i="44216"/>
  <c r="J267" i="44216"/>
  <c r="J266" i="44216"/>
  <c r="J265" i="44216"/>
  <c r="J264" i="44216"/>
  <c r="J263" i="44216"/>
  <c r="J262" i="44216"/>
  <c r="J261" i="44216"/>
  <c r="J260" i="44216"/>
  <c r="J259" i="44216"/>
  <c r="J258" i="44216"/>
  <c r="J257" i="44216"/>
  <c r="J256" i="44216"/>
  <c r="J255" i="44216"/>
  <c r="J254" i="44216"/>
  <c r="J253" i="44216"/>
  <c r="J252" i="44216"/>
  <c r="J251" i="44216"/>
  <c r="J250" i="44216"/>
  <c r="J249" i="44216"/>
  <c r="J248" i="44216"/>
  <c r="J247" i="44216"/>
  <c r="J246" i="44216"/>
  <c r="J245" i="44216"/>
  <c r="J244" i="44216"/>
  <c r="J243" i="44216"/>
  <c r="J242" i="44216"/>
  <c r="J241" i="44216"/>
  <c r="J240" i="44216"/>
  <c r="J239" i="44216"/>
  <c r="J238" i="44216"/>
  <c r="J237" i="44216"/>
  <c r="J236" i="44216"/>
  <c r="J235" i="44216"/>
  <c r="J234" i="44216"/>
  <c r="J233" i="44216"/>
  <c r="J232" i="44216"/>
  <c r="J231" i="44216"/>
  <c r="J230" i="44216"/>
  <c r="J229" i="44216"/>
  <c r="J228" i="44216"/>
  <c r="J227" i="44216"/>
  <c r="J226" i="44216"/>
  <c r="J225" i="44216"/>
  <c r="J224" i="44216"/>
  <c r="J223" i="44216"/>
  <c r="J222" i="44216"/>
  <c r="J221" i="44216"/>
  <c r="J220" i="44216"/>
  <c r="J219" i="44216"/>
  <c r="J218" i="44216"/>
  <c r="J217" i="44216"/>
  <c r="J216" i="44216"/>
  <c r="J215" i="44216"/>
  <c r="J214" i="44216"/>
  <c r="J213" i="44216"/>
  <c r="J212" i="44216"/>
  <c r="J211" i="44216"/>
  <c r="J210" i="44216"/>
  <c r="J209" i="44216"/>
  <c r="J208" i="44216"/>
  <c r="J207" i="44216"/>
  <c r="J206" i="44216"/>
  <c r="J205" i="44216"/>
  <c r="J204" i="44216"/>
  <c r="J203" i="44216"/>
  <c r="J202" i="44216"/>
  <c r="J201" i="44216"/>
  <c r="J200" i="44216"/>
  <c r="J199" i="44216"/>
  <c r="J198" i="44216"/>
  <c r="J197" i="44216"/>
  <c r="J196" i="44216"/>
  <c r="J195" i="44216"/>
  <c r="J194" i="44216"/>
  <c r="J193" i="44216"/>
  <c r="J192" i="44216"/>
  <c r="J191" i="44216"/>
  <c r="J190" i="44216"/>
  <c r="J189" i="44216"/>
  <c r="J188" i="44216"/>
  <c r="J187" i="44216"/>
  <c r="J186" i="44216"/>
  <c r="J185" i="44216"/>
  <c r="J184" i="44216"/>
  <c r="J183" i="44216"/>
  <c r="J182" i="44216"/>
  <c r="J181" i="44216"/>
  <c r="J180" i="44216"/>
  <c r="J179" i="44216"/>
  <c r="J178" i="44216"/>
  <c r="J177" i="44216"/>
  <c r="J176" i="44216"/>
  <c r="J175" i="44216"/>
  <c r="J174" i="44216"/>
  <c r="J173" i="44216"/>
  <c r="J172" i="44216"/>
  <c r="J171" i="44216"/>
  <c r="J170" i="44216"/>
  <c r="J169" i="44216"/>
  <c r="J168" i="44216"/>
  <c r="J167" i="44216"/>
  <c r="J166" i="44216"/>
  <c r="J165" i="44216"/>
  <c r="J164" i="44216"/>
  <c r="J163" i="44216"/>
  <c r="J162" i="44216"/>
  <c r="J161" i="44216"/>
  <c r="J160" i="44216"/>
  <c r="J159" i="44216"/>
  <c r="J158" i="44216"/>
  <c r="J157" i="44216"/>
  <c r="J156" i="44216"/>
  <c r="J155" i="44216"/>
  <c r="J154" i="44216"/>
  <c r="J153" i="44216"/>
  <c r="J152" i="44216"/>
  <c r="J151" i="44216"/>
  <c r="J150" i="44216"/>
  <c r="J149" i="44216"/>
  <c r="J148" i="44216"/>
  <c r="J147" i="44216"/>
  <c r="J146" i="44216"/>
  <c r="J145" i="44216"/>
  <c r="J144" i="44216"/>
  <c r="J143" i="44216"/>
  <c r="J142" i="44216"/>
  <c r="J141" i="44216"/>
  <c r="J140" i="44216"/>
  <c r="J139" i="44216"/>
  <c r="J138" i="44216"/>
  <c r="J137" i="44216"/>
  <c r="J136" i="44216"/>
  <c r="J135" i="44216"/>
  <c r="J134" i="44216"/>
  <c r="J133" i="44216"/>
  <c r="J132" i="44216"/>
  <c r="J131" i="44216"/>
  <c r="J130" i="44216"/>
  <c r="J129" i="44216"/>
  <c r="J128" i="44216"/>
  <c r="J127" i="44216"/>
  <c r="J126" i="44216"/>
  <c r="J125" i="44216"/>
  <c r="J124" i="44216"/>
  <c r="J123" i="44216"/>
  <c r="J122" i="44216"/>
  <c r="J121" i="44216"/>
  <c r="J120" i="44216"/>
  <c r="J119" i="44216"/>
  <c r="J118" i="44216"/>
  <c r="J117" i="44216"/>
  <c r="J116" i="44216"/>
  <c r="J115" i="44216"/>
  <c r="J114" i="44216"/>
  <c r="J113" i="44216"/>
  <c r="J112" i="44216"/>
  <c r="J111" i="44216"/>
  <c r="J110" i="44216"/>
  <c r="J109" i="44216"/>
  <c r="J108" i="44216"/>
  <c r="J107" i="44216"/>
  <c r="J106" i="44216"/>
  <c r="J105" i="44216"/>
  <c r="J104" i="44216"/>
  <c r="J103" i="44216"/>
  <c r="J102" i="44216"/>
  <c r="J101" i="44216"/>
  <c r="J100" i="44216"/>
  <c r="J99" i="44216"/>
  <c r="J98" i="44216"/>
  <c r="J97" i="44216"/>
  <c r="J96" i="44216"/>
  <c r="J95" i="44216"/>
  <c r="J94" i="44216"/>
  <c r="J93" i="44216"/>
  <c r="J92" i="44216"/>
  <c r="J91" i="44216"/>
  <c r="J90" i="44216"/>
  <c r="J89" i="44216"/>
  <c r="J88" i="44216"/>
  <c r="J87" i="44216"/>
  <c r="J86" i="44216"/>
  <c r="J85" i="44216"/>
  <c r="J84" i="44216"/>
  <c r="J83" i="44216"/>
  <c r="J82" i="44216"/>
  <c r="J81" i="44216"/>
  <c r="J80" i="44216"/>
  <c r="J79" i="44216"/>
  <c r="J78" i="44216"/>
  <c r="J77" i="44216"/>
  <c r="J76" i="44216"/>
  <c r="J75" i="44216"/>
  <c r="J74" i="44216"/>
  <c r="J73" i="44216"/>
  <c r="J72" i="44216"/>
  <c r="J71" i="44216"/>
  <c r="J70" i="44216"/>
  <c r="J69" i="44216"/>
  <c r="J68" i="44216"/>
  <c r="J67" i="44216"/>
  <c r="J66" i="44216"/>
  <c r="J65" i="44216"/>
  <c r="J64" i="44216"/>
  <c r="J63" i="44216"/>
  <c r="J62" i="44216"/>
  <c r="J61" i="44216"/>
  <c r="J60" i="44216"/>
  <c r="J59" i="44216"/>
  <c r="J58" i="44216"/>
  <c r="J57" i="44216"/>
  <c r="J56" i="44216"/>
  <c r="J55" i="44216"/>
  <c r="J54" i="44216"/>
  <c r="J53" i="44216"/>
  <c r="J52" i="44216"/>
  <c r="J51" i="44216"/>
  <c r="J50" i="44216"/>
  <c r="J49" i="44216"/>
  <c r="J48" i="44216"/>
  <c r="J47" i="44216"/>
  <c r="J46" i="44216"/>
  <c r="J45" i="44216"/>
  <c r="J44" i="44216"/>
  <c r="J43" i="44216"/>
  <c r="J42" i="44216"/>
  <c r="J41" i="44216"/>
  <c r="J40" i="44216"/>
  <c r="J39" i="44216"/>
  <c r="J38" i="44216"/>
  <c r="J37" i="44216"/>
  <c r="J36" i="44216"/>
  <c r="J35" i="44216"/>
  <c r="J34" i="44216"/>
  <c r="J33" i="44216"/>
  <c r="J32" i="44216"/>
  <c r="J31" i="44216"/>
  <c r="J30" i="44216"/>
  <c r="J29" i="44216"/>
  <c r="J28" i="44216"/>
  <c r="J27" i="44216"/>
  <c r="J26" i="44216"/>
  <c r="J25" i="44216"/>
  <c r="J24" i="44216"/>
  <c r="J23" i="44216"/>
  <c r="J22" i="44216"/>
  <c r="J21" i="44216"/>
  <c r="J20" i="44216"/>
  <c r="J19" i="44216"/>
  <c r="J18" i="44216"/>
  <c r="J17" i="44216"/>
  <c r="J16" i="44216"/>
  <c r="J15" i="44216"/>
  <c r="J14" i="44216"/>
  <c r="J13" i="44216"/>
  <c r="J12" i="44216"/>
  <c r="J11" i="44216"/>
  <c r="J10" i="44216"/>
  <c r="J9" i="44216"/>
  <c r="M8" i="44216"/>
  <c r="M7" i="44216" s="1"/>
  <c r="H3" i="44216" s="1"/>
  <c r="I8" i="44216"/>
  <c r="I7" i="44216" s="1"/>
  <c r="L7" i="44216"/>
  <c r="K7" i="44216"/>
  <c r="H2" i="44216"/>
  <c r="B1" i="44216"/>
  <c r="J5" i="44218" l="1"/>
  <c r="J5" i="44219"/>
  <c r="H8" i="44216"/>
  <c r="H7" i="44216" s="1"/>
  <c r="J7" i="44216" s="1"/>
  <c r="H4" i="44217"/>
  <c r="H4" i="44216"/>
  <c r="J8" i="44216"/>
  <c r="J65" i="44215" l="1"/>
  <c r="J64" i="44215"/>
  <c r="J63" i="44215"/>
  <c r="J62" i="44215"/>
  <c r="J61" i="44215"/>
  <c r="J60" i="44215"/>
  <c r="J59" i="44215"/>
  <c r="J58" i="44215"/>
  <c r="J57" i="44215"/>
  <c r="J56" i="44215"/>
  <c r="J55" i="44215"/>
  <c r="J54" i="44215"/>
  <c r="J53" i="44215"/>
  <c r="J52" i="44215"/>
  <c r="J51" i="44215"/>
  <c r="J50" i="44215"/>
  <c r="J49" i="44215"/>
  <c r="J48" i="44215"/>
  <c r="J47" i="44215"/>
  <c r="J46" i="44215"/>
  <c r="J45" i="44215"/>
  <c r="J44" i="44215"/>
  <c r="J43" i="44215"/>
  <c r="J42" i="44215"/>
  <c r="J41" i="44215"/>
  <c r="J40" i="44215"/>
  <c r="J39" i="44215"/>
  <c r="J38" i="44215"/>
  <c r="J37" i="44215"/>
  <c r="J36" i="44215"/>
  <c r="J35" i="44215"/>
  <c r="J34" i="44215"/>
  <c r="J33" i="44215"/>
  <c r="J32" i="44215"/>
  <c r="J31" i="44215"/>
  <c r="J30" i="44215"/>
  <c r="J29" i="44215"/>
  <c r="J28" i="44215"/>
  <c r="J27" i="44215"/>
  <c r="J26" i="44215"/>
  <c r="J25" i="44215"/>
  <c r="J24" i="44215"/>
  <c r="J23" i="44215"/>
  <c r="J22" i="44215"/>
  <c r="J21" i="44215"/>
  <c r="J20" i="44215"/>
  <c r="J19" i="44215"/>
  <c r="J18" i="44215"/>
  <c r="J17" i="44215"/>
  <c r="J16" i="44215"/>
  <c r="J15" i="44215"/>
  <c r="J14" i="44215"/>
  <c r="J13" i="44215"/>
  <c r="J12" i="44215"/>
  <c r="J11" i="44215"/>
  <c r="J10" i="44215"/>
  <c r="J9" i="44215"/>
  <c r="J8" i="44215"/>
  <c r="J7" i="44215"/>
  <c r="J6" i="44215"/>
  <c r="I5" i="44215"/>
  <c r="H5" i="44215"/>
  <c r="H2" i="44215"/>
  <c r="B1" i="44215"/>
  <c r="J65" i="44214"/>
  <c r="J64" i="44214"/>
  <c r="J63" i="44214"/>
  <c r="J62" i="44214"/>
  <c r="J61" i="44214"/>
  <c r="J60" i="44214"/>
  <c r="J59" i="44214"/>
  <c r="J58" i="44214"/>
  <c r="J57" i="44214"/>
  <c r="J56" i="44214"/>
  <c r="J55" i="44214"/>
  <c r="J54" i="44214"/>
  <c r="J53" i="44214"/>
  <c r="J52" i="44214"/>
  <c r="J51" i="44214"/>
  <c r="J50" i="44214"/>
  <c r="J49" i="44214"/>
  <c r="J48" i="44214"/>
  <c r="J47" i="44214"/>
  <c r="J46" i="44214"/>
  <c r="J45" i="44214"/>
  <c r="J44" i="44214"/>
  <c r="J43" i="44214"/>
  <c r="J42" i="44214"/>
  <c r="J41" i="44214"/>
  <c r="J40" i="44214"/>
  <c r="J39" i="44214"/>
  <c r="J38" i="44214"/>
  <c r="J37" i="44214"/>
  <c r="J36" i="44214"/>
  <c r="J35" i="44214"/>
  <c r="J34" i="44214"/>
  <c r="J33" i="44214"/>
  <c r="J32" i="44214"/>
  <c r="J31" i="44214"/>
  <c r="J30" i="44214"/>
  <c r="J29" i="44214"/>
  <c r="J28" i="44214"/>
  <c r="J27" i="44214"/>
  <c r="J26" i="44214"/>
  <c r="J25" i="44214"/>
  <c r="J24" i="44214"/>
  <c r="J23" i="44214"/>
  <c r="J22" i="44214"/>
  <c r="J21" i="44214"/>
  <c r="J20" i="44214"/>
  <c r="J19" i="44214"/>
  <c r="J18" i="44214"/>
  <c r="J17" i="44214"/>
  <c r="J16" i="44214"/>
  <c r="J15" i="44214"/>
  <c r="J14" i="44214"/>
  <c r="J13" i="44214"/>
  <c r="J12" i="44214"/>
  <c r="J11" i="44214"/>
  <c r="J10" i="44214"/>
  <c r="J9" i="44214"/>
  <c r="J8" i="44214"/>
  <c r="J7" i="44214"/>
  <c r="J6" i="44214"/>
  <c r="I5" i="44214"/>
  <c r="H5" i="44214"/>
  <c r="H2" i="44214"/>
  <c r="B1" i="44214"/>
  <c r="J357" i="44213"/>
  <c r="J356" i="44213"/>
  <c r="J355" i="44213"/>
  <c r="J354" i="44213"/>
  <c r="J353" i="44213"/>
  <c r="J352" i="44213"/>
  <c r="J351" i="44213"/>
  <c r="J350" i="44213"/>
  <c r="J349" i="44213"/>
  <c r="J348" i="44213"/>
  <c r="J347" i="44213"/>
  <c r="J346" i="44213"/>
  <c r="J345" i="44213"/>
  <c r="J344" i="44213"/>
  <c r="J343" i="44213"/>
  <c r="J342" i="44213"/>
  <c r="J341" i="44213"/>
  <c r="J340" i="44213"/>
  <c r="J339" i="44213"/>
  <c r="J338" i="44213"/>
  <c r="J337" i="44213"/>
  <c r="J336" i="44213"/>
  <c r="J335" i="44213"/>
  <c r="J334" i="44213"/>
  <c r="J333" i="44213"/>
  <c r="J332" i="44213"/>
  <c r="J331" i="44213"/>
  <c r="J330" i="44213"/>
  <c r="J329" i="44213"/>
  <c r="J328" i="44213"/>
  <c r="J327" i="44213"/>
  <c r="J326" i="44213"/>
  <c r="J325" i="44213"/>
  <c r="J324" i="44213"/>
  <c r="J323" i="44213"/>
  <c r="J322" i="44213"/>
  <c r="J321" i="44213"/>
  <c r="J320" i="44213"/>
  <c r="J319" i="44213"/>
  <c r="J318" i="44213"/>
  <c r="J317" i="44213"/>
  <c r="J316" i="44213"/>
  <c r="J315" i="44213"/>
  <c r="J314" i="44213"/>
  <c r="J313" i="44213"/>
  <c r="J312" i="44213"/>
  <c r="J311" i="44213"/>
  <c r="J310" i="44213"/>
  <c r="J309" i="44213"/>
  <c r="J308" i="44213"/>
  <c r="J307" i="44213"/>
  <c r="J306" i="44213"/>
  <c r="J305" i="44213"/>
  <c r="J304" i="44213"/>
  <c r="J303" i="44213"/>
  <c r="J302" i="44213"/>
  <c r="J301" i="44213"/>
  <c r="J300" i="44213"/>
  <c r="J299" i="44213"/>
  <c r="J298" i="44213"/>
  <c r="J297" i="44213"/>
  <c r="J296" i="44213"/>
  <c r="J295" i="44213"/>
  <c r="J294" i="44213"/>
  <c r="J293" i="44213"/>
  <c r="J292" i="44213"/>
  <c r="J291" i="44213"/>
  <c r="J290" i="44213"/>
  <c r="J289" i="44213"/>
  <c r="J288" i="44213"/>
  <c r="J287" i="44213"/>
  <c r="J286" i="44213"/>
  <c r="J285" i="44213"/>
  <c r="J284" i="44213"/>
  <c r="J283" i="44213"/>
  <c r="J282" i="44213"/>
  <c r="J281" i="44213"/>
  <c r="J280" i="44213"/>
  <c r="J279" i="44213"/>
  <c r="J278" i="44213"/>
  <c r="J277" i="44213"/>
  <c r="J276" i="44213"/>
  <c r="J275" i="44213"/>
  <c r="J274" i="44213"/>
  <c r="J273" i="44213"/>
  <c r="J272" i="44213"/>
  <c r="J271" i="44213"/>
  <c r="J270" i="44213"/>
  <c r="J269" i="44213"/>
  <c r="J268" i="44213"/>
  <c r="J267" i="44213"/>
  <c r="J266" i="44213"/>
  <c r="J265" i="44213"/>
  <c r="J264" i="44213"/>
  <c r="J263" i="44213"/>
  <c r="J262" i="44213"/>
  <c r="J261" i="44213"/>
  <c r="J260" i="44213"/>
  <c r="J259" i="44213"/>
  <c r="J258" i="44213"/>
  <c r="J257" i="44213"/>
  <c r="J256" i="44213"/>
  <c r="J255" i="44213"/>
  <c r="J254" i="44213"/>
  <c r="J253" i="44213"/>
  <c r="J252" i="44213"/>
  <c r="J251" i="44213"/>
  <c r="J250" i="44213"/>
  <c r="J249" i="44213"/>
  <c r="J248" i="44213"/>
  <c r="J247" i="44213"/>
  <c r="J246" i="44213"/>
  <c r="J245" i="44213"/>
  <c r="J244" i="44213"/>
  <c r="J243" i="44213"/>
  <c r="J242" i="44213"/>
  <c r="J241" i="44213"/>
  <c r="J240" i="44213"/>
  <c r="J239" i="44213"/>
  <c r="J238" i="44213"/>
  <c r="J237" i="44213"/>
  <c r="J236" i="44213"/>
  <c r="J235" i="44213"/>
  <c r="J234" i="44213"/>
  <c r="J233" i="44213"/>
  <c r="J232" i="44213"/>
  <c r="J231" i="44213"/>
  <c r="J230" i="44213"/>
  <c r="J229" i="44213"/>
  <c r="J228" i="44213"/>
  <c r="J227" i="44213"/>
  <c r="J226" i="44213"/>
  <c r="J225" i="44213"/>
  <c r="J224" i="44213"/>
  <c r="J223" i="44213"/>
  <c r="J222" i="44213"/>
  <c r="J221" i="44213"/>
  <c r="J220" i="44213"/>
  <c r="J219" i="44213"/>
  <c r="J218" i="44213"/>
  <c r="J217" i="44213"/>
  <c r="J216" i="44213"/>
  <c r="J215" i="44213"/>
  <c r="J214" i="44213"/>
  <c r="J213" i="44213"/>
  <c r="J212" i="44213"/>
  <c r="J211" i="44213"/>
  <c r="J210" i="44213"/>
  <c r="J209" i="44213"/>
  <c r="J208" i="44213"/>
  <c r="J207" i="44213"/>
  <c r="J206" i="44213"/>
  <c r="J205" i="44213"/>
  <c r="J204" i="44213"/>
  <c r="J203" i="44213"/>
  <c r="J202" i="44213"/>
  <c r="J201" i="44213"/>
  <c r="J200" i="44213"/>
  <c r="J199" i="44213"/>
  <c r="J198" i="44213"/>
  <c r="J197" i="44213"/>
  <c r="J196" i="44213"/>
  <c r="J195" i="44213"/>
  <c r="J194" i="44213"/>
  <c r="J193" i="44213"/>
  <c r="J192" i="44213"/>
  <c r="J191" i="44213"/>
  <c r="J190" i="44213"/>
  <c r="J189" i="44213"/>
  <c r="J188" i="44213"/>
  <c r="J187" i="44213"/>
  <c r="J186" i="44213"/>
  <c r="J185" i="44213"/>
  <c r="J184" i="44213"/>
  <c r="J183" i="44213"/>
  <c r="J182" i="44213"/>
  <c r="J181" i="44213"/>
  <c r="J180" i="44213"/>
  <c r="J179" i="44213"/>
  <c r="J178" i="44213"/>
  <c r="J177" i="44213"/>
  <c r="J176" i="44213"/>
  <c r="J175" i="44213"/>
  <c r="J174" i="44213"/>
  <c r="J173" i="44213"/>
  <c r="J172" i="44213"/>
  <c r="J171" i="44213"/>
  <c r="J170" i="44213"/>
  <c r="J169" i="44213"/>
  <c r="J168" i="44213"/>
  <c r="J167" i="44213"/>
  <c r="J166" i="44213"/>
  <c r="J165" i="44213"/>
  <c r="J164" i="44213"/>
  <c r="J163" i="44213"/>
  <c r="J162" i="44213"/>
  <c r="J161" i="44213"/>
  <c r="J160" i="44213"/>
  <c r="J159" i="44213"/>
  <c r="J158" i="44213"/>
  <c r="J157" i="44213"/>
  <c r="J156" i="44213"/>
  <c r="J155" i="44213"/>
  <c r="J154" i="44213"/>
  <c r="J153" i="44213"/>
  <c r="J152" i="44213"/>
  <c r="J151" i="44213"/>
  <c r="J150" i="44213"/>
  <c r="J149" i="44213"/>
  <c r="J148" i="44213"/>
  <c r="J147" i="44213"/>
  <c r="J146" i="44213"/>
  <c r="J145" i="44213"/>
  <c r="J144" i="44213"/>
  <c r="J143" i="44213"/>
  <c r="J142" i="44213"/>
  <c r="J141" i="44213"/>
  <c r="J140" i="44213"/>
  <c r="J139" i="44213"/>
  <c r="J138" i="44213"/>
  <c r="J137" i="44213"/>
  <c r="J136" i="44213"/>
  <c r="J135" i="44213"/>
  <c r="J134" i="44213"/>
  <c r="J133" i="44213"/>
  <c r="J132" i="44213"/>
  <c r="J131" i="44213"/>
  <c r="J130" i="44213"/>
  <c r="J129" i="44213"/>
  <c r="J128" i="44213"/>
  <c r="J127" i="44213"/>
  <c r="J126" i="44213"/>
  <c r="J125" i="44213"/>
  <c r="J124" i="44213"/>
  <c r="J123" i="44213"/>
  <c r="J122" i="44213"/>
  <c r="J121" i="44213"/>
  <c r="J120" i="44213"/>
  <c r="J119" i="44213"/>
  <c r="J118" i="44213"/>
  <c r="J117" i="44213"/>
  <c r="J116" i="44213"/>
  <c r="J115" i="44213"/>
  <c r="J114" i="44213"/>
  <c r="J113" i="44213"/>
  <c r="J112" i="44213"/>
  <c r="J111" i="44213"/>
  <c r="J110" i="44213"/>
  <c r="J109" i="44213"/>
  <c r="J108" i="44213"/>
  <c r="J107" i="44213"/>
  <c r="J106" i="44213"/>
  <c r="J105" i="44213"/>
  <c r="J104" i="44213"/>
  <c r="J103" i="44213"/>
  <c r="J102" i="44213"/>
  <c r="J101" i="44213"/>
  <c r="J100" i="44213"/>
  <c r="J99" i="44213"/>
  <c r="J98" i="44213"/>
  <c r="J97" i="44213"/>
  <c r="J96" i="44213"/>
  <c r="J95" i="44213"/>
  <c r="J94" i="44213"/>
  <c r="J93" i="44213"/>
  <c r="J92" i="44213"/>
  <c r="J91" i="44213"/>
  <c r="J90" i="44213"/>
  <c r="J89" i="44213"/>
  <c r="J88" i="44213"/>
  <c r="J87" i="44213"/>
  <c r="J86" i="44213"/>
  <c r="J85" i="44213"/>
  <c r="J84" i="44213"/>
  <c r="J83" i="44213"/>
  <c r="J82" i="44213"/>
  <c r="J81" i="44213"/>
  <c r="J80" i="44213"/>
  <c r="J79" i="44213"/>
  <c r="J78" i="44213"/>
  <c r="J77" i="44213"/>
  <c r="J76" i="44213"/>
  <c r="J75" i="44213"/>
  <c r="J74" i="44213"/>
  <c r="J73" i="44213"/>
  <c r="J72" i="44213"/>
  <c r="J71" i="44213"/>
  <c r="J70" i="44213"/>
  <c r="J69" i="44213"/>
  <c r="J68" i="44213"/>
  <c r="J67" i="44213"/>
  <c r="J66" i="44213"/>
  <c r="J65" i="44213"/>
  <c r="J64" i="44213"/>
  <c r="J63" i="44213"/>
  <c r="J62" i="44213"/>
  <c r="J61" i="44213"/>
  <c r="J60" i="44213"/>
  <c r="J59" i="44213"/>
  <c r="J58" i="44213"/>
  <c r="J57" i="44213"/>
  <c r="J56" i="44213"/>
  <c r="J55" i="44213"/>
  <c r="J54" i="44213"/>
  <c r="J53" i="44213"/>
  <c r="J52" i="44213"/>
  <c r="J51" i="44213"/>
  <c r="J50" i="44213"/>
  <c r="J49" i="44213"/>
  <c r="J48" i="44213"/>
  <c r="J47" i="44213"/>
  <c r="J46" i="44213"/>
  <c r="J45" i="44213"/>
  <c r="J44" i="44213"/>
  <c r="J43" i="44213"/>
  <c r="J42" i="44213"/>
  <c r="J41" i="44213"/>
  <c r="J40" i="44213"/>
  <c r="J39" i="44213"/>
  <c r="J38" i="44213"/>
  <c r="J37" i="44213"/>
  <c r="J36" i="44213"/>
  <c r="J35" i="44213"/>
  <c r="J34" i="44213"/>
  <c r="J33" i="44213"/>
  <c r="J32" i="44213"/>
  <c r="J31" i="44213"/>
  <c r="J30" i="44213"/>
  <c r="J29" i="44213"/>
  <c r="J28" i="44213"/>
  <c r="J27" i="44213"/>
  <c r="J26" i="44213"/>
  <c r="J25" i="44213"/>
  <c r="J24" i="44213"/>
  <c r="J23" i="44213"/>
  <c r="J22" i="44213"/>
  <c r="J21" i="44213"/>
  <c r="J20" i="44213"/>
  <c r="J19" i="44213"/>
  <c r="J18" i="44213"/>
  <c r="J17" i="44213"/>
  <c r="J16" i="44213"/>
  <c r="J15" i="44213"/>
  <c r="J14" i="44213"/>
  <c r="J13" i="44213"/>
  <c r="J12" i="44213"/>
  <c r="J11" i="44213"/>
  <c r="J10" i="44213"/>
  <c r="J9" i="44213"/>
  <c r="J8" i="44213"/>
  <c r="O7" i="44213"/>
  <c r="H3" i="44213" s="1"/>
  <c r="I7" i="44213"/>
  <c r="H7" i="44213"/>
  <c r="H2" i="44213"/>
  <c r="B1" i="44213"/>
  <c r="J357" i="44212"/>
  <c r="J356" i="44212"/>
  <c r="J355" i="44212"/>
  <c r="J354" i="44212"/>
  <c r="J353" i="44212"/>
  <c r="J352" i="44212"/>
  <c r="J351" i="44212"/>
  <c r="J350" i="44212"/>
  <c r="J349" i="44212"/>
  <c r="J348" i="44212"/>
  <c r="J347" i="44212"/>
  <c r="J346" i="44212"/>
  <c r="J345" i="44212"/>
  <c r="J344" i="44212"/>
  <c r="J343" i="44212"/>
  <c r="J342" i="44212"/>
  <c r="J341" i="44212"/>
  <c r="J340" i="44212"/>
  <c r="J339" i="44212"/>
  <c r="J338" i="44212"/>
  <c r="J337" i="44212"/>
  <c r="J336" i="44212"/>
  <c r="J335" i="44212"/>
  <c r="J334" i="44212"/>
  <c r="J333" i="44212"/>
  <c r="J332" i="44212"/>
  <c r="J331" i="44212"/>
  <c r="J330" i="44212"/>
  <c r="J329" i="44212"/>
  <c r="J328" i="44212"/>
  <c r="J327" i="44212"/>
  <c r="J326" i="44212"/>
  <c r="J325" i="44212"/>
  <c r="J324" i="44212"/>
  <c r="J323" i="44212"/>
  <c r="J322" i="44212"/>
  <c r="J321" i="44212"/>
  <c r="J320" i="44212"/>
  <c r="J319" i="44212"/>
  <c r="J318" i="44212"/>
  <c r="J317" i="44212"/>
  <c r="J316" i="44212"/>
  <c r="J315" i="44212"/>
  <c r="J314" i="44212"/>
  <c r="J313" i="44212"/>
  <c r="J312" i="44212"/>
  <c r="J311" i="44212"/>
  <c r="J310" i="44212"/>
  <c r="J309" i="44212"/>
  <c r="J308" i="44212"/>
  <c r="J307" i="44212"/>
  <c r="J306" i="44212"/>
  <c r="J305" i="44212"/>
  <c r="J304" i="44212"/>
  <c r="J303" i="44212"/>
  <c r="J302" i="44212"/>
  <c r="J301" i="44212"/>
  <c r="J300" i="44212"/>
  <c r="J299" i="44212"/>
  <c r="J298" i="44212"/>
  <c r="J297" i="44212"/>
  <c r="J296" i="44212"/>
  <c r="J295" i="44212"/>
  <c r="J294" i="44212"/>
  <c r="J293" i="44212"/>
  <c r="J292" i="44212"/>
  <c r="J291" i="44212"/>
  <c r="J290" i="44212"/>
  <c r="J289" i="44212"/>
  <c r="J288" i="44212"/>
  <c r="J287" i="44212"/>
  <c r="J286" i="44212"/>
  <c r="J285" i="44212"/>
  <c r="J284" i="44212"/>
  <c r="J283" i="44212"/>
  <c r="J282" i="44212"/>
  <c r="J281" i="44212"/>
  <c r="J280" i="44212"/>
  <c r="J279" i="44212"/>
  <c r="J278" i="44212"/>
  <c r="J277" i="44212"/>
  <c r="J276" i="44212"/>
  <c r="J275" i="44212"/>
  <c r="J274" i="44212"/>
  <c r="J273" i="44212"/>
  <c r="J272" i="44212"/>
  <c r="J271" i="44212"/>
  <c r="J270" i="44212"/>
  <c r="J269" i="44212"/>
  <c r="J268" i="44212"/>
  <c r="J267" i="44212"/>
  <c r="J266" i="44212"/>
  <c r="J265" i="44212"/>
  <c r="J264" i="44212"/>
  <c r="J263" i="44212"/>
  <c r="J262" i="44212"/>
  <c r="J261" i="44212"/>
  <c r="J260" i="44212"/>
  <c r="J259" i="44212"/>
  <c r="J258" i="44212"/>
  <c r="J257" i="44212"/>
  <c r="J256" i="44212"/>
  <c r="J255" i="44212"/>
  <c r="J254" i="44212"/>
  <c r="J253" i="44212"/>
  <c r="J252" i="44212"/>
  <c r="J251" i="44212"/>
  <c r="J250" i="44212"/>
  <c r="J249" i="44212"/>
  <c r="J248" i="44212"/>
  <c r="J247" i="44212"/>
  <c r="J246" i="44212"/>
  <c r="J245" i="44212"/>
  <c r="J244" i="44212"/>
  <c r="J243" i="44212"/>
  <c r="J242" i="44212"/>
  <c r="J241" i="44212"/>
  <c r="J240" i="44212"/>
  <c r="J239" i="44212"/>
  <c r="J238" i="44212"/>
  <c r="J237" i="44212"/>
  <c r="J236" i="44212"/>
  <c r="J235" i="44212"/>
  <c r="J234" i="44212"/>
  <c r="J233" i="44212"/>
  <c r="J232" i="44212"/>
  <c r="J231" i="44212"/>
  <c r="J230" i="44212"/>
  <c r="J229" i="44212"/>
  <c r="J228" i="44212"/>
  <c r="J227" i="44212"/>
  <c r="J226" i="44212"/>
  <c r="J225" i="44212"/>
  <c r="J224" i="44212"/>
  <c r="J223" i="44212"/>
  <c r="J222" i="44212"/>
  <c r="J221" i="44212"/>
  <c r="J220" i="44212"/>
  <c r="J219" i="44212"/>
  <c r="J218" i="44212"/>
  <c r="J217" i="44212"/>
  <c r="J216" i="44212"/>
  <c r="J215" i="44212"/>
  <c r="J214" i="44212"/>
  <c r="J213" i="44212"/>
  <c r="J212" i="44212"/>
  <c r="J211" i="44212"/>
  <c r="J210" i="44212"/>
  <c r="J209" i="44212"/>
  <c r="J208" i="44212"/>
  <c r="J207" i="44212"/>
  <c r="J206" i="44212"/>
  <c r="J205" i="44212"/>
  <c r="J204" i="44212"/>
  <c r="J203" i="44212"/>
  <c r="J202" i="44212"/>
  <c r="J201" i="44212"/>
  <c r="J200" i="44212"/>
  <c r="J199" i="44212"/>
  <c r="J198" i="44212"/>
  <c r="J197" i="44212"/>
  <c r="J196" i="44212"/>
  <c r="J195" i="44212"/>
  <c r="J194" i="44212"/>
  <c r="J193" i="44212"/>
  <c r="J192" i="44212"/>
  <c r="J191" i="44212"/>
  <c r="J190" i="44212"/>
  <c r="J189" i="44212"/>
  <c r="J188" i="44212"/>
  <c r="J187" i="44212"/>
  <c r="J186" i="44212"/>
  <c r="J185" i="44212"/>
  <c r="J184" i="44212"/>
  <c r="J183" i="44212"/>
  <c r="J182" i="44212"/>
  <c r="J181" i="44212"/>
  <c r="J180" i="44212"/>
  <c r="J179" i="44212"/>
  <c r="J178" i="44212"/>
  <c r="J177" i="44212"/>
  <c r="J176" i="44212"/>
  <c r="J175" i="44212"/>
  <c r="J174" i="44212"/>
  <c r="J173" i="44212"/>
  <c r="J172" i="44212"/>
  <c r="J171" i="44212"/>
  <c r="J170" i="44212"/>
  <c r="J169" i="44212"/>
  <c r="J168" i="44212"/>
  <c r="J167" i="44212"/>
  <c r="J166" i="44212"/>
  <c r="J165" i="44212"/>
  <c r="J164" i="44212"/>
  <c r="J163" i="44212"/>
  <c r="J162" i="44212"/>
  <c r="J161" i="44212"/>
  <c r="J160" i="44212"/>
  <c r="J159" i="44212"/>
  <c r="J158" i="44212"/>
  <c r="J157" i="44212"/>
  <c r="J156" i="44212"/>
  <c r="J155" i="44212"/>
  <c r="J154" i="44212"/>
  <c r="J153" i="44212"/>
  <c r="J152" i="44212"/>
  <c r="J151" i="44212"/>
  <c r="J150" i="44212"/>
  <c r="J149" i="44212"/>
  <c r="J148" i="44212"/>
  <c r="J147" i="44212"/>
  <c r="J146" i="44212"/>
  <c r="J145" i="44212"/>
  <c r="J144" i="44212"/>
  <c r="J143" i="44212"/>
  <c r="J142" i="44212"/>
  <c r="J141" i="44212"/>
  <c r="J140" i="44212"/>
  <c r="J139" i="44212"/>
  <c r="J138" i="44212"/>
  <c r="J137" i="44212"/>
  <c r="J136" i="44212"/>
  <c r="J135" i="44212"/>
  <c r="J134" i="44212"/>
  <c r="J133" i="44212"/>
  <c r="J132" i="44212"/>
  <c r="J131" i="44212"/>
  <c r="J130" i="44212"/>
  <c r="J129" i="44212"/>
  <c r="J128" i="44212"/>
  <c r="J127" i="44212"/>
  <c r="J126" i="44212"/>
  <c r="J125" i="44212"/>
  <c r="J124" i="44212"/>
  <c r="J123" i="44212"/>
  <c r="J122" i="44212"/>
  <c r="J121" i="44212"/>
  <c r="J120" i="44212"/>
  <c r="J119" i="44212"/>
  <c r="J118" i="44212"/>
  <c r="J117" i="44212"/>
  <c r="J116" i="44212"/>
  <c r="J115" i="44212"/>
  <c r="J114" i="44212"/>
  <c r="J113" i="44212"/>
  <c r="J112" i="44212"/>
  <c r="J111" i="44212"/>
  <c r="J110" i="44212"/>
  <c r="J109" i="44212"/>
  <c r="J108" i="44212"/>
  <c r="J107" i="44212"/>
  <c r="J106" i="44212"/>
  <c r="J105" i="44212"/>
  <c r="J104" i="44212"/>
  <c r="J103" i="44212"/>
  <c r="J102" i="44212"/>
  <c r="J101" i="44212"/>
  <c r="J100" i="44212"/>
  <c r="J99" i="44212"/>
  <c r="J98" i="44212"/>
  <c r="J97" i="44212"/>
  <c r="J96" i="44212"/>
  <c r="J95" i="44212"/>
  <c r="J94" i="44212"/>
  <c r="J93" i="44212"/>
  <c r="J92" i="44212"/>
  <c r="J91" i="44212"/>
  <c r="J90" i="44212"/>
  <c r="J89" i="44212"/>
  <c r="J88" i="44212"/>
  <c r="J87" i="44212"/>
  <c r="J86" i="44212"/>
  <c r="J85" i="44212"/>
  <c r="J84" i="44212"/>
  <c r="J83" i="44212"/>
  <c r="J82" i="44212"/>
  <c r="J81" i="44212"/>
  <c r="J80" i="44212"/>
  <c r="J79" i="44212"/>
  <c r="J78" i="44212"/>
  <c r="J77" i="44212"/>
  <c r="J76" i="44212"/>
  <c r="J75" i="44212"/>
  <c r="J74" i="44212"/>
  <c r="J73" i="44212"/>
  <c r="J72" i="44212"/>
  <c r="J71" i="44212"/>
  <c r="J70" i="44212"/>
  <c r="J69" i="44212"/>
  <c r="J68" i="44212"/>
  <c r="J67" i="44212"/>
  <c r="J66" i="44212"/>
  <c r="J65" i="44212"/>
  <c r="J64" i="44212"/>
  <c r="J63" i="44212"/>
  <c r="J62" i="44212"/>
  <c r="J61" i="44212"/>
  <c r="J60" i="44212"/>
  <c r="J59" i="44212"/>
  <c r="J58" i="44212"/>
  <c r="J57" i="44212"/>
  <c r="J56" i="44212"/>
  <c r="J55" i="44212"/>
  <c r="J54" i="44212"/>
  <c r="J53" i="44212"/>
  <c r="J52" i="44212"/>
  <c r="J51" i="44212"/>
  <c r="J50" i="44212"/>
  <c r="J49" i="44212"/>
  <c r="J48" i="44212"/>
  <c r="J47" i="44212"/>
  <c r="J46" i="44212"/>
  <c r="J45" i="44212"/>
  <c r="J44" i="44212"/>
  <c r="J43" i="44212"/>
  <c r="J42" i="44212"/>
  <c r="J41" i="44212"/>
  <c r="J40" i="44212"/>
  <c r="J39" i="44212"/>
  <c r="J38" i="44212"/>
  <c r="J37" i="44212"/>
  <c r="J36" i="44212"/>
  <c r="J35" i="44212"/>
  <c r="J34" i="44212"/>
  <c r="J33" i="44212"/>
  <c r="J32" i="44212"/>
  <c r="J31" i="44212"/>
  <c r="J30" i="44212"/>
  <c r="J29" i="44212"/>
  <c r="J28" i="44212"/>
  <c r="J27" i="44212"/>
  <c r="J26" i="44212"/>
  <c r="J25" i="44212"/>
  <c r="J24" i="44212"/>
  <c r="J23" i="44212"/>
  <c r="J22" i="44212"/>
  <c r="J21" i="44212"/>
  <c r="J20" i="44212"/>
  <c r="J19" i="44212"/>
  <c r="J18" i="44212"/>
  <c r="J17" i="44212"/>
  <c r="J16" i="44212"/>
  <c r="J15" i="44212"/>
  <c r="J14" i="44212"/>
  <c r="J13" i="44212"/>
  <c r="J12" i="44212"/>
  <c r="J11" i="44212"/>
  <c r="J10" i="44212"/>
  <c r="J9" i="44212"/>
  <c r="J8" i="44212"/>
  <c r="M7" i="44212"/>
  <c r="H3" i="44212" s="1"/>
  <c r="L7" i="44212"/>
  <c r="K7" i="44212"/>
  <c r="I7" i="44212"/>
  <c r="H7" i="44212"/>
  <c r="H2" i="44212"/>
  <c r="B1" i="44212"/>
  <c r="J7" i="44212" l="1"/>
  <c r="H4" i="44212"/>
  <c r="H4" i="44213"/>
  <c r="J5" i="44214"/>
  <c r="J5" i="44215"/>
  <c r="J7" i="44213"/>
  <c r="J65" i="44207" l="1"/>
  <c r="J64" i="44207"/>
  <c r="J63" i="44207"/>
  <c r="J62" i="44207"/>
  <c r="J61" i="44207"/>
  <c r="J60" i="44207"/>
  <c r="J59" i="44207"/>
  <c r="J58" i="44207"/>
  <c r="J57" i="44207"/>
  <c r="J56" i="44207"/>
  <c r="J55" i="44207"/>
  <c r="J54" i="44207"/>
  <c r="J53" i="44207"/>
  <c r="J52" i="44207"/>
  <c r="J51" i="44207"/>
  <c r="J50" i="44207"/>
  <c r="J49" i="44207"/>
  <c r="J48" i="44207"/>
  <c r="J47" i="44207"/>
  <c r="J46" i="44207"/>
  <c r="J45" i="44207"/>
  <c r="J44" i="44207"/>
  <c r="J43" i="44207"/>
  <c r="J42" i="44207"/>
  <c r="J41" i="44207"/>
  <c r="J40" i="44207"/>
  <c r="J39" i="44207"/>
  <c r="J38" i="44207"/>
  <c r="J37" i="44207"/>
  <c r="J36" i="44207"/>
  <c r="J35" i="44207"/>
  <c r="J34" i="44207"/>
  <c r="J33" i="44207"/>
  <c r="J32" i="44207"/>
  <c r="J31" i="44207"/>
  <c r="J30" i="44207"/>
  <c r="J29" i="44207"/>
  <c r="J28" i="44207"/>
  <c r="J27" i="44207"/>
  <c r="J26" i="44207"/>
  <c r="J25" i="44207"/>
  <c r="J24" i="44207"/>
  <c r="J23" i="44207"/>
  <c r="J22" i="44207"/>
  <c r="J21" i="44207"/>
  <c r="J20" i="44207"/>
  <c r="J19" i="44207"/>
  <c r="J18" i="44207"/>
  <c r="J17" i="44207"/>
  <c r="J16" i="44207"/>
  <c r="J15" i="44207"/>
  <c r="J14" i="44207"/>
  <c r="J13" i="44207"/>
  <c r="J12" i="44207"/>
  <c r="J11" i="44207"/>
  <c r="J10" i="44207"/>
  <c r="J9" i="44207"/>
  <c r="J8" i="44207"/>
  <c r="J7" i="44207"/>
  <c r="J6" i="44207"/>
  <c r="I5" i="44207"/>
  <c r="H5" i="44207"/>
  <c r="H2" i="44207"/>
  <c r="B1" i="44207"/>
  <c r="J65" i="44206"/>
  <c r="J64" i="44206"/>
  <c r="J63" i="44206"/>
  <c r="J62" i="44206"/>
  <c r="J61" i="44206"/>
  <c r="J60" i="44206"/>
  <c r="J59" i="44206"/>
  <c r="J58" i="44206"/>
  <c r="J57" i="44206"/>
  <c r="J56" i="44206"/>
  <c r="J55" i="44206"/>
  <c r="J54" i="44206"/>
  <c r="J53" i="44206"/>
  <c r="J52" i="44206"/>
  <c r="J51" i="44206"/>
  <c r="J50" i="44206"/>
  <c r="J49" i="44206"/>
  <c r="J48" i="44206"/>
  <c r="J47" i="44206"/>
  <c r="J46" i="44206"/>
  <c r="J45" i="44206"/>
  <c r="J44" i="44206"/>
  <c r="J43" i="44206"/>
  <c r="J42" i="44206"/>
  <c r="J41" i="44206"/>
  <c r="J40" i="44206"/>
  <c r="J39" i="44206"/>
  <c r="J38" i="44206"/>
  <c r="J37" i="44206"/>
  <c r="J36" i="44206"/>
  <c r="J35" i="44206"/>
  <c r="J34" i="44206"/>
  <c r="J33" i="44206"/>
  <c r="J32" i="44206"/>
  <c r="J31" i="44206"/>
  <c r="J30" i="44206"/>
  <c r="J29" i="44206"/>
  <c r="J28" i="44206"/>
  <c r="J27" i="44206"/>
  <c r="J26" i="44206"/>
  <c r="J25" i="44206"/>
  <c r="J24" i="44206"/>
  <c r="J23" i="44206"/>
  <c r="J22" i="44206"/>
  <c r="J21" i="44206"/>
  <c r="J20" i="44206"/>
  <c r="J19" i="44206"/>
  <c r="J18" i="44206"/>
  <c r="J17" i="44206"/>
  <c r="J16" i="44206"/>
  <c r="J15" i="44206"/>
  <c r="J14" i="44206"/>
  <c r="J13" i="44206"/>
  <c r="J12" i="44206"/>
  <c r="J11" i="44206"/>
  <c r="J10" i="44206"/>
  <c r="J9" i="44206"/>
  <c r="J8" i="44206"/>
  <c r="J7" i="44206"/>
  <c r="J6" i="44206"/>
  <c r="I5" i="44206"/>
  <c r="H5" i="44206"/>
  <c r="H2" i="44206"/>
  <c r="B1" i="44206"/>
  <c r="J357" i="44205"/>
  <c r="J356" i="44205"/>
  <c r="J355" i="44205"/>
  <c r="J354" i="44205"/>
  <c r="J353" i="44205"/>
  <c r="J352" i="44205"/>
  <c r="J351" i="44205"/>
  <c r="J350" i="44205"/>
  <c r="J349" i="44205"/>
  <c r="J348" i="44205"/>
  <c r="J347" i="44205"/>
  <c r="J346" i="44205"/>
  <c r="J345" i="44205"/>
  <c r="J344" i="44205"/>
  <c r="J343" i="44205"/>
  <c r="J342" i="44205"/>
  <c r="J341" i="44205"/>
  <c r="J340" i="44205"/>
  <c r="J339" i="44205"/>
  <c r="J338" i="44205"/>
  <c r="J337" i="44205"/>
  <c r="J336" i="44205"/>
  <c r="J335" i="44205"/>
  <c r="J334" i="44205"/>
  <c r="J333" i="44205"/>
  <c r="J332" i="44205"/>
  <c r="J331" i="44205"/>
  <c r="J330" i="44205"/>
  <c r="J329" i="44205"/>
  <c r="J328" i="44205"/>
  <c r="J327" i="44205"/>
  <c r="J326" i="44205"/>
  <c r="J325" i="44205"/>
  <c r="J324" i="44205"/>
  <c r="J323" i="44205"/>
  <c r="J322" i="44205"/>
  <c r="J321" i="44205"/>
  <c r="J320" i="44205"/>
  <c r="J319" i="44205"/>
  <c r="J318" i="44205"/>
  <c r="J317" i="44205"/>
  <c r="J316" i="44205"/>
  <c r="J315" i="44205"/>
  <c r="J314" i="44205"/>
  <c r="J313" i="44205"/>
  <c r="J312" i="44205"/>
  <c r="J311" i="44205"/>
  <c r="J310" i="44205"/>
  <c r="J309" i="44205"/>
  <c r="J308" i="44205"/>
  <c r="J307" i="44205"/>
  <c r="J306" i="44205"/>
  <c r="J305" i="44205"/>
  <c r="J304" i="44205"/>
  <c r="J303" i="44205"/>
  <c r="J302" i="44205"/>
  <c r="J301" i="44205"/>
  <c r="J300" i="44205"/>
  <c r="J299" i="44205"/>
  <c r="J298" i="44205"/>
  <c r="J297" i="44205"/>
  <c r="J296" i="44205"/>
  <c r="J295" i="44205"/>
  <c r="J294" i="44205"/>
  <c r="J293" i="44205"/>
  <c r="J292" i="44205"/>
  <c r="J291" i="44205"/>
  <c r="J290" i="44205"/>
  <c r="J289" i="44205"/>
  <c r="J288" i="44205"/>
  <c r="J287" i="44205"/>
  <c r="J286" i="44205"/>
  <c r="J285" i="44205"/>
  <c r="J284" i="44205"/>
  <c r="J283" i="44205"/>
  <c r="J282" i="44205"/>
  <c r="J281" i="44205"/>
  <c r="J280" i="44205"/>
  <c r="J279" i="44205"/>
  <c r="J278" i="44205"/>
  <c r="J277" i="44205"/>
  <c r="J276" i="44205"/>
  <c r="J275" i="44205"/>
  <c r="J274" i="44205"/>
  <c r="J273" i="44205"/>
  <c r="J272" i="44205"/>
  <c r="J271" i="44205"/>
  <c r="J270" i="44205"/>
  <c r="J269" i="44205"/>
  <c r="J268" i="44205"/>
  <c r="J267" i="44205"/>
  <c r="J266" i="44205"/>
  <c r="J265" i="44205"/>
  <c r="J264" i="44205"/>
  <c r="J263" i="44205"/>
  <c r="J262" i="44205"/>
  <c r="J261" i="44205"/>
  <c r="J260" i="44205"/>
  <c r="J259" i="44205"/>
  <c r="J258" i="44205"/>
  <c r="J257" i="44205"/>
  <c r="J256" i="44205"/>
  <c r="J255" i="44205"/>
  <c r="J254" i="44205"/>
  <c r="J253" i="44205"/>
  <c r="J252" i="44205"/>
  <c r="J251" i="44205"/>
  <c r="J250" i="44205"/>
  <c r="J249" i="44205"/>
  <c r="J248" i="44205"/>
  <c r="J247" i="44205"/>
  <c r="J246" i="44205"/>
  <c r="J245" i="44205"/>
  <c r="J244" i="44205"/>
  <c r="J243" i="44205"/>
  <c r="J242" i="44205"/>
  <c r="J241" i="44205"/>
  <c r="J240" i="44205"/>
  <c r="J239" i="44205"/>
  <c r="J238" i="44205"/>
  <c r="J237" i="44205"/>
  <c r="J236" i="44205"/>
  <c r="J235" i="44205"/>
  <c r="J234" i="44205"/>
  <c r="J233" i="44205"/>
  <c r="J232" i="44205"/>
  <c r="J231" i="44205"/>
  <c r="J230" i="44205"/>
  <c r="J229" i="44205"/>
  <c r="J228" i="44205"/>
  <c r="J227" i="44205"/>
  <c r="J226" i="44205"/>
  <c r="J225" i="44205"/>
  <c r="J224" i="44205"/>
  <c r="J223" i="44205"/>
  <c r="J222" i="44205"/>
  <c r="J221" i="44205"/>
  <c r="J220" i="44205"/>
  <c r="J219" i="44205"/>
  <c r="J218" i="44205"/>
  <c r="J217" i="44205"/>
  <c r="J216" i="44205"/>
  <c r="J215" i="44205"/>
  <c r="J214" i="44205"/>
  <c r="J213" i="44205"/>
  <c r="J212" i="44205"/>
  <c r="J211" i="44205"/>
  <c r="J210" i="44205"/>
  <c r="J209" i="44205"/>
  <c r="J208" i="44205"/>
  <c r="J207" i="44205"/>
  <c r="J206" i="44205"/>
  <c r="J205" i="44205"/>
  <c r="J204" i="44205"/>
  <c r="J203" i="44205"/>
  <c r="J202" i="44205"/>
  <c r="J201" i="44205"/>
  <c r="J200" i="44205"/>
  <c r="J199" i="44205"/>
  <c r="J198" i="44205"/>
  <c r="J197" i="44205"/>
  <c r="J196" i="44205"/>
  <c r="J195" i="44205"/>
  <c r="J194" i="44205"/>
  <c r="J193" i="44205"/>
  <c r="J192" i="44205"/>
  <c r="J191" i="44205"/>
  <c r="J190" i="44205"/>
  <c r="J189" i="44205"/>
  <c r="J188" i="44205"/>
  <c r="J187" i="44205"/>
  <c r="J186" i="44205"/>
  <c r="J185" i="44205"/>
  <c r="J184" i="44205"/>
  <c r="J183" i="44205"/>
  <c r="J182" i="44205"/>
  <c r="J181" i="44205"/>
  <c r="J180" i="44205"/>
  <c r="J179" i="44205"/>
  <c r="J178" i="44205"/>
  <c r="J177" i="44205"/>
  <c r="J176" i="44205"/>
  <c r="J175" i="44205"/>
  <c r="J174" i="44205"/>
  <c r="J173" i="44205"/>
  <c r="J172" i="44205"/>
  <c r="J171" i="44205"/>
  <c r="J170" i="44205"/>
  <c r="J169" i="44205"/>
  <c r="J168" i="44205"/>
  <c r="J167" i="44205"/>
  <c r="J166" i="44205"/>
  <c r="J165" i="44205"/>
  <c r="J164" i="44205"/>
  <c r="J163" i="44205"/>
  <c r="J162" i="44205"/>
  <c r="J161" i="44205"/>
  <c r="J160" i="44205"/>
  <c r="J159" i="44205"/>
  <c r="J158" i="44205"/>
  <c r="J157" i="44205"/>
  <c r="J156" i="44205"/>
  <c r="J155" i="44205"/>
  <c r="J154" i="44205"/>
  <c r="J153" i="44205"/>
  <c r="J152" i="44205"/>
  <c r="J151" i="44205"/>
  <c r="J150" i="44205"/>
  <c r="J149" i="44205"/>
  <c r="J148" i="44205"/>
  <c r="J147" i="44205"/>
  <c r="J146" i="44205"/>
  <c r="J145" i="44205"/>
  <c r="J144" i="44205"/>
  <c r="J143" i="44205"/>
  <c r="J142" i="44205"/>
  <c r="J141" i="44205"/>
  <c r="J140" i="44205"/>
  <c r="J139" i="44205"/>
  <c r="J138" i="44205"/>
  <c r="J137" i="44205"/>
  <c r="J136" i="44205"/>
  <c r="J135" i="44205"/>
  <c r="J134" i="44205"/>
  <c r="J133" i="44205"/>
  <c r="J132" i="44205"/>
  <c r="J131" i="44205"/>
  <c r="J130" i="44205"/>
  <c r="J129" i="44205"/>
  <c r="J128" i="44205"/>
  <c r="J127" i="44205"/>
  <c r="J126" i="44205"/>
  <c r="J125" i="44205"/>
  <c r="J124" i="44205"/>
  <c r="J123" i="44205"/>
  <c r="J122" i="44205"/>
  <c r="J121" i="44205"/>
  <c r="J120" i="44205"/>
  <c r="J119" i="44205"/>
  <c r="J118" i="44205"/>
  <c r="J117" i="44205"/>
  <c r="J116" i="44205"/>
  <c r="J115" i="44205"/>
  <c r="J114" i="44205"/>
  <c r="J113" i="44205"/>
  <c r="J112" i="44205"/>
  <c r="J111" i="44205"/>
  <c r="J110" i="44205"/>
  <c r="J109" i="44205"/>
  <c r="J108" i="44205"/>
  <c r="J107" i="44205"/>
  <c r="J106" i="44205"/>
  <c r="J105" i="44205"/>
  <c r="J104" i="44205"/>
  <c r="J103" i="44205"/>
  <c r="J102" i="44205"/>
  <c r="J101" i="44205"/>
  <c r="J100" i="44205"/>
  <c r="J99" i="44205"/>
  <c r="J98" i="44205"/>
  <c r="J97" i="44205"/>
  <c r="J96" i="44205"/>
  <c r="J95" i="44205"/>
  <c r="J94" i="44205"/>
  <c r="J93" i="44205"/>
  <c r="J92" i="44205"/>
  <c r="J91" i="44205"/>
  <c r="J90" i="44205"/>
  <c r="J89" i="44205"/>
  <c r="J88" i="44205"/>
  <c r="J87" i="44205"/>
  <c r="J86" i="44205"/>
  <c r="J85" i="44205"/>
  <c r="J84" i="44205"/>
  <c r="J83" i="44205"/>
  <c r="J82" i="44205"/>
  <c r="J81" i="44205"/>
  <c r="J80" i="44205"/>
  <c r="J79" i="44205"/>
  <c r="J78" i="44205"/>
  <c r="J77" i="44205"/>
  <c r="J76" i="44205"/>
  <c r="J75" i="44205"/>
  <c r="J74" i="44205"/>
  <c r="J73" i="44205"/>
  <c r="J72" i="44205"/>
  <c r="J71" i="44205"/>
  <c r="J70" i="44205"/>
  <c r="J69" i="44205"/>
  <c r="J68" i="44205"/>
  <c r="J67" i="44205"/>
  <c r="J66" i="44205"/>
  <c r="J65" i="44205"/>
  <c r="J64" i="44205"/>
  <c r="J63" i="44205"/>
  <c r="J62" i="44205"/>
  <c r="J61" i="44205"/>
  <c r="J60" i="44205"/>
  <c r="J59" i="44205"/>
  <c r="J58" i="44205"/>
  <c r="J57" i="44205"/>
  <c r="J56" i="44205"/>
  <c r="J55" i="44205"/>
  <c r="J54" i="44205"/>
  <c r="J53" i="44205"/>
  <c r="J52" i="44205"/>
  <c r="J51" i="44205"/>
  <c r="J50" i="44205"/>
  <c r="J49" i="44205"/>
  <c r="J48" i="44205"/>
  <c r="J47" i="44205"/>
  <c r="J46" i="44205"/>
  <c r="J45" i="44205"/>
  <c r="J44" i="44205"/>
  <c r="J43" i="44205"/>
  <c r="J42" i="44205"/>
  <c r="J41" i="44205"/>
  <c r="J40" i="44205"/>
  <c r="J39" i="44205"/>
  <c r="J38" i="44205"/>
  <c r="J37" i="44205"/>
  <c r="J36" i="44205"/>
  <c r="J35" i="44205"/>
  <c r="J34" i="44205"/>
  <c r="J33" i="44205"/>
  <c r="J32" i="44205"/>
  <c r="J31" i="44205"/>
  <c r="J30" i="44205"/>
  <c r="J29" i="44205"/>
  <c r="J28" i="44205"/>
  <c r="J27" i="44205"/>
  <c r="J26" i="44205"/>
  <c r="J25" i="44205"/>
  <c r="J24" i="44205"/>
  <c r="J23" i="44205"/>
  <c r="J22" i="44205"/>
  <c r="J21" i="44205"/>
  <c r="J20" i="44205"/>
  <c r="J19" i="44205"/>
  <c r="J18" i="44205"/>
  <c r="J17" i="44205"/>
  <c r="J16" i="44205"/>
  <c r="J15" i="44205"/>
  <c r="J14" i="44205"/>
  <c r="J13" i="44205"/>
  <c r="J12" i="44205"/>
  <c r="J11" i="44205"/>
  <c r="J10" i="44205"/>
  <c r="J9" i="44205"/>
  <c r="J8" i="44205"/>
  <c r="O7" i="44205"/>
  <c r="H3" i="44205" s="1"/>
  <c r="I7" i="44205"/>
  <c r="H7" i="44205"/>
  <c r="H2" i="44205"/>
  <c r="B1" i="44205"/>
  <c r="J357" i="44204"/>
  <c r="J356" i="44204"/>
  <c r="J355" i="44204"/>
  <c r="J354" i="44204"/>
  <c r="J353" i="44204"/>
  <c r="J352" i="44204"/>
  <c r="J351" i="44204"/>
  <c r="J350" i="44204"/>
  <c r="J349" i="44204"/>
  <c r="J348" i="44204"/>
  <c r="J347" i="44204"/>
  <c r="J346" i="44204"/>
  <c r="J345" i="44204"/>
  <c r="J344" i="44204"/>
  <c r="J343" i="44204"/>
  <c r="J342" i="44204"/>
  <c r="J341" i="44204"/>
  <c r="J340" i="44204"/>
  <c r="J339" i="44204"/>
  <c r="J338" i="44204"/>
  <c r="J337" i="44204"/>
  <c r="J336" i="44204"/>
  <c r="J335" i="44204"/>
  <c r="J334" i="44204"/>
  <c r="J333" i="44204"/>
  <c r="J332" i="44204"/>
  <c r="J331" i="44204"/>
  <c r="J330" i="44204"/>
  <c r="J329" i="44204"/>
  <c r="J328" i="44204"/>
  <c r="J327" i="44204"/>
  <c r="J326" i="44204"/>
  <c r="J325" i="44204"/>
  <c r="J324" i="44204"/>
  <c r="J323" i="44204"/>
  <c r="J322" i="44204"/>
  <c r="J321" i="44204"/>
  <c r="J320" i="44204"/>
  <c r="J319" i="44204"/>
  <c r="J318" i="44204"/>
  <c r="J317" i="44204"/>
  <c r="J316" i="44204"/>
  <c r="J315" i="44204"/>
  <c r="J314" i="44204"/>
  <c r="J313" i="44204"/>
  <c r="J312" i="44204"/>
  <c r="J311" i="44204"/>
  <c r="J310" i="44204"/>
  <c r="J309" i="44204"/>
  <c r="J308" i="44204"/>
  <c r="J307" i="44204"/>
  <c r="J306" i="44204"/>
  <c r="J305" i="44204"/>
  <c r="J304" i="44204"/>
  <c r="J303" i="44204"/>
  <c r="J302" i="44204"/>
  <c r="J301" i="44204"/>
  <c r="J300" i="44204"/>
  <c r="J299" i="44204"/>
  <c r="J298" i="44204"/>
  <c r="J297" i="44204"/>
  <c r="J296" i="44204"/>
  <c r="J295" i="44204"/>
  <c r="J294" i="44204"/>
  <c r="J293" i="44204"/>
  <c r="J292" i="44204"/>
  <c r="J291" i="44204"/>
  <c r="J290" i="44204"/>
  <c r="J289" i="44204"/>
  <c r="J288" i="44204"/>
  <c r="J287" i="44204"/>
  <c r="J286" i="44204"/>
  <c r="J285" i="44204"/>
  <c r="J284" i="44204"/>
  <c r="J283" i="44204"/>
  <c r="J282" i="44204"/>
  <c r="J281" i="44204"/>
  <c r="J280" i="44204"/>
  <c r="J279" i="44204"/>
  <c r="J278" i="44204"/>
  <c r="J277" i="44204"/>
  <c r="J276" i="44204"/>
  <c r="J275" i="44204"/>
  <c r="J274" i="44204"/>
  <c r="J273" i="44204"/>
  <c r="J272" i="44204"/>
  <c r="J271" i="44204"/>
  <c r="J270" i="44204"/>
  <c r="J269" i="44204"/>
  <c r="J268" i="44204"/>
  <c r="J267" i="44204"/>
  <c r="J266" i="44204"/>
  <c r="J265" i="44204"/>
  <c r="J264" i="44204"/>
  <c r="J263" i="44204"/>
  <c r="J262" i="44204"/>
  <c r="J261" i="44204"/>
  <c r="J260" i="44204"/>
  <c r="J259" i="44204"/>
  <c r="J258" i="44204"/>
  <c r="J257" i="44204"/>
  <c r="J256" i="44204"/>
  <c r="J255" i="44204"/>
  <c r="J254" i="44204"/>
  <c r="J253" i="44204"/>
  <c r="J252" i="44204"/>
  <c r="J251" i="44204"/>
  <c r="J250" i="44204"/>
  <c r="J249" i="44204"/>
  <c r="J248" i="44204"/>
  <c r="J247" i="44204"/>
  <c r="J246" i="44204"/>
  <c r="J245" i="44204"/>
  <c r="J244" i="44204"/>
  <c r="J243" i="44204"/>
  <c r="J242" i="44204"/>
  <c r="J241" i="44204"/>
  <c r="J240" i="44204"/>
  <c r="J239" i="44204"/>
  <c r="J238" i="44204"/>
  <c r="J237" i="44204"/>
  <c r="J236" i="44204"/>
  <c r="J235" i="44204"/>
  <c r="J234" i="44204"/>
  <c r="J233" i="44204"/>
  <c r="J232" i="44204"/>
  <c r="J231" i="44204"/>
  <c r="J230" i="44204"/>
  <c r="J229" i="44204"/>
  <c r="J228" i="44204"/>
  <c r="J227" i="44204"/>
  <c r="J226" i="44204"/>
  <c r="J225" i="44204"/>
  <c r="J224" i="44204"/>
  <c r="J223" i="44204"/>
  <c r="J222" i="44204"/>
  <c r="J221" i="44204"/>
  <c r="J220" i="44204"/>
  <c r="J219" i="44204"/>
  <c r="J218" i="44204"/>
  <c r="J217" i="44204"/>
  <c r="J216" i="44204"/>
  <c r="J215" i="44204"/>
  <c r="J214" i="44204"/>
  <c r="J213" i="44204"/>
  <c r="J212" i="44204"/>
  <c r="J211" i="44204"/>
  <c r="J210" i="44204"/>
  <c r="J209" i="44204"/>
  <c r="J208" i="44204"/>
  <c r="J207" i="44204"/>
  <c r="J206" i="44204"/>
  <c r="J205" i="44204"/>
  <c r="J204" i="44204"/>
  <c r="J203" i="44204"/>
  <c r="J202" i="44204"/>
  <c r="J201" i="44204"/>
  <c r="J200" i="44204"/>
  <c r="J199" i="44204"/>
  <c r="J198" i="44204"/>
  <c r="J197" i="44204"/>
  <c r="J196" i="44204"/>
  <c r="J195" i="44204"/>
  <c r="J194" i="44204"/>
  <c r="J193" i="44204"/>
  <c r="J192" i="44204"/>
  <c r="J191" i="44204"/>
  <c r="J190" i="44204"/>
  <c r="J189" i="44204"/>
  <c r="J188" i="44204"/>
  <c r="J187" i="44204"/>
  <c r="J186" i="44204"/>
  <c r="J185" i="44204"/>
  <c r="J184" i="44204"/>
  <c r="J183" i="44204"/>
  <c r="J182" i="44204"/>
  <c r="J181" i="44204"/>
  <c r="J180" i="44204"/>
  <c r="J179" i="44204"/>
  <c r="J178" i="44204"/>
  <c r="J177" i="44204"/>
  <c r="J176" i="44204"/>
  <c r="J175" i="44204"/>
  <c r="J174" i="44204"/>
  <c r="J173" i="44204"/>
  <c r="J172" i="44204"/>
  <c r="J171" i="44204"/>
  <c r="J170" i="44204"/>
  <c r="J169" i="44204"/>
  <c r="J168" i="44204"/>
  <c r="J167" i="44204"/>
  <c r="J166" i="44204"/>
  <c r="J165" i="44204"/>
  <c r="J164" i="44204"/>
  <c r="J163" i="44204"/>
  <c r="J162" i="44204"/>
  <c r="J161" i="44204"/>
  <c r="J160" i="44204"/>
  <c r="J159" i="44204"/>
  <c r="J158" i="44204"/>
  <c r="J157" i="44204"/>
  <c r="J156" i="44204"/>
  <c r="J155" i="44204"/>
  <c r="J154" i="44204"/>
  <c r="J153" i="44204"/>
  <c r="J152" i="44204"/>
  <c r="J151" i="44204"/>
  <c r="J150" i="44204"/>
  <c r="J149" i="44204"/>
  <c r="J148" i="44204"/>
  <c r="J147" i="44204"/>
  <c r="J146" i="44204"/>
  <c r="J145" i="44204"/>
  <c r="J144" i="44204"/>
  <c r="J143" i="44204"/>
  <c r="J142" i="44204"/>
  <c r="J141" i="44204"/>
  <c r="J140" i="44204"/>
  <c r="J139" i="44204"/>
  <c r="J138" i="44204"/>
  <c r="J137" i="44204"/>
  <c r="J136" i="44204"/>
  <c r="J135" i="44204"/>
  <c r="J134" i="44204"/>
  <c r="J133" i="44204"/>
  <c r="J132" i="44204"/>
  <c r="J131" i="44204"/>
  <c r="J130" i="44204"/>
  <c r="J129" i="44204"/>
  <c r="J128" i="44204"/>
  <c r="J127" i="44204"/>
  <c r="J126" i="44204"/>
  <c r="J125" i="44204"/>
  <c r="J124" i="44204"/>
  <c r="J123" i="44204"/>
  <c r="J122" i="44204"/>
  <c r="J121" i="44204"/>
  <c r="J120" i="44204"/>
  <c r="J119" i="44204"/>
  <c r="J118" i="44204"/>
  <c r="J117" i="44204"/>
  <c r="J116" i="44204"/>
  <c r="J115" i="44204"/>
  <c r="J114" i="44204"/>
  <c r="J113" i="44204"/>
  <c r="J112" i="44204"/>
  <c r="J111" i="44204"/>
  <c r="J110" i="44204"/>
  <c r="J109" i="44204"/>
  <c r="J108" i="44204"/>
  <c r="J107" i="44204"/>
  <c r="J106" i="44204"/>
  <c r="J105" i="44204"/>
  <c r="J104" i="44204"/>
  <c r="J103" i="44204"/>
  <c r="J102" i="44204"/>
  <c r="J101" i="44204"/>
  <c r="J100" i="44204"/>
  <c r="J99" i="44204"/>
  <c r="J98" i="44204"/>
  <c r="J97" i="44204"/>
  <c r="J96" i="44204"/>
  <c r="J95" i="44204"/>
  <c r="J94" i="44204"/>
  <c r="J93" i="44204"/>
  <c r="J92" i="44204"/>
  <c r="J91" i="44204"/>
  <c r="J90" i="44204"/>
  <c r="J89" i="44204"/>
  <c r="J88" i="44204"/>
  <c r="J87" i="44204"/>
  <c r="J86" i="44204"/>
  <c r="J85" i="44204"/>
  <c r="J84" i="44204"/>
  <c r="J83" i="44204"/>
  <c r="J82" i="44204"/>
  <c r="J81" i="44204"/>
  <c r="J80" i="44204"/>
  <c r="J79" i="44204"/>
  <c r="J78" i="44204"/>
  <c r="J77" i="44204"/>
  <c r="J76" i="44204"/>
  <c r="J75" i="44204"/>
  <c r="J74" i="44204"/>
  <c r="J73" i="44204"/>
  <c r="J72" i="44204"/>
  <c r="J71" i="44204"/>
  <c r="J70" i="44204"/>
  <c r="J69" i="44204"/>
  <c r="J68" i="44204"/>
  <c r="J67" i="44204"/>
  <c r="J66" i="44204"/>
  <c r="J65" i="44204"/>
  <c r="J64" i="44204"/>
  <c r="J63" i="44204"/>
  <c r="J62" i="44204"/>
  <c r="J61" i="44204"/>
  <c r="J60" i="44204"/>
  <c r="J59" i="44204"/>
  <c r="J58" i="44204"/>
  <c r="J57" i="44204"/>
  <c r="J56" i="44204"/>
  <c r="J55" i="44204"/>
  <c r="J54" i="44204"/>
  <c r="J53" i="44204"/>
  <c r="J52" i="44204"/>
  <c r="J51" i="44204"/>
  <c r="J50" i="44204"/>
  <c r="J49" i="44204"/>
  <c r="J48" i="44204"/>
  <c r="J47" i="44204"/>
  <c r="J46" i="44204"/>
  <c r="J45" i="44204"/>
  <c r="J44" i="44204"/>
  <c r="J43" i="44204"/>
  <c r="J42" i="44204"/>
  <c r="J41" i="44204"/>
  <c r="J40" i="44204"/>
  <c r="J39" i="44204"/>
  <c r="J38" i="44204"/>
  <c r="J37" i="44204"/>
  <c r="J36" i="44204"/>
  <c r="J35" i="44204"/>
  <c r="J34" i="44204"/>
  <c r="J33" i="44204"/>
  <c r="J32" i="44204"/>
  <c r="J31" i="44204"/>
  <c r="J30" i="44204"/>
  <c r="J29" i="44204"/>
  <c r="J28" i="44204"/>
  <c r="J27" i="44204"/>
  <c r="J26" i="44204"/>
  <c r="J25" i="44204"/>
  <c r="J24" i="44204"/>
  <c r="J23" i="44204"/>
  <c r="J22" i="44204"/>
  <c r="J21" i="44204"/>
  <c r="J20" i="44204"/>
  <c r="J19" i="44204"/>
  <c r="J18" i="44204"/>
  <c r="J17" i="44204"/>
  <c r="J16" i="44204"/>
  <c r="J15" i="44204"/>
  <c r="J14" i="44204"/>
  <c r="J13" i="44204"/>
  <c r="J12" i="44204"/>
  <c r="J11" i="44204"/>
  <c r="J10" i="44204"/>
  <c r="J9" i="44204"/>
  <c r="J8" i="44204"/>
  <c r="M7" i="44204"/>
  <c r="L7" i="44204"/>
  <c r="K7" i="44204"/>
  <c r="I7" i="44204"/>
  <c r="H7" i="44204"/>
  <c r="H3" i="44204"/>
  <c r="H4" i="44204" s="1"/>
  <c r="H2" i="44204"/>
  <c r="B1" i="44204"/>
  <c r="J7" i="44204" l="1"/>
  <c r="J5" i="44207"/>
  <c r="H4" i="44205"/>
  <c r="J5" i="44206"/>
  <c r="J7" i="44205"/>
  <c r="J65" i="44203" l="1"/>
  <c r="J64" i="44203"/>
  <c r="J63" i="44203"/>
  <c r="J62" i="44203"/>
  <c r="J61" i="44203"/>
  <c r="J60" i="44203"/>
  <c r="J59" i="44203"/>
  <c r="J58" i="44203"/>
  <c r="J57" i="44203"/>
  <c r="J56" i="44203"/>
  <c r="J55" i="44203"/>
  <c r="J54" i="44203"/>
  <c r="J53" i="44203"/>
  <c r="J52" i="44203"/>
  <c r="J51" i="44203"/>
  <c r="J50" i="44203"/>
  <c r="J49" i="44203"/>
  <c r="J48" i="44203"/>
  <c r="J47" i="44203"/>
  <c r="J46" i="44203"/>
  <c r="J45" i="44203"/>
  <c r="J44" i="44203"/>
  <c r="J43" i="44203"/>
  <c r="J42" i="44203"/>
  <c r="J41" i="44203"/>
  <c r="J40" i="44203"/>
  <c r="J39" i="44203"/>
  <c r="J38" i="44203"/>
  <c r="J37" i="44203"/>
  <c r="J36" i="44203"/>
  <c r="J35" i="44203"/>
  <c r="J34" i="44203"/>
  <c r="J33" i="44203"/>
  <c r="J32" i="44203"/>
  <c r="J31" i="44203"/>
  <c r="J30" i="44203"/>
  <c r="J29" i="44203"/>
  <c r="J28" i="44203"/>
  <c r="J27" i="44203"/>
  <c r="J26" i="44203"/>
  <c r="J25" i="44203"/>
  <c r="J24" i="44203"/>
  <c r="J23" i="44203"/>
  <c r="J22" i="44203"/>
  <c r="J21" i="44203"/>
  <c r="J20" i="44203"/>
  <c r="J19" i="44203"/>
  <c r="J18" i="44203"/>
  <c r="J17" i="44203"/>
  <c r="J16" i="44203"/>
  <c r="J15" i="44203"/>
  <c r="J14" i="44203"/>
  <c r="J13" i="44203"/>
  <c r="J12" i="44203"/>
  <c r="J11" i="44203"/>
  <c r="J10" i="44203"/>
  <c r="J9" i="44203"/>
  <c r="J8" i="44203"/>
  <c r="J7" i="44203"/>
  <c r="J6" i="44203"/>
  <c r="I5" i="44203"/>
  <c r="H5" i="44203"/>
  <c r="H2" i="44203"/>
  <c r="B1" i="44203"/>
  <c r="J65" i="44202"/>
  <c r="J64" i="44202"/>
  <c r="J63" i="44202"/>
  <c r="J62" i="44202"/>
  <c r="J61" i="44202"/>
  <c r="J60" i="44202"/>
  <c r="J59" i="44202"/>
  <c r="J58" i="44202"/>
  <c r="J57" i="44202"/>
  <c r="J56" i="44202"/>
  <c r="J55" i="44202"/>
  <c r="J54" i="44202"/>
  <c r="J53" i="44202"/>
  <c r="J52" i="44202"/>
  <c r="J51" i="44202"/>
  <c r="J50" i="44202"/>
  <c r="J49" i="44202"/>
  <c r="J48" i="44202"/>
  <c r="J47" i="44202"/>
  <c r="J46" i="44202"/>
  <c r="J45" i="44202"/>
  <c r="J44" i="44202"/>
  <c r="J43" i="44202"/>
  <c r="J42" i="44202"/>
  <c r="J41" i="44202"/>
  <c r="J40" i="44202"/>
  <c r="J39" i="44202"/>
  <c r="J38" i="44202"/>
  <c r="J37" i="44202"/>
  <c r="J36" i="44202"/>
  <c r="J35" i="44202"/>
  <c r="J34" i="44202"/>
  <c r="J33" i="44202"/>
  <c r="J32" i="44202"/>
  <c r="J31" i="44202"/>
  <c r="J30" i="44202"/>
  <c r="J29" i="44202"/>
  <c r="J28" i="44202"/>
  <c r="J27" i="44202"/>
  <c r="J26" i="44202"/>
  <c r="J25" i="44202"/>
  <c r="J24" i="44202"/>
  <c r="J23" i="44202"/>
  <c r="J22" i="44202"/>
  <c r="J21" i="44202"/>
  <c r="J20" i="44202"/>
  <c r="J19" i="44202"/>
  <c r="J18" i="44202"/>
  <c r="J17" i="44202"/>
  <c r="J16" i="44202"/>
  <c r="J15" i="44202"/>
  <c r="J14" i="44202"/>
  <c r="J13" i="44202"/>
  <c r="J12" i="44202"/>
  <c r="J11" i="44202"/>
  <c r="J10" i="44202"/>
  <c r="J9" i="44202"/>
  <c r="J8" i="44202"/>
  <c r="J7" i="44202"/>
  <c r="J6" i="44202"/>
  <c r="I5" i="44202"/>
  <c r="H5" i="44202"/>
  <c r="H2" i="44202"/>
  <c r="B1" i="44202"/>
  <c r="J357" i="44201"/>
  <c r="J356" i="44201"/>
  <c r="J355" i="44201"/>
  <c r="J354" i="44201"/>
  <c r="J353" i="44201"/>
  <c r="J352" i="44201"/>
  <c r="J351" i="44201"/>
  <c r="J350" i="44201"/>
  <c r="J349" i="44201"/>
  <c r="J348" i="44201"/>
  <c r="J347" i="44201"/>
  <c r="J346" i="44201"/>
  <c r="J345" i="44201"/>
  <c r="J344" i="44201"/>
  <c r="J343" i="44201"/>
  <c r="J342" i="44201"/>
  <c r="J341" i="44201"/>
  <c r="J340" i="44201"/>
  <c r="J339" i="44201"/>
  <c r="J338" i="44201"/>
  <c r="J337" i="44201"/>
  <c r="J336" i="44201"/>
  <c r="J335" i="44201"/>
  <c r="J334" i="44201"/>
  <c r="J333" i="44201"/>
  <c r="J332" i="44201"/>
  <c r="J331" i="44201"/>
  <c r="J330" i="44201"/>
  <c r="J329" i="44201"/>
  <c r="J328" i="44201"/>
  <c r="J327" i="44201"/>
  <c r="J326" i="44201"/>
  <c r="J325" i="44201"/>
  <c r="J324" i="44201"/>
  <c r="J323" i="44201"/>
  <c r="J322" i="44201"/>
  <c r="J321" i="44201"/>
  <c r="J320" i="44201"/>
  <c r="J319" i="44201"/>
  <c r="J318" i="44201"/>
  <c r="J317" i="44201"/>
  <c r="J316" i="44201"/>
  <c r="J315" i="44201"/>
  <c r="J314" i="44201"/>
  <c r="J313" i="44201"/>
  <c r="J312" i="44201"/>
  <c r="J311" i="44201"/>
  <c r="J310" i="44201"/>
  <c r="J309" i="44201"/>
  <c r="J308" i="44201"/>
  <c r="J307" i="44201"/>
  <c r="J306" i="44201"/>
  <c r="J305" i="44201"/>
  <c r="J304" i="44201"/>
  <c r="J303" i="44201"/>
  <c r="J302" i="44201"/>
  <c r="J301" i="44201"/>
  <c r="J300" i="44201"/>
  <c r="J299" i="44201"/>
  <c r="J298" i="44201"/>
  <c r="J297" i="44201"/>
  <c r="J296" i="44201"/>
  <c r="J295" i="44201"/>
  <c r="J294" i="44201"/>
  <c r="J293" i="44201"/>
  <c r="J292" i="44201"/>
  <c r="J291" i="44201"/>
  <c r="J290" i="44201"/>
  <c r="J289" i="44201"/>
  <c r="J288" i="44201"/>
  <c r="J287" i="44201"/>
  <c r="J286" i="44201"/>
  <c r="J285" i="44201"/>
  <c r="J284" i="44201"/>
  <c r="J283" i="44201"/>
  <c r="J282" i="44201"/>
  <c r="J281" i="44201"/>
  <c r="J280" i="44201"/>
  <c r="J279" i="44201"/>
  <c r="J278" i="44201"/>
  <c r="J277" i="44201"/>
  <c r="J276" i="44201"/>
  <c r="J275" i="44201"/>
  <c r="J274" i="44201"/>
  <c r="J273" i="44201"/>
  <c r="J272" i="44201"/>
  <c r="J271" i="44201"/>
  <c r="J270" i="44201"/>
  <c r="J269" i="44201"/>
  <c r="J268" i="44201"/>
  <c r="J267" i="44201"/>
  <c r="J266" i="44201"/>
  <c r="J265" i="44201"/>
  <c r="J264" i="44201"/>
  <c r="J263" i="44201"/>
  <c r="J262" i="44201"/>
  <c r="J261" i="44201"/>
  <c r="J260" i="44201"/>
  <c r="J259" i="44201"/>
  <c r="J258" i="44201"/>
  <c r="J257" i="44201"/>
  <c r="J256" i="44201"/>
  <c r="J255" i="44201"/>
  <c r="J254" i="44201"/>
  <c r="J253" i="44201"/>
  <c r="J252" i="44201"/>
  <c r="J251" i="44201"/>
  <c r="J250" i="44201"/>
  <c r="J249" i="44201"/>
  <c r="J248" i="44201"/>
  <c r="J247" i="44201"/>
  <c r="J246" i="44201"/>
  <c r="J245" i="44201"/>
  <c r="J244" i="44201"/>
  <c r="J243" i="44201"/>
  <c r="J242" i="44201"/>
  <c r="J241" i="44201"/>
  <c r="J240" i="44201"/>
  <c r="J239" i="44201"/>
  <c r="J238" i="44201"/>
  <c r="J237" i="44201"/>
  <c r="J236" i="44201"/>
  <c r="J235" i="44201"/>
  <c r="J234" i="44201"/>
  <c r="J233" i="44201"/>
  <c r="J232" i="44201"/>
  <c r="J231" i="44201"/>
  <c r="J230" i="44201"/>
  <c r="J229" i="44201"/>
  <c r="J228" i="44201"/>
  <c r="J227" i="44201"/>
  <c r="J226" i="44201"/>
  <c r="J225" i="44201"/>
  <c r="J224" i="44201"/>
  <c r="J223" i="44201"/>
  <c r="J222" i="44201"/>
  <c r="J221" i="44201"/>
  <c r="J220" i="44201"/>
  <c r="J219" i="44201"/>
  <c r="J218" i="44201"/>
  <c r="J217" i="44201"/>
  <c r="J216" i="44201"/>
  <c r="J215" i="44201"/>
  <c r="J214" i="44201"/>
  <c r="J213" i="44201"/>
  <c r="J212" i="44201"/>
  <c r="J211" i="44201"/>
  <c r="J210" i="44201"/>
  <c r="J209" i="44201"/>
  <c r="J208" i="44201"/>
  <c r="J207" i="44201"/>
  <c r="J206" i="44201"/>
  <c r="J205" i="44201"/>
  <c r="J204" i="44201"/>
  <c r="J203" i="44201"/>
  <c r="J202" i="44201"/>
  <c r="J201" i="44201"/>
  <c r="J200" i="44201"/>
  <c r="J199" i="44201"/>
  <c r="J198" i="44201"/>
  <c r="J197" i="44201"/>
  <c r="J196" i="44201"/>
  <c r="J195" i="44201"/>
  <c r="J194" i="44201"/>
  <c r="J193" i="44201"/>
  <c r="J192" i="44201"/>
  <c r="J191" i="44201"/>
  <c r="J190" i="44201"/>
  <c r="J189" i="44201"/>
  <c r="J188" i="44201"/>
  <c r="J187" i="44201"/>
  <c r="J186" i="44201"/>
  <c r="J185" i="44201"/>
  <c r="J184" i="44201"/>
  <c r="J183" i="44201"/>
  <c r="J182" i="44201"/>
  <c r="J181" i="44201"/>
  <c r="J180" i="44201"/>
  <c r="J179" i="44201"/>
  <c r="J178" i="44201"/>
  <c r="J177" i="44201"/>
  <c r="J176" i="44201"/>
  <c r="J175" i="44201"/>
  <c r="J174" i="44201"/>
  <c r="J173" i="44201"/>
  <c r="J172" i="44201"/>
  <c r="J171" i="44201"/>
  <c r="J170" i="44201"/>
  <c r="J169" i="44201"/>
  <c r="J168" i="44201"/>
  <c r="J167" i="44201"/>
  <c r="J166" i="44201"/>
  <c r="J165" i="44201"/>
  <c r="J164" i="44201"/>
  <c r="J163" i="44201"/>
  <c r="J162" i="44201"/>
  <c r="J161" i="44201"/>
  <c r="J160" i="44201"/>
  <c r="J159" i="44201"/>
  <c r="J158" i="44201"/>
  <c r="J157" i="44201"/>
  <c r="J156" i="44201"/>
  <c r="J155" i="44201"/>
  <c r="J154" i="44201"/>
  <c r="J153" i="44201"/>
  <c r="J152" i="44201"/>
  <c r="J151" i="44201"/>
  <c r="J150" i="44201"/>
  <c r="J149" i="44201"/>
  <c r="J148" i="44201"/>
  <c r="J147" i="44201"/>
  <c r="J146" i="44201"/>
  <c r="J145" i="44201"/>
  <c r="J144" i="44201"/>
  <c r="J143" i="44201"/>
  <c r="J142" i="44201"/>
  <c r="J141" i="44201"/>
  <c r="J140" i="44201"/>
  <c r="J139" i="44201"/>
  <c r="J138" i="44201"/>
  <c r="J137" i="44201"/>
  <c r="J136" i="44201"/>
  <c r="J135" i="44201"/>
  <c r="J134" i="44201"/>
  <c r="J133" i="44201"/>
  <c r="J132" i="44201"/>
  <c r="J131" i="44201"/>
  <c r="J130" i="44201"/>
  <c r="J129" i="44201"/>
  <c r="J128" i="44201"/>
  <c r="J127" i="44201"/>
  <c r="J126" i="44201"/>
  <c r="J125" i="44201"/>
  <c r="J124" i="44201"/>
  <c r="J123" i="44201"/>
  <c r="J122" i="44201"/>
  <c r="J121" i="44201"/>
  <c r="J120" i="44201"/>
  <c r="J119" i="44201"/>
  <c r="J118" i="44201"/>
  <c r="J117" i="44201"/>
  <c r="J116" i="44201"/>
  <c r="J115" i="44201"/>
  <c r="J114" i="44201"/>
  <c r="J113" i="44201"/>
  <c r="J112" i="44201"/>
  <c r="J111" i="44201"/>
  <c r="J110" i="44201"/>
  <c r="J109" i="44201"/>
  <c r="J108" i="44201"/>
  <c r="J107" i="44201"/>
  <c r="J106" i="44201"/>
  <c r="J105" i="44201"/>
  <c r="J104" i="44201"/>
  <c r="J103" i="44201"/>
  <c r="J102" i="44201"/>
  <c r="J101" i="44201"/>
  <c r="J100" i="44201"/>
  <c r="J99" i="44201"/>
  <c r="J98" i="44201"/>
  <c r="J97" i="44201"/>
  <c r="J96" i="44201"/>
  <c r="J95" i="44201"/>
  <c r="J94" i="44201"/>
  <c r="J93" i="44201"/>
  <c r="J92" i="44201"/>
  <c r="J91" i="44201"/>
  <c r="J90" i="44201"/>
  <c r="J89" i="44201"/>
  <c r="J88" i="44201"/>
  <c r="J87" i="44201"/>
  <c r="J86" i="44201"/>
  <c r="J85" i="44201"/>
  <c r="J84" i="44201"/>
  <c r="J83" i="44201"/>
  <c r="J82" i="44201"/>
  <c r="J81" i="44201"/>
  <c r="J80" i="44201"/>
  <c r="J79" i="44201"/>
  <c r="J78" i="44201"/>
  <c r="J77" i="44201"/>
  <c r="J76" i="44201"/>
  <c r="J75" i="44201"/>
  <c r="J74" i="44201"/>
  <c r="J73" i="44201"/>
  <c r="J72" i="44201"/>
  <c r="J71" i="44201"/>
  <c r="J70" i="44201"/>
  <c r="J69" i="44201"/>
  <c r="J68" i="44201"/>
  <c r="J67" i="44201"/>
  <c r="J66" i="44201"/>
  <c r="J65" i="44201"/>
  <c r="J64" i="44201"/>
  <c r="J63" i="44201"/>
  <c r="J62" i="44201"/>
  <c r="J61" i="44201"/>
  <c r="J60" i="44201"/>
  <c r="J59" i="44201"/>
  <c r="J58" i="44201"/>
  <c r="J57" i="44201"/>
  <c r="J56" i="44201"/>
  <c r="J55" i="44201"/>
  <c r="J54" i="44201"/>
  <c r="J53" i="44201"/>
  <c r="J52" i="44201"/>
  <c r="J51" i="44201"/>
  <c r="J50" i="44201"/>
  <c r="J49" i="44201"/>
  <c r="J48" i="44201"/>
  <c r="J47" i="44201"/>
  <c r="J46" i="44201"/>
  <c r="J45" i="44201"/>
  <c r="J44" i="44201"/>
  <c r="J43" i="44201"/>
  <c r="J42" i="44201"/>
  <c r="J41" i="44201"/>
  <c r="J40" i="44201"/>
  <c r="J39" i="44201"/>
  <c r="J38" i="44201"/>
  <c r="J37" i="44201"/>
  <c r="J36" i="44201"/>
  <c r="J35" i="44201"/>
  <c r="J34" i="44201"/>
  <c r="J33" i="44201"/>
  <c r="J32" i="44201"/>
  <c r="J31" i="44201"/>
  <c r="J30" i="44201"/>
  <c r="J29" i="44201"/>
  <c r="J28" i="44201"/>
  <c r="J27" i="44201"/>
  <c r="J26" i="44201"/>
  <c r="J25" i="44201"/>
  <c r="J24" i="44201"/>
  <c r="J23" i="44201"/>
  <c r="J22" i="44201"/>
  <c r="J21" i="44201"/>
  <c r="J20" i="44201"/>
  <c r="J19" i="44201"/>
  <c r="J18" i="44201"/>
  <c r="J17" i="44201"/>
  <c r="J16" i="44201"/>
  <c r="J15" i="44201"/>
  <c r="J14" i="44201"/>
  <c r="J13" i="44201"/>
  <c r="J12" i="44201"/>
  <c r="J11" i="44201"/>
  <c r="J10" i="44201"/>
  <c r="J9" i="44201"/>
  <c r="J8" i="44201"/>
  <c r="O7" i="44201"/>
  <c r="H3" i="44201" s="1"/>
  <c r="I7" i="44201"/>
  <c r="H7" i="44201"/>
  <c r="H2" i="44201"/>
  <c r="B1" i="44201"/>
  <c r="J30" i="44200"/>
  <c r="J29" i="44200"/>
  <c r="J28" i="44200"/>
  <c r="J27" i="44200"/>
  <c r="J26" i="44200"/>
  <c r="J25" i="44200"/>
  <c r="J24" i="44200"/>
  <c r="J23" i="44200"/>
  <c r="J22" i="44200"/>
  <c r="J21" i="44200"/>
  <c r="J20" i="44200"/>
  <c r="M19" i="44200"/>
  <c r="J19" i="44200"/>
  <c r="M18" i="44200"/>
  <c r="J18" i="44200"/>
  <c r="M17" i="44200"/>
  <c r="J17" i="44200"/>
  <c r="J16" i="44200"/>
  <c r="J15" i="44200"/>
  <c r="J14" i="44200"/>
  <c r="M13" i="44200"/>
  <c r="J13" i="44200"/>
  <c r="M12" i="44200"/>
  <c r="J12" i="44200"/>
  <c r="M11" i="44200"/>
  <c r="J11" i="44200"/>
  <c r="M10" i="44200"/>
  <c r="J10" i="44200"/>
  <c r="M9" i="44200"/>
  <c r="J9" i="44200"/>
  <c r="M8" i="44200"/>
  <c r="J8" i="44200"/>
  <c r="L7" i="44200"/>
  <c r="K7" i="44200"/>
  <c r="I7" i="44200"/>
  <c r="H7" i="44200"/>
  <c r="J7" i="44200" s="1"/>
  <c r="H2" i="44200"/>
  <c r="B1" i="44200"/>
  <c r="H4" i="44201" l="1"/>
  <c r="J5" i="44202"/>
  <c r="J7" i="44201"/>
  <c r="M7" i="44200"/>
  <c r="H3" i="44200" s="1"/>
  <c r="H4" i="44200" s="1"/>
  <c r="J5" i="44203"/>
  <c r="J65" i="44199" l="1"/>
  <c r="J64" i="44199"/>
  <c r="J63" i="44199"/>
  <c r="J62" i="44199"/>
  <c r="J61" i="44199"/>
  <c r="J60" i="44199"/>
  <c r="J59" i="44199"/>
  <c r="J58" i="44199"/>
  <c r="J57" i="44199"/>
  <c r="J56" i="44199"/>
  <c r="J55" i="44199"/>
  <c r="J54" i="44199"/>
  <c r="J53" i="44199"/>
  <c r="J52" i="44199"/>
  <c r="J51" i="44199"/>
  <c r="J50" i="44199"/>
  <c r="J49" i="44199"/>
  <c r="J48" i="44199"/>
  <c r="J47" i="44199"/>
  <c r="J46" i="44199"/>
  <c r="J45" i="44199"/>
  <c r="J44" i="44199"/>
  <c r="J43" i="44199"/>
  <c r="J42" i="44199"/>
  <c r="J41" i="44199"/>
  <c r="J40" i="44199"/>
  <c r="J39" i="44199"/>
  <c r="J38" i="44199"/>
  <c r="J37" i="44199"/>
  <c r="J36" i="44199"/>
  <c r="J35" i="44199"/>
  <c r="J34" i="44199"/>
  <c r="J33" i="44199"/>
  <c r="J32" i="44199"/>
  <c r="J31" i="44199"/>
  <c r="J30" i="44199"/>
  <c r="J29" i="44199"/>
  <c r="J28" i="44199"/>
  <c r="J27" i="44199"/>
  <c r="J26" i="44199"/>
  <c r="J25" i="44199"/>
  <c r="J24" i="44199"/>
  <c r="J23" i="44199"/>
  <c r="J22" i="44199"/>
  <c r="J21" i="44199"/>
  <c r="J20" i="44199"/>
  <c r="J19" i="44199"/>
  <c r="J18" i="44199"/>
  <c r="J17" i="44199"/>
  <c r="J16" i="44199"/>
  <c r="J15" i="44199"/>
  <c r="J14" i="44199"/>
  <c r="J13" i="44199"/>
  <c r="J12" i="44199"/>
  <c r="J11" i="44199"/>
  <c r="J10" i="44199"/>
  <c r="J9" i="44199"/>
  <c r="J8" i="44199"/>
  <c r="J7" i="44199"/>
  <c r="J6" i="44199"/>
  <c r="I5" i="44199"/>
  <c r="H5" i="44199"/>
  <c r="H2" i="44199"/>
  <c r="B1" i="44199"/>
  <c r="J65" i="44198"/>
  <c r="J64" i="44198"/>
  <c r="J63" i="44198"/>
  <c r="J62" i="44198"/>
  <c r="J61" i="44198"/>
  <c r="J60" i="44198"/>
  <c r="J59" i="44198"/>
  <c r="J58" i="44198"/>
  <c r="J57" i="44198"/>
  <c r="J56" i="44198"/>
  <c r="J55" i="44198"/>
  <c r="J54" i="44198"/>
  <c r="J53" i="44198"/>
  <c r="J52" i="44198"/>
  <c r="J51" i="44198"/>
  <c r="J50" i="44198"/>
  <c r="J49" i="44198"/>
  <c r="J48" i="44198"/>
  <c r="J47" i="44198"/>
  <c r="J46" i="44198"/>
  <c r="J45" i="44198"/>
  <c r="J44" i="44198"/>
  <c r="J43" i="44198"/>
  <c r="J42" i="44198"/>
  <c r="J41" i="44198"/>
  <c r="J40" i="44198"/>
  <c r="J39" i="44198"/>
  <c r="J38" i="44198"/>
  <c r="J37" i="44198"/>
  <c r="J36" i="44198"/>
  <c r="J35" i="44198"/>
  <c r="J34" i="44198"/>
  <c r="J33" i="44198"/>
  <c r="J32" i="44198"/>
  <c r="J31" i="44198"/>
  <c r="J30" i="44198"/>
  <c r="J29" i="44198"/>
  <c r="J28" i="44198"/>
  <c r="J27" i="44198"/>
  <c r="J26" i="44198"/>
  <c r="J25" i="44198"/>
  <c r="J24" i="44198"/>
  <c r="J23" i="44198"/>
  <c r="J22" i="44198"/>
  <c r="J21" i="44198"/>
  <c r="J20" i="44198"/>
  <c r="J19" i="44198"/>
  <c r="J18" i="44198"/>
  <c r="J17" i="44198"/>
  <c r="J16" i="44198"/>
  <c r="J15" i="44198"/>
  <c r="J14" i="44198"/>
  <c r="J13" i="44198"/>
  <c r="J12" i="44198"/>
  <c r="J11" i="44198"/>
  <c r="J10" i="44198"/>
  <c r="J9" i="44198"/>
  <c r="J8" i="44198"/>
  <c r="J7" i="44198"/>
  <c r="J6" i="44198"/>
  <c r="I5" i="44198"/>
  <c r="H5" i="44198"/>
  <c r="H2" i="44198"/>
  <c r="B1" i="44198"/>
  <c r="J357" i="44197"/>
  <c r="J356" i="44197"/>
  <c r="J355" i="44197"/>
  <c r="J354" i="44197"/>
  <c r="J353" i="44197"/>
  <c r="J352" i="44197"/>
  <c r="J351" i="44197"/>
  <c r="J350" i="44197"/>
  <c r="J349" i="44197"/>
  <c r="J348" i="44197"/>
  <c r="J347" i="44197"/>
  <c r="J346" i="44197"/>
  <c r="J345" i="44197"/>
  <c r="J344" i="44197"/>
  <c r="J343" i="44197"/>
  <c r="J342" i="44197"/>
  <c r="J341" i="44197"/>
  <c r="J340" i="44197"/>
  <c r="J339" i="44197"/>
  <c r="J338" i="44197"/>
  <c r="J337" i="44197"/>
  <c r="J336" i="44197"/>
  <c r="J335" i="44197"/>
  <c r="J334" i="44197"/>
  <c r="J333" i="44197"/>
  <c r="J332" i="44197"/>
  <c r="J331" i="44197"/>
  <c r="J330" i="44197"/>
  <c r="J329" i="44197"/>
  <c r="J328" i="44197"/>
  <c r="J327" i="44197"/>
  <c r="J326" i="44197"/>
  <c r="J325" i="44197"/>
  <c r="J324" i="44197"/>
  <c r="J323" i="44197"/>
  <c r="J322" i="44197"/>
  <c r="J321" i="44197"/>
  <c r="J320" i="44197"/>
  <c r="J319" i="44197"/>
  <c r="J318" i="44197"/>
  <c r="J317" i="44197"/>
  <c r="J316" i="44197"/>
  <c r="J315" i="44197"/>
  <c r="J314" i="44197"/>
  <c r="J313" i="44197"/>
  <c r="J312" i="44197"/>
  <c r="J311" i="44197"/>
  <c r="J310" i="44197"/>
  <c r="J309" i="44197"/>
  <c r="J308" i="44197"/>
  <c r="J307" i="44197"/>
  <c r="J306" i="44197"/>
  <c r="J305" i="44197"/>
  <c r="J304" i="44197"/>
  <c r="J303" i="44197"/>
  <c r="J302" i="44197"/>
  <c r="J301" i="44197"/>
  <c r="J300" i="44197"/>
  <c r="J299" i="44197"/>
  <c r="J298" i="44197"/>
  <c r="J297" i="44197"/>
  <c r="J296" i="44197"/>
  <c r="J295" i="44197"/>
  <c r="J294" i="44197"/>
  <c r="J293" i="44197"/>
  <c r="J292" i="44197"/>
  <c r="J291" i="44197"/>
  <c r="J290" i="44197"/>
  <c r="J289" i="44197"/>
  <c r="J288" i="44197"/>
  <c r="J287" i="44197"/>
  <c r="J286" i="44197"/>
  <c r="J285" i="44197"/>
  <c r="J284" i="44197"/>
  <c r="J283" i="44197"/>
  <c r="J282" i="44197"/>
  <c r="J281" i="44197"/>
  <c r="J280" i="44197"/>
  <c r="J279" i="44197"/>
  <c r="J278" i="44197"/>
  <c r="J277" i="44197"/>
  <c r="J276" i="44197"/>
  <c r="J275" i="44197"/>
  <c r="J274" i="44197"/>
  <c r="J273" i="44197"/>
  <c r="J272" i="44197"/>
  <c r="J271" i="44197"/>
  <c r="J270" i="44197"/>
  <c r="J269" i="44197"/>
  <c r="J268" i="44197"/>
  <c r="J267" i="44197"/>
  <c r="J266" i="44197"/>
  <c r="J265" i="44197"/>
  <c r="J264" i="44197"/>
  <c r="J263" i="44197"/>
  <c r="J262" i="44197"/>
  <c r="J261" i="44197"/>
  <c r="J260" i="44197"/>
  <c r="J259" i="44197"/>
  <c r="J258" i="44197"/>
  <c r="J257" i="44197"/>
  <c r="J256" i="44197"/>
  <c r="J255" i="44197"/>
  <c r="J254" i="44197"/>
  <c r="J253" i="44197"/>
  <c r="J252" i="44197"/>
  <c r="J251" i="44197"/>
  <c r="J250" i="44197"/>
  <c r="J249" i="44197"/>
  <c r="J248" i="44197"/>
  <c r="J247" i="44197"/>
  <c r="J246" i="44197"/>
  <c r="J245" i="44197"/>
  <c r="J244" i="44197"/>
  <c r="J243" i="44197"/>
  <c r="J242" i="44197"/>
  <c r="J241" i="44197"/>
  <c r="J240" i="44197"/>
  <c r="J239" i="44197"/>
  <c r="J238" i="44197"/>
  <c r="J237" i="44197"/>
  <c r="J236" i="44197"/>
  <c r="J235" i="44197"/>
  <c r="J234" i="44197"/>
  <c r="J233" i="44197"/>
  <c r="J232" i="44197"/>
  <c r="J231" i="44197"/>
  <c r="J230" i="44197"/>
  <c r="J229" i="44197"/>
  <c r="J228" i="44197"/>
  <c r="J227" i="44197"/>
  <c r="J226" i="44197"/>
  <c r="J225" i="44197"/>
  <c r="J224" i="44197"/>
  <c r="J223" i="44197"/>
  <c r="J222" i="44197"/>
  <c r="J221" i="44197"/>
  <c r="J220" i="44197"/>
  <c r="J219" i="44197"/>
  <c r="J218" i="44197"/>
  <c r="J217" i="44197"/>
  <c r="J216" i="44197"/>
  <c r="J215" i="44197"/>
  <c r="J214" i="44197"/>
  <c r="J213" i="44197"/>
  <c r="J212" i="44197"/>
  <c r="J211" i="44197"/>
  <c r="J210" i="44197"/>
  <c r="J209" i="44197"/>
  <c r="J208" i="44197"/>
  <c r="J207" i="44197"/>
  <c r="J206" i="44197"/>
  <c r="J205" i="44197"/>
  <c r="J204" i="44197"/>
  <c r="J203" i="44197"/>
  <c r="J202" i="44197"/>
  <c r="J201" i="44197"/>
  <c r="J200" i="44197"/>
  <c r="J199" i="44197"/>
  <c r="J198" i="44197"/>
  <c r="J197" i="44197"/>
  <c r="J196" i="44197"/>
  <c r="J195" i="44197"/>
  <c r="J194" i="44197"/>
  <c r="J193" i="44197"/>
  <c r="J192" i="44197"/>
  <c r="J191" i="44197"/>
  <c r="J190" i="44197"/>
  <c r="J189" i="44197"/>
  <c r="J188" i="44197"/>
  <c r="J187" i="44197"/>
  <c r="J186" i="44197"/>
  <c r="J185" i="44197"/>
  <c r="J184" i="44197"/>
  <c r="J183" i="44197"/>
  <c r="J182" i="44197"/>
  <c r="J181" i="44197"/>
  <c r="J180" i="44197"/>
  <c r="J179" i="44197"/>
  <c r="J178" i="44197"/>
  <c r="J177" i="44197"/>
  <c r="J176" i="44197"/>
  <c r="J175" i="44197"/>
  <c r="J174" i="44197"/>
  <c r="J173" i="44197"/>
  <c r="J172" i="44197"/>
  <c r="J171" i="44197"/>
  <c r="J170" i="44197"/>
  <c r="J169" i="44197"/>
  <c r="J168" i="44197"/>
  <c r="J167" i="44197"/>
  <c r="J166" i="44197"/>
  <c r="J165" i="44197"/>
  <c r="J164" i="44197"/>
  <c r="J163" i="44197"/>
  <c r="J162" i="44197"/>
  <c r="J161" i="44197"/>
  <c r="J160" i="44197"/>
  <c r="J159" i="44197"/>
  <c r="J158" i="44197"/>
  <c r="J157" i="44197"/>
  <c r="J156" i="44197"/>
  <c r="J155" i="44197"/>
  <c r="J154" i="44197"/>
  <c r="J153" i="44197"/>
  <c r="J152" i="44197"/>
  <c r="J151" i="44197"/>
  <c r="J150" i="44197"/>
  <c r="J149" i="44197"/>
  <c r="J148" i="44197"/>
  <c r="J147" i="44197"/>
  <c r="J146" i="44197"/>
  <c r="J145" i="44197"/>
  <c r="J144" i="44197"/>
  <c r="J143" i="44197"/>
  <c r="J142" i="44197"/>
  <c r="J141" i="44197"/>
  <c r="J140" i="44197"/>
  <c r="J139" i="44197"/>
  <c r="J138" i="44197"/>
  <c r="J137" i="44197"/>
  <c r="J136" i="44197"/>
  <c r="J135" i="44197"/>
  <c r="J134" i="44197"/>
  <c r="J133" i="44197"/>
  <c r="J132" i="44197"/>
  <c r="J131" i="44197"/>
  <c r="J130" i="44197"/>
  <c r="J129" i="44197"/>
  <c r="J128" i="44197"/>
  <c r="J127" i="44197"/>
  <c r="J126" i="44197"/>
  <c r="J125" i="44197"/>
  <c r="J124" i="44197"/>
  <c r="J123" i="44197"/>
  <c r="J122" i="44197"/>
  <c r="J121" i="44197"/>
  <c r="J120" i="44197"/>
  <c r="J119" i="44197"/>
  <c r="J118" i="44197"/>
  <c r="J117" i="44197"/>
  <c r="J116" i="44197"/>
  <c r="J115" i="44197"/>
  <c r="J114" i="44197"/>
  <c r="J113" i="44197"/>
  <c r="J112" i="44197"/>
  <c r="J111" i="44197"/>
  <c r="J110" i="44197"/>
  <c r="J109" i="44197"/>
  <c r="J108" i="44197"/>
  <c r="J107" i="44197"/>
  <c r="J106" i="44197"/>
  <c r="J105" i="44197"/>
  <c r="J104" i="44197"/>
  <c r="J103" i="44197"/>
  <c r="J102" i="44197"/>
  <c r="J101" i="44197"/>
  <c r="J100" i="44197"/>
  <c r="J99" i="44197"/>
  <c r="J98" i="44197"/>
  <c r="J97" i="44197"/>
  <c r="J96" i="44197"/>
  <c r="J95" i="44197"/>
  <c r="J94" i="44197"/>
  <c r="J93" i="44197"/>
  <c r="J92" i="44197"/>
  <c r="J91" i="44197"/>
  <c r="J90" i="44197"/>
  <c r="J89" i="44197"/>
  <c r="J88" i="44197"/>
  <c r="J87" i="44197"/>
  <c r="J86" i="44197"/>
  <c r="J85" i="44197"/>
  <c r="J84" i="44197"/>
  <c r="J83" i="44197"/>
  <c r="J82" i="44197"/>
  <c r="J81" i="44197"/>
  <c r="J80" i="44197"/>
  <c r="J79" i="44197"/>
  <c r="J78" i="44197"/>
  <c r="J77" i="44197"/>
  <c r="J76" i="44197"/>
  <c r="J75" i="44197"/>
  <c r="J74" i="44197"/>
  <c r="J73" i="44197"/>
  <c r="J72" i="44197"/>
  <c r="J71" i="44197"/>
  <c r="J70" i="44197"/>
  <c r="J69" i="44197"/>
  <c r="J68" i="44197"/>
  <c r="J67" i="44197"/>
  <c r="J66" i="44197"/>
  <c r="J65" i="44197"/>
  <c r="J64" i="44197"/>
  <c r="J63" i="44197"/>
  <c r="J62" i="44197"/>
  <c r="J61" i="44197"/>
  <c r="J60" i="44197"/>
  <c r="J59" i="44197"/>
  <c r="J58" i="44197"/>
  <c r="J57" i="44197"/>
  <c r="J56" i="44197"/>
  <c r="J55" i="44197"/>
  <c r="J54" i="44197"/>
  <c r="J53" i="44197"/>
  <c r="J52" i="44197"/>
  <c r="J51" i="44197"/>
  <c r="J50" i="44197"/>
  <c r="J49" i="44197"/>
  <c r="J48" i="44197"/>
  <c r="J47" i="44197"/>
  <c r="J46" i="44197"/>
  <c r="J45" i="44197"/>
  <c r="J44" i="44197"/>
  <c r="J43" i="44197"/>
  <c r="J42" i="44197"/>
  <c r="J41" i="44197"/>
  <c r="J40" i="44197"/>
  <c r="J39" i="44197"/>
  <c r="J38" i="44197"/>
  <c r="J37" i="44197"/>
  <c r="J36" i="44197"/>
  <c r="J35" i="44197"/>
  <c r="J34" i="44197"/>
  <c r="J33" i="44197"/>
  <c r="J32" i="44197"/>
  <c r="J31" i="44197"/>
  <c r="J30" i="44197"/>
  <c r="J29" i="44197"/>
  <c r="J28" i="44197"/>
  <c r="J27" i="44197"/>
  <c r="J26" i="44197"/>
  <c r="J25" i="44197"/>
  <c r="J24" i="44197"/>
  <c r="J23" i="44197"/>
  <c r="J22" i="44197"/>
  <c r="J21" i="44197"/>
  <c r="J20" i="44197"/>
  <c r="J19" i="44197"/>
  <c r="J18" i="44197"/>
  <c r="J17" i="44197"/>
  <c r="J16" i="44197"/>
  <c r="J15" i="44197"/>
  <c r="J14" i="44197"/>
  <c r="J13" i="44197"/>
  <c r="J12" i="44197"/>
  <c r="J11" i="44197"/>
  <c r="J10" i="44197"/>
  <c r="J9" i="44197"/>
  <c r="J8" i="44197"/>
  <c r="O7" i="44197"/>
  <c r="H3" i="44197" s="1"/>
  <c r="I7" i="44197"/>
  <c r="J7" i="44197" s="1"/>
  <c r="H7" i="44197"/>
  <c r="H2" i="44197"/>
  <c r="B1" i="44197"/>
  <c r="J357" i="44196"/>
  <c r="J356" i="44196"/>
  <c r="J355" i="44196"/>
  <c r="J354" i="44196"/>
  <c r="J353" i="44196"/>
  <c r="J352" i="44196"/>
  <c r="J351" i="44196"/>
  <c r="J350" i="44196"/>
  <c r="J349" i="44196"/>
  <c r="J348" i="44196"/>
  <c r="J347" i="44196"/>
  <c r="J346" i="44196"/>
  <c r="J345" i="44196"/>
  <c r="J344" i="44196"/>
  <c r="J343" i="44196"/>
  <c r="J342" i="44196"/>
  <c r="J341" i="44196"/>
  <c r="J340" i="44196"/>
  <c r="J339" i="44196"/>
  <c r="J338" i="44196"/>
  <c r="J337" i="44196"/>
  <c r="J336" i="44196"/>
  <c r="J335" i="44196"/>
  <c r="J334" i="44196"/>
  <c r="J333" i="44196"/>
  <c r="J332" i="44196"/>
  <c r="J331" i="44196"/>
  <c r="J330" i="44196"/>
  <c r="J329" i="44196"/>
  <c r="J328" i="44196"/>
  <c r="J327" i="44196"/>
  <c r="J326" i="44196"/>
  <c r="J325" i="44196"/>
  <c r="J324" i="44196"/>
  <c r="J323" i="44196"/>
  <c r="J322" i="44196"/>
  <c r="J321" i="44196"/>
  <c r="J320" i="44196"/>
  <c r="J319" i="44196"/>
  <c r="J318" i="44196"/>
  <c r="J317" i="44196"/>
  <c r="J316" i="44196"/>
  <c r="J315" i="44196"/>
  <c r="J314" i="44196"/>
  <c r="J313" i="44196"/>
  <c r="J312" i="44196"/>
  <c r="J311" i="44196"/>
  <c r="J310" i="44196"/>
  <c r="J309" i="44196"/>
  <c r="J308" i="44196"/>
  <c r="J307" i="44196"/>
  <c r="J306" i="44196"/>
  <c r="J305" i="44196"/>
  <c r="J304" i="44196"/>
  <c r="J303" i="44196"/>
  <c r="J302" i="44196"/>
  <c r="J301" i="44196"/>
  <c r="J300" i="44196"/>
  <c r="J299" i="44196"/>
  <c r="J298" i="44196"/>
  <c r="J297" i="44196"/>
  <c r="J296" i="44196"/>
  <c r="J295" i="44196"/>
  <c r="J294" i="44196"/>
  <c r="J293" i="44196"/>
  <c r="J292" i="44196"/>
  <c r="J291" i="44196"/>
  <c r="J290" i="44196"/>
  <c r="J289" i="44196"/>
  <c r="J288" i="44196"/>
  <c r="J287" i="44196"/>
  <c r="J286" i="44196"/>
  <c r="J285" i="44196"/>
  <c r="J284" i="44196"/>
  <c r="J283" i="44196"/>
  <c r="J282" i="44196"/>
  <c r="J281" i="44196"/>
  <c r="J280" i="44196"/>
  <c r="J279" i="44196"/>
  <c r="J278" i="44196"/>
  <c r="J277" i="44196"/>
  <c r="J276" i="44196"/>
  <c r="J275" i="44196"/>
  <c r="J274" i="44196"/>
  <c r="J273" i="44196"/>
  <c r="J272" i="44196"/>
  <c r="J271" i="44196"/>
  <c r="J270" i="44196"/>
  <c r="J269" i="44196"/>
  <c r="J268" i="44196"/>
  <c r="J267" i="44196"/>
  <c r="J266" i="44196"/>
  <c r="J265" i="44196"/>
  <c r="J264" i="44196"/>
  <c r="J263" i="44196"/>
  <c r="J262" i="44196"/>
  <c r="J261" i="44196"/>
  <c r="J260" i="44196"/>
  <c r="J259" i="44196"/>
  <c r="J258" i="44196"/>
  <c r="J257" i="44196"/>
  <c r="J256" i="44196"/>
  <c r="J255" i="44196"/>
  <c r="J254" i="44196"/>
  <c r="J253" i="44196"/>
  <c r="J252" i="44196"/>
  <c r="J251" i="44196"/>
  <c r="J250" i="44196"/>
  <c r="J249" i="44196"/>
  <c r="J248" i="44196"/>
  <c r="J247" i="44196"/>
  <c r="J246" i="44196"/>
  <c r="J245" i="44196"/>
  <c r="J244" i="44196"/>
  <c r="J243" i="44196"/>
  <c r="J242" i="44196"/>
  <c r="J241" i="44196"/>
  <c r="J240" i="44196"/>
  <c r="J239" i="44196"/>
  <c r="J238" i="44196"/>
  <c r="J237" i="44196"/>
  <c r="J236" i="44196"/>
  <c r="J235" i="44196"/>
  <c r="J234" i="44196"/>
  <c r="J233" i="44196"/>
  <c r="J232" i="44196"/>
  <c r="J231" i="44196"/>
  <c r="J230" i="44196"/>
  <c r="J229" i="44196"/>
  <c r="J228" i="44196"/>
  <c r="J227" i="44196"/>
  <c r="J226" i="44196"/>
  <c r="J225" i="44196"/>
  <c r="J224" i="44196"/>
  <c r="J223" i="44196"/>
  <c r="J222" i="44196"/>
  <c r="J221" i="44196"/>
  <c r="J220" i="44196"/>
  <c r="J219" i="44196"/>
  <c r="J218" i="44196"/>
  <c r="J217" i="44196"/>
  <c r="J216" i="44196"/>
  <c r="J215" i="44196"/>
  <c r="J214" i="44196"/>
  <c r="J213" i="44196"/>
  <c r="J212" i="44196"/>
  <c r="J211" i="44196"/>
  <c r="J210" i="44196"/>
  <c r="J209" i="44196"/>
  <c r="J208" i="44196"/>
  <c r="J207" i="44196"/>
  <c r="J206" i="44196"/>
  <c r="J205" i="44196"/>
  <c r="J204" i="44196"/>
  <c r="J203" i="44196"/>
  <c r="J202" i="44196"/>
  <c r="J201" i="44196"/>
  <c r="J200" i="44196"/>
  <c r="J199" i="44196"/>
  <c r="J198" i="44196"/>
  <c r="J197" i="44196"/>
  <c r="J196" i="44196"/>
  <c r="J195" i="44196"/>
  <c r="J194" i="44196"/>
  <c r="J193" i="44196"/>
  <c r="J192" i="44196"/>
  <c r="J191" i="44196"/>
  <c r="J190" i="44196"/>
  <c r="J189" i="44196"/>
  <c r="J188" i="44196"/>
  <c r="J187" i="44196"/>
  <c r="J186" i="44196"/>
  <c r="J185" i="44196"/>
  <c r="J184" i="44196"/>
  <c r="J183" i="44196"/>
  <c r="J182" i="44196"/>
  <c r="J181" i="44196"/>
  <c r="J180" i="44196"/>
  <c r="J179" i="44196"/>
  <c r="J178" i="44196"/>
  <c r="J177" i="44196"/>
  <c r="J176" i="44196"/>
  <c r="J175" i="44196"/>
  <c r="J174" i="44196"/>
  <c r="J173" i="44196"/>
  <c r="J172" i="44196"/>
  <c r="J171" i="44196"/>
  <c r="J170" i="44196"/>
  <c r="J169" i="44196"/>
  <c r="J168" i="44196"/>
  <c r="J167" i="44196"/>
  <c r="J166" i="44196"/>
  <c r="J165" i="44196"/>
  <c r="J164" i="44196"/>
  <c r="J163" i="44196"/>
  <c r="J162" i="44196"/>
  <c r="J161" i="44196"/>
  <c r="J160" i="44196"/>
  <c r="J159" i="44196"/>
  <c r="J158" i="44196"/>
  <c r="J157" i="44196"/>
  <c r="J156" i="44196"/>
  <c r="J155" i="44196"/>
  <c r="J154" i="44196"/>
  <c r="J153" i="44196"/>
  <c r="J152" i="44196"/>
  <c r="J151" i="44196"/>
  <c r="J150" i="44196"/>
  <c r="J149" i="44196"/>
  <c r="J148" i="44196"/>
  <c r="J147" i="44196"/>
  <c r="J146" i="44196"/>
  <c r="J145" i="44196"/>
  <c r="J144" i="44196"/>
  <c r="J143" i="44196"/>
  <c r="J142" i="44196"/>
  <c r="J141" i="44196"/>
  <c r="J140" i="44196"/>
  <c r="J139" i="44196"/>
  <c r="J138" i="44196"/>
  <c r="J137" i="44196"/>
  <c r="J136" i="44196"/>
  <c r="J135" i="44196"/>
  <c r="J134" i="44196"/>
  <c r="J133" i="44196"/>
  <c r="J132" i="44196"/>
  <c r="J131" i="44196"/>
  <c r="J130" i="44196"/>
  <c r="J129" i="44196"/>
  <c r="J128" i="44196"/>
  <c r="J127" i="44196"/>
  <c r="J126" i="44196"/>
  <c r="J125" i="44196"/>
  <c r="J124" i="44196"/>
  <c r="J123" i="44196"/>
  <c r="J122" i="44196"/>
  <c r="J121" i="44196"/>
  <c r="J120" i="44196"/>
  <c r="J119" i="44196"/>
  <c r="J118" i="44196"/>
  <c r="J117" i="44196"/>
  <c r="J116" i="44196"/>
  <c r="J115" i="44196"/>
  <c r="J114" i="44196"/>
  <c r="J113" i="44196"/>
  <c r="J112" i="44196"/>
  <c r="J111" i="44196"/>
  <c r="J110" i="44196"/>
  <c r="J109" i="44196"/>
  <c r="J108" i="44196"/>
  <c r="J107" i="44196"/>
  <c r="J106" i="44196"/>
  <c r="J105" i="44196"/>
  <c r="J104" i="44196"/>
  <c r="J103" i="44196"/>
  <c r="J102" i="44196"/>
  <c r="J101" i="44196"/>
  <c r="J100" i="44196"/>
  <c r="J99" i="44196"/>
  <c r="J98" i="44196"/>
  <c r="J97" i="44196"/>
  <c r="J96" i="44196"/>
  <c r="J95" i="44196"/>
  <c r="J94" i="44196"/>
  <c r="J93" i="44196"/>
  <c r="J92" i="44196"/>
  <c r="J91" i="44196"/>
  <c r="J90" i="44196"/>
  <c r="J89" i="44196"/>
  <c r="J88" i="44196"/>
  <c r="J87" i="44196"/>
  <c r="J86" i="44196"/>
  <c r="J85" i="44196"/>
  <c r="J84" i="44196"/>
  <c r="J83" i="44196"/>
  <c r="J82" i="44196"/>
  <c r="J81" i="44196"/>
  <c r="J80" i="44196"/>
  <c r="J79" i="44196"/>
  <c r="J78" i="44196"/>
  <c r="J77" i="44196"/>
  <c r="J76" i="44196"/>
  <c r="J75" i="44196"/>
  <c r="J74" i="44196"/>
  <c r="J73" i="44196"/>
  <c r="J72" i="44196"/>
  <c r="J71" i="44196"/>
  <c r="J70" i="44196"/>
  <c r="J69" i="44196"/>
  <c r="J68" i="44196"/>
  <c r="J67" i="44196"/>
  <c r="J66" i="44196"/>
  <c r="J65" i="44196"/>
  <c r="J64" i="44196"/>
  <c r="J63" i="44196"/>
  <c r="J62" i="44196"/>
  <c r="J61" i="44196"/>
  <c r="J60" i="44196"/>
  <c r="J59" i="44196"/>
  <c r="J58" i="44196"/>
  <c r="J57" i="44196"/>
  <c r="J56" i="44196"/>
  <c r="J55" i="44196"/>
  <c r="J54" i="44196"/>
  <c r="J53" i="44196"/>
  <c r="J52" i="44196"/>
  <c r="J51" i="44196"/>
  <c r="J50" i="44196"/>
  <c r="J49" i="44196"/>
  <c r="J48" i="44196"/>
  <c r="J47" i="44196"/>
  <c r="J46" i="44196"/>
  <c r="J45" i="44196"/>
  <c r="J44" i="44196"/>
  <c r="J43" i="44196"/>
  <c r="J42" i="44196"/>
  <c r="J41" i="44196"/>
  <c r="J40" i="44196"/>
  <c r="J39" i="44196"/>
  <c r="J38" i="44196"/>
  <c r="J37" i="44196"/>
  <c r="J36" i="44196"/>
  <c r="J35" i="44196"/>
  <c r="J34" i="44196"/>
  <c r="J33" i="44196"/>
  <c r="J32" i="44196"/>
  <c r="J31" i="44196"/>
  <c r="J30" i="44196"/>
  <c r="J29" i="44196"/>
  <c r="J28" i="44196"/>
  <c r="J27" i="44196"/>
  <c r="J26" i="44196"/>
  <c r="J25" i="44196"/>
  <c r="J24" i="44196"/>
  <c r="J23" i="44196"/>
  <c r="J22" i="44196"/>
  <c r="J21" i="44196"/>
  <c r="J20" i="44196"/>
  <c r="J19" i="44196"/>
  <c r="J18" i="44196"/>
  <c r="J17" i="44196"/>
  <c r="J16" i="44196"/>
  <c r="J15" i="44196"/>
  <c r="J14" i="44196"/>
  <c r="J13" i="44196"/>
  <c r="J12" i="44196"/>
  <c r="J11" i="44196"/>
  <c r="J10" i="44196"/>
  <c r="J9" i="44196"/>
  <c r="J8" i="44196"/>
  <c r="M7" i="44196"/>
  <c r="H3" i="44196" s="1"/>
  <c r="L7" i="44196"/>
  <c r="K7" i="44196"/>
  <c r="I7" i="44196"/>
  <c r="H7" i="44196"/>
  <c r="H2" i="44196"/>
  <c r="B1" i="44196"/>
  <c r="J65" i="44195"/>
  <c r="J64" i="44195"/>
  <c r="J63" i="44195"/>
  <c r="J62" i="44195"/>
  <c r="J61" i="44195"/>
  <c r="J60" i="44195"/>
  <c r="J59" i="44195"/>
  <c r="J58" i="44195"/>
  <c r="J57" i="44195"/>
  <c r="J56" i="44195"/>
  <c r="J55" i="44195"/>
  <c r="J54" i="44195"/>
  <c r="J53" i="44195"/>
  <c r="J52" i="44195"/>
  <c r="J51" i="44195"/>
  <c r="J50" i="44195"/>
  <c r="J49" i="44195"/>
  <c r="J48" i="44195"/>
  <c r="J47" i="44195"/>
  <c r="J46" i="44195"/>
  <c r="J45" i="44195"/>
  <c r="J44" i="44195"/>
  <c r="J43" i="44195"/>
  <c r="J42" i="44195"/>
  <c r="J41" i="44195"/>
  <c r="J40" i="44195"/>
  <c r="J39" i="44195"/>
  <c r="J38" i="44195"/>
  <c r="J37" i="44195"/>
  <c r="J36" i="44195"/>
  <c r="J35" i="44195"/>
  <c r="J34" i="44195"/>
  <c r="J33" i="44195"/>
  <c r="J32" i="44195"/>
  <c r="J31" i="44195"/>
  <c r="J30" i="44195"/>
  <c r="J29" i="44195"/>
  <c r="J28" i="44195"/>
  <c r="J27" i="44195"/>
  <c r="J26" i="44195"/>
  <c r="J25" i="44195"/>
  <c r="J24" i="44195"/>
  <c r="J23" i="44195"/>
  <c r="J22" i="44195"/>
  <c r="J21" i="44195"/>
  <c r="J20" i="44195"/>
  <c r="J19" i="44195"/>
  <c r="J18" i="44195"/>
  <c r="J17" i="44195"/>
  <c r="J16" i="44195"/>
  <c r="J15" i="44195"/>
  <c r="J14" i="44195"/>
  <c r="J13" i="44195"/>
  <c r="J12" i="44195"/>
  <c r="J11" i="44195"/>
  <c r="J10" i="44195"/>
  <c r="J9" i="44195"/>
  <c r="J8" i="44195"/>
  <c r="J7" i="44195"/>
  <c r="J6" i="44195"/>
  <c r="I5" i="44195"/>
  <c r="H5" i="44195"/>
  <c r="H2" i="44195"/>
  <c r="B1" i="44195"/>
  <c r="J65" i="44194"/>
  <c r="J64" i="44194"/>
  <c r="J63" i="44194"/>
  <c r="J62" i="44194"/>
  <c r="J61" i="44194"/>
  <c r="J60" i="44194"/>
  <c r="J59" i="44194"/>
  <c r="J58" i="44194"/>
  <c r="J57" i="44194"/>
  <c r="J56" i="44194"/>
  <c r="J55" i="44194"/>
  <c r="J54" i="44194"/>
  <c r="J53" i="44194"/>
  <c r="J52" i="44194"/>
  <c r="J51" i="44194"/>
  <c r="J50" i="44194"/>
  <c r="J49" i="44194"/>
  <c r="J48" i="44194"/>
  <c r="J47" i="44194"/>
  <c r="J46" i="44194"/>
  <c r="J45" i="44194"/>
  <c r="J44" i="44194"/>
  <c r="J43" i="44194"/>
  <c r="J42" i="44194"/>
  <c r="J41" i="44194"/>
  <c r="J40" i="44194"/>
  <c r="J39" i="44194"/>
  <c r="J38" i="44194"/>
  <c r="J37" i="44194"/>
  <c r="J36" i="44194"/>
  <c r="J35" i="44194"/>
  <c r="J34" i="44194"/>
  <c r="J33" i="44194"/>
  <c r="J32" i="44194"/>
  <c r="J31" i="44194"/>
  <c r="J30" i="44194"/>
  <c r="J29" i="44194"/>
  <c r="J28" i="44194"/>
  <c r="J27" i="44194"/>
  <c r="J26" i="44194"/>
  <c r="J25" i="44194"/>
  <c r="J24" i="44194"/>
  <c r="J23" i="44194"/>
  <c r="J22" i="44194"/>
  <c r="J21" i="44194"/>
  <c r="J20" i="44194"/>
  <c r="J19" i="44194"/>
  <c r="J18" i="44194"/>
  <c r="J17" i="44194"/>
  <c r="J16" i="44194"/>
  <c r="J15" i="44194"/>
  <c r="J14" i="44194"/>
  <c r="J13" i="44194"/>
  <c r="J12" i="44194"/>
  <c r="J11" i="44194"/>
  <c r="J10" i="44194"/>
  <c r="J9" i="44194"/>
  <c r="J8" i="44194"/>
  <c r="J7" i="44194"/>
  <c r="J6" i="44194"/>
  <c r="I5" i="44194"/>
  <c r="H5" i="44194"/>
  <c r="H2" i="44194"/>
  <c r="B1" i="44194"/>
  <c r="J357" i="44193"/>
  <c r="J356" i="44193"/>
  <c r="J355" i="44193"/>
  <c r="J354" i="44193"/>
  <c r="J353" i="44193"/>
  <c r="J352" i="44193"/>
  <c r="J351" i="44193"/>
  <c r="J350" i="44193"/>
  <c r="J349" i="44193"/>
  <c r="J348" i="44193"/>
  <c r="J347" i="44193"/>
  <c r="J346" i="44193"/>
  <c r="J345" i="44193"/>
  <c r="J344" i="44193"/>
  <c r="J343" i="44193"/>
  <c r="J342" i="44193"/>
  <c r="J341" i="44193"/>
  <c r="J340" i="44193"/>
  <c r="J339" i="44193"/>
  <c r="J338" i="44193"/>
  <c r="J337" i="44193"/>
  <c r="J336" i="44193"/>
  <c r="J335" i="44193"/>
  <c r="J334" i="44193"/>
  <c r="J333" i="44193"/>
  <c r="J332" i="44193"/>
  <c r="J331" i="44193"/>
  <c r="J330" i="44193"/>
  <c r="J329" i="44193"/>
  <c r="J328" i="44193"/>
  <c r="J327" i="44193"/>
  <c r="J326" i="44193"/>
  <c r="J325" i="44193"/>
  <c r="J324" i="44193"/>
  <c r="J323" i="44193"/>
  <c r="J322" i="44193"/>
  <c r="J321" i="44193"/>
  <c r="J320" i="44193"/>
  <c r="J319" i="44193"/>
  <c r="J318" i="44193"/>
  <c r="J317" i="44193"/>
  <c r="J316" i="44193"/>
  <c r="J315" i="44193"/>
  <c r="J314" i="44193"/>
  <c r="J313" i="44193"/>
  <c r="J312" i="44193"/>
  <c r="J311" i="44193"/>
  <c r="J310" i="44193"/>
  <c r="J309" i="44193"/>
  <c r="J308" i="44193"/>
  <c r="J307" i="44193"/>
  <c r="J306" i="44193"/>
  <c r="J305" i="44193"/>
  <c r="J304" i="44193"/>
  <c r="J303" i="44193"/>
  <c r="J302" i="44193"/>
  <c r="J301" i="44193"/>
  <c r="J300" i="44193"/>
  <c r="J299" i="44193"/>
  <c r="J298" i="44193"/>
  <c r="J297" i="44193"/>
  <c r="J296" i="44193"/>
  <c r="J295" i="44193"/>
  <c r="J294" i="44193"/>
  <c r="J293" i="44193"/>
  <c r="J292" i="44193"/>
  <c r="J291" i="44193"/>
  <c r="J290" i="44193"/>
  <c r="J289" i="44193"/>
  <c r="J288" i="44193"/>
  <c r="J287" i="44193"/>
  <c r="J286" i="44193"/>
  <c r="J285" i="44193"/>
  <c r="J284" i="44193"/>
  <c r="J283" i="44193"/>
  <c r="J282" i="44193"/>
  <c r="J281" i="44193"/>
  <c r="J280" i="44193"/>
  <c r="J279" i="44193"/>
  <c r="J278" i="44193"/>
  <c r="J277" i="44193"/>
  <c r="J276" i="44193"/>
  <c r="J275" i="44193"/>
  <c r="J274" i="44193"/>
  <c r="J273" i="44193"/>
  <c r="J272" i="44193"/>
  <c r="J271" i="44193"/>
  <c r="J270" i="44193"/>
  <c r="J269" i="44193"/>
  <c r="J268" i="44193"/>
  <c r="J267" i="44193"/>
  <c r="J266" i="44193"/>
  <c r="J265" i="44193"/>
  <c r="J264" i="44193"/>
  <c r="J263" i="44193"/>
  <c r="J262" i="44193"/>
  <c r="J261" i="44193"/>
  <c r="J260" i="44193"/>
  <c r="J259" i="44193"/>
  <c r="J258" i="44193"/>
  <c r="J257" i="44193"/>
  <c r="J256" i="44193"/>
  <c r="J255" i="44193"/>
  <c r="J254" i="44193"/>
  <c r="J253" i="44193"/>
  <c r="J252" i="44193"/>
  <c r="J251" i="44193"/>
  <c r="J250" i="44193"/>
  <c r="J249" i="44193"/>
  <c r="J248" i="44193"/>
  <c r="J247" i="44193"/>
  <c r="J246" i="44193"/>
  <c r="J245" i="44193"/>
  <c r="J244" i="44193"/>
  <c r="J243" i="44193"/>
  <c r="J242" i="44193"/>
  <c r="J241" i="44193"/>
  <c r="J240" i="44193"/>
  <c r="J239" i="44193"/>
  <c r="J238" i="44193"/>
  <c r="J237" i="44193"/>
  <c r="J236" i="44193"/>
  <c r="J235" i="44193"/>
  <c r="J234" i="44193"/>
  <c r="J233" i="44193"/>
  <c r="J232" i="44193"/>
  <c r="J231" i="44193"/>
  <c r="J230" i="44193"/>
  <c r="J229" i="44193"/>
  <c r="J228" i="44193"/>
  <c r="J227" i="44193"/>
  <c r="J226" i="44193"/>
  <c r="J225" i="44193"/>
  <c r="J224" i="44193"/>
  <c r="J223" i="44193"/>
  <c r="J222" i="44193"/>
  <c r="J221" i="44193"/>
  <c r="J220" i="44193"/>
  <c r="J219" i="44193"/>
  <c r="J218" i="44193"/>
  <c r="J217" i="44193"/>
  <c r="J216" i="44193"/>
  <c r="J215" i="44193"/>
  <c r="J214" i="44193"/>
  <c r="J213" i="44193"/>
  <c r="J212" i="44193"/>
  <c r="J211" i="44193"/>
  <c r="J210" i="44193"/>
  <c r="J209" i="44193"/>
  <c r="J208" i="44193"/>
  <c r="J207" i="44193"/>
  <c r="J206" i="44193"/>
  <c r="J205" i="44193"/>
  <c r="J204" i="44193"/>
  <c r="J203" i="44193"/>
  <c r="J202" i="44193"/>
  <c r="J201" i="44193"/>
  <c r="J200" i="44193"/>
  <c r="J199" i="44193"/>
  <c r="J198" i="44193"/>
  <c r="J197" i="44193"/>
  <c r="J196" i="44193"/>
  <c r="J195" i="44193"/>
  <c r="J194" i="44193"/>
  <c r="J193" i="44193"/>
  <c r="J192" i="44193"/>
  <c r="J191" i="44193"/>
  <c r="J190" i="44193"/>
  <c r="J189" i="44193"/>
  <c r="J188" i="44193"/>
  <c r="J187" i="44193"/>
  <c r="J186" i="44193"/>
  <c r="J185" i="44193"/>
  <c r="J184" i="44193"/>
  <c r="J183" i="44193"/>
  <c r="J182" i="44193"/>
  <c r="J181" i="44193"/>
  <c r="J180" i="44193"/>
  <c r="J179" i="44193"/>
  <c r="J178" i="44193"/>
  <c r="J177" i="44193"/>
  <c r="J176" i="44193"/>
  <c r="J175" i="44193"/>
  <c r="J174" i="44193"/>
  <c r="J173" i="44193"/>
  <c r="J172" i="44193"/>
  <c r="J171" i="44193"/>
  <c r="J170" i="44193"/>
  <c r="J169" i="44193"/>
  <c r="J168" i="44193"/>
  <c r="J167" i="44193"/>
  <c r="J166" i="44193"/>
  <c r="J165" i="44193"/>
  <c r="J164" i="44193"/>
  <c r="J163" i="44193"/>
  <c r="J162" i="44193"/>
  <c r="J161" i="44193"/>
  <c r="J160" i="44193"/>
  <c r="J159" i="44193"/>
  <c r="J158" i="44193"/>
  <c r="J157" i="44193"/>
  <c r="J156" i="44193"/>
  <c r="J155" i="44193"/>
  <c r="J154" i="44193"/>
  <c r="J153" i="44193"/>
  <c r="J152" i="44193"/>
  <c r="J151" i="44193"/>
  <c r="J150" i="44193"/>
  <c r="J149" i="44193"/>
  <c r="J148" i="44193"/>
  <c r="J147" i="44193"/>
  <c r="J146" i="44193"/>
  <c r="J145" i="44193"/>
  <c r="J144" i="44193"/>
  <c r="J143" i="44193"/>
  <c r="J142" i="44193"/>
  <c r="J141" i="44193"/>
  <c r="J140" i="44193"/>
  <c r="J139" i="44193"/>
  <c r="J138" i="44193"/>
  <c r="J137" i="44193"/>
  <c r="J136" i="44193"/>
  <c r="J135" i="44193"/>
  <c r="J134" i="44193"/>
  <c r="J133" i="44193"/>
  <c r="J132" i="44193"/>
  <c r="J131" i="44193"/>
  <c r="J130" i="44193"/>
  <c r="J129" i="44193"/>
  <c r="J128" i="44193"/>
  <c r="J127" i="44193"/>
  <c r="J126" i="44193"/>
  <c r="J125" i="44193"/>
  <c r="J124" i="44193"/>
  <c r="J123" i="44193"/>
  <c r="J122" i="44193"/>
  <c r="J121" i="44193"/>
  <c r="J120" i="44193"/>
  <c r="J119" i="44193"/>
  <c r="J118" i="44193"/>
  <c r="J117" i="44193"/>
  <c r="J116" i="44193"/>
  <c r="J115" i="44193"/>
  <c r="J114" i="44193"/>
  <c r="J113" i="44193"/>
  <c r="J112" i="44193"/>
  <c r="J111" i="44193"/>
  <c r="J110" i="44193"/>
  <c r="J109" i="44193"/>
  <c r="J108" i="44193"/>
  <c r="J107" i="44193"/>
  <c r="J106" i="44193"/>
  <c r="J105" i="44193"/>
  <c r="J104" i="44193"/>
  <c r="J103" i="44193"/>
  <c r="J102" i="44193"/>
  <c r="J101" i="44193"/>
  <c r="J100" i="44193"/>
  <c r="J99" i="44193"/>
  <c r="J98" i="44193"/>
  <c r="J97" i="44193"/>
  <c r="J96" i="44193"/>
  <c r="J95" i="44193"/>
  <c r="J94" i="44193"/>
  <c r="J93" i="44193"/>
  <c r="J92" i="44193"/>
  <c r="J91" i="44193"/>
  <c r="J90" i="44193"/>
  <c r="J89" i="44193"/>
  <c r="J88" i="44193"/>
  <c r="J87" i="44193"/>
  <c r="J86" i="44193"/>
  <c r="J85" i="44193"/>
  <c r="J84" i="44193"/>
  <c r="J83" i="44193"/>
  <c r="J82" i="44193"/>
  <c r="J81" i="44193"/>
  <c r="J80" i="44193"/>
  <c r="J79" i="44193"/>
  <c r="J78" i="44193"/>
  <c r="J77" i="44193"/>
  <c r="J76" i="44193"/>
  <c r="J75" i="44193"/>
  <c r="J74" i="44193"/>
  <c r="J73" i="44193"/>
  <c r="J72" i="44193"/>
  <c r="J71" i="44193"/>
  <c r="J70" i="44193"/>
  <c r="J69" i="44193"/>
  <c r="J68" i="44193"/>
  <c r="J67" i="44193"/>
  <c r="J66" i="44193"/>
  <c r="J65" i="44193"/>
  <c r="J64" i="44193"/>
  <c r="J63" i="44193"/>
  <c r="J62" i="44193"/>
  <c r="J61" i="44193"/>
  <c r="J60" i="44193"/>
  <c r="J59" i="44193"/>
  <c r="J58" i="44193"/>
  <c r="J57" i="44193"/>
  <c r="J56" i="44193"/>
  <c r="J55" i="44193"/>
  <c r="J54" i="44193"/>
  <c r="J53" i="44193"/>
  <c r="J52" i="44193"/>
  <c r="J51" i="44193"/>
  <c r="J50" i="44193"/>
  <c r="J49" i="44193"/>
  <c r="J48" i="44193"/>
  <c r="J47" i="44193"/>
  <c r="J46" i="44193"/>
  <c r="J45" i="44193"/>
  <c r="J44" i="44193"/>
  <c r="J43" i="44193"/>
  <c r="J42" i="44193"/>
  <c r="J41" i="44193"/>
  <c r="J40" i="44193"/>
  <c r="J39" i="44193"/>
  <c r="J38" i="44193"/>
  <c r="J37" i="44193"/>
  <c r="J36" i="44193"/>
  <c r="J35" i="44193"/>
  <c r="J34" i="44193"/>
  <c r="J33" i="44193"/>
  <c r="J32" i="44193"/>
  <c r="J31" i="44193"/>
  <c r="J30" i="44193"/>
  <c r="J29" i="44193"/>
  <c r="J28" i="44193"/>
  <c r="J27" i="44193"/>
  <c r="J26" i="44193"/>
  <c r="J25" i="44193"/>
  <c r="J24" i="44193"/>
  <c r="J23" i="44193"/>
  <c r="J22" i="44193"/>
  <c r="J21" i="44193"/>
  <c r="J20" i="44193"/>
  <c r="J19" i="44193"/>
  <c r="J18" i="44193"/>
  <c r="J17" i="44193"/>
  <c r="J16" i="44193"/>
  <c r="J15" i="44193"/>
  <c r="J14" i="44193"/>
  <c r="J13" i="44193"/>
  <c r="J12" i="44193"/>
  <c r="J11" i="44193"/>
  <c r="J10" i="44193"/>
  <c r="J9" i="44193"/>
  <c r="J8" i="44193"/>
  <c r="O7" i="44193"/>
  <c r="H3" i="44193" s="1"/>
  <c r="I7" i="44193"/>
  <c r="H7" i="44193"/>
  <c r="H2" i="44193"/>
  <c r="B1" i="44193"/>
  <c r="J357" i="44192"/>
  <c r="J356" i="44192"/>
  <c r="J355" i="44192"/>
  <c r="J354" i="44192"/>
  <c r="J353" i="44192"/>
  <c r="J352" i="44192"/>
  <c r="J351" i="44192"/>
  <c r="J350" i="44192"/>
  <c r="J349" i="44192"/>
  <c r="J348" i="44192"/>
  <c r="J347" i="44192"/>
  <c r="J346" i="44192"/>
  <c r="J345" i="44192"/>
  <c r="J344" i="44192"/>
  <c r="J343" i="44192"/>
  <c r="J342" i="44192"/>
  <c r="J341" i="44192"/>
  <c r="J340" i="44192"/>
  <c r="J339" i="44192"/>
  <c r="J338" i="44192"/>
  <c r="J337" i="44192"/>
  <c r="J336" i="44192"/>
  <c r="J335" i="44192"/>
  <c r="J334" i="44192"/>
  <c r="J333" i="44192"/>
  <c r="J332" i="44192"/>
  <c r="J331" i="44192"/>
  <c r="J330" i="44192"/>
  <c r="J329" i="44192"/>
  <c r="J328" i="44192"/>
  <c r="J327" i="44192"/>
  <c r="J326" i="44192"/>
  <c r="J325" i="44192"/>
  <c r="J324" i="44192"/>
  <c r="J323" i="44192"/>
  <c r="J322" i="44192"/>
  <c r="J321" i="44192"/>
  <c r="J320" i="44192"/>
  <c r="J319" i="44192"/>
  <c r="J318" i="44192"/>
  <c r="J317" i="44192"/>
  <c r="J316" i="44192"/>
  <c r="J315" i="44192"/>
  <c r="J314" i="44192"/>
  <c r="J313" i="44192"/>
  <c r="J312" i="44192"/>
  <c r="J311" i="44192"/>
  <c r="J310" i="44192"/>
  <c r="J309" i="44192"/>
  <c r="J308" i="44192"/>
  <c r="J307" i="44192"/>
  <c r="J306" i="44192"/>
  <c r="J305" i="44192"/>
  <c r="J304" i="44192"/>
  <c r="J303" i="44192"/>
  <c r="J302" i="44192"/>
  <c r="J301" i="44192"/>
  <c r="J300" i="44192"/>
  <c r="J299" i="44192"/>
  <c r="J298" i="44192"/>
  <c r="J297" i="44192"/>
  <c r="J296" i="44192"/>
  <c r="J295" i="44192"/>
  <c r="J294" i="44192"/>
  <c r="J293" i="44192"/>
  <c r="J292" i="44192"/>
  <c r="J291" i="44192"/>
  <c r="J290" i="44192"/>
  <c r="J289" i="44192"/>
  <c r="J288" i="44192"/>
  <c r="J287" i="44192"/>
  <c r="J286" i="44192"/>
  <c r="J285" i="44192"/>
  <c r="J284" i="44192"/>
  <c r="J283" i="44192"/>
  <c r="J282" i="44192"/>
  <c r="J281" i="44192"/>
  <c r="J280" i="44192"/>
  <c r="J279" i="44192"/>
  <c r="J278" i="44192"/>
  <c r="J277" i="44192"/>
  <c r="J276" i="44192"/>
  <c r="J275" i="44192"/>
  <c r="J274" i="44192"/>
  <c r="J273" i="44192"/>
  <c r="J272" i="44192"/>
  <c r="J271" i="44192"/>
  <c r="J270" i="44192"/>
  <c r="J269" i="44192"/>
  <c r="J268" i="44192"/>
  <c r="J267" i="44192"/>
  <c r="J266" i="44192"/>
  <c r="J265" i="44192"/>
  <c r="J264" i="44192"/>
  <c r="J263" i="44192"/>
  <c r="J262" i="44192"/>
  <c r="J261" i="44192"/>
  <c r="J260" i="44192"/>
  <c r="J259" i="44192"/>
  <c r="J258" i="44192"/>
  <c r="J257" i="44192"/>
  <c r="J256" i="44192"/>
  <c r="J255" i="44192"/>
  <c r="J254" i="44192"/>
  <c r="J253" i="44192"/>
  <c r="J252" i="44192"/>
  <c r="J251" i="44192"/>
  <c r="J250" i="44192"/>
  <c r="J249" i="44192"/>
  <c r="J248" i="44192"/>
  <c r="J247" i="44192"/>
  <c r="J246" i="44192"/>
  <c r="J245" i="44192"/>
  <c r="J244" i="44192"/>
  <c r="J243" i="44192"/>
  <c r="J242" i="44192"/>
  <c r="J241" i="44192"/>
  <c r="J240" i="44192"/>
  <c r="J239" i="44192"/>
  <c r="J238" i="44192"/>
  <c r="J237" i="44192"/>
  <c r="J236" i="44192"/>
  <c r="J235" i="44192"/>
  <c r="J234" i="44192"/>
  <c r="J233" i="44192"/>
  <c r="J232" i="44192"/>
  <c r="J231" i="44192"/>
  <c r="J230" i="44192"/>
  <c r="J229" i="44192"/>
  <c r="J228" i="44192"/>
  <c r="J227" i="44192"/>
  <c r="J226" i="44192"/>
  <c r="J225" i="44192"/>
  <c r="J224" i="44192"/>
  <c r="J223" i="44192"/>
  <c r="J222" i="44192"/>
  <c r="J221" i="44192"/>
  <c r="J220" i="44192"/>
  <c r="J219" i="44192"/>
  <c r="J218" i="44192"/>
  <c r="J217" i="44192"/>
  <c r="J216" i="44192"/>
  <c r="J215" i="44192"/>
  <c r="J214" i="44192"/>
  <c r="J213" i="44192"/>
  <c r="J212" i="44192"/>
  <c r="J211" i="44192"/>
  <c r="J210" i="44192"/>
  <c r="J209" i="44192"/>
  <c r="J208" i="44192"/>
  <c r="J207" i="44192"/>
  <c r="J206" i="44192"/>
  <c r="J205" i="44192"/>
  <c r="J204" i="44192"/>
  <c r="J203" i="44192"/>
  <c r="J202" i="44192"/>
  <c r="J201" i="44192"/>
  <c r="J200" i="44192"/>
  <c r="J199" i="44192"/>
  <c r="J198" i="44192"/>
  <c r="J197" i="44192"/>
  <c r="J196" i="44192"/>
  <c r="J195" i="44192"/>
  <c r="J194" i="44192"/>
  <c r="J193" i="44192"/>
  <c r="J192" i="44192"/>
  <c r="J191" i="44192"/>
  <c r="J190" i="44192"/>
  <c r="J189" i="44192"/>
  <c r="J188" i="44192"/>
  <c r="J187" i="44192"/>
  <c r="J186" i="44192"/>
  <c r="J185" i="44192"/>
  <c r="J184" i="44192"/>
  <c r="J183" i="44192"/>
  <c r="J182" i="44192"/>
  <c r="J181" i="44192"/>
  <c r="J180" i="44192"/>
  <c r="J179" i="44192"/>
  <c r="J178" i="44192"/>
  <c r="J177" i="44192"/>
  <c r="J176" i="44192"/>
  <c r="J175" i="44192"/>
  <c r="J174" i="44192"/>
  <c r="J173" i="44192"/>
  <c r="J172" i="44192"/>
  <c r="J171" i="44192"/>
  <c r="J170" i="44192"/>
  <c r="J169" i="44192"/>
  <c r="J168" i="44192"/>
  <c r="J167" i="44192"/>
  <c r="J166" i="44192"/>
  <c r="J165" i="44192"/>
  <c r="J164" i="44192"/>
  <c r="J163" i="44192"/>
  <c r="J162" i="44192"/>
  <c r="J161" i="44192"/>
  <c r="J160" i="44192"/>
  <c r="J159" i="44192"/>
  <c r="J158" i="44192"/>
  <c r="J157" i="44192"/>
  <c r="J156" i="44192"/>
  <c r="J155" i="44192"/>
  <c r="J154" i="44192"/>
  <c r="J153" i="44192"/>
  <c r="J152" i="44192"/>
  <c r="J151" i="44192"/>
  <c r="J150" i="44192"/>
  <c r="J149" i="44192"/>
  <c r="J148" i="44192"/>
  <c r="J147" i="44192"/>
  <c r="J146" i="44192"/>
  <c r="J145" i="44192"/>
  <c r="J144" i="44192"/>
  <c r="J143" i="44192"/>
  <c r="J142" i="44192"/>
  <c r="J141" i="44192"/>
  <c r="J140" i="44192"/>
  <c r="J139" i="44192"/>
  <c r="J138" i="44192"/>
  <c r="J137" i="44192"/>
  <c r="J136" i="44192"/>
  <c r="J135" i="44192"/>
  <c r="J134" i="44192"/>
  <c r="J133" i="44192"/>
  <c r="J132" i="44192"/>
  <c r="J131" i="44192"/>
  <c r="J130" i="44192"/>
  <c r="J129" i="44192"/>
  <c r="J128" i="44192"/>
  <c r="J127" i="44192"/>
  <c r="J126" i="44192"/>
  <c r="J125" i="44192"/>
  <c r="J124" i="44192"/>
  <c r="J123" i="44192"/>
  <c r="J122" i="44192"/>
  <c r="J121" i="44192"/>
  <c r="J120" i="44192"/>
  <c r="J119" i="44192"/>
  <c r="J118" i="44192"/>
  <c r="J117" i="44192"/>
  <c r="J116" i="44192"/>
  <c r="J115" i="44192"/>
  <c r="J114" i="44192"/>
  <c r="J113" i="44192"/>
  <c r="J112" i="44192"/>
  <c r="J111" i="44192"/>
  <c r="J110" i="44192"/>
  <c r="J109" i="44192"/>
  <c r="J108" i="44192"/>
  <c r="J107" i="44192"/>
  <c r="J106" i="44192"/>
  <c r="J105" i="44192"/>
  <c r="J104" i="44192"/>
  <c r="J103" i="44192"/>
  <c r="J102" i="44192"/>
  <c r="J101" i="44192"/>
  <c r="J100" i="44192"/>
  <c r="J99" i="44192"/>
  <c r="J98" i="44192"/>
  <c r="J97" i="44192"/>
  <c r="J96" i="44192"/>
  <c r="J95" i="44192"/>
  <c r="J94" i="44192"/>
  <c r="J93" i="44192"/>
  <c r="J92" i="44192"/>
  <c r="J91" i="44192"/>
  <c r="J90" i="44192"/>
  <c r="J89" i="44192"/>
  <c r="J88" i="44192"/>
  <c r="J87" i="44192"/>
  <c r="J86" i="44192"/>
  <c r="J85" i="44192"/>
  <c r="J84" i="44192"/>
  <c r="J83" i="44192"/>
  <c r="J82" i="44192"/>
  <c r="J81" i="44192"/>
  <c r="J80" i="44192"/>
  <c r="J79" i="44192"/>
  <c r="J78" i="44192"/>
  <c r="J77" i="44192"/>
  <c r="J76" i="44192"/>
  <c r="J75" i="44192"/>
  <c r="J74" i="44192"/>
  <c r="J73" i="44192"/>
  <c r="J72" i="44192"/>
  <c r="J71" i="44192"/>
  <c r="J70" i="44192"/>
  <c r="J69" i="44192"/>
  <c r="J68" i="44192"/>
  <c r="J67" i="44192"/>
  <c r="J66" i="44192"/>
  <c r="J65" i="44192"/>
  <c r="J64" i="44192"/>
  <c r="J63" i="44192"/>
  <c r="J62" i="44192"/>
  <c r="J61" i="44192"/>
  <c r="J60" i="44192"/>
  <c r="J59" i="44192"/>
  <c r="J58" i="44192"/>
  <c r="J57" i="44192"/>
  <c r="J56" i="44192"/>
  <c r="J55" i="44192"/>
  <c r="J54" i="44192"/>
  <c r="J53" i="44192"/>
  <c r="J52" i="44192"/>
  <c r="J51" i="44192"/>
  <c r="J50" i="44192"/>
  <c r="J49" i="44192"/>
  <c r="J48" i="44192"/>
  <c r="J47" i="44192"/>
  <c r="J46" i="44192"/>
  <c r="J45" i="44192"/>
  <c r="J44" i="44192"/>
  <c r="J43" i="44192"/>
  <c r="J42" i="44192"/>
  <c r="J41" i="44192"/>
  <c r="J40" i="44192"/>
  <c r="J39" i="44192"/>
  <c r="J38" i="44192"/>
  <c r="J37" i="44192"/>
  <c r="J36" i="44192"/>
  <c r="J35" i="44192"/>
  <c r="J34" i="44192"/>
  <c r="J33" i="44192"/>
  <c r="J32" i="44192"/>
  <c r="J31" i="44192"/>
  <c r="J30" i="44192"/>
  <c r="J29" i="44192"/>
  <c r="J28" i="44192"/>
  <c r="J27" i="44192"/>
  <c r="J26" i="44192"/>
  <c r="J25" i="44192"/>
  <c r="J24" i="44192"/>
  <c r="J23" i="44192"/>
  <c r="J22" i="44192"/>
  <c r="J21" i="44192"/>
  <c r="J20" i="44192"/>
  <c r="J19" i="44192"/>
  <c r="J18" i="44192"/>
  <c r="J17" i="44192"/>
  <c r="J16" i="44192"/>
  <c r="J15" i="44192"/>
  <c r="J14" i="44192"/>
  <c r="J13" i="44192"/>
  <c r="J12" i="44192"/>
  <c r="J11" i="44192"/>
  <c r="J10" i="44192"/>
  <c r="J9" i="44192"/>
  <c r="J8" i="44192"/>
  <c r="M7" i="44192"/>
  <c r="H3" i="44192" s="1"/>
  <c r="L7" i="44192"/>
  <c r="K7" i="44192"/>
  <c r="I7" i="44192"/>
  <c r="H7" i="44192"/>
  <c r="H2" i="44192"/>
  <c r="B1" i="44192"/>
  <c r="H4" i="44192" l="1"/>
  <c r="J5" i="44198"/>
  <c r="H4" i="44196"/>
  <c r="J7" i="44192"/>
  <c r="H4" i="44197"/>
  <c r="J5" i="44195"/>
  <c r="J7" i="44196"/>
  <c r="J5" i="44199"/>
  <c r="J7" i="44193"/>
  <c r="J5" i="44194"/>
  <c r="H4" i="44193"/>
  <c r="J65" i="44191"/>
  <c r="J64" i="44191"/>
  <c r="J63" i="44191"/>
  <c r="J62" i="44191"/>
  <c r="J61" i="44191"/>
  <c r="J60" i="44191"/>
  <c r="J59" i="44191"/>
  <c r="J58" i="44191"/>
  <c r="J57" i="44191"/>
  <c r="J56" i="44191"/>
  <c r="J55" i="44191"/>
  <c r="J54" i="44191"/>
  <c r="J53" i="44191"/>
  <c r="J52" i="44191"/>
  <c r="J51" i="44191"/>
  <c r="J50" i="44191"/>
  <c r="J49" i="44191"/>
  <c r="J48" i="44191"/>
  <c r="J47" i="44191"/>
  <c r="J46" i="44191"/>
  <c r="J45" i="44191"/>
  <c r="J44" i="44191"/>
  <c r="J43" i="44191"/>
  <c r="J42" i="44191"/>
  <c r="J41" i="44191"/>
  <c r="J40" i="44191"/>
  <c r="J39" i="44191"/>
  <c r="J38" i="44191"/>
  <c r="J37" i="44191"/>
  <c r="J36" i="44191"/>
  <c r="J35" i="44191"/>
  <c r="J34" i="44191"/>
  <c r="J33" i="44191"/>
  <c r="J32" i="44191"/>
  <c r="J31" i="44191"/>
  <c r="J30" i="44191"/>
  <c r="J29" i="44191"/>
  <c r="J28" i="44191"/>
  <c r="J27" i="44191"/>
  <c r="J26" i="44191"/>
  <c r="J25" i="44191"/>
  <c r="J24" i="44191"/>
  <c r="J23" i="44191"/>
  <c r="J22" i="44191"/>
  <c r="J21" i="44191"/>
  <c r="J20" i="44191"/>
  <c r="J19" i="44191"/>
  <c r="J18" i="44191"/>
  <c r="J17" i="44191"/>
  <c r="J16" i="44191"/>
  <c r="J15" i="44191"/>
  <c r="J14" i="44191"/>
  <c r="J13" i="44191"/>
  <c r="J12" i="44191"/>
  <c r="J11" i="44191"/>
  <c r="J10" i="44191"/>
  <c r="J9" i="44191"/>
  <c r="J8" i="44191"/>
  <c r="J7" i="44191"/>
  <c r="J6" i="44191"/>
  <c r="I5" i="44191"/>
  <c r="H5" i="44191"/>
  <c r="H2" i="44191"/>
  <c r="B1" i="44191"/>
  <c r="J65" i="44190"/>
  <c r="J64" i="44190"/>
  <c r="J63" i="44190"/>
  <c r="J62" i="44190"/>
  <c r="J61" i="44190"/>
  <c r="J60" i="44190"/>
  <c r="J59" i="44190"/>
  <c r="J58" i="44190"/>
  <c r="J57" i="44190"/>
  <c r="J56" i="44190"/>
  <c r="J55" i="44190"/>
  <c r="J54" i="44190"/>
  <c r="J53" i="44190"/>
  <c r="J52" i="44190"/>
  <c r="J51" i="44190"/>
  <c r="J50" i="44190"/>
  <c r="J49" i="44190"/>
  <c r="J48" i="44190"/>
  <c r="J47" i="44190"/>
  <c r="J46" i="44190"/>
  <c r="J45" i="44190"/>
  <c r="J44" i="44190"/>
  <c r="J43" i="44190"/>
  <c r="J42" i="44190"/>
  <c r="J41" i="44190"/>
  <c r="J40" i="44190"/>
  <c r="J39" i="44190"/>
  <c r="J38" i="44190"/>
  <c r="J37" i="44190"/>
  <c r="J36" i="44190"/>
  <c r="J35" i="44190"/>
  <c r="J34" i="44190"/>
  <c r="J33" i="44190"/>
  <c r="J32" i="44190"/>
  <c r="J31" i="44190"/>
  <c r="J30" i="44190"/>
  <c r="J29" i="44190"/>
  <c r="J28" i="44190"/>
  <c r="J27" i="44190"/>
  <c r="J26" i="44190"/>
  <c r="J25" i="44190"/>
  <c r="J24" i="44190"/>
  <c r="J23" i="44190"/>
  <c r="J22" i="44190"/>
  <c r="J21" i="44190"/>
  <c r="J20" i="44190"/>
  <c r="J19" i="44190"/>
  <c r="J18" i="44190"/>
  <c r="J17" i="44190"/>
  <c r="J16" i="44190"/>
  <c r="J15" i="44190"/>
  <c r="J14" i="44190"/>
  <c r="J13" i="44190"/>
  <c r="J12" i="44190"/>
  <c r="J11" i="44190"/>
  <c r="J10" i="44190"/>
  <c r="J9" i="44190"/>
  <c r="J8" i="44190"/>
  <c r="J7" i="44190"/>
  <c r="J6" i="44190"/>
  <c r="I5" i="44190"/>
  <c r="H5" i="44190"/>
  <c r="H2" i="44190"/>
  <c r="B1" i="44190"/>
  <c r="J357" i="44189"/>
  <c r="J356" i="44189"/>
  <c r="J355" i="44189"/>
  <c r="J354" i="44189"/>
  <c r="J353" i="44189"/>
  <c r="J352" i="44189"/>
  <c r="J351" i="44189"/>
  <c r="J350" i="44189"/>
  <c r="J349" i="44189"/>
  <c r="J348" i="44189"/>
  <c r="J347" i="44189"/>
  <c r="J346" i="44189"/>
  <c r="J345" i="44189"/>
  <c r="J344" i="44189"/>
  <c r="J343" i="44189"/>
  <c r="J342" i="44189"/>
  <c r="J341" i="44189"/>
  <c r="J340" i="44189"/>
  <c r="J339" i="44189"/>
  <c r="J338" i="44189"/>
  <c r="J337" i="44189"/>
  <c r="J336" i="44189"/>
  <c r="J335" i="44189"/>
  <c r="J334" i="44189"/>
  <c r="J333" i="44189"/>
  <c r="J332" i="44189"/>
  <c r="J331" i="44189"/>
  <c r="J330" i="44189"/>
  <c r="J329" i="44189"/>
  <c r="J328" i="44189"/>
  <c r="J327" i="44189"/>
  <c r="J326" i="44189"/>
  <c r="J325" i="44189"/>
  <c r="J324" i="44189"/>
  <c r="J323" i="44189"/>
  <c r="J322" i="44189"/>
  <c r="J321" i="44189"/>
  <c r="J320" i="44189"/>
  <c r="J319" i="44189"/>
  <c r="J318" i="44189"/>
  <c r="J317" i="44189"/>
  <c r="J316" i="44189"/>
  <c r="J315" i="44189"/>
  <c r="J314" i="44189"/>
  <c r="J313" i="44189"/>
  <c r="J312" i="44189"/>
  <c r="J311" i="44189"/>
  <c r="J310" i="44189"/>
  <c r="J309" i="44189"/>
  <c r="J308" i="44189"/>
  <c r="J307" i="44189"/>
  <c r="J306" i="44189"/>
  <c r="J305" i="44189"/>
  <c r="J304" i="44189"/>
  <c r="J303" i="44189"/>
  <c r="J302" i="44189"/>
  <c r="J301" i="44189"/>
  <c r="J300" i="44189"/>
  <c r="J299" i="44189"/>
  <c r="J298" i="44189"/>
  <c r="J297" i="44189"/>
  <c r="J296" i="44189"/>
  <c r="J295" i="44189"/>
  <c r="J294" i="44189"/>
  <c r="J293" i="44189"/>
  <c r="J292" i="44189"/>
  <c r="J291" i="44189"/>
  <c r="J290" i="44189"/>
  <c r="J289" i="44189"/>
  <c r="J288" i="44189"/>
  <c r="J287" i="44189"/>
  <c r="J286" i="44189"/>
  <c r="J285" i="44189"/>
  <c r="J284" i="44189"/>
  <c r="J283" i="44189"/>
  <c r="J282" i="44189"/>
  <c r="J281" i="44189"/>
  <c r="J280" i="44189"/>
  <c r="J279" i="44189"/>
  <c r="J278" i="44189"/>
  <c r="J277" i="44189"/>
  <c r="J276" i="44189"/>
  <c r="J275" i="44189"/>
  <c r="J274" i="44189"/>
  <c r="J273" i="44189"/>
  <c r="J272" i="44189"/>
  <c r="J271" i="44189"/>
  <c r="J270" i="44189"/>
  <c r="J269" i="44189"/>
  <c r="J268" i="44189"/>
  <c r="J267" i="44189"/>
  <c r="J266" i="44189"/>
  <c r="J265" i="44189"/>
  <c r="J264" i="44189"/>
  <c r="J263" i="44189"/>
  <c r="J262" i="44189"/>
  <c r="J261" i="44189"/>
  <c r="J260" i="44189"/>
  <c r="J259" i="44189"/>
  <c r="J258" i="44189"/>
  <c r="J257" i="44189"/>
  <c r="J256" i="44189"/>
  <c r="J255" i="44189"/>
  <c r="J254" i="44189"/>
  <c r="J253" i="44189"/>
  <c r="J252" i="44189"/>
  <c r="J251" i="44189"/>
  <c r="J250" i="44189"/>
  <c r="J249" i="44189"/>
  <c r="J248" i="44189"/>
  <c r="J247" i="44189"/>
  <c r="J246" i="44189"/>
  <c r="J245" i="44189"/>
  <c r="J244" i="44189"/>
  <c r="J243" i="44189"/>
  <c r="J242" i="44189"/>
  <c r="J241" i="44189"/>
  <c r="J240" i="44189"/>
  <c r="J239" i="44189"/>
  <c r="J238" i="44189"/>
  <c r="J237" i="44189"/>
  <c r="J236" i="44189"/>
  <c r="J235" i="44189"/>
  <c r="J234" i="44189"/>
  <c r="J233" i="44189"/>
  <c r="J232" i="44189"/>
  <c r="J231" i="44189"/>
  <c r="J230" i="44189"/>
  <c r="J229" i="44189"/>
  <c r="J228" i="44189"/>
  <c r="J227" i="44189"/>
  <c r="J226" i="44189"/>
  <c r="J225" i="44189"/>
  <c r="J224" i="44189"/>
  <c r="J223" i="44189"/>
  <c r="J222" i="44189"/>
  <c r="J221" i="44189"/>
  <c r="J220" i="44189"/>
  <c r="J219" i="44189"/>
  <c r="J218" i="44189"/>
  <c r="J217" i="44189"/>
  <c r="J216" i="44189"/>
  <c r="J215" i="44189"/>
  <c r="J214" i="44189"/>
  <c r="J213" i="44189"/>
  <c r="J212" i="44189"/>
  <c r="J211" i="44189"/>
  <c r="J210" i="44189"/>
  <c r="J209" i="44189"/>
  <c r="J208" i="44189"/>
  <c r="J207" i="44189"/>
  <c r="J206" i="44189"/>
  <c r="J205" i="44189"/>
  <c r="J204" i="44189"/>
  <c r="J203" i="44189"/>
  <c r="J202" i="44189"/>
  <c r="J201" i="44189"/>
  <c r="J200" i="44189"/>
  <c r="J199" i="44189"/>
  <c r="J198" i="44189"/>
  <c r="J197" i="44189"/>
  <c r="J196" i="44189"/>
  <c r="J195" i="44189"/>
  <c r="J194" i="44189"/>
  <c r="J193" i="44189"/>
  <c r="J192" i="44189"/>
  <c r="J191" i="44189"/>
  <c r="J190" i="44189"/>
  <c r="J189" i="44189"/>
  <c r="J188" i="44189"/>
  <c r="J187" i="44189"/>
  <c r="J186" i="44189"/>
  <c r="J185" i="44189"/>
  <c r="J184" i="44189"/>
  <c r="J183" i="44189"/>
  <c r="J182" i="44189"/>
  <c r="J181" i="44189"/>
  <c r="J180" i="44189"/>
  <c r="J179" i="44189"/>
  <c r="J178" i="44189"/>
  <c r="J177" i="44189"/>
  <c r="J176" i="44189"/>
  <c r="J175" i="44189"/>
  <c r="J174" i="44189"/>
  <c r="J173" i="44189"/>
  <c r="J172" i="44189"/>
  <c r="J171" i="44189"/>
  <c r="J170" i="44189"/>
  <c r="J169" i="44189"/>
  <c r="J168" i="44189"/>
  <c r="J167" i="44189"/>
  <c r="J166" i="44189"/>
  <c r="J165" i="44189"/>
  <c r="J164" i="44189"/>
  <c r="J163" i="44189"/>
  <c r="J162" i="44189"/>
  <c r="J161" i="44189"/>
  <c r="J160" i="44189"/>
  <c r="J159" i="44189"/>
  <c r="J158" i="44189"/>
  <c r="J157" i="44189"/>
  <c r="J156" i="44189"/>
  <c r="J155" i="44189"/>
  <c r="J154" i="44189"/>
  <c r="J153" i="44189"/>
  <c r="J152" i="44189"/>
  <c r="J151" i="44189"/>
  <c r="J150" i="44189"/>
  <c r="J149" i="44189"/>
  <c r="J148" i="44189"/>
  <c r="J147" i="44189"/>
  <c r="J146" i="44189"/>
  <c r="J145" i="44189"/>
  <c r="J144" i="44189"/>
  <c r="J143" i="44189"/>
  <c r="J142" i="44189"/>
  <c r="J141" i="44189"/>
  <c r="J140" i="44189"/>
  <c r="J139" i="44189"/>
  <c r="J138" i="44189"/>
  <c r="J137" i="44189"/>
  <c r="J136" i="44189"/>
  <c r="J135" i="44189"/>
  <c r="J134" i="44189"/>
  <c r="J133" i="44189"/>
  <c r="J132" i="44189"/>
  <c r="J131" i="44189"/>
  <c r="J130" i="44189"/>
  <c r="J129" i="44189"/>
  <c r="J128" i="44189"/>
  <c r="J127" i="44189"/>
  <c r="J126" i="44189"/>
  <c r="J125" i="44189"/>
  <c r="J124" i="44189"/>
  <c r="J123" i="44189"/>
  <c r="J122" i="44189"/>
  <c r="J121" i="44189"/>
  <c r="J120" i="44189"/>
  <c r="J119" i="44189"/>
  <c r="J118" i="44189"/>
  <c r="J117" i="44189"/>
  <c r="J116" i="44189"/>
  <c r="J115" i="44189"/>
  <c r="J114" i="44189"/>
  <c r="J113" i="44189"/>
  <c r="J112" i="44189"/>
  <c r="J111" i="44189"/>
  <c r="J110" i="44189"/>
  <c r="J109" i="44189"/>
  <c r="J108" i="44189"/>
  <c r="J107" i="44189"/>
  <c r="J106" i="44189"/>
  <c r="J105" i="44189"/>
  <c r="J104" i="44189"/>
  <c r="J103" i="44189"/>
  <c r="J102" i="44189"/>
  <c r="J101" i="44189"/>
  <c r="J100" i="44189"/>
  <c r="J99" i="44189"/>
  <c r="J98" i="44189"/>
  <c r="J97" i="44189"/>
  <c r="J96" i="44189"/>
  <c r="J95" i="44189"/>
  <c r="J94" i="44189"/>
  <c r="J93" i="44189"/>
  <c r="J92" i="44189"/>
  <c r="J91" i="44189"/>
  <c r="J90" i="44189"/>
  <c r="J89" i="44189"/>
  <c r="J88" i="44189"/>
  <c r="J87" i="44189"/>
  <c r="J86" i="44189"/>
  <c r="J85" i="44189"/>
  <c r="J84" i="44189"/>
  <c r="J83" i="44189"/>
  <c r="J82" i="44189"/>
  <c r="J81" i="44189"/>
  <c r="J80" i="44189"/>
  <c r="J79" i="44189"/>
  <c r="J78" i="44189"/>
  <c r="J77" i="44189"/>
  <c r="J76" i="44189"/>
  <c r="J75" i="44189"/>
  <c r="J74" i="44189"/>
  <c r="J73" i="44189"/>
  <c r="J72" i="44189"/>
  <c r="J71" i="44189"/>
  <c r="J70" i="44189"/>
  <c r="J69" i="44189"/>
  <c r="J68" i="44189"/>
  <c r="J67" i="44189"/>
  <c r="J66" i="44189"/>
  <c r="J65" i="44189"/>
  <c r="J64" i="44189"/>
  <c r="J63" i="44189"/>
  <c r="J62" i="44189"/>
  <c r="J61" i="44189"/>
  <c r="J60" i="44189"/>
  <c r="J59" i="44189"/>
  <c r="J58" i="44189"/>
  <c r="J57" i="44189"/>
  <c r="J56" i="44189"/>
  <c r="J55" i="44189"/>
  <c r="J54" i="44189"/>
  <c r="J53" i="44189"/>
  <c r="J52" i="44189"/>
  <c r="J51" i="44189"/>
  <c r="J50" i="44189"/>
  <c r="J49" i="44189"/>
  <c r="J48" i="44189"/>
  <c r="J47" i="44189"/>
  <c r="J46" i="44189"/>
  <c r="J45" i="44189"/>
  <c r="J44" i="44189"/>
  <c r="J43" i="44189"/>
  <c r="J42" i="44189"/>
  <c r="J41" i="44189"/>
  <c r="J40" i="44189"/>
  <c r="J39" i="44189"/>
  <c r="J38" i="44189"/>
  <c r="J37" i="44189"/>
  <c r="J36" i="44189"/>
  <c r="J35" i="44189"/>
  <c r="J34" i="44189"/>
  <c r="J33" i="44189"/>
  <c r="J32" i="44189"/>
  <c r="J31" i="44189"/>
  <c r="J30" i="44189"/>
  <c r="J29" i="44189"/>
  <c r="J28" i="44189"/>
  <c r="J27" i="44189"/>
  <c r="J26" i="44189"/>
  <c r="J25" i="44189"/>
  <c r="J24" i="44189"/>
  <c r="J23" i="44189"/>
  <c r="J22" i="44189"/>
  <c r="J21" i="44189"/>
  <c r="J20" i="44189"/>
  <c r="J19" i="44189"/>
  <c r="J18" i="44189"/>
  <c r="J17" i="44189"/>
  <c r="J16" i="44189"/>
  <c r="J15" i="44189"/>
  <c r="J14" i="44189"/>
  <c r="J13" i="44189"/>
  <c r="J12" i="44189"/>
  <c r="J11" i="44189"/>
  <c r="J10" i="44189"/>
  <c r="J9" i="44189"/>
  <c r="J8" i="44189"/>
  <c r="O7" i="44189"/>
  <c r="H3" i="44189" s="1"/>
  <c r="H4" i="44189" s="1"/>
  <c r="I7" i="44189"/>
  <c r="H7" i="44189"/>
  <c r="H2" i="44189"/>
  <c r="B1" i="44189"/>
  <c r="J357" i="44188"/>
  <c r="J356" i="44188"/>
  <c r="J355" i="44188"/>
  <c r="J354" i="44188"/>
  <c r="J353" i="44188"/>
  <c r="J352" i="44188"/>
  <c r="J351" i="44188"/>
  <c r="J350" i="44188"/>
  <c r="J349" i="44188"/>
  <c r="J348" i="44188"/>
  <c r="J347" i="44188"/>
  <c r="J346" i="44188"/>
  <c r="J345" i="44188"/>
  <c r="J344" i="44188"/>
  <c r="J343" i="44188"/>
  <c r="J342" i="44188"/>
  <c r="J341" i="44188"/>
  <c r="J340" i="44188"/>
  <c r="J339" i="44188"/>
  <c r="J338" i="44188"/>
  <c r="J337" i="44188"/>
  <c r="J336" i="44188"/>
  <c r="J335" i="44188"/>
  <c r="J334" i="44188"/>
  <c r="J333" i="44188"/>
  <c r="J332" i="44188"/>
  <c r="J331" i="44188"/>
  <c r="J330" i="44188"/>
  <c r="J329" i="44188"/>
  <c r="J328" i="44188"/>
  <c r="J327" i="44188"/>
  <c r="J326" i="44188"/>
  <c r="J325" i="44188"/>
  <c r="J324" i="44188"/>
  <c r="J323" i="44188"/>
  <c r="J322" i="44188"/>
  <c r="J321" i="44188"/>
  <c r="J320" i="44188"/>
  <c r="J319" i="44188"/>
  <c r="J318" i="44188"/>
  <c r="J317" i="44188"/>
  <c r="J316" i="44188"/>
  <c r="J315" i="44188"/>
  <c r="J314" i="44188"/>
  <c r="J313" i="44188"/>
  <c r="J312" i="44188"/>
  <c r="J311" i="44188"/>
  <c r="J310" i="44188"/>
  <c r="J309" i="44188"/>
  <c r="J308" i="44188"/>
  <c r="J307" i="44188"/>
  <c r="J306" i="44188"/>
  <c r="J305" i="44188"/>
  <c r="J304" i="44188"/>
  <c r="J303" i="44188"/>
  <c r="J302" i="44188"/>
  <c r="J301" i="44188"/>
  <c r="J300" i="44188"/>
  <c r="J299" i="44188"/>
  <c r="J298" i="44188"/>
  <c r="J297" i="44188"/>
  <c r="J296" i="44188"/>
  <c r="J295" i="44188"/>
  <c r="J294" i="44188"/>
  <c r="J293" i="44188"/>
  <c r="J292" i="44188"/>
  <c r="J291" i="44188"/>
  <c r="J290" i="44188"/>
  <c r="J289" i="44188"/>
  <c r="J288" i="44188"/>
  <c r="J287" i="44188"/>
  <c r="J286" i="44188"/>
  <c r="J285" i="44188"/>
  <c r="J284" i="44188"/>
  <c r="J283" i="44188"/>
  <c r="J282" i="44188"/>
  <c r="J281" i="44188"/>
  <c r="J280" i="44188"/>
  <c r="J279" i="44188"/>
  <c r="J278" i="44188"/>
  <c r="J277" i="44188"/>
  <c r="J276" i="44188"/>
  <c r="J275" i="44188"/>
  <c r="J274" i="44188"/>
  <c r="J273" i="44188"/>
  <c r="J272" i="44188"/>
  <c r="J271" i="44188"/>
  <c r="J270" i="44188"/>
  <c r="J269" i="44188"/>
  <c r="J268" i="44188"/>
  <c r="J267" i="44188"/>
  <c r="J266" i="44188"/>
  <c r="J265" i="44188"/>
  <c r="J264" i="44188"/>
  <c r="J263" i="44188"/>
  <c r="J262" i="44188"/>
  <c r="J261" i="44188"/>
  <c r="J260" i="44188"/>
  <c r="J259" i="44188"/>
  <c r="J258" i="44188"/>
  <c r="J257" i="44188"/>
  <c r="J256" i="44188"/>
  <c r="J255" i="44188"/>
  <c r="J254" i="44188"/>
  <c r="J253" i="44188"/>
  <c r="J252" i="44188"/>
  <c r="J251" i="44188"/>
  <c r="J250" i="44188"/>
  <c r="J249" i="44188"/>
  <c r="J248" i="44188"/>
  <c r="J247" i="44188"/>
  <c r="J246" i="44188"/>
  <c r="J245" i="44188"/>
  <c r="J244" i="44188"/>
  <c r="J243" i="44188"/>
  <c r="J242" i="44188"/>
  <c r="J241" i="44188"/>
  <c r="J240" i="44188"/>
  <c r="J239" i="44188"/>
  <c r="J238" i="44188"/>
  <c r="J237" i="44188"/>
  <c r="J236" i="44188"/>
  <c r="J235" i="44188"/>
  <c r="J234" i="44188"/>
  <c r="J233" i="44188"/>
  <c r="J232" i="44188"/>
  <c r="J231" i="44188"/>
  <c r="J230" i="44188"/>
  <c r="J229" i="44188"/>
  <c r="J228" i="44188"/>
  <c r="J227" i="44188"/>
  <c r="J226" i="44188"/>
  <c r="J225" i="44188"/>
  <c r="J224" i="44188"/>
  <c r="J223" i="44188"/>
  <c r="J222" i="44188"/>
  <c r="J221" i="44188"/>
  <c r="J220" i="44188"/>
  <c r="J219" i="44188"/>
  <c r="J218" i="44188"/>
  <c r="J217" i="44188"/>
  <c r="J216" i="44188"/>
  <c r="J215" i="44188"/>
  <c r="J214" i="44188"/>
  <c r="J213" i="44188"/>
  <c r="J212" i="44188"/>
  <c r="J211" i="44188"/>
  <c r="J210" i="44188"/>
  <c r="J209" i="44188"/>
  <c r="J208" i="44188"/>
  <c r="J207" i="44188"/>
  <c r="J206" i="44188"/>
  <c r="J205" i="44188"/>
  <c r="J204" i="44188"/>
  <c r="J203" i="44188"/>
  <c r="J202" i="44188"/>
  <c r="J201" i="44188"/>
  <c r="J200" i="44188"/>
  <c r="J199" i="44188"/>
  <c r="J198" i="44188"/>
  <c r="J197" i="44188"/>
  <c r="J196" i="44188"/>
  <c r="J195" i="44188"/>
  <c r="J194" i="44188"/>
  <c r="J193" i="44188"/>
  <c r="J192" i="44188"/>
  <c r="J191" i="44188"/>
  <c r="J190" i="44188"/>
  <c r="J189" i="44188"/>
  <c r="J188" i="44188"/>
  <c r="J187" i="44188"/>
  <c r="J186" i="44188"/>
  <c r="J185" i="44188"/>
  <c r="J184" i="44188"/>
  <c r="J183" i="44188"/>
  <c r="J182" i="44188"/>
  <c r="J181" i="44188"/>
  <c r="J180" i="44188"/>
  <c r="J179" i="44188"/>
  <c r="J178" i="44188"/>
  <c r="J177" i="44188"/>
  <c r="J176" i="44188"/>
  <c r="J175" i="44188"/>
  <c r="J174" i="44188"/>
  <c r="J173" i="44188"/>
  <c r="J172" i="44188"/>
  <c r="J171" i="44188"/>
  <c r="J170" i="44188"/>
  <c r="J169" i="44188"/>
  <c r="J168" i="44188"/>
  <c r="J167" i="44188"/>
  <c r="J166" i="44188"/>
  <c r="J165" i="44188"/>
  <c r="J164" i="44188"/>
  <c r="J163" i="44188"/>
  <c r="J162" i="44188"/>
  <c r="J161" i="44188"/>
  <c r="J160" i="44188"/>
  <c r="J159" i="44188"/>
  <c r="J158" i="44188"/>
  <c r="J157" i="44188"/>
  <c r="J156" i="44188"/>
  <c r="J155" i="44188"/>
  <c r="J154" i="44188"/>
  <c r="J153" i="44188"/>
  <c r="J152" i="44188"/>
  <c r="J151" i="44188"/>
  <c r="J150" i="44188"/>
  <c r="J149" i="44188"/>
  <c r="J148" i="44188"/>
  <c r="J147" i="44188"/>
  <c r="J146" i="44188"/>
  <c r="J145" i="44188"/>
  <c r="J144" i="44188"/>
  <c r="J143" i="44188"/>
  <c r="J142" i="44188"/>
  <c r="J141" i="44188"/>
  <c r="J140" i="44188"/>
  <c r="J139" i="44188"/>
  <c r="J138" i="44188"/>
  <c r="J137" i="44188"/>
  <c r="J136" i="44188"/>
  <c r="J135" i="44188"/>
  <c r="J134" i="44188"/>
  <c r="J133" i="44188"/>
  <c r="J132" i="44188"/>
  <c r="J131" i="44188"/>
  <c r="J130" i="44188"/>
  <c r="J129" i="44188"/>
  <c r="J128" i="44188"/>
  <c r="J127" i="44188"/>
  <c r="J126" i="44188"/>
  <c r="J125" i="44188"/>
  <c r="J124" i="44188"/>
  <c r="J123" i="44188"/>
  <c r="J122" i="44188"/>
  <c r="J121" i="44188"/>
  <c r="J120" i="44188"/>
  <c r="J119" i="44188"/>
  <c r="J118" i="44188"/>
  <c r="J117" i="44188"/>
  <c r="J116" i="44188"/>
  <c r="J115" i="44188"/>
  <c r="J114" i="44188"/>
  <c r="J113" i="44188"/>
  <c r="J112" i="44188"/>
  <c r="J111" i="44188"/>
  <c r="J110" i="44188"/>
  <c r="J109" i="44188"/>
  <c r="J108" i="44188"/>
  <c r="J107" i="44188"/>
  <c r="J106" i="44188"/>
  <c r="J105" i="44188"/>
  <c r="J104" i="44188"/>
  <c r="J103" i="44188"/>
  <c r="J102" i="44188"/>
  <c r="J101" i="44188"/>
  <c r="J100" i="44188"/>
  <c r="J99" i="44188"/>
  <c r="J98" i="44188"/>
  <c r="J97" i="44188"/>
  <c r="J96" i="44188"/>
  <c r="J95" i="44188"/>
  <c r="J94" i="44188"/>
  <c r="J93" i="44188"/>
  <c r="J92" i="44188"/>
  <c r="J91" i="44188"/>
  <c r="J90" i="44188"/>
  <c r="J89" i="44188"/>
  <c r="J88" i="44188"/>
  <c r="J87" i="44188"/>
  <c r="J86" i="44188"/>
  <c r="J85" i="44188"/>
  <c r="J84" i="44188"/>
  <c r="J83" i="44188"/>
  <c r="J82" i="44188"/>
  <c r="J81" i="44188"/>
  <c r="J80" i="44188"/>
  <c r="J79" i="44188"/>
  <c r="J78" i="44188"/>
  <c r="J77" i="44188"/>
  <c r="J76" i="44188"/>
  <c r="J75" i="44188"/>
  <c r="J74" i="44188"/>
  <c r="J73" i="44188"/>
  <c r="J72" i="44188"/>
  <c r="J71" i="44188"/>
  <c r="J70" i="44188"/>
  <c r="J69" i="44188"/>
  <c r="J68" i="44188"/>
  <c r="J67" i="44188"/>
  <c r="J66" i="44188"/>
  <c r="J65" i="44188"/>
  <c r="J64" i="44188"/>
  <c r="J63" i="44188"/>
  <c r="J62" i="44188"/>
  <c r="J61" i="44188"/>
  <c r="J60" i="44188"/>
  <c r="J59" i="44188"/>
  <c r="J58" i="44188"/>
  <c r="J57" i="44188"/>
  <c r="J56" i="44188"/>
  <c r="J55" i="44188"/>
  <c r="J54" i="44188"/>
  <c r="J53" i="44188"/>
  <c r="J52" i="44188"/>
  <c r="J51" i="44188"/>
  <c r="J50" i="44188"/>
  <c r="J49" i="44188"/>
  <c r="J48" i="44188"/>
  <c r="J47" i="44188"/>
  <c r="J46" i="44188"/>
  <c r="J45" i="44188"/>
  <c r="J44" i="44188"/>
  <c r="J43" i="44188"/>
  <c r="J42" i="44188"/>
  <c r="J41" i="44188"/>
  <c r="J40" i="44188"/>
  <c r="J39" i="44188"/>
  <c r="J38" i="44188"/>
  <c r="J37" i="44188"/>
  <c r="J36" i="44188"/>
  <c r="J35" i="44188"/>
  <c r="J34" i="44188"/>
  <c r="J33" i="44188"/>
  <c r="J32" i="44188"/>
  <c r="J31" i="44188"/>
  <c r="J30" i="44188"/>
  <c r="J29" i="44188"/>
  <c r="J28" i="44188"/>
  <c r="J27" i="44188"/>
  <c r="J26" i="44188"/>
  <c r="J25" i="44188"/>
  <c r="J24" i="44188"/>
  <c r="J23" i="44188"/>
  <c r="J22" i="44188"/>
  <c r="J21" i="44188"/>
  <c r="J20" i="44188"/>
  <c r="J19" i="44188"/>
  <c r="J18" i="44188"/>
  <c r="J17" i="44188"/>
  <c r="J16" i="44188"/>
  <c r="J15" i="44188"/>
  <c r="J14" i="44188"/>
  <c r="J13" i="44188"/>
  <c r="J12" i="44188"/>
  <c r="J11" i="44188"/>
  <c r="J10" i="44188"/>
  <c r="J9" i="44188"/>
  <c r="J8" i="44188"/>
  <c r="M7" i="44188"/>
  <c r="H3" i="44188" s="1"/>
  <c r="L7" i="44188"/>
  <c r="K7" i="44188"/>
  <c r="I7" i="44188"/>
  <c r="H7" i="44188"/>
  <c r="H2" i="44188"/>
  <c r="B1" i="44188"/>
  <c r="J5" i="44190" l="1"/>
  <c r="H4" i="44188"/>
  <c r="J7" i="44189"/>
  <c r="J5" i="44191"/>
  <c r="J7" i="44188"/>
  <c r="J65" i="44187" l="1"/>
  <c r="J64" i="44187"/>
  <c r="J63" i="44187"/>
  <c r="J62" i="44187"/>
  <c r="J61" i="44187"/>
  <c r="J60" i="44187"/>
  <c r="J59" i="44187"/>
  <c r="J58" i="44187"/>
  <c r="J57" i="44187"/>
  <c r="J56" i="44187"/>
  <c r="J55" i="44187"/>
  <c r="J54" i="44187"/>
  <c r="J53" i="44187"/>
  <c r="J52" i="44187"/>
  <c r="J51" i="44187"/>
  <c r="J50" i="44187"/>
  <c r="J49" i="44187"/>
  <c r="J48" i="44187"/>
  <c r="J47" i="44187"/>
  <c r="J46" i="44187"/>
  <c r="J45" i="44187"/>
  <c r="J44" i="44187"/>
  <c r="J43" i="44187"/>
  <c r="J42" i="44187"/>
  <c r="J41" i="44187"/>
  <c r="J40" i="44187"/>
  <c r="J39" i="44187"/>
  <c r="J38" i="44187"/>
  <c r="J37" i="44187"/>
  <c r="J36" i="44187"/>
  <c r="J35" i="44187"/>
  <c r="J34" i="44187"/>
  <c r="J33" i="44187"/>
  <c r="J32" i="44187"/>
  <c r="J31" i="44187"/>
  <c r="J30" i="44187"/>
  <c r="J29" i="44187"/>
  <c r="J28" i="44187"/>
  <c r="J27" i="44187"/>
  <c r="J26" i="44187"/>
  <c r="J25" i="44187"/>
  <c r="J24" i="44187"/>
  <c r="J23" i="44187"/>
  <c r="J22" i="44187"/>
  <c r="J21" i="44187"/>
  <c r="J20" i="44187"/>
  <c r="J19" i="44187"/>
  <c r="J18" i="44187"/>
  <c r="J17" i="44187"/>
  <c r="J16" i="44187"/>
  <c r="J15" i="44187"/>
  <c r="J14" i="44187"/>
  <c r="J13" i="44187"/>
  <c r="J12" i="44187"/>
  <c r="J11" i="44187"/>
  <c r="J10" i="44187"/>
  <c r="J9" i="44187"/>
  <c r="J8" i="44187"/>
  <c r="J7" i="44187"/>
  <c r="I5" i="44187"/>
  <c r="H5" i="44187"/>
  <c r="H2" i="44187"/>
  <c r="B1" i="44187"/>
  <c r="J65" i="44186"/>
  <c r="J64" i="44186"/>
  <c r="J63" i="44186"/>
  <c r="J62" i="44186"/>
  <c r="J61" i="44186"/>
  <c r="J60" i="44186"/>
  <c r="J59" i="44186"/>
  <c r="J58" i="44186"/>
  <c r="J57" i="44186"/>
  <c r="J56" i="44186"/>
  <c r="J55" i="44186"/>
  <c r="J54" i="44186"/>
  <c r="J53" i="44186"/>
  <c r="J52" i="44186"/>
  <c r="J51" i="44186"/>
  <c r="J50" i="44186"/>
  <c r="J49" i="44186"/>
  <c r="J48" i="44186"/>
  <c r="J47" i="44186"/>
  <c r="J46" i="44186"/>
  <c r="J45" i="44186"/>
  <c r="J44" i="44186"/>
  <c r="J43" i="44186"/>
  <c r="J42" i="44186"/>
  <c r="J41" i="44186"/>
  <c r="J40" i="44186"/>
  <c r="J39" i="44186"/>
  <c r="J38" i="44186"/>
  <c r="J37" i="44186"/>
  <c r="J36" i="44186"/>
  <c r="J35" i="44186"/>
  <c r="J34" i="44186"/>
  <c r="J33" i="44186"/>
  <c r="J32" i="44186"/>
  <c r="J31" i="44186"/>
  <c r="J30" i="44186"/>
  <c r="J29" i="44186"/>
  <c r="J28" i="44186"/>
  <c r="J27" i="44186"/>
  <c r="J26" i="44186"/>
  <c r="J25" i="44186"/>
  <c r="J24" i="44186"/>
  <c r="J23" i="44186"/>
  <c r="J22" i="44186"/>
  <c r="J21" i="44186"/>
  <c r="J20" i="44186"/>
  <c r="J19" i="44186"/>
  <c r="J18" i="44186"/>
  <c r="J17" i="44186"/>
  <c r="J16" i="44186"/>
  <c r="J15" i="44186"/>
  <c r="J14" i="44186"/>
  <c r="J13" i="44186"/>
  <c r="J12" i="44186"/>
  <c r="J11" i="44186"/>
  <c r="J10" i="44186"/>
  <c r="J9" i="44186"/>
  <c r="J8" i="44186"/>
  <c r="J7" i="44186"/>
  <c r="I5" i="44186"/>
  <c r="H5" i="44186"/>
  <c r="J5" i="44186" s="1"/>
  <c r="H2" i="44186"/>
  <c r="B1" i="44186"/>
  <c r="J357" i="44185"/>
  <c r="J356" i="44185"/>
  <c r="J355" i="44185"/>
  <c r="J354" i="44185"/>
  <c r="J353" i="44185"/>
  <c r="J352" i="44185"/>
  <c r="J351" i="44185"/>
  <c r="J350" i="44185"/>
  <c r="J349" i="44185"/>
  <c r="J348" i="44185"/>
  <c r="J347" i="44185"/>
  <c r="J346" i="44185"/>
  <c r="J345" i="44185"/>
  <c r="J344" i="44185"/>
  <c r="J343" i="44185"/>
  <c r="J342" i="44185"/>
  <c r="J341" i="44185"/>
  <c r="J340" i="44185"/>
  <c r="J339" i="44185"/>
  <c r="J338" i="44185"/>
  <c r="J337" i="44185"/>
  <c r="J336" i="44185"/>
  <c r="J335" i="44185"/>
  <c r="J334" i="44185"/>
  <c r="J333" i="44185"/>
  <c r="J332" i="44185"/>
  <c r="J331" i="44185"/>
  <c r="J330" i="44185"/>
  <c r="J329" i="44185"/>
  <c r="J328" i="44185"/>
  <c r="J327" i="44185"/>
  <c r="J326" i="44185"/>
  <c r="J325" i="44185"/>
  <c r="J324" i="44185"/>
  <c r="J323" i="44185"/>
  <c r="J322" i="44185"/>
  <c r="J321" i="44185"/>
  <c r="J320" i="44185"/>
  <c r="J319" i="44185"/>
  <c r="J318" i="44185"/>
  <c r="J317" i="44185"/>
  <c r="J316" i="44185"/>
  <c r="J315" i="44185"/>
  <c r="J314" i="44185"/>
  <c r="J313" i="44185"/>
  <c r="J312" i="44185"/>
  <c r="J311" i="44185"/>
  <c r="J310" i="44185"/>
  <c r="J309" i="44185"/>
  <c r="J308" i="44185"/>
  <c r="J307" i="44185"/>
  <c r="J306" i="44185"/>
  <c r="J305" i="44185"/>
  <c r="J304" i="44185"/>
  <c r="J303" i="44185"/>
  <c r="J302" i="44185"/>
  <c r="J301" i="44185"/>
  <c r="J300" i="44185"/>
  <c r="J299" i="44185"/>
  <c r="J298" i="44185"/>
  <c r="J297" i="44185"/>
  <c r="J296" i="44185"/>
  <c r="J295" i="44185"/>
  <c r="J294" i="44185"/>
  <c r="J293" i="44185"/>
  <c r="J292" i="44185"/>
  <c r="J291" i="44185"/>
  <c r="J290" i="44185"/>
  <c r="J289" i="44185"/>
  <c r="J288" i="44185"/>
  <c r="J287" i="44185"/>
  <c r="J286" i="44185"/>
  <c r="J285" i="44185"/>
  <c r="J284" i="44185"/>
  <c r="J283" i="44185"/>
  <c r="J282" i="44185"/>
  <c r="J281" i="44185"/>
  <c r="J280" i="44185"/>
  <c r="J279" i="44185"/>
  <c r="J278" i="44185"/>
  <c r="J277" i="44185"/>
  <c r="J276" i="44185"/>
  <c r="J275" i="44185"/>
  <c r="J274" i="44185"/>
  <c r="J273" i="44185"/>
  <c r="J272" i="44185"/>
  <c r="J271" i="44185"/>
  <c r="J270" i="44185"/>
  <c r="J269" i="44185"/>
  <c r="J268" i="44185"/>
  <c r="J267" i="44185"/>
  <c r="J266" i="44185"/>
  <c r="J265" i="44185"/>
  <c r="J264" i="44185"/>
  <c r="J263" i="44185"/>
  <c r="J262" i="44185"/>
  <c r="J261" i="44185"/>
  <c r="J260" i="44185"/>
  <c r="J259" i="44185"/>
  <c r="J258" i="44185"/>
  <c r="J257" i="44185"/>
  <c r="J256" i="44185"/>
  <c r="J255" i="44185"/>
  <c r="J254" i="44185"/>
  <c r="J253" i="44185"/>
  <c r="J252" i="44185"/>
  <c r="J251" i="44185"/>
  <c r="J250" i="44185"/>
  <c r="J249" i="44185"/>
  <c r="J248" i="44185"/>
  <c r="J247" i="44185"/>
  <c r="J246" i="44185"/>
  <c r="J245" i="44185"/>
  <c r="J244" i="44185"/>
  <c r="J243" i="44185"/>
  <c r="J242" i="44185"/>
  <c r="J241" i="44185"/>
  <c r="J240" i="44185"/>
  <c r="J239" i="44185"/>
  <c r="J238" i="44185"/>
  <c r="J237" i="44185"/>
  <c r="J236" i="44185"/>
  <c r="J235" i="44185"/>
  <c r="J234" i="44185"/>
  <c r="J233" i="44185"/>
  <c r="J232" i="44185"/>
  <c r="J231" i="44185"/>
  <c r="J230" i="44185"/>
  <c r="J229" i="44185"/>
  <c r="J228" i="44185"/>
  <c r="J227" i="44185"/>
  <c r="J226" i="44185"/>
  <c r="J225" i="44185"/>
  <c r="J224" i="44185"/>
  <c r="J223" i="44185"/>
  <c r="J222" i="44185"/>
  <c r="J221" i="44185"/>
  <c r="J220" i="44185"/>
  <c r="J219" i="44185"/>
  <c r="J218" i="44185"/>
  <c r="J217" i="44185"/>
  <c r="J216" i="44185"/>
  <c r="J215" i="44185"/>
  <c r="J214" i="44185"/>
  <c r="J213" i="44185"/>
  <c r="J212" i="44185"/>
  <c r="J211" i="44185"/>
  <c r="J210" i="44185"/>
  <c r="J209" i="44185"/>
  <c r="J208" i="44185"/>
  <c r="J207" i="44185"/>
  <c r="J206" i="44185"/>
  <c r="J205" i="44185"/>
  <c r="J204" i="44185"/>
  <c r="J203" i="44185"/>
  <c r="J202" i="44185"/>
  <c r="J201" i="44185"/>
  <c r="J200" i="44185"/>
  <c r="J199" i="44185"/>
  <c r="J198" i="44185"/>
  <c r="J197" i="44185"/>
  <c r="J196" i="44185"/>
  <c r="J195" i="44185"/>
  <c r="J194" i="44185"/>
  <c r="J193" i="44185"/>
  <c r="J192" i="44185"/>
  <c r="J191" i="44185"/>
  <c r="J190" i="44185"/>
  <c r="J189" i="44185"/>
  <c r="J188" i="44185"/>
  <c r="J187" i="44185"/>
  <c r="J186" i="44185"/>
  <c r="J185" i="44185"/>
  <c r="J184" i="44185"/>
  <c r="J183" i="44185"/>
  <c r="J182" i="44185"/>
  <c r="J181" i="44185"/>
  <c r="J180" i="44185"/>
  <c r="J179" i="44185"/>
  <c r="J178" i="44185"/>
  <c r="J177" i="44185"/>
  <c r="J176" i="44185"/>
  <c r="J175" i="44185"/>
  <c r="J174" i="44185"/>
  <c r="J173" i="44185"/>
  <c r="J172" i="44185"/>
  <c r="J171" i="44185"/>
  <c r="J170" i="44185"/>
  <c r="J169" i="44185"/>
  <c r="J168" i="44185"/>
  <c r="J167" i="44185"/>
  <c r="J166" i="44185"/>
  <c r="J165" i="44185"/>
  <c r="J164" i="44185"/>
  <c r="J163" i="44185"/>
  <c r="J162" i="44185"/>
  <c r="J161" i="44185"/>
  <c r="J160" i="44185"/>
  <c r="J159" i="44185"/>
  <c r="J158" i="44185"/>
  <c r="J157" i="44185"/>
  <c r="J156" i="44185"/>
  <c r="J155" i="44185"/>
  <c r="J154" i="44185"/>
  <c r="J153" i="44185"/>
  <c r="J152" i="44185"/>
  <c r="J151" i="44185"/>
  <c r="J150" i="44185"/>
  <c r="J149" i="44185"/>
  <c r="J148" i="44185"/>
  <c r="J147" i="44185"/>
  <c r="J146" i="44185"/>
  <c r="J145" i="44185"/>
  <c r="J144" i="44185"/>
  <c r="J143" i="44185"/>
  <c r="J142" i="44185"/>
  <c r="J141" i="44185"/>
  <c r="J140" i="44185"/>
  <c r="J139" i="44185"/>
  <c r="J138" i="44185"/>
  <c r="J137" i="44185"/>
  <c r="J136" i="44185"/>
  <c r="J135" i="44185"/>
  <c r="J134" i="44185"/>
  <c r="J133" i="44185"/>
  <c r="J132" i="44185"/>
  <c r="J131" i="44185"/>
  <c r="J130" i="44185"/>
  <c r="J129" i="44185"/>
  <c r="J128" i="44185"/>
  <c r="J127" i="44185"/>
  <c r="J126" i="44185"/>
  <c r="J125" i="44185"/>
  <c r="J124" i="44185"/>
  <c r="J123" i="44185"/>
  <c r="J122" i="44185"/>
  <c r="J121" i="44185"/>
  <c r="J120" i="44185"/>
  <c r="J119" i="44185"/>
  <c r="J118" i="44185"/>
  <c r="J117" i="44185"/>
  <c r="J116" i="44185"/>
  <c r="J115" i="44185"/>
  <c r="J114" i="44185"/>
  <c r="J113" i="44185"/>
  <c r="J112" i="44185"/>
  <c r="J111" i="44185"/>
  <c r="J110" i="44185"/>
  <c r="J109" i="44185"/>
  <c r="J108" i="44185"/>
  <c r="J107" i="44185"/>
  <c r="J106" i="44185"/>
  <c r="J105" i="44185"/>
  <c r="J104" i="44185"/>
  <c r="J103" i="44185"/>
  <c r="J102" i="44185"/>
  <c r="J101" i="44185"/>
  <c r="J100" i="44185"/>
  <c r="J99" i="44185"/>
  <c r="J98" i="44185"/>
  <c r="J97" i="44185"/>
  <c r="J96" i="44185"/>
  <c r="J95" i="44185"/>
  <c r="J94" i="44185"/>
  <c r="J93" i="44185"/>
  <c r="J92" i="44185"/>
  <c r="J91" i="44185"/>
  <c r="J90" i="44185"/>
  <c r="J89" i="44185"/>
  <c r="J88" i="44185"/>
  <c r="J87" i="44185"/>
  <c r="J86" i="44185"/>
  <c r="J85" i="44185"/>
  <c r="J84" i="44185"/>
  <c r="J83" i="44185"/>
  <c r="J82" i="44185"/>
  <c r="J81" i="44185"/>
  <c r="J80" i="44185"/>
  <c r="J79" i="44185"/>
  <c r="J78" i="44185"/>
  <c r="J77" i="44185"/>
  <c r="J76" i="44185"/>
  <c r="J75" i="44185"/>
  <c r="J74" i="44185"/>
  <c r="J73" i="44185"/>
  <c r="J72" i="44185"/>
  <c r="J71" i="44185"/>
  <c r="J70" i="44185"/>
  <c r="J69" i="44185"/>
  <c r="J68" i="44185"/>
  <c r="J67" i="44185"/>
  <c r="J66" i="44185"/>
  <c r="J65" i="44185"/>
  <c r="J64" i="44185"/>
  <c r="J63" i="44185"/>
  <c r="J62" i="44185"/>
  <c r="J61" i="44185"/>
  <c r="J60" i="44185"/>
  <c r="J59" i="44185"/>
  <c r="J58" i="44185"/>
  <c r="J57" i="44185"/>
  <c r="J56" i="44185"/>
  <c r="J55" i="44185"/>
  <c r="J54" i="44185"/>
  <c r="J53" i="44185"/>
  <c r="J52" i="44185"/>
  <c r="J51" i="44185"/>
  <c r="J50" i="44185"/>
  <c r="J49" i="44185"/>
  <c r="J48" i="44185"/>
  <c r="J47" i="44185"/>
  <c r="J46" i="44185"/>
  <c r="J45" i="44185"/>
  <c r="J44" i="44185"/>
  <c r="J43" i="44185"/>
  <c r="J42" i="44185"/>
  <c r="J41" i="44185"/>
  <c r="J40" i="44185"/>
  <c r="J39" i="44185"/>
  <c r="J38" i="44185"/>
  <c r="J37" i="44185"/>
  <c r="J36" i="44185"/>
  <c r="J35" i="44185"/>
  <c r="J34" i="44185"/>
  <c r="J33" i="44185"/>
  <c r="J32" i="44185"/>
  <c r="J31" i="44185"/>
  <c r="J30" i="44185"/>
  <c r="J29" i="44185"/>
  <c r="J28" i="44185"/>
  <c r="J27" i="44185"/>
  <c r="J26" i="44185"/>
  <c r="J25" i="44185"/>
  <c r="J24" i="44185"/>
  <c r="J23" i="44185"/>
  <c r="J22" i="44185"/>
  <c r="J21" i="44185"/>
  <c r="J20" i="44185"/>
  <c r="J19" i="44185"/>
  <c r="J18" i="44185"/>
  <c r="J17" i="44185"/>
  <c r="J16" i="44185"/>
  <c r="J15" i="44185"/>
  <c r="J14" i="44185"/>
  <c r="J13" i="44185"/>
  <c r="J12" i="44185"/>
  <c r="J11" i="44185"/>
  <c r="J10" i="44185"/>
  <c r="J9" i="44185"/>
  <c r="J8" i="44185"/>
  <c r="O7" i="44185"/>
  <c r="H3" i="44185" s="1"/>
  <c r="I7" i="44185"/>
  <c r="H7" i="44185"/>
  <c r="J7" i="44185" s="1"/>
  <c r="H2" i="44185"/>
  <c r="B1" i="44185"/>
  <c r="J357" i="44184"/>
  <c r="J356" i="44184"/>
  <c r="J355" i="44184"/>
  <c r="J354" i="44184"/>
  <c r="J353" i="44184"/>
  <c r="J352" i="44184"/>
  <c r="J351" i="44184"/>
  <c r="J350" i="44184"/>
  <c r="J349" i="44184"/>
  <c r="J348" i="44184"/>
  <c r="J347" i="44184"/>
  <c r="J346" i="44184"/>
  <c r="J345" i="44184"/>
  <c r="J344" i="44184"/>
  <c r="J343" i="44184"/>
  <c r="J342" i="44184"/>
  <c r="J341" i="44184"/>
  <c r="J340" i="44184"/>
  <c r="J339" i="44184"/>
  <c r="J338" i="44184"/>
  <c r="J337" i="44184"/>
  <c r="J336" i="44184"/>
  <c r="J335" i="44184"/>
  <c r="J334" i="44184"/>
  <c r="J333" i="44184"/>
  <c r="J332" i="44184"/>
  <c r="J331" i="44184"/>
  <c r="J330" i="44184"/>
  <c r="J329" i="44184"/>
  <c r="J328" i="44184"/>
  <c r="J327" i="44184"/>
  <c r="J326" i="44184"/>
  <c r="J325" i="44184"/>
  <c r="J324" i="44184"/>
  <c r="J323" i="44184"/>
  <c r="J322" i="44184"/>
  <c r="J321" i="44184"/>
  <c r="J320" i="44184"/>
  <c r="J319" i="44184"/>
  <c r="J318" i="44184"/>
  <c r="J317" i="44184"/>
  <c r="J316" i="44184"/>
  <c r="J315" i="44184"/>
  <c r="J314" i="44184"/>
  <c r="J313" i="44184"/>
  <c r="J312" i="44184"/>
  <c r="J311" i="44184"/>
  <c r="J310" i="44184"/>
  <c r="J309" i="44184"/>
  <c r="J308" i="44184"/>
  <c r="J307" i="44184"/>
  <c r="J306" i="44184"/>
  <c r="J305" i="44184"/>
  <c r="J304" i="44184"/>
  <c r="J303" i="44184"/>
  <c r="J302" i="44184"/>
  <c r="J301" i="44184"/>
  <c r="J300" i="44184"/>
  <c r="J299" i="44184"/>
  <c r="J298" i="44184"/>
  <c r="J297" i="44184"/>
  <c r="J296" i="44184"/>
  <c r="J295" i="44184"/>
  <c r="J294" i="44184"/>
  <c r="J293" i="44184"/>
  <c r="J292" i="44184"/>
  <c r="J291" i="44184"/>
  <c r="J290" i="44184"/>
  <c r="J289" i="44184"/>
  <c r="J288" i="44184"/>
  <c r="J287" i="44184"/>
  <c r="J286" i="44184"/>
  <c r="J285" i="44184"/>
  <c r="J284" i="44184"/>
  <c r="J283" i="44184"/>
  <c r="J282" i="44184"/>
  <c r="J281" i="44184"/>
  <c r="J280" i="44184"/>
  <c r="J279" i="44184"/>
  <c r="J278" i="44184"/>
  <c r="J277" i="44184"/>
  <c r="J276" i="44184"/>
  <c r="J275" i="44184"/>
  <c r="J274" i="44184"/>
  <c r="J273" i="44184"/>
  <c r="J272" i="44184"/>
  <c r="J271" i="44184"/>
  <c r="J270" i="44184"/>
  <c r="J269" i="44184"/>
  <c r="J268" i="44184"/>
  <c r="J267" i="44184"/>
  <c r="J266" i="44184"/>
  <c r="J265" i="44184"/>
  <c r="J264" i="44184"/>
  <c r="J263" i="44184"/>
  <c r="J262" i="44184"/>
  <c r="J261" i="44184"/>
  <c r="J260" i="44184"/>
  <c r="J259" i="44184"/>
  <c r="J258" i="44184"/>
  <c r="J257" i="44184"/>
  <c r="J256" i="44184"/>
  <c r="J255" i="44184"/>
  <c r="J254" i="44184"/>
  <c r="J253" i="44184"/>
  <c r="J252" i="44184"/>
  <c r="J251" i="44184"/>
  <c r="J250" i="44184"/>
  <c r="J249" i="44184"/>
  <c r="J248" i="44184"/>
  <c r="J247" i="44184"/>
  <c r="J246" i="44184"/>
  <c r="J245" i="44184"/>
  <c r="J244" i="44184"/>
  <c r="J243" i="44184"/>
  <c r="J242" i="44184"/>
  <c r="J241" i="44184"/>
  <c r="J240" i="44184"/>
  <c r="J239" i="44184"/>
  <c r="J238" i="44184"/>
  <c r="J237" i="44184"/>
  <c r="J236" i="44184"/>
  <c r="J235" i="44184"/>
  <c r="J234" i="44184"/>
  <c r="J233" i="44184"/>
  <c r="J232" i="44184"/>
  <c r="J231" i="44184"/>
  <c r="J230" i="44184"/>
  <c r="J229" i="44184"/>
  <c r="J228" i="44184"/>
  <c r="J227" i="44184"/>
  <c r="J226" i="44184"/>
  <c r="J225" i="44184"/>
  <c r="J224" i="44184"/>
  <c r="J223" i="44184"/>
  <c r="J222" i="44184"/>
  <c r="J221" i="44184"/>
  <c r="J220" i="44184"/>
  <c r="J219" i="44184"/>
  <c r="J218" i="44184"/>
  <c r="J217" i="44184"/>
  <c r="J216" i="44184"/>
  <c r="J215" i="44184"/>
  <c r="J214" i="44184"/>
  <c r="J213" i="44184"/>
  <c r="J212" i="44184"/>
  <c r="J211" i="44184"/>
  <c r="J210" i="44184"/>
  <c r="J209" i="44184"/>
  <c r="J208" i="44184"/>
  <c r="J207" i="44184"/>
  <c r="J206" i="44184"/>
  <c r="J205" i="44184"/>
  <c r="J204" i="44184"/>
  <c r="J203" i="44184"/>
  <c r="J202" i="44184"/>
  <c r="J201" i="44184"/>
  <c r="J200" i="44184"/>
  <c r="J199" i="44184"/>
  <c r="J198" i="44184"/>
  <c r="J197" i="44184"/>
  <c r="J196" i="44184"/>
  <c r="J195" i="44184"/>
  <c r="J194" i="44184"/>
  <c r="J193" i="44184"/>
  <c r="J192" i="44184"/>
  <c r="J191" i="44184"/>
  <c r="J190" i="44184"/>
  <c r="J189" i="44184"/>
  <c r="J188" i="44184"/>
  <c r="J187" i="44184"/>
  <c r="J186" i="44184"/>
  <c r="J185" i="44184"/>
  <c r="J184" i="44184"/>
  <c r="J183" i="44184"/>
  <c r="J182" i="44184"/>
  <c r="J181" i="44184"/>
  <c r="J180" i="44184"/>
  <c r="J179" i="44184"/>
  <c r="J178" i="44184"/>
  <c r="J177" i="44184"/>
  <c r="J176" i="44184"/>
  <c r="J175" i="44184"/>
  <c r="J174" i="44184"/>
  <c r="J173" i="44184"/>
  <c r="J172" i="44184"/>
  <c r="J171" i="44184"/>
  <c r="J170" i="44184"/>
  <c r="J169" i="44184"/>
  <c r="J168" i="44184"/>
  <c r="J167" i="44184"/>
  <c r="J166" i="44184"/>
  <c r="J165" i="44184"/>
  <c r="J164" i="44184"/>
  <c r="J163" i="44184"/>
  <c r="J162" i="44184"/>
  <c r="J161" i="44184"/>
  <c r="J160" i="44184"/>
  <c r="J159" i="44184"/>
  <c r="J158" i="44184"/>
  <c r="J157" i="44184"/>
  <c r="J156" i="44184"/>
  <c r="J155" i="44184"/>
  <c r="J154" i="44184"/>
  <c r="J153" i="44184"/>
  <c r="J152" i="44184"/>
  <c r="J151" i="44184"/>
  <c r="J150" i="44184"/>
  <c r="J149" i="44184"/>
  <c r="J148" i="44184"/>
  <c r="J147" i="44184"/>
  <c r="J146" i="44184"/>
  <c r="J145" i="44184"/>
  <c r="J144" i="44184"/>
  <c r="J143" i="44184"/>
  <c r="J142" i="44184"/>
  <c r="J141" i="44184"/>
  <c r="J140" i="44184"/>
  <c r="J139" i="44184"/>
  <c r="J138" i="44184"/>
  <c r="J137" i="44184"/>
  <c r="J136" i="44184"/>
  <c r="J135" i="44184"/>
  <c r="J134" i="44184"/>
  <c r="J133" i="44184"/>
  <c r="J132" i="44184"/>
  <c r="J131" i="44184"/>
  <c r="J130" i="44184"/>
  <c r="J129" i="44184"/>
  <c r="J128" i="44184"/>
  <c r="J127" i="44184"/>
  <c r="J126" i="44184"/>
  <c r="J125" i="44184"/>
  <c r="J124" i="44184"/>
  <c r="J123" i="44184"/>
  <c r="J122" i="44184"/>
  <c r="J121" i="44184"/>
  <c r="J120" i="44184"/>
  <c r="J119" i="44184"/>
  <c r="J118" i="44184"/>
  <c r="J117" i="44184"/>
  <c r="J116" i="44184"/>
  <c r="J115" i="44184"/>
  <c r="J114" i="44184"/>
  <c r="J113" i="44184"/>
  <c r="J112" i="44184"/>
  <c r="J111" i="44184"/>
  <c r="J110" i="44184"/>
  <c r="J109" i="44184"/>
  <c r="J108" i="44184"/>
  <c r="J107" i="44184"/>
  <c r="J106" i="44184"/>
  <c r="J105" i="44184"/>
  <c r="J104" i="44184"/>
  <c r="J103" i="44184"/>
  <c r="J102" i="44184"/>
  <c r="J101" i="44184"/>
  <c r="J100" i="44184"/>
  <c r="J99" i="44184"/>
  <c r="J98" i="44184"/>
  <c r="J97" i="44184"/>
  <c r="J96" i="44184"/>
  <c r="J95" i="44184"/>
  <c r="J94" i="44184"/>
  <c r="J93" i="44184"/>
  <c r="J92" i="44184"/>
  <c r="J91" i="44184"/>
  <c r="J90" i="44184"/>
  <c r="J89" i="44184"/>
  <c r="J88" i="44184"/>
  <c r="J87" i="44184"/>
  <c r="J86" i="44184"/>
  <c r="J85" i="44184"/>
  <c r="J84" i="44184"/>
  <c r="J83" i="44184"/>
  <c r="J82" i="44184"/>
  <c r="J81" i="44184"/>
  <c r="J80" i="44184"/>
  <c r="J79" i="44184"/>
  <c r="J78" i="44184"/>
  <c r="J77" i="44184"/>
  <c r="J76" i="44184"/>
  <c r="J75" i="44184"/>
  <c r="J74" i="44184"/>
  <c r="J73" i="44184"/>
  <c r="J72" i="44184"/>
  <c r="J71" i="44184"/>
  <c r="J70" i="44184"/>
  <c r="J69" i="44184"/>
  <c r="J68" i="44184"/>
  <c r="J67" i="44184"/>
  <c r="J66" i="44184"/>
  <c r="J65" i="44184"/>
  <c r="J64" i="44184"/>
  <c r="J63" i="44184"/>
  <c r="J62" i="44184"/>
  <c r="J61" i="44184"/>
  <c r="J60" i="44184"/>
  <c r="J59" i="44184"/>
  <c r="J58" i="44184"/>
  <c r="J57" i="44184"/>
  <c r="J56" i="44184"/>
  <c r="J55" i="44184"/>
  <c r="J54" i="44184"/>
  <c r="J53" i="44184"/>
  <c r="J52" i="44184"/>
  <c r="J51" i="44184"/>
  <c r="J50" i="44184"/>
  <c r="J49" i="44184"/>
  <c r="J48" i="44184"/>
  <c r="J47" i="44184"/>
  <c r="J46" i="44184"/>
  <c r="J45" i="44184"/>
  <c r="J44" i="44184"/>
  <c r="J43" i="44184"/>
  <c r="J42" i="44184"/>
  <c r="J41" i="44184"/>
  <c r="J40" i="44184"/>
  <c r="J39" i="44184"/>
  <c r="J38" i="44184"/>
  <c r="J37" i="44184"/>
  <c r="J36" i="44184"/>
  <c r="J35" i="44184"/>
  <c r="J34" i="44184"/>
  <c r="J33" i="44184"/>
  <c r="J32" i="44184"/>
  <c r="J31" i="44184"/>
  <c r="J30" i="44184"/>
  <c r="J29" i="44184"/>
  <c r="J28" i="44184"/>
  <c r="J27" i="44184"/>
  <c r="J26" i="44184"/>
  <c r="J25" i="44184"/>
  <c r="J24" i="44184"/>
  <c r="J23" i="44184"/>
  <c r="J22" i="44184"/>
  <c r="J21" i="44184"/>
  <c r="J20" i="44184"/>
  <c r="J19" i="44184"/>
  <c r="J18" i="44184"/>
  <c r="J17" i="44184"/>
  <c r="J16" i="44184"/>
  <c r="J15" i="44184"/>
  <c r="J14" i="44184"/>
  <c r="J13" i="44184"/>
  <c r="J12" i="44184"/>
  <c r="J11" i="44184"/>
  <c r="J10" i="44184"/>
  <c r="J9" i="44184"/>
  <c r="J8" i="44184"/>
  <c r="M7" i="44184"/>
  <c r="H3" i="44184" s="1"/>
  <c r="L7" i="44184"/>
  <c r="K7" i="44184"/>
  <c r="I7" i="44184"/>
  <c r="H7" i="44184"/>
  <c r="H2" i="44184"/>
  <c r="B1" i="44184"/>
  <c r="J7" i="44184" l="1"/>
  <c r="H4" i="44185"/>
  <c r="J5" i="44187"/>
  <c r="H4" i="44184"/>
  <c r="B1" i="44183" l="1"/>
  <c r="H2" i="44183"/>
  <c r="H5" i="44183"/>
  <c r="I5" i="44183"/>
  <c r="J6" i="44183"/>
  <c r="J7" i="44183"/>
  <c r="J8" i="44183"/>
  <c r="J9" i="44183"/>
  <c r="J10" i="44183"/>
  <c r="J11" i="44183"/>
  <c r="J12" i="44183"/>
  <c r="J13" i="44183"/>
  <c r="J14" i="44183"/>
  <c r="J15" i="44183"/>
  <c r="J16" i="44183"/>
  <c r="J17" i="44183"/>
  <c r="J18" i="44183"/>
  <c r="J19" i="44183"/>
  <c r="J20" i="44183"/>
  <c r="J21" i="44183"/>
  <c r="J22" i="44183"/>
  <c r="J23" i="44183"/>
  <c r="J24" i="44183"/>
  <c r="J25" i="44183"/>
  <c r="J26" i="44183"/>
  <c r="J27" i="44183"/>
  <c r="J28" i="44183"/>
  <c r="J29" i="44183"/>
  <c r="J30" i="44183"/>
  <c r="J31" i="44183"/>
  <c r="J32" i="44183"/>
  <c r="J33" i="44183"/>
  <c r="J34" i="44183"/>
  <c r="J35" i="44183"/>
  <c r="J36" i="44183"/>
  <c r="J37" i="44183"/>
  <c r="J38" i="44183"/>
  <c r="J39" i="44183"/>
  <c r="J40" i="44183"/>
  <c r="J41" i="44183"/>
  <c r="J42" i="44183"/>
  <c r="J43" i="44183"/>
  <c r="J44" i="44183"/>
  <c r="J45" i="44183"/>
  <c r="J46" i="44183"/>
  <c r="J47" i="44183"/>
  <c r="J48" i="44183"/>
  <c r="J49" i="44183"/>
  <c r="J50" i="44183"/>
  <c r="J51" i="44183"/>
  <c r="J52" i="44183"/>
  <c r="J53" i="44183"/>
  <c r="J54" i="44183"/>
  <c r="J55" i="44183"/>
  <c r="J56" i="44183"/>
  <c r="J57" i="44183"/>
  <c r="J58" i="44183"/>
  <c r="J59" i="44183"/>
  <c r="J60" i="44183"/>
  <c r="J61" i="44183"/>
  <c r="J62" i="44183"/>
  <c r="J63" i="44183"/>
  <c r="J64" i="44183"/>
  <c r="J65" i="44183"/>
  <c r="B1" i="44182"/>
  <c r="H2" i="44182"/>
  <c r="H5" i="44182"/>
  <c r="I5" i="44182"/>
  <c r="J6" i="44182"/>
  <c r="J7" i="44182"/>
  <c r="J8" i="44182"/>
  <c r="J9" i="44182"/>
  <c r="J10" i="44182"/>
  <c r="J11" i="44182"/>
  <c r="J12" i="44182"/>
  <c r="J13" i="44182"/>
  <c r="J14" i="44182"/>
  <c r="J15" i="44182"/>
  <c r="J16" i="44182"/>
  <c r="J17" i="44182"/>
  <c r="J18" i="44182"/>
  <c r="J19" i="44182"/>
  <c r="J20" i="44182"/>
  <c r="J21" i="44182"/>
  <c r="J22" i="44182"/>
  <c r="J23" i="44182"/>
  <c r="J24" i="44182"/>
  <c r="J25" i="44182"/>
  <c r="J26" i="44182"/>
  <c r="J27" i="44182"/>
  <c r="J28" i="44182"/>
  <c r="J29" i="44182"/>
  <c r="J30" i="44182"/>
  <c r="J31" i="44182"/>
  <c r="J32" i="44182"/>
  <c r="J33" i="44182"/>
  <c r="J34" i="44182"/>
  <c r="J35" i="44182"/>
  <c r="J36" i="44182"/>
  <c r="J37" i="44182"/>
  <c r="J38" i="44182"/>
  <c r="J39" i="44182"/>
  <c r="J40" i="44182"/>
  <c r="J41" i="44182"/>
  <c r="J42" i="44182"/>
  <c r="J43" i="44182"/>
  <c r="J44" i="44182"/>
  <c r="J45" i="44182"/>
  <c r="J46" i="44182"/>
  <c r="J47" i="44182"/>
  <c r="J48" i="44182"/>
  <c r="J49" i="44182"/>
  <c r="J50" i="44182"/>
  <c r="J51" i="44182"/>
  <c r="J52" i="44182"/>
  <c r="J53" i="44182"/>
  <c r="J54" i="44182"/>
  <c r="J55" i="44182"/>
  <c r="J56" i="44182"/>
  <c r="J57" i="44182"/>
  <c r="J58" i="44182"/>
  <c r="J59" i="44182"/>
  <c r="J60" i="44182"/>
  <c r="J61" i="44182"/>
  <c r="J62" i="44182"/>
  <c r="J63" i="44182"/>
  <c r="J64" i="44182"/>
  <c r="J65" i="44182"/>
  <c r="B1" i="44181"/>
  <c r="H2" i="44181"/>
  <c r="H7" i="44181"/>
  <c r="I7" i="44181"/>
  <c r="O7" i="44181"/>
  <c r="H3" i="44181" s="1"/>
  <c r="J8" i="44181"/>
  <c r="J9" i="44181"/>
  <c r="J10" i="44181"/>
  <c r="J11" i="44181"/>
  <c r="J12" i="44181"/>
  <c r="J13" i="44181"/>
  <c r="J14" i="44181"/>
  <c r="J15" i="44181"/>
  <c r="J16" i="44181"/>
  <c r="J17" i="44181"/>
  <c r="J18" i="44181"/>
  <c r="J19" i="44181"/>
  <c r="J20" i="44181"/>
  <c r="J21" i="44181"/>
  <c r="J22" i="44181"/>
  <c r="J23" i="44181"/>
  <c r="J24" i="44181"/>
  <c r="J25" i="44181"/>
  <c r="J26" i="44181"/>
  <c r="J27" i="44181"/>
  <c r="J28" i="44181"/>
  <c r="J29" i="44181"/>
  <c r="J30" i="44181"/>
  <c r="J31" i="44181"/>
  <c r="J32" i="44181"/>
  <c r="J33" i="44181"/>
  <c r="J34" i="44181"/>
  <c r="J35" i="44181"/>
  <c r="J36" i="44181"/>
  <c r="J37" i="44181"/>
  <c r="J38" i="44181"/>
  <c r="J39" i="44181"/>
  <c r="J40" i="44181"/>
  <c r="J41" i="44181"/>
  <c r="J42" i="44181"/>
  <c r="J43" i="44181"/>
  <c r="J44" i="44181"/>
  <c r="J45" i="44181"/>
  <c r="J46" i="44181"/>
  <c r="J47" i="44181"/>
  <c r="J48" i="44181"/>
  <c r="J49" i="44181"/>
  <c r="J50" i="44181"/>
  <c r="J51" i="44181"/>
  <c r="J52" i="44181"/>
  <c r="J53" i="44181"/>
  <c r="J54" i="44181"/>
  <c r="J55" i="44181"/>
  <c r="J56" i="44181"/>
  <c r="J57" i="44181"/>
  <c r="J58" i="44181"/>
  <c r="J59" i="44181"/>
  <c r="J60" i="44181"/>
  <c r="J61" i="44181"/>
  <c r="J62" i="44181"/>
  <c r="J63" i="44181"/>
  <c r="J64" i="44181"/>
  <c r="J65" i="44181"/>
  <c r="J66" i="44181"/>
  <c r="J67" i="44181"/>
  <c r="J68" i="44181"/>
  <c r="J69" i="44181"/>
  <c r="J70" i="44181"/>
  <c r="J71" i="44181"/>
  <c r="J72" i="44181"/>
  <c r="J73" i="44181"/>
  <c r="J74" i="44181"/>
  <c r="J75" i="44181"/>
  <c r="J76" i="44181"/>
  <c r="J77" i="44181"/>
  <c r="J78" i="44181"/>
  <c r="J79" i="44181"/>
  <c r="J80" i="44181"/>
  <c r="J81" i="44181"/>
  <c r="J82" i="44181"/>
  <c r="J83" i="44181"/>
  <c r="J84" i="44181"/>
  <c r="J85" i="44181"/>
  <c r="J86" i="44181"/>
  <c r="J87" i="44181"/>
  <c r="J88" i="44181"/>
  <c r="J89" i="44181"/>
  <c r="J90" i="44181"/>
  <c r="J91" i="44181"/>
  <c r="J92" i="44181"/>
  <c r="J93" i="44181"/>
  <c r="J94" i="44181"/>
  <c r="J95" i="44181"/>
  <c r="J96" i="44181"/>
  <c r="J97" i="44181"/>
  <c r="J98" i="44181"/>
  <c r="J99" i="44181"/>
  <c r="J100" i="44181"/>
  <c r="J101" i="44181"/>
  <c r="J102" i="44181"/>
  <c r="J103" i="44181"/>
  <c r="J104" i="44181"/>
  <c r="J105" i="44181"/>
  <c r="J106" i="44181"/>
  <c r="J107" i="44181"/>
  <c r="J108" i="44181"/>
  <c r="J109" i="44181"/>
  <c r="J110" i="44181"/>
  <c r="J111" i="44181"/>
  <c r="J112" i="44181"/>
  <c r="J113" i="44181"/>
  <c r="J114" i="44181"/>
  <c r="J115" i="44181"/>
  <c r="J116" i="44181"/>
  <c r="J117" i="44181"/>
  <c r="J118" i="44181"/>
  <c r="J119" i="44181"/>
  <c r="J120" i="44181"/>
  <c r="J121" i="44181"/>
  <c r="J122" i="44181"/>
  <c r="J123" i="44181"/>
  <c r="J124" i="44181"/>
  <c r="J125" i="44181"/>
  <c r="J126" i="44181"/>
  <c r="J127" i="44181"/>
  <c r="J128" i="44181"/>
  <c r="J129" i="44181"/>
  <c r="J130" i="44181"/>
  <c r="J131" i="44181"/>
  <c r="J132" i="44181"/>
  <c r="J133" i="44181"/>
  <c r="J134" i="44181"/>
  <c r="J135" i="44181"/>
  <c r="J136" i="44181"/>
  <c r="J137" i="44181"/>
  <c r="J138" i="44181"/>
  <c r="J139" i="44181"/>
  <c r="J140" i="44181"/>
  <c r="J141" i="44181"/>
  <c r="J142" i="44181"/>
  <c r="J143" i="44181"/>
  <c r="J144" i="44181"/>
  <c r="J145" i="44181"/>
  <c r="J146" i="44181"/>
  <c r="J147" i="44181"/>
  <c r="J148" i="44181"/>
  <c r="J149" i="44181"/>
  <c r="J150" i="44181"/>
  <c r="J151" i="44181"/>
  <c r="J152" i="44181"/>
  <c r="J153" i="44181"/>
  <c r="J154" i="44181"/>
  <c r="J155" i="44181"/>
  <c r="J156" i="44181"/>
  <c r="J157" i="44181"/>
  <c r="J158" i="44181"/>
  <c r="J159" i="44181"/>
  <c r="J160" i="44181"/>
  <c r="J161" i="44181"/>
  <c r="J162" i="44181"/>
  <c r="J163" i="44181"/>
  <c r="J164" i="44181"/>
  <c r="J165" i="44181"/>
  <c r="J166" i="44181"/>
  <c r="J167" i="44181"/>
  <c r="J168" i="44181"/>
  <c r="J169" i="44181"/>
  <c r="J170" i="44181"/>
  <c r="J171" i="44181"/>
  <c r="J172" i="44181"/>
  <c r="J173" i="44181"/>
  <c r="J174" i="44181"/>
  <c r="J175" i="44181"/>
  <c r="J176" i="44181"/>
  <c r="J177" i="44181"/>
  <c r="J178" i="44181"/>
  <c r="J179" i="44181"/>
  <c r="J180" i="44181"/>
  <c r="J181" i="44181"/>
  <c r="J182" i="44181"/>
  <c r="J183" i="44181"/>
  <c r="J184" i="44181"/>
  <c r="J185" i="44181"/>
  <c r="J186" i="44181"/>
  <c r="J187" i="44181"/>
  <c r="J188" i="44181"/>
  <c r="J189" i="44181"/>
  <c r="J190" i="44181"/>
  <c r="J191" i="44181"/>
  <c r="J192" i="44181"/>
  <c r="J193" i="44181"/>
  <c r="J194" i="44181"/>
  <c r="J195" i="44181"/>
  <c r="J196" i="44181"/>
  <c r="J197" i="44181"/>
  <c r="J198" i="44181"/>
  <c r="J199" i="44181"/>
  <c r="J200" i="44181"/>
  <c r="J201" i="44181"/>
  <c r="J202" i="44181"/>
  <c r="J203" i="44181"/>
  <c r="J204" i="44181"/>
  <c r="J205" i="44181"/>
  <c r="J206" i="44181"/>
  <c r="J207" i="44181"/>
  <c r="J208" i="44181"/>
  <c r="J209" i="44181"/>
  <c r="J210" i="44181"/>
  <c r="J211" i="44181"/>
  <c r="J212" i="44181"/>
  <c r="J213" i="44181"/>
  <c r="J214" i="44181"/>
  <c r="J215" i="44181"/>
  <c r="J216" i="44181"/>
  <c r="J217" i="44181"/>
  <c r="J218" i="44181"/>
  <c r="J219" i="44181"/>
  <c r="J220" i="44181"/>
  <c r="J221" i="44181"/>
  <c r="J222" i="44181"/>
  <c r="J223" i="44181"/>
  <c r="J224" i="44181"/>
  <c r="J225" i="44181"/>
  <c r="J226" i="44181"/>
  <c r="J227" i="44181"/>
  <c r="J228" i="44181"/>
  <c r="J229" i="44181"/>
  <c r="J230" i="44181"/>
  <c r="J231" i="44181"/>
  <c r="J232" i="44181"/>
  <c r="J233" i="44181"/>
  <c r="J234" i="44181"/>
  <c r="J235" i="44181"/>
  <c r="J236" i="44181"/>
  <c r="J237" i="44181"/>
  <c r="J238" i="44181"/>
  <c r="J239" i="44181"/>
  <c r="J240" i="44181"/>
  <c r="J241" i="44181"/>
  <c r="J242" i="44181"/>
  <c r="J243" i="44181"/>
  <c r="J244" i="44181"/>
  <c r="J245" i="44181"/>
  <c r="J246" i="44181"/>
  <c r="J247" i="44181"/>
  <c r="J248" i="44181"/>
  <c r="J249" i="44181"/>
  <c r="J250" i="44181"/>
  <c r="J251" i="44181"/>
  <c r="J252" i="44181"/>
  <c r="J253" i="44181"/>
  <c r="J254" i="44181"/>
  <c r="J255" i="44181"/>
  <c r="J256" i="44181"/>
  <c r="J257" i="44181"/>
  <c r="J258" i="44181"/>
  <c r="J259" i="44181"/>
  <c r="J260" i="44181"/>
  <c r="J261" i="44181"/>
  <c r="J262" i="44181"/>
  <c r="J263" i="44181"/>
  <c r="J264" i="44181"/>
  <c r="J265" i="44181"/>
  <c r="J266" i="44181"/>
  <c r="J267" i="44181"/>
  <c r="J268" i="44181"/>
  <c r="J269" i="44181"/>
  <c r="J270" i="44181"/>
  <c r="J271" i="44181"/>
  <c r="J272" i="44181"/>
  <c r="J273" i="44181"/>
  <c r="J274" i="44181"/>
  <c r="J275" i="44181"/>
  <c r="J276" i="44181"/>
  <c r="J277" i="44181"/>
  <c r="J278" i="44181"/>
  <c r="J279" i="44181"/>
  <c r="J280" i="44181"/>
  <c r="J281" i="44181"/>
  <c r="J282" i="44181"/>
  <c r="J283" i="44181"/>
  <c r="J284" i="44181"/>
  <c r="J285" i="44181"/>
  <c r="J286" i="44181"/>
  <c r="J287" i="44181"/>
  <c r="J288" i="44181"/>
  <c r="J289" i="44181"/>
  <c r="J290" i="44181"/>
  <c r="J291" i="44181"/>
  <c r="J292" i="44181"/>
  <c r="J293" i="44181"/>
  <c r="J294" i="44181"/>
  <c r="J295" i="44181"/>
  <c r="J296" i="44181"/>
  <c r="J297" i="44181"/>
  <c r="J298" i="44181"/>
  <c r="J299" i="44181"/>
  <c r="J300" i="44181"/>
  <c r="J301" i="44181"/>
  <c r="J302" i="44181"/>
  <c r="J303" i="44181"/>
  <c r="J304" i="44181"/>
  <c r="J305" i="44181"/>
  <c r="J306" i="44181"/>
  <c r="J307" i="44181"/>
  <c r="J308" i="44181"/>
  <c r="J309" i="44181"/>
  <c r="J310" i="44181"/>
  <c r="J311" i="44181"/>
  <c r="J312" i="44181"/>
  <c r="J313" i="44181"/>
  <c r="J314" i="44181"/>
  <c r="J315" i="44181"/>
  <c r="J316" i="44181"/>
  <c r="J317" i="44181"/>
  <c r="J318" i="44181"/>
  <c r="J319" i="44181"/>
  <c r="J320" i="44181"/>
  <c r="J321" i="44181"/>
  <c r="J322" i="44181"/>
  <c r="J323" i="44181"/>
  <c r="J324" i="44181"/>
  <c r="J325" i="44181"/>
  <c r="J326" i="44181"/>
  <c r="J327" i="44181"/>
  <c r="J328" i="44181"/>
  <c r="J329" i="44181"/>
  <c r="J330" i="44181"/>
  <c r="J331" i="44181"/>
  <c r="J332" i="44181"/>
  <c r="J333" i="44181"/>
  <c r="J334" i="44181"/>
  <c r="J335" i="44181"/>
  <c r="J336" i="44181"/>
  <c r="J337" i="44181"/>
  <c r="J338" i="44181"/>
  <c r="J339" i="44181"/>
  <c r="J340" i="44181"/>
  <c r="J341" i="44181"/>
  <c r="J342" i="44181"/>
  <c r="J343" i="44181"/>
  <c r="J344" i="44181"/>
  <c r="J345" i="44181"/>
  <c r="J346" i="44181"/>
  <c r="J347" i="44181"/>
  <c r="J348" i="44181"/>
  <c r="J349" i="44181"/>
  <c r="J350" i="44181"/>
  <c r="J351" i="44181"/>
  <c r="J352" i="44181"/>
  <c r="J353" i="44181"/>
  <c r="J354" i="44181"/>
  <c r="J355" i="44181"/>
  <c r="J356" i="44181"/>
  <c r="J357" i="44181"/>
  <c r="B1" i="44180"/>
  <c r="H2" i="44180"/>
  <c r="H7" i="44180"/>
  <c r="I7" i="44180"/>
  <c r="K7" i="44180"/>
  <c r="L7" i="44180"/>
  <c r="M7" i="44180"/>
  <c r="H3" i="44180" s="1"/>
  <c r="J8" i="44180"/>
  <c r="J9" i="44180"/>
  <c r="J10" i="44180"/>
  <c r="J11" i="44180"/>
  <c r="J12" i="44180"/>
  <c r="J13" i="44180"/>
  <c r="J14" i="44180"/>
  <c r="J15" i="44180"/>
  <c r="J16" i="44180"/>
  <c r="J17" i="44180"/>
  <c r="J18" i="44180"/>
  <c r="J19" i="44180"/>
  <c r="J20" i="44180"/>
  <c r="J21" i="44180"/>
  <c r="J22" i="44180"/>
  <c r="J23" i="44180"/>
  <c r="J24" i="44180"/>
  <c r="J25" i="44180"/>
  <c r="J26" i="44180"/>
  <c r="J27" i="44180"/>
  <c r="J28" i="44180"/>
  <c r="J29" i="44180"/>
  <c r="J30" i="44180"/>
  <c r="J31" i="44180"/>
  <c r="J32" i="44180"/>
  <c r="J33" i="44180"/>
  <c r="J34" i="44180"/>
  <c r="J35" i="44180"/>
  <c r="J36" i="44180"/>
  <c r="J37" i="44180"/>
  <c r="J38" i="44180"/>
  <c r="J39" i="44180"/>
  <c r="J40" i="44180"/>
  <c r="J41" i="44180"/>
  <c r="J42" i="44180"/>
  <c r="J43" i="44180"/>
  <c r="J44" i="44180"/>
  <c r="J45" i="44180"/>
  <c r="J46" i="44180"/>
  <c r="J47" i="44180"/>
  <c r="J48" i="44180"/>
  <c r="J49" i="44180"/>
  <c r="J50" i="44180"/>
  <c r="J51" i="44180"/>
  <c r="J52" i="44180"/>
  <c r="J53" i="44180"/>
  <c r="J54" i="44180"/>
  <c r="J55" i="44180"/>
  <c r="J56" i="44180"/>
  <c r="J57" i="44180"/>
  <c r="J58" i="44180"/>
  <c r="J59" i="44180"/>
  <c r="J60" i="44180"/>
  <c r="J61" i="44180"/>
  <c r="J62" i="44180"/>
  <c r="J63" i="44180"/>
  <c r="J64" i="44180"/>
  <c r="J65" i="44180"/>
  <c r="J66" i="44180"/>
  <c r="J67" i="44180"/>
  <c r="J68" i="44180"/>
  <c r="J69" i="44180"/>
  <c r="J70" i="44180"/>
  <c r="J71" i="44180"/>
  <c r="J72" i="44180"/>
  <c r="J73" i="44180"/>
  <c r="J74" i="44180"/>
  <c r="J75" i="44180"/>
  <c r="J76" i="44180"/>
  <c r="J77" i="44180"/>
  <c r="J78" i="44180"/>
  <c r="J79" i="44180"/>
  <c r="J80" i="44180"/>
  <c r="J81" i="44180"/>
  <c r="J82" i="44180"/>
  <c r="J83" i="44180"/>
  <c r="J84" i="44180"/>
  <c r="J85" i="44180"/>
  <c r="J86" i="44180"/>
  <c r="J87" i="44180"/>
  <c r="J88" i="44180"/>
  <c r="J89" i="44180"/>
  <c r="J90" i="44180"/>
  <c r="J91" i="44180"/>
  <c r="J92" i="44180"/>
  <c r="J93" i="44180"/>
  <c r="J94" i="44180"/>
  <c r="J95" i="44180"/>
  <c r="J96" i="44180"/>
  <c r="J97" i="44180"/>
  <c r="J98" i="44180"/>
  <c r="J99" i="44180"/>
  <c r="J100" i="44180"/>
  <c r="J101" i="44180"/>
  <c r="J102" i="44180"/>
  <c r="J103" i="44180"/>
  <c r="J104" i="44180"/>
  <c r="J105" i="44180"/>
  <c r="J106" i="44180"/>
  <c r="J107" i="44180"/>
  <c r="J108" i="44180"/>
  <c r="J109" i="44180"/>
  <c r="J110" i="44180"/>
  <c r="J111" i="44180"/>
  <c r="J112" i="44180"/>
  <c r="J113" i="44180"/>
  <c r="J114" i="44180"/>
  <c r="J115" i="44180"/>
  <c r="J116" i="44180"/>
  <c r="J117" i="44180"/>
  <c r="J118" i="44180"/>
  <c r="J119" i="44180"/>
  <c r="J120" i="44180"/>
  <c r="J121" i="44180"/>
  <c r="J122" i="44180"/>
  <c r="J123" i="44180"/>
  <c r="J124" i="44180"/>
  <c r="J125" i="44180"/>
  <c r="J126" i="44180"/>
  <c r="J127" i="44180"/>
  <c r="J128" i="44180"/>
  <c r="J129" i="44180"/>
  <c r="J130" i="44180"/>
  <c r="J131" i="44180"/>
  <c r="J132" i="44180"/>
  <c r="J133" i="44180"/>
  <c r="J134" i="44180"/>
  <c r="J135" i="44180"/>
  <c r="J136" i="44180"/>
  <c r="J137" i="44180"/>
  <c r="J138" i="44180"/>
  <c r="J139" i="44180"/>
  <c r="J140" i="44180"/>
  <c r="J141" i="44180"/>
  <c r="J142" i="44180"/>
  <c r="J143" i="44180"/>
  <c r="J144" i="44180"/>
  <c r="J145" i="44180"/>
  <c r="J146" i="44180"/>
  <c r="J147" i="44180"/>
  <c r="J148" i="44180"/>
  <c r="J149" i="44180"/>
  <c r="J150" i="44180"/>
  <c r="J151" i="44180"/>
  <c r="J152" i="44180"/>
  <c r="J153" i="44180"/>
  <c r="J154" i="44180"/>
  <c r="J155" i="44180"/>
  <c r="J156" i="44180"/>
  <c r="J157" i="44180"/>
  <c r="J158" i="44180"/>
  <c r="J159" i="44180"/>
  <c r="J160" i="44180"/>
  <c r="J161" i="44180"/>
  <c r="J162" i="44180"/>
  <c r="J163" i="44180"/>
  <c r="J164" i="44180"/>
  <c r="J165" i="44180"/>
  <c r="J166" i="44180"/>
  <c r="J167" i="44180"/>
  <c r="J168" i="44180"/>
  <c r="J169" i="44180"/>
  <c r="J170" i="44180"/>
  <c r="J171" i="44180"/>
  <c r="J172" i="44180"/>
  <c r="J173" i="44180"/>
  <c r="J174" i="44180"/>
  <c r="J175" i="44180"/>
  <c r="J176" i="44180"/>
  <c r="J177" i="44180"/>
  <c r="J178" i="44180"/>
  <c r="J179" i="44180"/>
  <c r="J180" i="44180"/>
  <c r="J181" i="44180"/>
  <c r="J182" i="44180"/>
  <c r="J183" i="44180"/>
  <c r="J184" i="44180"/>
  <c r="J185" i="44180"/>
  <c r="J186" i="44180"/>
  <c r="J187" i="44180"/>
  <c r="J188" i="44180"/>
  <c r="J189" i="44180"/>
  <c r="J190" i="44180"/>
  <c r="J191" i="44180"/>
  <c r="J192" i="44180"/>
  <c r="J193" i="44180"/>
  <c r="J194" i="44180"/>
  <c r="J195" i="44180"/>
  <c r="J196" i="44180"/>
  <c r="J197" i="44180"/>
  <c r="J198" i="44180"/>
  <c r="J199" i="44180"/>
  <c r="J200" i="44180"/>
  <c r="J201" i="44180"/>
  <c r="J202" i="44180"/>
  <c r="J203" i="44180"/>
  <c r="J204" i="44180"/>
  <c r="J205" i="44180"/>
  <c r="J206" i="44180"/>
  <c r="J207" i="44180"/>
  <c r="J208" i="44180"/>
  <c r="J209" i="44180"/>
  <c r="J210" i="44180"/>
  <c r="J211" i="44180"/>
  <c r="J212" i="44180"/>
  <c r="J213" i="44180"/>
  <c r="J214" i="44180"/>
  <c r="J215" i="44180"/>
  <c r="J216" i="44180"/>
  <c r="J217" i="44180"/>
  <c r="J218" i="44180"/>
  <c r="J219" i="44180"/>
  <c r="J220" i="44180"/>
  <c r="J221" i="44180"/>
  <c r="J222" i="44180"/>
  <c r="J223" i="44180"/>
  <c r="J224" i="44180"/>
  <c r="J225" i="44180"/>
  <c r="J226" i="44180"/>
  <c r="J227" i="44180"/>
  <c r="J228" i="44180"/>
  <c r="J229" i="44180"/>
  <c r="J230" i="44180"/>
  <c r="J231" i="44180"/>
  <c r="J232" i="44180"/>
  <c r="J233" i="44180"/>
  <c r="J234" i="44180"/>
  <c r="J235" i="44180"/>
  <c r="J236" i="44180"/>
  <c r="J237" i="44180"/>
  <c r="J238" i="44180"/>
  <c r="J239" i="44180"/>
  <c r="J240" i="44180"/>
  <c r="J241" i="44180"/>
  <c r="J242" i="44180"/>
  <c r="J243" i="44180"/>
  <c r="J244" i="44180"/>
  <c r="J245" i="44180"/>
  <c r="J246" i="44180"/>
  <c r="J247" i="44180"/>
  <c r="J248" i="44180"/>
  <c r="J249" i="44180"/>
  <c r="J250" i="44180"/>
  <c r="J251" i="44180"/>
  <c r="J252" i="44180"/>
  <c r="J253" i="44180"/>
  <c r="J254" i="44180"/>
  <c r="J255" i="44180"/>
  <c r="J256" i="44180"/>
  <c r="J257" i="44180"/>
  <c r="J258" i="44180"/>
  <c r="J259" i="44180"/>
  <c r="J260" i="44180"/>
  <c r="J261" i="44180"/>
  <c r="J262" i="44180"/>
  <c r="J263" i="44180"/>
  <c r="J264" i="44180"/>
  <c r="J265" i="44180"/>
  <c r="J266" i="44180"/>
  <c r="J267" i="44180"/>
  <c r="J268" i="44180"/>
  <c r="J269" i="44180"/>
  <c r="J270" i="44180"/>
  <c r="J271" i="44180"/>
  <c r="J272" i="44180"/>
  <c r="J273" i="44180"/>
  <c r="J274" i="44180"/>
  <c r="J275" i="44180"/>
  <c r="J276" i="44180"/>
  <c r="J277" i="44180"/>
  <c r="J278" i="44180"/>
  <c r="J279" i="44180"/>
  <c r="J280" i="44180"/>
  <c r="J281" i="44180"/>
  <c r="J282" i="44180"/>
  <c r="J283" i="44180"/>
  <c r="J284" i="44180"/>
  <c r="J285" i="44180"/>
  <c r="J286" i="44180"/>
  <c r="J287" i="44180"/>
  <c r="J288" i="44180"/>
  <c r="J289" i="44180"/>
  <c r="J290" i="44180"/>
  <c r="J291" i="44180"/>
  <c r="J292" i="44180"/>
  <c r="J293" i="44180"/>
  <c r="J294" i="44180"/>
  <c r="J295" i="44180"/>
  <c r="J296" i="44180"/>
  <c r="J297" i="44180"/>
  <c r="J298" i="44180"/>
  <c r="J299" i="44180"/>
  <c r="J300" i="44180"/>
  <c r="J301" i="44180"/>
  <c r="J302" i="44180"/>
  <c r="J303" i="44180"/>
  <c r="J304" i="44180"/>
  <c r="J305" i="44180"/>
  <c r="J306" i="44180"/>
  <c r="J307" i="44180"/>
  <c r="J308" i="44180"/>
  <c r="J309" i="44180"/>
  <c r="J310" i="44180"/>
  <c r="J311" i="44180"/>
  <c r="J312" i="44180"/>
  <c r="J313" i="44180"/>
  <c r="J314" i="44180"/>
  <c r="J315" i="44180"/>
  <c r="J316" i="44180"/>
  <c r="J317" i="44180"/>
  <c r="J318" i="44180"/>
  <c r="J319" i="44180"/>
  <c r="J320" i="44180"/>
  <c r="J321" i="44180"/>
  <c r="J322" i="44180"/>
  <c r="J323" i="44180"/>
  <c r="J324" i="44180"/>
  <c r="J325" i="44180"/>
  <c r="J326" i="44180"/>
  <c r="J327" i="44180"/>
  <c r="J328" i="44180"/>
  <c r="J329" i="44180"/>
  <c r="J330" i="44180"/>
  <c r="J331" i="44180"/>
  <c r="J332" i="44180"/>
  <c r="J333" i="44180"/>
  <c r="J334" i="44180"/>
  <c r="J335" i="44180"/>
  <c r="J336" i="44180"/>
  <c r="J337" i="44180"/>
  <c r="J338" i="44180"/>
  <c r="J339" i="44180"/>
  <c r="J340" i="44180"/>
  <c r="J341" i="44180"/>
  <c r="J342" i="44180"/>
  <c r="J343" i="44180"/>
  <c r="J344" i="44180"/>
  <c r="J345" i="44180"/>
  <c r="J346" i="44180"/>
  <c r="J347" i="44180"/>
  <c r="J348" i="44180"/>
  <c r="J349" i="44180"/>
  <c r="J350" i="44180"/>
  <c r="J351" i="44180"/>
  <c r="J352" i="44180"/>
  <c r="J353" i="44180"/>
  <c r="J354" i="44180"/>
  <c r="J355" i="44180"/>
  <c r="J356" i="44180"/>
  <c r="J357" i="44180"/>
  <c r="H4" i="44180" l="1"/>
  <c r="J7" i="44180"/>
  <c r="J5" i="44182"/>
  <c r="H4" i="44181"/>
  <c r="J7" i="44181"/>
  <c r="J5" i="44183"/>
  <c r="J65" i="44178" l="1"/>
  <c r="J64" i="44178"/>
  <c r="J63" i="44178"/>
  <c r="J62" i="44178"/>
  <c r="J61" i="44178"/>
  <c r="J60" i="44178"/>
  <c r="J59" i="44178"/>
  <c r="J58" i="44178"/>
  <c r="J57" i="44178"/>
  <c r="J56" i="44178"/>
  <c r="J55" i="44178"/>
  <c r="J54" i="44178"/>
  <c r="J53" i="44178"/>
  <c r="J52" i="44178"/>
  <c r="J51" i="44178"/>
  <c r="J50" i="44178"/>
  <c r="J49" i="44178"/>
  <c r="J48" i="44178"/>
  <c r="J47" i="44178"/>
  <c r="J46" i="44178"/>
  <c r="J45" i="44178"/>
  <c r="J44" i="44178"/>
  <c r="J43" i="44178"/>
  <c r="J42" i="44178"/>
  <c r="J41" i="44178"/>
  <c r="J40" i="44178"/>
  <c r="J39" i="44178"/>
  <c r="J38" i="44178"/>
  <c r="J37" i="44178"/>
  <c r="J36" i="44178"/>
  <c r="J35" i="44178"/>
  <c r="J34" i="44178"/>
  <c r="J33" i="44178"/>
  <c r="J32" i="44178"/>
  <c r="J31" i="44178"/>
  <c r="J30" i="44178"/>
  <c r="J29" i="44178"/>
  <c r="J28" i="44178"/>
  <c r="J27" i="44178"/>
  <c r="J26" i="44178"/>
  <c r="J25" i="44178"/>
  <c r="J24" i="44178"/>
  <c r="J23" i="44178"/>
  <c r="J22" i="44178"/>
  <c r="J21" i="44178"/>
  <c r="J20" i="44178"/>
  <c r="J19" i="44178"/>
  <c r="J18" i="44178"/>
  <c r="J17" i="44178"/>
  <c r="J16" i="44178"/>
  <c r="J15" i="44178"/>
  <c r="J14" i="44178"/>
  <c r="J13" i="44178"/>
  <c r="J12" i="44178"/>
  <c r="J11" i="44178"/>
  <c r="J10" i="44178"/>
  <c r="J9" i="44178"/>
  <c r="J8" i="44178"/>
  <c r="J7" i="44178"/>
  <c r="J6" i="44178"/>
  <c r="I5" i="44178"/>
  <c r="H5" i="44178"/>
  <c r="H2" i="44178"/>
  <c r="B1" i="44178"/>
  <c r="J65" i="44177"/>
  <c r="J64" i="44177"/>
  <c r="J63" i="44177"/>
  <c r="J62" i="44177"/>
  <c r="J61" i="44177"/>
  <c r="J60" i="44177"/>
  <c r="J59" i="44177"/>
  <c r="J58" i="44177"/>
  <c r="J57" i="44177"/>
  <c r="J56" i="44177"/>
  <c r="J55" i="44177"/>
  <c r="J54" i="44177"/>
  <c r="J53" i="44177"/>
  <c r="J52" i="44177"/>
  <c r="J51" i="44177"/>
  <c r="J50" i="44177"/>
  <c r="J49" i="44177"/>
  <c r="J48" i="44177"/>
  <c r="J47" i="44177"/>
  <c r="J46" i="44177"/>
  <c r="J45" i="44177"/>
  <c r="J44" i="44177"/>
  <c r="J43" i="44177"/>
  <c r="J42" i="44177"/>
  <c r="J41" i="44177"/>
  <c r="J40" i="44177"/>
  <c r="J39" i="44177"/>
  <c r="J38" i="44177"/>
  <c r="J37" i="44177"/>
  <c r="J36" i="44177"/>
  <c r="J35" i="44177"/>
  <c r="J34" i="44177"/>
  <c r="J33" i="44177"/>
  <c r="J32" i="44177"/>
  <c r="J31" i="44177"/>
  <c r="J30" i="44177"/>
  <c r="J29" i="44177"/>
  <c r="J28" i="44177"/>
  <c r="J27" i="44177"/>
  <c r="J26" i="44177"/>
  <c r="J25" i="44177"/>
  <c r="J24" i="44177"/>
  <c r="J23" i="44177"/>
  <c r="J22" i="44177"/>
  <c r="J21" i="44177"/>
  <c r="J20" i="44177"/>
  <c r="J19" i="44177"/>
  <c r="J18" i="44177"/>
  <c r="J17" i="44177"/>
  <c r="J16" i="44177"/>
  <c r="J15" i="44177"/>
  <c r="J14" i="44177"/>
  <c r="J13" i="44177"/>
  <c r="J12" i="44177"/>
  <c r="J11" i="44177"/>
  <c r="J10" i="44177"/>
  <c r="J9" i="44177"/>
  <c r="J8" i="44177"/>
  <c r="J7" i="44177"/>
  <c r="J6" i="44177"/>
  <c r="I5" i="44177"/>
  <c r="H5" i="44177"/>
  <c r="H2" i="44177"/>
  <c r="B1" i="44177"/>
  <c r="J357" i="44176"/>
  <c r="J356" i="44176"/>
  <c r="J355" i="44176"/>
  <c r="J354" i="44176"/>
  <c r="J353" i="44176"/>
  <c r="J352" i="44176"/>
  <c r="J351" i="44176"/>
  <c r="J350" i="44176"/>
  <c r="J349" i="44176"/>
  <c r="J348" i="44176"/>
  <c r="J347" i="44176"/>
  <c r="J346" i="44176"/>
  <c r="J345" i="44176"/>
  <c r="J344" i="44176"/>
  <c r="J343" i="44176"/>
  <c r="J342" i="44176"/>
  <c r="J341" i="44176"/>
  <c r="J340" i="44176"/>
  <c r="J339" i="44176"/>
  <c r="J338" i="44176"/>
  <c r="J337" i="44176"/>
  <c r="J336" i="44176"/>
  <c r="J335" i="44176"/>
  <c r="J334" i="44176"/>
  <c r="J333" i="44176"/>
  <c r="J332" i="44176"/>
  <c r="J331" i="44176"/>
  <c r="J330" i="44176"/>
  <c r="J329" i="44176"/>
  <c r="J328" i="44176"/>
  <c r="J327" i="44176"/>
  <c r="J326" i="44176"/>
  <c r="J325" i="44176"/>
  <c r="J324" i="44176"/>
  <c r="J323" i="44176"/>
  <c r="J322" i="44176"/>
  <c r="J321" i="44176"/>
  <c r="J320" i="44176"/>
  <c r="J319" i="44176"/>
  <c r="J318" i="44176"/>
  <c r="J317" i="44176"/>
  <c r="J316" i="44176"/>
  <c r="J315" i="44176"/>
  <c r="J314" i="44176"/>
  <c r="J313" i="44176"/>
  <c r="J312" i="44176"/>
  <c r="J311" i="44176"/>
  <c r="J310" i="44176"/>
  <c r="J309" i="44176"/>
  <c r="J308" i="44176"/>
  <c r="J307" i="44176"/>
  <c r="J306" i="44176"/>
  <c r="J305" i="44176"/>
  <c r="J304" i="44176"/>
  <c r="J303" i="44176"/>
  <c r="J302" i="44176"/>
  <c r="J301" i="44176"/>
  <c r="J300" i="44176"/>
  <c r="J299" i="44176"/>
  <c r="J298" i="44176"/>
  <c r="J297" i="44176"/>
  <c r="J296" i="44176"/>
  <c r="J295" i="44176"/>
  <c r="J294" i="44176"/>
  <c r="J293" i="44176"/>
  <c r="J292" i="44176"/>
  <c r="J291" i="44176"/>
  <c r="J290" i="44176"/>
  <c r="J289" i="44176"/>
  <c r="J288" i="44176"/>
  <c r="J287" i="44176"/>
  <c r="J286" i="44176"/>
  <c r="J285" i="44176"/>
  <c r="J284" i="44176"/>
  <c r="J283" i="44176"/>
  <c r="J282" i="44176"/>
  <c r="J281" i="44176"/>
  <c r="J280" i="44176"/>
  <c r="J279" i="44176"/>
  <c r="J278" i="44176"/>
  <c r="J277" i="44176"/>
  <c r="J276" i="44176"/>
  <c r="J275" i="44176"/>
  <c r="J274" i="44176"/>
  <c r="J273" i="44176"/>
  <c r="J272" i="44176"/>
  <c r="J271" i="44176"/>
  <c r="J270" i="44176"/>
  <c r="J269" i="44176"/>
  <c r="J268" i="44176"/>
  <c r="J267" i="44176"/>
  <c r="J266" i="44176"/>
  <c r="J265" i="44176"/>
  <c r="J264" i="44176"/>
  <c r="J263" i="44176"/>
  <c r="J262" i="44176"/>
  <c r="J261" i="44176"/>
  <c r="J260" i="44176"/>
  <c r="J259" i="44176"/>
  <c r="J258" i="44176"/>
  <c r="J257" i="44176"/>
  <c r="J256" i="44176"/>
  <c r="J255" i="44176"/>
  <c r="J254" i="44176"/>
  <c r="J253" i="44176"/>
  <c r="J252" i="44176"/>
  <c r="J251" i="44176"/>
  <c r="J250" i="44176"/>
  <c r="J249" i="44176"/>
  <c r="J248" i="44176"/>
  <c r="J247" i="44176"/>
  <c r="J246" i="44176"/>
  <c r="J245" i="44176"/>
  <c r="J244" i="44176"/>
  <c r="J243" i="44176"/>
  <c r="J242" i="44176"/>
  <c r="J241" i="44176"/>
  <c r="J240" i="44176"/>
  <c r="J239" i="44176"/>
  <c r="J238" i="44176"/>
  <c r="J237" i="44176"/>
  <c r="J236" i="44176"/>
  <c r="J235" i="44176"/>
  <c r="J234" i="44176"/>
  <c r="J233" i="44176"/>
  <c r="J232" i="44176"/>
  <c r="J231" i="44176"/>
  <c r="J230" i="44176"/>
  <c r="J229" i="44176"/>
  <c r="J228" i="44176"/>
  <c r="J227" i="44176"/>
  <c r="J226" i="44176"/>
  <c r="J225" i="44176"/>
  <c r="J224" i="44176"/>
  <c r="J223" i="44176"/>
  <c r="J222" i="44176"/>
  <c r="J221" i="44176"/>
  <c r="J220" i="44176"/>
  <c r="J219" i="44176"/>
  <c r="J218" i="44176"/>
  <c r="J217" i="44176"/>
  <c r="J216" i="44176"/>
  <c r="J215" i="44176"/>
  <c r="J214" i="44176"/>
  <c r="J213" i="44176"/>
  <c r="J212" i="44176"/>
  <c r="J211" i="44176"/>
  <c r="J210" i="44176"/>
  <c r="J209" i="44176"/>
  <c r="J208" i="44176"/>
  <c r="J207" i="44176"/>
  <c r="J206" i="44176"/>
  <c r="J205" i="44176"/>
  <c r="J204" i="44176"/>
  <c r="J203" i="44176"/>
  <c r="J202" i="44176"/>
  <c r="J201" i="44176"/>
  <c r="J200" i="44176"/>
  <c r="J199" i="44176"/>
  <c r="J198" i="44176"/>
  <c r="J197" i="44176"/>
  <c r="J196" i="44176"/>
  <c r="J195" i="44176"/>
  <c r="J194" i="44176"/>
  <c r="J193" i="44176"/>
  <c r="J192" i="44176"/>
  <c r="J191" i="44176"/>
  <c r="J190" i="44176"/>
  <c r="J189" i="44176"/>
  <c r="J188" i="44176"/>
  <c r="J187" i="44176"/>
  <c r="J186" i="44176"/>
  <c r="J185" i="44176"/>
  <c r="J184" i="44176"/>
  <c r="J183" i="44176"/>
  <c r="J182" i="44176"/>
  <c r="J181" i="44176"/>
  <c r="J180" i="44176"/>
  <c r="J179" i="44176"/>
  <c r="J178" i="44176"/>
  <c r="J177" i="44176"/>
  <c r="J176" i="44176"/>
  <c r="J175" i="44176"/>
  <c r="J174" i="44176"/>
  <c r="J173" i="44176"/>
  <c r="J172" i="44176"/>
  <c r="J171" i="44176"/>
  <c r="J170" i="44176"/>
  <c r="J169" i="44176"/>
  <c r="J168" i="44176"/>
  <c r="J167" i="44176"/>
  <c r="J166" i="44176"/>
  <c r="J165" i="44176"/>
  <c r="J164" i="44176"/>
  <c r="J163" i="44176"/>
  <c r="J162" i="44176"/>
  <c r="J161" i="44176"/>
  <c r="J160" i="44176"/>
  <c r="J159" i="44176"/>
  <c r="J158" i="44176"/>
  <c r="J157" i="44176"/>
  <c r="J156" i="44176"/>
  <c r="J155" i="44176"/>
  <c r="J154" i="44176"/>
  <c r="J153" i="44176"/>
  <c r="J152" i="44176"/>
  <c r="J151" i="44176"/>
  <c r="J150" i="44176"/>
  <c r="J149" i="44176"/>
  <c r="J148" i="44176"/>
  <c r="J147" i="44176"/>
  <c r="J146" i="44176"/>
  <c r="J145" i="44176"/>
  <c r="J144" i="44176"/>
  <c r="J143" i="44176"/>
  <c r="J142" i="44176"/>
  <c r="J141" i="44176"/>
  <c r="J140" i="44176"/>
  <c r="J139" i="44176"/>
  <c r="J138" i="44176"/>
  <c r="J137" i="44176"/>
  <c r="J136" i="44176"/>
  <c r="J135" i="44176"/>
  <c r="J134" i="44176"/>
  <c r="J133" i="44176"/>
  <c r="J132" i="44176"/>
  <c r="J131" i="44176"/>
  <c r="J130" i="44176"/>
  <c r="J129" i="44176"/>
  <c r="J128" i="44176"/>
  <c r="J127" i="44176"/>
  <c r="J126" i="44176"/>
  <c r="J125" i="44176"/>
  <c r="J124" i="44176"/>
  <c r="J123" i="44176"/>
  <c r="J122" i="44176"/>
  <c r="J121" i="44176"/>
  <c r="J120" i="44176"/>
  <c r="J119" i="44176"/>
  <c r="J118" i="44176"/>
  <c r="J117" i="44176"/>
  <c r="J116" i="44176"/>
  <c r="J115" i="44176"/>
  <c r="J114" i="44176"/>
  <c r="J113" i="44176"/>
  <c r="J112" i="44176"/>
  <c r="J111" i="44176"/>
  <c r="J110" i="44176"/>
  <c r="J109" i="44176"/>
  <c r="J108" i="44176"/>
  <c r="J107" i="44176"/>
  <c r="J106" i="44176"/>
  <c r="J105" i="44176"/>
  <c r="J104" i="44176"/>
  <c r="J103" i="44176"/>
  <c r="J102" i="44176"/>
  <c r="J101" i="44176"/>
  <c r="J100" i="44176"/>
  <c r="J99" i="44176"/>
  <c r="J98" i="44176"/>
  <c r="J97" i="44176"/>
  <c r="J96" i="44176"/>
  <c r="J95" i="44176"/>
  <c r="J94" i="44176"/>
  <c r="J93" i="44176"/>
  <c r="J92" i="44176"/>
  <c r="J91" i="44176"/>
  <c r="J90" i="44176"/>
  <c r="J89" i="44176"/>
  <c r="J88" i="44176"/>
  <c r="J87" i="44176"/>
  <c r="J86" i="44176"/>
  <c r="J85" i="44176"/>
  <c r="J84" i="44176"/>
  <c r="J83" i="44176"/>
  <c r="J82" i="44176"/>
  <c r="J81" i="44176"/>
  <c r="J80" i="44176"/>
  <c r="J79" i="44176"/>
  <c r="J78" i="44176"/>
  <c r="J77" i="44176"/>
  <c r="J76" i="44176"/>
  <c r="J75" i="44176"/>
  <c r="J74" i="44176"/>
  <c r="J73" i="44176"/>
  <c r="J72" i="44176"/>
  <c r="J71" i="44176"/>
  <c r="J70" i="44176"/>
  <c r="J69" i="44176"/>
  <c r="J68" i="44176"/>
  <c r="J67" i="44176"/>
  <c r="J66" i="44176"/>
  <c r="J65" i="44176"/>
  <c r="J64" i="44176"/>
  <c r="J63" i="44176"/>
  <c r="J62" i="44176"/>
  <c r="J61" i="44176"/>
  <c r="J60" i="44176"/>
  <c r="J59" i="44176"/>
  <c r="J58" i="44176"/>
  <c r="J57" i="44176"/>
  <c r="J56" i="44176"/>
  <c r="J55" i="44176"/>
  <c r="J54" i="44176"/>
  <c r="J53" i="44176"/>
  <c r="J52" i="44176"/>
  <c r="J51" i="44176"/>
  <c r="J50" i="44176"/>
  <c r="J49" i="44176"/>
  <c r="J48" i="44176"/>
  <c r="J47" i="44176"/>
  <c r="J46" i="44176"/>
  <c r="J45" i="44176"/>
  <c r="J44" i="44176"/>
  <c r="J43" i="44176"/>
  <c r="J42" i="44176"/>
  <c r="J41" i="44176"/>
  <c r="J40" i="44176"/>
  <c r="J39" i="44176"/>
  <c r="J38" i="44176"/>
  <c r="J37" i="44176"/>
  <c r="J36" i="44176"/>
  <c r="J35" i="44176"/>
  <c r="J34" i="44176"/>
  <c r="J33" i="44176"/>
  <c r="J32" i="44176"/>
  <c r="J31" i="44176"/>
  <c r="J30" i="44176"/>
  <c r="J29" i="44176"/>
  <c r="J28" i="44176"/>
  <c r="J27" i="44176"/>
  <c r="J26" i="44176"/>
  <c r="J25" i="44176"/>
  <c r="J24" i="44176"/>
  <c r="J23" i="44176"/>
  <c r="J22" i="44176"/>
  <c r="J21" i="44176"/>
  <c r="J20" i="44176"/>
  <c r="J19" i="44176"/>
  <c r="J18" i="44176"/>
  <c r="J17" i="44176"/>
  <c r="J16" i="44176"/>
  <c r="J15" i="44176"/>
  <c r="J14" i="44176"/>
  <c r="J13" i="44176"/>
  <c r="J12" i="44176"/>
  <c r="J11" i="44176"/>
  <c r="J10" i="44176"/>
  <c r="J9" i="44176"/>
  <c r="J8" i="44176"/>
  <c r="O7" i="44176"/>
  <c r="H3" i="44176" s="1"/>
  <c r="I7" i="44176"/>
  <c r="H7" i="44176"/>
  <c r="H2" i="44176"/>
  <c r="B1" i="44176"/>
  <c r="J357" i="44175"/>
  <c r="J356" i="44175"/>
  <c r="J355" i="44175"/>
  <c r="J354" i="44175"/>
  <c r="J353" i="44175"/>
  <c r="J352" i="44175"/>
  <c r="J351" i="44175"/>
  <c r="J350" i="44175"/>
  <c r="J349" i="44175"/>
  <c r="J348" i="44175"/>
  <c r="J347" i="44175"/>
  <c r="J346" i="44175"/>
  <c r="J345" i="44175"/>
  <c r="J344" i="44175"/>
  <c r="J343" i="44175"/>
  <c r="J342" i="44175"/>
  <c r="J341" i="44175"/>
  <c r="J340" i="44175"/>
  <c r="J339" i="44175"/>
  <c r="J338" i="44175"/>
  <c r="J337" i="44175"/>
  <c r="J336" i="44175"/>
  <c r="J335" i="44175"/>
  <c r="J334" i="44175"/>
  <c r="J333" i="44175"/>
  <c r="J332" i="44175"/>
  <c r="J331" i="44175"/>
  <c r="J330" i="44175"/>
  <c r="J329" i="44175"/>
  <c r="J328" i="44175"/>
  <c r="J327" i="44175"/>
  <c r="J326" i="44175"/>
  <c r="J325" i="44175"/>
  <c r="J324" i="44175"/>
  <c r="J323" i="44175"/>
  <c r="J322" i="44175"/>
  <c r="J321" i="44175"/>
  <c r="J320" i="44175"/>
  <c r="J319" i="44175"/>
  <c r="J318" i="44175"/>
  <c r="J317" i="44175"/>
  <c r="J316" i="44175"/>
  <c r="J315" i="44175"/>
  <c r="J314" i="44175"/>
  <c r="J313" i="44175"/>
  <c r="J312" i="44175"/>
  <c r="J311" i="44175"/>
  <c r="J310" i="44175"/>
  <c r="J309" i="44175"/>
  <c r="J308" i="44175"/>
  <c r="J307" i="44175"/>
  <c r="J306" i="44175"/>
  <c r="J305" i="44175"/>
  <c r="J304" i="44175"/>
  <c r="J303" i="44175"/>
  <c r="J302" i="44175"/>
  <c r="J301" i="44175"/>
  <c r="J300" i="44175"/>
  <c r="J299" i="44175"/>
  <c r="J298" i="44175"/>
  <c r="J297" i="44175"/>
  <c r="J296" i="44175"/>
  <c r="J295" i="44175"/>
  <c r="J294" i="44175"/>
  <c r="J293" i="44175"/>
  <c r="J292" i="44175"/>
  <c r="J291" i="44175"/>
  <c r="J290" i="44175"/>
  <c r="J289" i="44175"/>
  <c r="J288" i="44175"/>
  <c r="J287" i="44175"/>
  <c r="J286" i="44175"/>
  <c r="J285" i="44175"/>
  <c r="J284" i="44175"/>
  <c r="J283" i="44175"/>
  <c r="J282" i="44175"/>
  <c r="J281" i="44175"/>
  <c r="J280" i="44175"/>
  <c r="J279" i="44175"/>
  <c r="J278" i="44175"/>
  <c r="J277" i="44175"/>
  <c r="J276" i="44175"/>
  <c r="J275" i="44175"/>
  <c r="J274" i="44175"/>
  <c r="J273" i="44175"/>
  <c r="J272" i="44175"/>
  <c r="J271" i="44175"/>
  <c r="J270" i="44175"/>
  <c r="J269" i="44175"/>
  <c r="J268" i="44175"/>
  <c r="J267" i="44175"/>
  <c r="J266" i="44175"/>
  <c r="J265" i="44175"/>
  <c r="J264" i="44175"/>
  <c r="J263" i="44175"/>
  <c r="J262" i="44175"/>
  <c r="J261" i="44175"/>
  <c r="J260" i="44175"/>
  <c r="J259" i="44175"/>
  <c r="J258" i="44175"/>
  <c r="J257" i="44175"/>
  <c r="J256" i="44175"/>
  <c r="J255" i="44175"/>
  <c r="J254" i="44175"/>
  <c r="J253" i="44175"/>
  <c r="J252" i="44175"/>
  <c r="J251" i="44175"/>
  <c r="J250" i="44175"/>
  <c r="J249" i="44175"/>
  <c r="J248" i="44175"/>
  <c r="J247" i="44175"/>
  <c r="J246" i="44175"/>
  <c r="J245" i="44175"/>
  <c r="J244" i="44175"/>
  <c r="J243" i="44175"/>
  <c r="J242" i="44175"/>
  <c r="J241" i="44175"/>
  <c r="J240" i="44175"/>
  <c r="J239" i="44175"/>
  <c r="J238" i="44175"/>
  <c r="J237" i="44175"/>
  <c r="J236" i="44175"/>
  <c r="J235" i="44175"/>
  <c r="J234" i="44175"/>
  <c r="J233" i="44175"/>
  <c r="J232" i="44175"/>
  <c r="J231" i="44175"/>
  <c r="J230" i="44175"/>
  <c r="J229" i="44175"/>
  <c r="J228" i="44175"/>
  <c r="J227" i="44175"/>
  <c r="J226" i="44175"/>
  <c r="J225" i="44175"/>
  <c r="J224" i="44175"/>
  <c r="J223" i="44175"/>
  <c r="J222" i="44175"/>
  <c r="J221" i="44175"/>
  <c r="J220" i="44175"/>
  <c r="J219" i="44175"/>
  <c r="J218" i="44175"/>
  <c r="J217" i="44175"/>
  <c r="J216" i="44175"/>
  <c r="J215" i="44175"/>
  <c r="J214" i="44175"/>
  <c r="J213" i="44175"/>
  <c r="J212" i="44175"/>
  <c r="J211" i="44175"/>
  <c r="J210" i="44175"/>
  <c r="J209" i="44175"/>
  <c r="J208" i="44175"/>
  <c r="J207" i="44175"/>
  <c r="J206" i="44175"/>
  <c r="J205" i="44175"/>
  <c r="J204" i="44175"/>
  <c r="J203" i="44175"/>
  <c r="J202" i="44175"/>
  <c r="J201" i="44175"/>
  <c r="J200" i="44175"/>
  <c r="J199" i="44175"/>
  <c r="J198" i="44175"/>
  <c r="J197" i="44175"/>
  <c r="J196" i="44175"/>
  <c r="J195" i="44175"/>
  <c r="J194" i="44175"/>
  <c r="J193" i="44175"/>
  <c r="J192" i="44175"/>
  <c r="J191" i="44175"/>
  <c r="J190" i="44175"/>
  <c r="J189" i="44175"/>
  <c r="J188" i="44175"/>
  <c r="J187" i="44175"/>
  <c r="J186" i="44175"/>
  <c r="J185" i="44175"/>
  <c r="J184" i="44175"/>
  <c r="J183" i="44175"/>
  <c r="J182" i="44175"/>
  <c r="J181" i="44175"/>
  <c r="J180" i="44175"/>
  <c r="J179" i="44175"/>
  <c r="J178" i="44175"/>
  <c r="J177" i="44175"/>
  <c r="J176" i="44175"/>
  <c r="J175" i="44175"/>
  <c r="J174" i="44175"/>
  <c r="J173" i="44175"/>
  <c r="J172" i="44175"/>
  <c r="J171" i="44175"/>
  <c r="J170" i="44175"/>
  <c r="J169" i="44175"/>
  <c r="J168" i="44175"/>
  <c r="J167" i="44175"/>
  <c r="J166" i="44175"/>
  <c r="J165" i="44175"/>
  <c r="J164" i="44175"/>
  <c r="J163" i="44175"/>
  <c r="J162" i="44175"/>
  <c r="J161" i="44175"/>
  <c r="J160" i="44175"/>
  <c r="J159" i="44175"/>
  <c r="J158" i="44175"/>
  <c r="J157" i="44175"/>
  <c r="J156" i="44175"/>
  <c r="J155" i="44175"/>
  <c r="J154" i="44175"/>
  <c r="J153" i="44175"/>
  <c r="J152" i="44175"/>
  <c r="J151" i="44175"/>
  <c r="J150" i="44175"/>
  <c r="J149" i="44175"/>
  <c r="J148" i="44175"/>
  <c r="J147" i="44175"/>
  <c r="J146" i="44175"/>
  <c r="J145" i="44175"/>
  <c r="J144" i="44175"/>
  <c r="J143" i="44175"/>
  <c r="J142" i="44175"/>
  <c r="J141" i="44175"/>
  <c r="J140" i="44175"/>
  <c r="J139" i="44175"/>
  <c r="J138" i="44175"/>
  <c r="J137" i="44175"/>
  <c r="J136" i="44175"/>
  <c r="J135" i="44175"/>
  <c r="J134" i="44175"/>
  <c r="J133" i="44175"/>
  <c r="J132" i="44175"/>
  <c r="J131" i="44175"/>
  <c r="J130" i="44175"/>
  <c r="J129" i="44175"/>
  <c r="J128" i="44175"/>
  <c r="J127" i="44175"/>
  <c r="J126" i="44175"/>
  <c r="J125" i="44175"/>
  <c r="J124" i="44175"/>
  <c r="J123" i="44175"/>
  <c r="J122" i="44175"/>
  <c r="J121" i="44175"/>
  <c r="J120" i="44175"/>
  <c r="J119" i="44175"/>
  <c r="J118" i="44175"/>
  <c r="J117" i="44175"/>
  <c r="J116" i="44175"/>
  <c r="J115" i="44175"/>
  <c r="J114" i="44175"/>
  <c r="J113" i="44175"/>
  <c r="J112" i="44175"/>
  <c r="J111" i="44175"/>
  <c r="J110" i="44175"/>
  <c r="J109" i="44175"/>
  <c r="J108" i="44175"/>
  <c r="J107" i="44175"/>
  <c r="J106" i="44175"/>
  <c r="J105" i="44175"/>
  <c r="J104" i="44175"/>
  <c r="J103" i="44175"/>
  <c r="J102" i="44175"/>
  <c r="J101" i="44175"/>
  <c r="J100" i="44175"/>
  <c r="J99" i="44175"/>
  <c r="J98" i="44175"/>
  <c r="J97" i="44175"/>
  <c r="J96" i="44175"/>
  <c r="J95" i="44175"/>
  <c r="J94" i="44175"/>
  <c r="J93" i="44175"/>
  <c r="J92" i="44175"/>
  <c r="J91" i="44175"/>
  <c r="J90" i="44175"/>
  <c r="J89" i="44175"/>
  <c r="J88" i="44175"/>
  <c r="J87" i="44175"/>
  <c r="J86" i="44175"/>
  <c r="J85" i="44175"/>
  <c r="J84" i="44175"/>
  <c r="J83" i="44175"/>
  <c r="J82" i="44175"/>
  <c r="J81" i="44175"/>
  <c r="J80" i="44175"/>
  <c r="J79" i="44175"/>
  <c r="J78" i="44175"/>
  <c r="J77" i="44175"/>
  <c r="J76" i="44175"/>
  <c r="J75" i="44175"/>
  <c r="J74" i="44175"/>
  <c r="J73" i="44175"/>
  <c r="J72" i="44175"/>
  <c r="J71" i="44175"/>
  <c r="J70" i="44175"/>
  <c r="J69" i="44175"/>
  <c r="J68" i="44175"/>
  <c r="J67" i="44175"/>
  <c r="J66" i="44175"/>
  <c r="J65" i="44175"/>
  <c r="J64" i="44175"/>
  <c r="J63" i="44175"/>
  <c r="J62" i="44175"/>
  <c r="J61" i="44175"/>
  <c r="J60" i="44175"/>
  <c r="J59" i="44175"/>
  <c r="J58" i="44175"/>
  <c r="J57" i="44175"/>
  <c r="J56" i="44175"/>
  <c r="J55" i="44175"/>
  <c r="J54" i="44175"/>
  <c r="J53" i="44175"/>
  <c r="J52" i="44175"/>
  <c r="J51" i="44175"/>
  <c r="J50" i="44175"/>
  <c r="J49" i="44175"/>
  <c r="J48" i="44175"/>
  <c r="J47" i="44175"/>
  <c r="J46" i="44175"/>
  <c r="J45" i="44175"/>
  <c r="J44" i="44175"/>
  <c r="J43" i="44175"/>
  <c r="J42" i="44175"/>
  <c r="J41" i="44175"/>
  <c r="J40" i="44175"/>
  <c r="J39" i="44175"/>
  <c r="J38" i="44175"/>
  <c r="J37" i="44175"/>
  <c r="J36" i="44175"/>
  <c r="J35" i="44175"/>
  <c r="J34" i="44175"/>
  <c r="J33" i="44175"/>
  <c r="J32" i="44175"/>
  <c r="J31" i="44175"/>
  <c r="J30" i="44175"/>
  <c r="J29" i="44175"/>
  <c r="J28" i="44175"/>
  <c r="J27" i="44175"/>
  <c r="J26" i="44175"/>
  <c r="J25" i="44175"/>
  <c r="J24" i="44175"/>
  <c r="J23" i="44175"/>
  <c r="J22" i="44175"/>
  <c r="J21" i="44175"/>
  <c r="J20" i="44175"/>
  <c r="J19" i="44175"/>
  <c r="J18" i="44175"/>
  <c r="J17" i="44175"/>
  <c r="J16" i="44175"/>
  <c r="J15" i="44175"/>
  <c r="J14" i="44175"/>
  <c r="J13" i="44175"/>
  <c r="J12" i="44175"/>
  <c r="J11" i="44175"/>
  <c r="J10" i="44175"/>
  <c r="J9" i="44175"/>
  <c r="J8" i="44175"/>
  <c r="M7" i="44175"/>
  <c r="H3" i="44175" s="1"/>
  <c r="L7" i="44175"/>
  <c r="K7" i="44175"/>
  <c r="I7" i="44175"/>
  <c r="H7" i="44175"/>
  <c r="H2" i="44175"/>
  <c r="B1" i="44175"/>
  <c r="AK48" i="44141"/>
  <c r="AJ48" i="44141"/>
  <c r="AI48" i="44141"/>
  <c r="AH48" i="44141"/>
  <c r="AG48" i="44141"/>
  <c r="AF48" i="44141"/>
  <c r="R48" i="44141"/>
  <c r="Q48" i="44141"/>
  <c r="P48" i="44141"/>
  <c r="O48" i="44141"/>
  <c r="M48" i="44141"/>
  <c r="L48" i="44141"/>
  <c r="K48" i="44141"/>
  <c r="J7" i="44175" l="1"/>
  <c r="N48" i="44141"/>
  <c r="H4" i="44175"/>
  <c r="H4" i="44176"/>
  <c r="J5" i="44177"/>
  <c r="J5" i="44178"/>
  <c r="AL48" i="44141"/>
  <c r="AM48" i="44141" s="1"/>
  <c r="J7" i="44176"/>
  <c r="S48" i="44141"/>
  <c r="T48" i="44141" s="1"/>
  <c r="J65" i="44174" l="1"/>
  <c r="J64" i="44174"/>
  <c r="J63" i="44174"/>
  <c r="J62" i="44174"/>
  <c r="J61" i="44174"/>
  <c r="J60" i="44174"/>
  <c r="J59" i="44174"/>
  <c r="J58" i="44174"/>
  <c r="J57" i="44174"/>
  <c r="J56" i="44174"/>
  <c r="J55" i="44174"/>
  <c r="J54" i="44174"/>
  <c r="J53" i="44174"/>
  <c r="J52" i="44174"/>
  <c r="J51" i="44174"/>
  <c r="J50" i="44174"/>
  <c r="J49" i="44174"/>
  <c r="J48" i="44174"/>
  <c r="J47" i="44174"/>
  <c r="J46" i="44174"/>
  <c r="J45" i="44174"/>
  <c r="J44" i="44174"/>
  <c r="J43" i="44174"/>
  <c r="J42" i="44174"/>
  <c r="J41" i="44174"/>
  <c r="J40" i="44174"/>
  <c r="J39" i="44174"/>
  <c r="J38" i="44174"/>
  <c r="J37" i="44174"/>
  <c r="J36" i="44174"/>
  <c r="J35" i="44174"/>
  <c r="J34" i="44174"/>
  <c r="J33" i="44174"/>
  <c r="J32" i="44174"/>
  <c r="J31" i="44174"/>
  <c r="J30" i="44174"/>
  <c r="J29" i="44174"/>
  <c r="J28" i="44174"/>
  <c r="J27" i="44174"/>
  <c r="J26" i="44174"/>
  <c r="J25" i="44174"/>
  <c r="J24" i="44174"/>
  <c r="J23" i="44174"/>
  <c r="J22" i="44174"/>
  <c r="J21" i="44174"/>
  <c r="J20" i="44174"/>
  <c r="J19" i="44174"/>
  <c r="J18" i="44174"/>
  <c r="J17" i="44174"/>
  <c r="J16" i="44174"/>
  <c r="J15" i="44174"/>
  <c r="J14" i="44174"/>
  <c r="J13" i="44174"/>
  <c r="J12" i="44174"/>
  <c r="J11" i="44174"/>
  <c r="J10" i="44174"/>
  <c r="J9" i="44174"/>
  <c r="J8" i="44174"/>
  <c r="J7" i="44174"/>
  <c r="J6" i="44174"/>
  <c r="I5" i="44174"/>
  <c r="H5" i="44174"/>
  <c r="H2" i="44174"/>
  <c r="B1" i="44174"/>
  <c r="J65" i="44173"/>
  <c r="J64" i="44173"/>
  <c r="J63" i="44173"/>
  <c r="J62" i="44173"/>
  <c r="J61" i="44173"/>
  <c r="J60" i="44173"/>
  <c r="J59" i="44173"/>
  <c r="J58" i="44173"/>
  <c r="J57" i="44173"/>
  <c r="J56" i="44173"/>
  <c r="J55" i="44173"/>
  <c r="J54" i="44173"/>
  <c r="J53" i="44173"/>
  <c r="J52" i="44173"/>
  <c r="J51" i="44173"/>
  <c r="J50" i="44173"/>
  <c r="J49" i="44173"/>
  <c r="J48" i="44173"/>
  <c r="J47" i="44173"/>
  <c r="J46" i="44173"/>
  <c r="J45" i="44173"/>
  <c r="J44" i="44173"/>
  <c r="J43" i="44173"/>
  <c r="J42" i="44173"/>
  <c r="J41" i="44173"/>
  <c r="J40" i="44173"/>
  <c r="J39" i="44173"/>
  <c r="J38" i="44173"/>
  <c r="J37" i="44173"/>
  <c r="J36" i="44173"/>
  <c r="J35" i="44173"/>
  <c r="J34" i="44173"/>
  <c r="J33" i="44173"/>
  <c r="J32" i="44173"/>
  <c r="J31" i="44173"/>
  <c r="J30" i="44173"/>
  <c r="J29" i="44173"/>
  <c r="J28" i="44173"/>
  <c r="J27" i="44173"/>
  <c r="J26" i="44173"/>
  <c r="J25" i="44173"/>
  <c r="J24" i="44173"/>
  <c r="J23" i="44173"/>
  <c r="J22" i="44173"/>
  <c r="J21" i="44173"/>
  <c r="J20" i="44173"/>
  <c r="J19" i="44173"/>
  <c r="J18" i="44173"/>
  <c r="J17" i="44173"/>
  <c r="J16" i="44173"/>
  <c r="J15" i="44173"/>
  <c r="J14" i="44173"/>
  <c r="J13" i="44173"/>
  <c r="J12" i="44173"/>
  <c r="J11" i="44173"/>
  <c r="J10" i="44173"/>
  <c r="J9" i="44173"/>
  <c r="J8" i="44173"/>
  <c r="J7" i="44173"/>
  <c r="J6" i="44173"/>
  <c r="I5" i="44173"/>
  <c r="H5" i="44173"/>
  <c r="H2" i="44173"/>
  <c r="B1" i="44173"/>
  <c r="J357" i="44172"/>
  <c r="J356" i="44172"/>
  <c r="J355" i="44172"/>
  <c r="J354" i="44172"/>
  <c r="J353" i="44172"/>
  <c r="J352" i="44172"/>
  <c r="J351" i="44172"/>
  <c r="J350" i="44172"/>
  <c r="J349" i="44172"/>
  <c r="J348" i="44172"/>
  <c r="J347" i="44172"/>
  <c r="J346" i="44172"/>
  <c r="J345" i="44172"/>
  <c r="J344" i="44172"/>
  <c r="J343" i="44172"/>
  <c r="J342" i="44172"/>
  <c r="J341" i="44172"/>
  <c r="J340" i="44172"/>
  <c r="J339" i="44172"/>
  <c r="J338" i="44172"/>
  <c r="J337" i="44172"/>
  <c r="J336" i="44172"/>
  <c r="J335" i="44172"/>
  <c r="J334" i="44172"/>
  <c r="J333" i="44172"/>
  <c r="J332" i="44172"/>
  <c r="J331" i="44172"/>
  <c r="J330" i="44172"/>
  <c r="J329" i="44172"/>
  <c r="J328" i="44172"/>
  <c r="J327" i="44172"/>
  <c r="J326" i="44172"/>
  <c r="J325" i="44172"/>
  <c r="J324" i="44172"/>
  <c r="J323" i="44172"/>
  <c r="J322" i="44172"/>
  <c r="J321" i="44172"/>
  <c r="J320" i="44172"/>
  <c r="J319" i="44172"/>
  <c r="J318" i="44172"/>
  <c r="J317" i="44172"/>
  <c r="J316" i="44172"/>
  <c r="J315" i="44172"/>
  <c r="J314" i="44172"/>
  <c r="J313" i="44172"/>
  <c r="J312" i="44172"/>
  <c r="J311" i="44172"/>
  <c r="J310" i="44172"/>
  <c r="J309" i="44172"/>
  <c r="J308" i="44172"/>
  <c r="J307" i="44172"/>
  <c r="J306" i="44172"/>
  <c r="J305" i="44172"/>
  <c r="J304" i="44172"/>
  <c r="J303" i="44172"/>
  <c r="J302" i="44172"/>
  <c r="J301" i="44172"/>
  <c r="J300" i="44172"/>
  <c r="J299" i="44172"/>
  <c r="J298" i="44172"/>
  <c r="J297" i="44172"/>
  <c r="J296" i="44172"/>
  <c r="J295" i="44172"/>
  <c r="J294" i="44172"/>
  <c r="J293" i="44172"/>
  <c r="J292" i="44172"/>
  <c r="J291" i="44172"/>
  <c r="J290" i="44172"/>
  <c r="J289" i="44172"/>
  <c r="J288" i="44172"/>
  <c r="J287" i="44172"/>
  <c r="J286" i="44172"/>
  <c r="J285" i="44172"/>
  <c r="J284" i="44172"/>
  <c r="J283" i="44172"/>
  <c r="J282" i="44172"/>
  <c r="J281" i="44172"/>
  <c r="J280" i="44172"/>
  <c r="J279" i="44172"/>
  <c r="J278" i="44172"/>
  <c r="J277" i="44172"/>
  <c r="J276" i="44172"/>
  <c r="J275" i="44172"/>
  <c r="J274" i="44172"/>
  <c r="J273" i="44172"/>
  <c r="J272" i="44172"/>
  <c r="J271" i="44172"/>
  <c r="J270" i="44172"/>
  <c r="J269" i="44172"/>
  <c r="J268" i="44172"/>
  <c r="J267" i="44172"/>
  <c r="J266" i="44172"/>
  <c r="J265" i="44172"/>
  <c r="J264" i="44172"/>
  <c r="J263" i="44172"/>
  <c r="J262" i="44172"/>
  <c r="J261" i="44172"/>
  <c r="J260" i="44172"/>
  <c r="J259" i="44172"/>
  <c r="J258" i="44172"/>
  <c r="J257" i="44172"/>
  <c r="J256" i="44172"/>
  <c r="J255" i="44172"/>
  <c r="J254" i="44172"/>
  <c r="J253" i="44172"/>
  <c r="J252" i="44172"/>
  <c r="J251" i="44172"/>
  <c r="J250" i="44172"/>
  <c r="J249" i="44172"/>
  <c r="J248" i="44172"/>
  <c r="J247" i="44172"/>
  <c r="J246" i="44172"/>
  <c r="J245" i="44172"/>
  <c r="J244" i="44172"/>
  <c r="J243" i="44172"/>
  <c r="J242" i="44172"/>
  <c r="J241" i="44172"/>
  <c r="J240" i="44172"/>
  <c r="J239" i="44172"/>
  <c r="J238" i="44172"/>
  <c r="J237" i="44172"/>
  <c r="J236" i="44172"/>
  <c r="J235" i="44172"/>
  <c r="J234" i="44172"/>
  <c r="J233" i="44172"/>
  <c r="J232" i="44172"/>
  <c r="J231" i="44172"/>
  <c r="J230" i="44172"/>
  <c r="J229" i="44172"/>
  <c r="J228" i="44172"/>
  <c r="J227" i="44172"/>
  <c r="J226" i="44172"/>
  <c r="J225" i="44172"/>
  <c r="J224" i="44172"/>
  <c r="J223" i="44172"/>
  <c r="J222" i="44172"/>
  <c r="J221" i="44172"/>
  <c r="J220" i="44172"/>
  <c r="J219" i="44172"/>
  <c r="J218" i="44172"/>
  <c r="J217" i="44172"/>
  <c r="J216" i="44172"/>
  <c r="J215" i="44172"/>
  <c r="J214" i="44172"/>
  <c r="J213" i="44172"/>
  <c r="J212" i="44172"/>
  <c r="J211" i="44172"/>
  <c r="J210" i="44172"/>
  <c r="J209" i="44172"/>
  <c r="J208" i="44172"/>
  <c r="J207" i="44172"/>
  <c r="J206" i="44172"/>
  <c r="J205" i="44172"/>
  <c r="J204" i="44172"/>
  <c r="J203" i="44172"/>
  <c r="J202" i="44172"/>
  <c r="J201" i="44172"/>
  <c r="J200" i="44172"/>
  <c r="J199" i="44172"/>
  <c r="J198" i="44172"/>
  <c r="J197" i="44172"/>
  <c r="J196" i="44172"/>
  <c r="J195" i="44172"/>
  <c r="J194" i="44172"/>
  <c r="J193" i="44172"/>
  <c r="J192" i="44172"/>
  <c r="J191" i="44172"/>
  <c r="J190" i="44172"/>
  <c r="J189" i="44172"/>
  <c r="J188" i="44172"/>
  <c r="J187" i="44172"/>
  <c r="J186" i="44172"/>
  <c r="J185" i="44172"/>
  <c r="J184" i="44172"/>
  <c r="J183" i="44172"/>
  <c r="J182" i="44172"/>
  <c r="J181" i="44172"/>
  <c r="J180" i="44172"/>
  <c r="J179" i="44172"/>
  <c r="J178" i="44172"/>
  <c r="J177" i="44172"/>
  <c r="J176" i="44172"/>
  <c r="J175" i="44172"/>
  <c r="J174" i="44172"/>
  <c r="J173" i="44172"/>
  <c r="J172" i="44172"/>
  <c r="J171" i="44172"/>
  <c r="J170" i="44172"/>
  <c r="J169" i="44172"/>
  <c r="J168" i="44172"/>
  <c r="J167" i="44172"/>
  <c r="J166" i="44172"/>
  <c r="J165" i="44172"/>
  <c r="J164" i="44172"/>
  <c r="J163" i="44172"/>
  <c r="J162" i="44172"/>
  <c r="J161" i="44172"/>
  <c r="J160" i="44172"/>
  <c r="J159" i="44172"/>
  <c r="J158" i="44172"/>
  <c r="J157" i="44172"/>
  <c r="J156" i="44172"/>
  <c r="J155" i="44172"/>
  <c r="J154" i="44172"/>
  <c r="J153" i="44172"/>
  <c r="J152" i="44172"/>
  <c r="J151" i="44172"/>
  <c r="J150" i="44172"/>
  <c r="J149" i="44172"/>
  <c r="J148" i="44172"/>
  <c r="J147" i="44172"/>
  <c r="J146" i="44172"/>
  <c r="J145" i="44172"/>
  <c r="J144" i="44172"/>
  <c r="J143" i="44172"/>
  <c r="J142" i="44172"/>
  <c r="J141" i="44172"/>
  <c r="J140" i="44172"/>
  <c r="J139" i="44172"/>
  <c r="J138" i="44172"/>
  <c r="J137" i="44172"/>
  <c r="J136" i="44172"/>
  <c r="J135" i="44172"/>
  <c r="J134" i="44172"/>
  <c r="J133" i="44172"/>
  <c r="J132" i="44172"/>
  <c r="J131" i="44172"/>
  <c r="J130" i="44172"/>
  <c r="J129" i="44172"/>
  <c r="J128" i="44172"/>
  <c r="J127" i="44172"/>
  <c r="J126" i="44172"/>
  <c r="J125" i="44172"/>
  <c r="J124" i="44172"/>
  <c r="J123" i="44172"/>
  <c r="J122" i="44172"/>
  <c r="J121" i="44172"/>
  <c r="J120" i="44172"/>
  <c r="J119" i="44172"/>
  <c r="J118" i="44172"/>
  <c r="J117" i="44172"/>
  <c r="J116" i="44172"/>
  <c r="J115" i="44172"/>
  <c r="J114" i="44172"/>
  <c r="J113" i="44172"/>
  <c r="J112" i="44172"/>
  <c r="J111" i="44172"/>
  <c r="J110" i="44172"/>
  <c r="J109" i="44172"/>
  <c r="J108" i="44172"/>
  <c r="J107" i="44172"/>
  <c r="J106" i="44172"/>
  <c r="J105" i="44172"/>
  <c r="J104" i="44172"/>
  <c r="J103" i="44172"/>
  <c r="J102" i="44172"/>
  <c r="J101" i="44172"/>
  <c r="J100" i="44172"/>
  <c r="J99" i="44172"/>
  <c r="J98" i="44172"/>
  <c r="J97" i="44172"/>
  <c r="J96" i="44172"/>
  <c r="J95" i="44172"/>
  <c r="J94" i="44172"/>
  <c r="J93" i="44172"/>
  <c r="J92" i="44172"/>
  <c r="J91" i="44172"/>
  <c r="J90" i="44172"/>
  <c r="J89" i="44172"/>
  <c r="J88" i="44172"/>
  <c r="J87" i="44172"/>
  <c r="J86" i="44172"/>
  <c r="J85" i="44172"/>
  <c r="J84" i="44172"/>
  <c r="J83" i="44172"/>
  <c r="J82" i="44172"/>
  <c r="J81" i="44172"/>
  <c r="J80" i="44172"/>
  <c r="J79" i="44172"/>
  <c r="J78" i="44172"/>
  <c r="J77" i="44172"/>
  <c r="J76" i="44172"/>
  <c r="J75" i="44172"/>
  <c r="J74" i="44172"/>
  <c r="J73" i="44172"/>
  <c r="J72" i="44172"/>
  <c r="J71" i="44172"/>
  <c r="J70" i="44172"/>
  <c r="J69" i="44172"/>
  <c r="J68" i="44172"/>
  <c r="J67" i="44172"/>
  <c r="J66" i="44172"/>
  <c r="J65" i="44172"/>
  <c r="J64" i="44172"/>
  <c r="J63" i="44172"/>
  <c r="J62" i="44172"/>
  <c r="J61" i="44172"/>
  <c r="J60" i="44172"/>
  <c r="J59" i="44172"/>
  <c r="J58" i="44172"/>
  <c r="J57" i="44172"/>
  <c r="J56" i="44172"/>
  <c r="J55" i="44172"/>
  <c r="J54" i="44172"/>
  <c r="J53" i="44172"/>
  <c r="J52" i="44172"/>
  <c r="J51" i="44172"/>
  <c r="J50" i="44172"/>
  <c r="J49" i="44172"/>
  <c r="J48" i="44172"/>
  <c r="J47" i="44172"/>
  <c r="J46" i="44172"/>
  <c r="J45" i="44172"/>
  <c r="J44" i="44172"/>
  <c r="J43" i="44172"/>
  <c r="J42" i="44172"/>
  <c r="J41" i="44172"/>
  <c r="J40" i="44172"/>
  <c r="J39" i="44172"/>
  <c r="J38" i="44172"/>
  <c r="J37" i="44172"/>
  <c r="J36" i="44172"/>
  <c r="J35" i="44172"/>
  <c r="J34" i="44172"/>
  <c r="J33" i="44172"/>
  <c r="J32" i="44172"/>
  <c r="J31" i="44172"/>
  <c r="J30" i="44172"/>
  <c r="J29" i="44172"/>
  <c r="J28" i="44172"/>
  <c r="J27" i="44172"/>
  <c r="J26" i="44172"/>
  <c r="J25" i="44172"/>
  <c r="J24" i="44172"/>
  <c r="J23" i="44172"/>
  <c r="J22" i="44172"/>
  <c r="J21" i="44172"/>
  <c r="J20" i="44172"/>
  <c r="J19" i="44172"/>
  <c r="J18" i="44172"/>
  <c r="J17" i="44172"/>
  <c r="J16" i="44172"/>
  <c r="J15" i="44172"/>
  <c r="J14" i="44172"/>
  <c r="J13" i="44172"/>
  <c r="J12" i="44172"/>
  <c r="J11" i="44172"/>
  <c r="J10" i="44172"/>
  <c r="J9" i="44172"/>
  <c r="J8" i="44172"/>
  <c r="O7" i="44172"/>
  <c r="H3" i="44172" s="1"/>
  <c r="I7" i="44172"/>
  <c r="H7" i="44172"/>
  <c r="H2" i="44172"/>
  <c r="B1" i="44172"/>
  <c r="J357" i="44171"/>
  <c r="J356" i="44171"/>
  <c r="J355" i="44171"/>
  <c r="J354" i="44171"/>
  <c r="J353" i="44171"/>
  <c r="J352" i="44171"/>
  <c r="J351" i="44171"/>
  <c r="J350" i="44171"/>
  <c r="J349" i="44171"/>
  <c r="J348" i="44171"/>
  <c r="J347" i="44171"/>
  <c r="J346" i="44171"/>
  <c r="J345" i="44171"/>
  <c r="J344" i="44171"/>
  <c r="J343" i="44171"/>
  <c r="J342" i="44171"/>
  <c r="J341" i="44171"/>
  <c r="J340" i="44171"/>
  <c r="J339" i="44171"/>
  <c r="J338" i="44171"/>
  <c r="J337" i="44171"/>
  <c r="J336" i="44171"/>
  <c r="J335" i="44171"/>
  <c r="J334" i="44171"/>
  <c r="J333" i="44171"/>
  <c r="J332" i="44171"/>
  <c r="J331" i="44171"/>
  <c r="J330" i="44171"/>
  <c r="J329" i="44171"/>
  <c r="J328" i="44171"/>
  <c r="J327" i="44171"/>
  <c r="J326" i="44171"/>
  <c r="J325" i="44171"/>
  <c r="J324" i="44171"/>
  <c r="J323" i="44171"/>
  <c r="J322" i="44171"/>
  <c r="J321" i="44171"/>
  <c r="J320" i="44171"/>
  <c r="J319" i="44171"/>
  <c r="J318" i="44171"/>
  <c r="J317" i="44171"/>
  <c r="J316" i="44171"/>
  <c r="J315" i="44171"/>
  <c r="J314" i="44171"/>
  <c r="J313" i="44171"/>
  <c r="J312" i="44171"/>
  <c r="J311" i="44171"/>
  <c r="J310" i="44171"/>
  <c r="J309" i="44171"/>
  <c r="J308" i="44171"/>
  <c r="J307" i="44171"/>
  <c r="J306" i="44171"/>
  <c r="J305" i="44171"/>
  <c r="J304" i="44171"/>
  <c r="J303" i="44171"/>
  <c r="J302" i="44171"/>
  <c r="J301" i="44171"/>
  <c r="J300" i="44171"/>
  <c r="J299" i="44171"/>
  <c r="J298" i="44171"/>
  <c r="J297" i="44171"/>
  <c r="J296" i="44171"/>
  <c r="J295" i="44171"/>
  <c r="J294" i="44171"/>
  <c r="J293" i="44171"/>
  <c r="J292" i="44171"/>
  <c r="J291" i="44171"/>
  <c r="J290" i="44171"/>
  <c r="J289" i="44171"/>
  <c r="J288" i="44171"/>
  <c r="J287" i="44171"/>
  <c r="J286" i="44171"/>
  <c r="J285" i="44171"/>
  <c r="J284" i="44171"/>
  <c r="J283" i="44171"/>
  <c r="J282" i="44171"/>
  <c r="J281" i="44171"/>
  <c r="J280" i="44171"/>
  <c r="J279" i="44171"/>
  <c r="J278" i="44171"/>
  <c r="J277" i="44171"/>
  <c r="J276" i="44171"/>
  <c r="J275" i="44171"/>
  <c r="J274" i="44171"/>
  <c r="J273" i="44171"/>
  <c r="J272" i="44171"/>
  <c r="J271" i="44171"/>
  <c r="J270" i="44171"/>
  <c r="J269" i="44171"/>
  <c r="J268" i="44171"/>
  <c r="J267" i="44171"/>
  <c r="J266" i="44171"/>
  <c r="J265" i="44171"/>
  <c r="J264" i="44171"/>
  <c r="J263" i="44171"/>
  <c r="J262" i="44171"/>
  <c r="J261" i="44171"/>
  <c r="J260" i="44171"/>
  <c r="J259" i="44171"/>
  <c r="J258" i="44171"/>
  <c r="J257" i="44171"/>
  <c r="J256" i="44171"/>
  <c r="J255" i="44171"/>
  <c r="J254" i="44171"/>
  <c r="J253" i="44171"/>
  <c r="J252" i="44171"/>
  <c r="J251" i="44171"/>
  <c r="J250" i="44171"/>
  <c r="J249" i="44171"/>
  <c r="J248" i="44171"/>
  <c r="J247" i="44171"/>
  <c r="J246" i="44171"/>
  <c r="J245" i="44171"/>
  <c r="J244" i="44171"/>
  <c r="J243" i="44171"/>
  <c r="J242" i="44171"/>
  <c r="J241" i="44171"/>
  <c r="J240" i="44171"/>
  <c r="J239" i="44171"/>
  <c r="J238" i="44171"/>
  <c r="J237" i="44171"/>
  <c r="J236" i="44171"/>
  <c r="J235" i="44171"/>
  <c r="J234" i="44171"/>
  <c r="J233" i="44171"/>
  <c r="J232" i="44171"/>
  <c r="J231" i="44171"/>
  <c r="J230" i="44171"/>
  <c r="J229" i="44171"/>
  <c r="J228" i="44171"/>
  <c r="J227" i="44171"/>
  <c r="J226" i="44171"/>
  <c r="J225" i="44171"/>
  <c r="J224" i="44171"/>
  <c r="J223" i="44171"/>
  <c r="J222" i="44171"/>
  <c r="J221" i="44171"/>
  <c r="J220" i="44171"/>
  <c r="J219" i="44171"/>
  <c r="J218" i="44171"/>
  <c r="J217" i="44171"/>
  <c r="J216" i="44171"/>
  <c r="J215" i="44171"/>
  <c r="J214" i="44171"/>
  <c r="J213" i="44171"/>
  <c r="J212" i="44171"/>
  <c r="J211" i="44171"/>
  <c r="J210" i="44171"/>
  <c r="J209" i="44171"/>
  <c r="J208" i="44171"/>
  <c r="J207" i="44171"/>
  <c r="J206" i="44171"/>
  <c r="J205" i="44171"/>
  <c r="J204" i="44171"/>
  <c r="J203" i="44171"/>
  <c r="J202" i="44171"/>
  <c r="J201" i="44171"/>
  <c r="J200" i="44171"/>
  <c r="J199" i="44171"/>
  <c r="J198" i="44171"/>
  <c r="J197" i="44171"/>
  <c r="J196" i="44171"/>
  <c r="J195" i="44171"/>
  <c r="J194" i="44171"/>
  <c r="J193" i="44171"/>
  <c r="J192" i="44171"/>
  <c r="J191" i="44171"/>
  <c r="J190" i="44171"/>
  <c r="J189" i="44171"/>
  <c r="J188" i="44171"/>
  <c r="J187" i="44171"/>
  <c r="J186" i="44171"/>
  <c r="J185" i="44171"/>
  <c r="J184" i="44171"/>
  <c r="J183" i="44171"/>
  <c r="J182" i="44171"/>
  <c r="J181" i="44171"/>
  <c r="J180" i="44171"/>
  <c r="J179" i="44171"/>
  <c r="J178" i="44171"/>
  <c r="J177" i="44171"/>
  <c r="J176" i="44171"/>
  <c r="J175" i="44171"/>
  <c r="J174" i="44171"/>
  <c r="J173" i="44171"/>
  <c r="J172" i="44171"/>
  <c r="J171" i="44171"/>
  <c r="J170" i="44171"/>
  <c r="J169" i="44171"/>
  <c r="J168" i="44171"/>
  <c r="J167" i="44171"/>
  <c r="J166" i="44171"/>
  <c r="J165" i="44171"/>
  <c r="J164" i="44171"/>
  <c r="J163" i="44171"/>
  <c r="J162" i="44171"/>
  <c r="J161" i="44171"/>
  <c r="J160" i="44171"/>
  <c r="J159" i="44171"/>
  <c r="J158" i="44171"/>
  <c r="J157" i="44171"/>
  <c r="J156" i="44171"/>
  <c r="J155" i="44171"/>
  <c r="J154" i="44171"/>
  <c r="J153" i="44171"/>
  <c r="J152" i="44171"/>
  <c r="J151" i="44171"/>
  <c r="J150" i="44171"/>
  <c r="J149" i="44171"/>
  <c r="J148" i="44171"/>
  <c r="J147" i="44171"/>
  <c r="J146" i="44171"/>
  <c r="J145" i="44171"/>
  <c r="J144" i="44171"/>
  <c r="J143" i="44171"/>
  <c r="J142" i="44171"/>
  <c r="J141" i="44171"/>
  <c r="J140" i="44171"/>
  <c r="J139" i="44171"/>
  <c r="J138" i="44171"/>
  <c r="J137" i="44171"/>
  <c r="J136" i="44171"/>
  <c r="J135" i="44171"/>
  <c r="J134" i="44171"/>
  <c r="J133" i="44171"/>
  <c r="J132" i="44171"/>
  <c r="J131" i="44171"/>
  <c r="J130" i="44171"/>
  <c r="J129" i="44171"/>
  <c r="J128" i="44171"/>
  <c r="J127" i="44171"/>
  <c r="J126" i="44171"/>
  <c r="J125" i="44171"/>
  <c r="J124" i="44171"/>
  <c r="J123" i="44171"/>
  <c r="J122" i="44171"/>
  <c r="J121" i="44171"/>
  <c r="J120" i="44171"/>
  <c r="J119" i="44171"/>
  <c r="J118" i="44171"/>
  <c r="J117" i="44171"/>
  <c r="J116" i="44171"/>
  <c r="J115" i="44171"/>
  <c r="J114" i="44171"/>
  <c r="J113" i="44171"/>
  <c r="J112" i="44171"/>
  <c r="J111" i="44171"/>
  <c r="J110" i="44171"/>
  <c r="J109" i="44171"/>
  <c r="J108" i="44171"/>
  <c r="J107" i="44171"/>
  <c r="J106" i="44171"/>
  <c r="J105" i="44171"/>
  <c r="J104" i="44171"/>
  <c r="J103" i="44171"/>
  <c r="J102" i="44171"/>
  <c r="J101" i="44171"/>
  <c r="J100" i="44171"/>
  <c r="J99" i="44171"/>
  <c r="J98" i="44171"/>
  <c r="J97" i="44171"/>
  <c r="J96" i="44171"/>
  <c r="J95" i="44171"/>
  <c r="J94" i="44171"/>
  <c r="J93" i="44171"/>
  <c r="J92" i="44171"/>
  <c r="J91" i="44171"/>
  <c r="J90" i="44171"/>
  <c r="J89" i="44171"/>
  <c r="J88" i="44171"/>
  <c r="J87" i="44171"/>
  <c r="J86" i="44171"/>
  <c r="J85" i="44171"/>
  <c r="J84" i="44171"/>
  <c r="J83" i="44171"/>
  <c r="J82" i="44171"/>
  <c r="J81" i="44171"/>
  <c r="J80" i="44171"/>
  <c r="J79" i="44171"/>
  <c r="J78" i="44171"/>
  <c r="J77" i="44171"/>
  <c r="J76" i="44171"/>
  <c r="J75" i="44171"/>
  <c r="J74" i="44171"/>
  <c r="J73" i="44171"/>
  <c r="J72" i="44171"/>
  <c r="J71" i="44171"/>
  <c r="J70" i="44171"/>
  <c r="J69" i="44171"/>
  <c r="J68" i="44171"/>
  <c r="J67" i="44171"/>
  <c r="J66" i="44171"/>
  <c r="J65" i="44171"/>
  <c r="J64" i="44171"/>
  <c r="J63" i="44171"/>
  <c r="J62" i="44171"/>
  <c r="J61" i="44171"/>
  <c r="J60" i="44171"/>
  <c r="J59" i="44171"/>
  <c r="J58" i="44171"/>
  <c r="J57" i="44171"/>
  <c r="J56" i="44171"/>
  <c r="J55" i="44171"/>
  <c r="J54" i="44171"/>
  <c r="J53" i="44171"/>
  <c r="J52" i="44171"/>
  <c r="J51" i="44171"/>
  <c r="J50" i="44171"/>
  <c r="J49" i="44171"/>
  <c r="J48" i="44171"/>
  <c r="J47" i="44171"/>
  <c r="J46" i="44171"/>
  <c r="J45" i="44171"/>
  <c r="J44" i="44171"/>
  <c r="J43" i="44171"/>
  <c r="J42" i="44171"/>
  <c r="J41" i="44171"/>
  <c r="J40" i="44171"/>
  <c r="J39" i="44171"/>
  <c r="J38" i="44171"/>
  <c r="J37" i="44171"/>
  <c r="J36" i="44171"/>
  <c r="J35" i="44171"/>
  <c r="J34" i="44171"/>
  <c r="J33" i="44171"/>
  <c r="J32" i="44171"/>
  <c r="J31" i="44171"/>
  <c r="J30" i="44171"/>
  <c r="J29" i="44171"/>
  <c r="J28" i="44171"/>
  <c r="J27" i="44171"/>
  <c r="J26" i="44171"/>
  <c r="J25" i="44171"/>
  <c r="J24" i="44171"/>
  <c r="J23" i="44171"/>
  <c r="J22" i="44171"/>
  <c r="J21" i="44171"/>
  <c r="J20" i="44171"/>
  <c r="J19" i="44171"/>
  <c r="J18" i="44171"/>
  <c r="J17" i="44171"/>
  <c r="J16" i="44171"/>
  <c r="J15" i="44171"/>
  <c r="J14" i="44171"/>
  <c r="J13" i="44171"/>
  <c r="J12" i="44171"/>
  <c r="J11" i="44171"/>
  <c r="J10" i="44171"/>
  <c r="J9" i="44171"/>
  <c r="J8" i="44171"/>
  <c r="M7" i="44171"/>
  <c r="H3" i="44171" s="1"/>
  <c r="L7" i="44171"/>
  <c r="K7" i="44171"/>
  <c r="I7" i="44171"/>
  <c r="H7" i="44171"/>
  <c r="H2" i="44171"/>
  <c r="B1" i="44171"/>
  <c r="J65" i="44170"/>
  <c r="J64" i="44170"/>
  <c r="J63" i="44170"/>
  <c r="J62" i="44170"/>
  <c r="J61" i="44170"/>
  <c r="J60" i="44170"/>
  <c r="J59" i="44170"/>
  <c r="J58" i="44170"/>
  <c r="J57" i="44170"/>
  <c r="J56" i="44170"/>
  <c r="J55" i="44170"/>
  <c r="J54" i="44170"/>
  <c r="J53" i="44170"/>
  <c r="J52" i="44170"/>
  <c r="J51" i="44170"/>
  <c r="J50" i="44170"/>
  <c r="J49" i="44170"/>
  <c r="J48" i="44170"/>
  <c r="J47" i="44170"/>
  <c r="J46" i="44170"/>
  <c r="J45" i="44170"/>
  <c r="J44" i="44170"/>
  <c r="J43" i="44170"/>
  <c r="J42" i="44170"/>
  <c r="J41" i="44170"/>
  <c r="J40" i="44170"/>
  <c r="J39" i="44170"/>
  <c r="J38" i="44170"/>
  <c r="J37" i="44170"/>
  <c r="J36" i="44170"/>
  <c r="J35" i="44170"/>
  <c r="J34" i="44170"/>
  <c r="J33" i="44170"/>
  <c r="J32" i="44170"/>
  <c r="J31" i="44170"/>
  <c r="J30" i="44170"/>
  <c r="J29" i="44170"/>
  <c r="J28" i="44170"/>
  <c r="J27" i="44170"/>
  <c r="J26" i="44170"/>
  <c r="J25" i="44170"/>
  <c r="J24" i="44170"/>
  <c r="J23" i="44170"/>
  <c r="J22" i="44170"/>
  <c r="J21" i="44170"/>
  <c r="J20" i="44170"/>
  <c r="J19" i="44170"/>
  <c r="J18" i="44170"/>
  <c r="J17" i="44170"/>
  <c r="J16" i="44170"/>
  <c r="J15" i="44170"/>
  <c r="J14" i="44170"/>
  <c r="J13" i="44170"/>
  <c r="J12" i="44170"/>
  <c r="J11" i="44170"/>
  <c r="J10" i="44170"/>
  <c r="J9" i="44170"/>
  <c r="J8" i="44170"/>
  <c r="J7" i="44170"/>
  <c r="J6" i="44170"/>
  <c r="I5" i="44170"/>
  <c r="H5" i="44170"/>
  <c r="H2" i="44170"/>
  <c r="B1" i="44170"/>
  <c r="J65" i="44169"/>
  <c r="J64" i="44169"/>
  <c r="J63" i="44169"/>
  <c r="J62" i="44169"/>
  <c r="J61" i="44169"/>
  <c r="J60" i="44169"/>
  <c r="J59" i="44169"/>
  <c r="J58" i="44169"/>
  <c r="J57" i="44169"/>
  <c r="J56" i="44169"/>
  <c r="J55" i="44169"/>
  <c r="J54" i="44169"/>
  <c r="J53" i="44169"/>
  <c r="J52" i="44169"/>
  <c r="J51" i="44169"/>
  <c r="J50" i="44169"/>
  <c r="J49" i="44169"/>
  <c r="J48" i="44169"/>
  <c r="J47" i="44169"/>
  <c r="J46" i="44169"/>
  <c r="J45" i="44169"/>
  <c r="J44" i="44169"/>
  <c r="J43" i="44169"/>
  <c r="J42" i="44169"/>
  <c r="J41" i="44169"/>
  <c r="J40" i="44169"/>
  <c r="J39" i="44169"/>
  <c r="J38" i="44169"/>
  <c r="J37" i="44169"/>
  <c r="J36" i="44169"/>
  <c r="J35" i="44169"/>
  <c r="J34" i="44169"/>
  <c r="J33" i="44169"/>
  <c r="J32" i="44169"/>
  <c r="J31" i="44169"/>
  <c r="J30" i="44169"/>
  <c r="J29" i="44169"/>
  <c r="J28" i="44169"/>
  <c r="J27" i="44169"/>
  <c r="J26" i="44169"/>
  <c r="J25" i="44169"/>
  <c r="J24" i="44169"/>
  <c r="J23" i="44169"/>
  <c r="J22" i="44169"/>
  <c r="J21" i="44169"/>
  <c r="J20" i="44169"/>
  <c r="J19" i="44169"/>
  <c r="J18" i="44169"/>
  <c r="J17" i="44169"/>
  <c r="J16" i="44169"/>
  <c r="J15" i="44169"/>
  <c r="J14" i="44169"/>
  <c r="J13" i="44169"/>
  <c r="J12" i="44169"/>
  <c r="J11" i="44169"/>
  <c r="J10" i="44169"/>
  <c r="J9" i="44169"/>
  <c r="J8" i="44169"/>
  <c r="J7" i="44169"/>
  <c r="J6" i="44169"/>
  <c r="I5" i="44169"/>
  <c r="H5" i="44169"/>
  <c r="H2" i="44169"/>
  <c r="B1" i="44169"/>
  <c r="J357" i="44168"/>
  <c r="J356" i="44168"/>
  <c r="J355" i="44168"/>
  <c r="J354" i="44168"/>
  <c r="J353" i="44168"/>
  <c r="J352" i="44168"/>
  <c r="J351" i="44168"/>
  <c r="J350" i="44168"/>
  <c r="J349" i="44168"/>
  <c r="J348" i="44168"/>
  <c r="J347" i="44168"/>
  <c r="J346" i="44168"/>
  <c r="J345" i="44168"/>
  <c r="J344" i="44168"/>
  <c r="J343" i="44168"/>
  <c r="J342" i="44168"/>
  <c r="J341" i="44168"/>
  <c r="J340" i="44168"/>
  <c r="J339" i="44168"/>
  <c r="J338" i="44168"/>
  <c r="J337" i="44168"/>
  <c r="J336" i="44168"/>
  <c r="J335" i="44168"/>
  <c r="J334" i="44168"/>
  <c r="J333" i="44168"/>
  <c r="J332" i="44168"/>
  <c r="J331" i="44168"/>
  <c r="J330" i="44168"/>
  <c r="J329" i="44168"/>
  <c r="J328" i="44168"/>
  <c r="J327" i="44168"/>
  <c r="J326" i="44168"/>
  <c r="J325" i="44168"/>
  <c r="J324" i="44168"/>
  <c r="J323" i="44168"/>
  <c r="J322" i="44168"/>
  <c r="J321" i="44168"/>
  <c r="J320" i="44168"/>
  <c r="J319" i="44168"/>
  <c r="J318" i="44168"/>
  <c r="J317" i="44168"/>
  <c r="J316" i="44168"/>
  <c r="J315" i="44168"/>
  <c r="J314" i="44168"/>
  <c r="J313" i="44168"/>
  <c r="J312" i="44168"/>
  <c r="J311" i="44168"/>
  <c r="J310" i="44168"/>
  <c r="J309" i="44168"/>
  <c r="J308" i="44168"/>
  <c r="J307" i="44168"/>
  <c r="J306" i="44168"/>
  <c r="J305" i="44168"/>
  <c r="J304" i="44168"/>
  <c r="J303" i="44168"/>
  <c r="J302" i="44168"/>
  <c r="J301" i="44168"/>
  <c r="J300" i="44168"/>
  <c r="J299" i="44168"/>
  <c r="J298" i="44168"/>
  <c r="J297" i="44168"/>
  <c r="J296" i="44168"/>
  <c r="J295" i="44168"/>
  <c r="J294" i="44168"/>
  <c r="J293" i="44168"/>
  <c r="J292" i="44168"/>
  <c r="J291" i="44168"/>
  <c r="J290" i="44168"/>
  <c r="J289" i="44168"/>
  <c r="J288" i="44168"/>
  <c r="J287" i="44168"/>
  <c r="J286" i="44168"/>
  <c r="J285" i="44168"/>
  <c r="J284" i="44168"/>
  <c r="J283" i="44168"/>
  <c r="J282" i="44168"/>
  <c r="J281" i="44168"/>
  <c r="J280" i="44168"/>
  <c r="J279" i="44168"/>
  <c r="J278" i="44168"/>
  <c r="J277" i="44168"/>
  <c r="J276" i="44168"/>
  <c r="J275" i="44168"/>
  <c r="J274" i="44168"/>
  <c r="J273" i="44168"/>
  <c r="J272" i="44168"/>
  <c r="J271" i="44168"/>
  <c r="J270" i="44168"/>
  <c r="J269" i="44168"/>
  <c r="J268" i="44168"/>
  <c r="J267" i="44168"/>
  <c r="J266" i="44168"/>
  <c r="J265" i="44168"/>
  <c r="J264" i="44168"/>
  <c r="J263" i="44168"/>
  <c r="J262" i="44168"/>
  <c r="J261" i="44168"/>
  <c r="J260" i="44168"/>
  <c r="J259" i="44168"/>
  <c r="J258" i="44168"/>
  <c r="J257" i="44168"/>
  <c r="J256" i="44168"/>
  <c r="J255" i="44168"/>
  <c r="J254" i="44168"/>
  <c r="J253" i="44168"/>
  <c r="J252" i="44168"/>
  <c r="J251" i="44168"/>
  <c r="J250" i="44168"/>
  <c r="J249" i="44168"/>
  <c r="J248" i="44168"/>
  <c r="J247" i="44168"/>
  <c r="J246" i="44168"/>
  <c r="J245" i="44168"/>
  <c r="J244" i="44168"/>
  <c r="J243" i="44168"/>
  <c r="J242" i="44168"/>
  <c r="J241" i="44168"/>
  <c r="J240" i="44168"/>
  <c r="J239" i="44168"/>
  <c r="J238" i="44168"/>
  <c r="J237" i="44168"/>
  <c r="J236" i="44168"/>
  <c r="J235" i="44168"/>
  <c r="J234" i="44168"/>
  <c r="J233" i="44168"/>
  <c r="J232" i="44168"/>
  <c r="J231" i="44168"/>
  <c r="J230" i="44168"/>
  <c r="J229" i="44168"/>
  <c r="J228" i="44168"/>
  <c r="J227" i="44168"/>
  <c r="J226" i="44168"/>
  <c r="J225" i="44168"/>
  <c r="J224" i="44168"/>
  <c r="J223" i="44168"/>
  <c r="J222" i="44168"/>
  <c r="J221" i="44168"/>
  <c r="J220" i="44168"/>
  <c r="J219" i="44168"/>
  <c r="J218" i="44168"/>
  <c r="J217" i="44168"/>
  <c r="J216" i="44168"/>
  <c r="J215" i="44168"/>
  <c r="J214" i="44168"/>
  <c r="J213" i="44168"/>
  <c r="J212" i="44168"/>
  <c r="J211" i="44168"/>
  <c r="J210" i="44168"/>
  <c r="J209" i="44168"/>
  <c r="J208" i="44168"/>
  <c r="J207" i="44168"/>
  <c r="J206" i="44168"/>
  <c r="J205" i="44168"/>
  <c r="J204" i="44168"/>
  <c r="J203" i="44168"/>
  <c r="J202" i="44168"/>
  <c r="J201" i="44168"/>
  <c r="J200" i="44168"/>
  <c r="J199" i="44168"/>
  <c r="J198" i="44168"/>
  <c r="J197" i="44168"/>
  <c r="J196" i="44168"/>
  <c r="J195" i="44168"/>
  <c r="J194" i="44168"/>
  <c r="J193" i="44168"/>
  <c r="J192" i="44168"/>
  <c r="J191" i="44168"/>
  <c r="J190" i="44168"/>
  <c r="J189" i="44168"/>
  <c r="J188" i="44168"/>
  <c r="J187" i="44168"/>
  <c r="J186" i="44168"/>
  <c r="J185" i="44168"/>
  <c r="J184" i="44168"/>
  <c r="J183" i="44168"/>
  <c r="J182" i="44168"/>
  <c r="J181" i="44168"/>
  <c r="J180" i="44168"/>
  <c r="J179" i="44168"/>
  <c r="J178" i="44168"/>
  <c r="J177" i="44168"/>
  <c r="J176" i="44168"/>
  <c r="J175" i="44168"/>
  <c r="J174" i="44168"/>
  <c r="J173" i="44168"/>
  <c r="J172" i="44168"/>
  <c r="J171" i="44168"/>
  <c r="J170" i="44168"/>
  <c r="J169" i="44168"/>
  <c r="J168" i="44168"/>
  <c r="J167" i="44168"/>
  <c r="J166" i="44168"/>
  <c r="J165" i="44168"/>
  <c r="J164" i="44168"/>
  <c r="J163" i="44168"/>
  <c r="J162" i="44168"/>
  <c r="J161" i="44168"/>
  <c r="J160" i="44168"/>
  <c r="J159" i="44168"/>
  <c r="J158" i="44168"/>
  <c r="J157" i="44168"/>
  <c r="J156" i="44168"/>
  <c r="J155" i="44168"/>
  <c r="J154" i="44168"/>
  <c r="J153" i="44168"/>
  <c r="J152" i="44168"/>
  <c r="J151" i="44168"/>
  <c r="J150" i="44168"/>
  <c r="J149" i="44168"/>
  <c r="J148" i="44168"/>
  <c r="J147" i="44168"/>
  <c r="J146" i="44168"/>
  <c r="J145" i="44168"/>
  <c r="J144" i="44168"/>
  <c r="J143" i="44168"/>
  <c r="J142" i="44168"/>
  <c r="J141" i="44168"/>
  <c r="J140" i="44168"/>
  <c r="J139" i="44168"/>
  <c r="J138" i="44168"/>
  <c r="J137" i="44168"/>
  <c r="J136" i="44168"/>
  <c r="J135" i="44168"/>
  <c r="J134" i="44168"/>
  <c r="J133" i="44168"/>
  <c r="J132" i="44168"/>
  <c r="J131" i="44168"/>
  <c r="J130" i="44168"/>
  <c r="J129" i="44168"/>
  <c r="J128" i="44168"/>
  <c r="J127" i="44168"/>
  <c r="J126" i="44168"/>
  <c r="J125" i="44168"/>
  <c r="J124" i="44168"/>
  <c r="J123" i="44168"/>
  <c r="J122" i="44168"/>
  <c r="J121" i="44168"/>
  <c r="J120" i="44168"/>
  <c r="J119" i="44168"/>
  <c r="J118" i="44168"/>
  <c r="J117" i="44168"/>
  <c r="J116" i="44168"/>
  <c r="J115" i="44168"/>
  <c r="J114" i="44168"/>
  <c r="J113" i="44168"/>
  <c r="J112" i="44168"/>
  <c r="J111" i="44168"/>
  <c r="J110" i="44168"/>
  <c r="J109" i="44168"/>
  <c r="J108" i="44168"/>
  <c r="J107" i="44168"/>
  <c r="J106" i="44168"/>
  <c r="J105" i="44168"/>
  <c r="J104" i="44168"/>
  <c r="J103" i="44168"/>
  <c r="J102" i="44168"/>
  <c r="J101" i="44168"/>
  <c r="J100" i="44168"/>
  <c r="J99" i="44168"/>
  <c r="J98" i="44168"/>
  <c r="J97" i="44168"/>
  <c r="J96" i="44168"/>
  <c r="J95" i="44168"/>
  <c r="J94" i="44168"/>
  <c r="J93" i="44168"/>
  <c r="J92" i="44168"/>
  <c r="J91" i="44168"/>
  <c r="J90" i="44168"/>
  <c r="J89" i="44168"/>
  <c r="J88" i="44168"/>
  <c r="J87" i="44168"/>
  <c r="J86" i="44168"/>
  <c r="J85" i="44168"/>
  <c r="J84" i="44168"/>
  <c r="J83" i="44168"/>
  <c r="J82" i="44168"/>
  <c r="J81" i="44168"/>
  <c r="J80" i="44168"/>
  <c r="J79" i="44168"/>
  <c r="J78" i="44168"/>
  <c r="J77" i="44168"/>
  <c r="J76" i="44168"/>
  <c r="J75" i="44168"/>
  <c r="J74" i="44168"/>
  <c r="J73" i="44168"/>
  <c r="J72" i="44168"/>
  <c r="J71" i="44168"/>
  <c r="J70" i="44168"/>
  <c r="J69" i="44168"/>
  <c r="J68" i="44168"/>
  <c r="J67" i="44168"/>
  <c r="J66" i="44168"/>
  <c r="J65" i="44168"/>
  <c r="J64" i="44168"/>
  <c r="J63" i="44168"/>
  <c r="J62" i="44168"/>
  <c r="J61" i="44168"/>
  <c r="J60" i="44168"/>
  <c r="J59" i="44168"/>
  <c r="J58" i="44168"/>
  <c r="J57" i="44168"/>
  <c r="J56" i="44168"/>
  <c r="J55" i="44168"/>
  <c r="J54" i="44168"/>
  <c r="J53" i="44168"/>
  <c r="J52" i="44168"/>
  <c r="J51" i="44168"/>
  <c r="J50" i="44168"/>
  <c r="J49" i="44168"/>
  <c r="J48" i="44168"/>
  <c r="J47" i="44168"/>
  <c r="J46" i="44168"/>
  <c r="J45" i="44168"/>
  <c r="J44" i="44168"/>
  <c r="J43" i="44168"/>
  <c r="J42" i="44168"/>
  <c r="J41" i="44168"/>
  <c r="J40" i="44168"/>
  <c r="J39" i="44168"/>
  <c r="J38" i="44168"/>
  <c r="J37" i="44168"/>
  <c r="J36" i="44168"/>
  <c r="J35" i="44168"/>
  <c r="J34" i="44168"/>
  <c r="J33" i="44168"/>
  <c r="J32" i="44168"/>
  <c r="J31" i="44168"/>
  <c r="J30" i="44168"/>
  <c r="J29" i="44168"/>
  <c r="J28" i="44168"/>
  <c r="J27" i="44168"/>
  <c r="J26" i="44168"/>
  <c r="J25" i="44168"/>
  <c r="J24" i="44168"/>
  <c r="J23" i="44168"/>
  <c r="J22" i="44168"/>
  <c r="J21" i="44168"/>
  <c r="J20" i="44168"/>
  <c r="J19" i="44168"/>
  <c r="J18" i="44168"/>
  <c r="J17" i="44168"/>
  <c r="J16" i="44168"/>
  <c r="J15" i="44168"/>
  <c r="J14" i="44168"/>
  <c r="J13" i="44168"/>
  <c r="J12" i="44168"/>
  <c r="J11" i="44168"/>
  <c r="J10" i="44168"/>
  <c r="J9" i="44168"/>
  <c r="J8" i="44168"/>
  <c r="O7" i="44168"/>
  <c r="H3" i="44168" s="1"/>
  <c r="I7" i="44168"/>
  <c r="H7" i="44168"/>
  <c r="H2" i="44168"/>
  <c r="B1" i="44168"/>
  <c r="J357" i="44167"/>
  <c r="J356" i="44167"/>
  <c r="J355" i="44167"/>
  <c r="J354" i="44167"/>
  <c r="J353" i="44167"/>
  <c r="J352" i="44167"/>
  <c r="J351" i="44167"/>
  <c r="J350" i="44167"/>
  <c r="J349" i="44167"/>
  <c r="J348" i="44167"/>
  <c r="J347" i="44167"/>
  <c r="J346" i="44167"/>
  <c r="J345" i="44167"/>
  <c r="J344" i="44167"/>
  <c r="J343" i="44167"/>
  <c r="J342" i="44167"/>
  <c r="J341" i="44167"/>
  <c r="J340" i="44167"/>
  <c r="J339" i="44167"/>
  <c r="J338" i="44167"/>
  <c r="J337" i="44167"/>
  <c r="J336" i="44167"/>
  <c r="J335" i="44167"/>
  <c r="J334" i="44167"/>
  <c r="J333" i="44167"/>
  <c r="J332" i="44167"/>
  <c r="J331" i="44167"/>
  <c r="J330" i="44167"/>
  <c r="J329" i="44167"/>
  <c r="J328" i="44167"/>
  <c r="J327" i="44167"/>
  <c r="J326" i="44167"/>
  <c r="J325" i="44167"/>
  <c r="J324" i="44167"/>
  <c r="J323" i="44167"/>
  <c r="J322" i="44167"/>
  <c r="J321" i="44167"/>
  <c r="J320" i="44167"/>
  <c r="J319" i="44167"/>
  <c r="J318" i="44167"/>
  <c r="J317" i="44167"/>
  <c r="J316" i="44167"/>
  <c r="J315" i="44167"/>
  <c r="J314" i="44167"/>
  <c r="J313" i="44167"/>
  <c r="J312" i="44167"/>
  <c r="J311" i="44167"/>
  <c r="J310" i="44167"/>
  <c r="J309" i="44167"/>
  <c r="J308" i="44167"/>
  <c r="J307" i="44167"/>
  <c r="J306" i="44167"/>
  <c r="J305" i="44167"/>
  <c r="J304" i="44167"/>
  <c r="J303" i="44167"/>
  <c r="J302" i="44167"/>
  <c r="J301" i="44167"/>
  <c r="J300" i="44167"/>
  <c r="J299" i="44167"/>
  <c r="J298" i="44167"/>
  <c r="J297" i="44167"/>
  <c r="J296" i="44167"/>
  <c r="J295" i="44167"/>
  <c r="J294" i="44167"/>
  <c r="J293" i="44167"/>
  <c r="J292" i="44167"/>
  <c r="J291" i="44167"/>
  <c r="J290" i="44167"/>
  <c r="J289" i="44167"/>
  <c r="J288" i="44167"/>
  <c r="J287" i="44167"/>
  <c r="J286" i="44167"/>
  <c r="J285" i="44167"/>
  <c r="J284" i="44167"/>
  <c r="J283" i="44167"/>
  <c r="J282" i="44167"/>
  <c r="J281" i="44167"/>
  <c r="J280" i="44167"/>
  <c r="J279" i="44167"/>
  <c r="J278" i="44167"/>
  <c r="J277" i="44167"/>
  <c r="J276" i="44167"/>
  <c r="J275" i="44167"/>
  <c r="J274" i="44167"/>
  <c r="J273" i="44167"/>
  <c r="J272" i="44167"/>
  <c r="J271" i="44167"/>
  <c r="J270" i="44167"/>
  <c r="J269" i="44167"/>
  <c r="J268" i="44167"/>
  <c r="J267" i="44167"/>
  <c r="J266" i="44167"/>
  <c r="J265" i="44167"/>
  <c r="J264" i="44167"/>
  <c r="J263" i="44167"/>
  <c r="J262" i="44167"/>
  <c r="J261" i="44167"/>
  <c r="J260" i="44167"/>
  <c r="J259" i="44167"/>
  <c r="J258" i="44167"/>
  <c r="J257" i="44167"/>
  <c r="J256" i="44167"/>
  <c r="J255" i="44167"/>
  <c r="J254" i="44167"/>
  <c r="J253" i="44167"/>
  <c r="J252" i="44167"/>
  <c r="J251" i="44167"/>
  <c r="J250" i="44167"/>
  <c r="J249" i="44167"/>
  <c r="J248" i="44167"/>
  <c r="J247" i="44167"/>
  <c r="J246" i="44167"/>
  <c r="J245" i="44167"/>
  <c r="J244" i="44167"/>
  <c r="J243" i="44167"/>
  <c r="J242" i="44167"/>
  <c r="J241" i="44167"/>
  <c r="J240" i="44167"/>
  <c r="J239" i="44167"/>
  <c r="J238" i="44167"/>
  <c r="J237" i="44167"/>
  <c r="J236" i="44167"/>
  <c r="J235" i="44167"/>
  <c r="J234" i="44167"/>
  <c r="J233" i="44167"/>
  <c r="J232" i="44167"/>
  <c r="J231" i="44167"/>
  <c r="J230" i="44167"/>
  <c r="J229" i="44167"/>
  <c r="J228" i="44167"/>
  <c r="J227" i="44167"/>
  <c r="J226" i="44167"/>
  <c r="J225" i="44167"/>
  <c r="J224" i="44167"/>
  <c r="J223" i="44167"/>
  <c r="J222" i="44167"/>
  <c r="J221" i="44167"/>
  <c r="J220" i="44167"/>
  <c r="J219" i="44167"/>
  <c r="J218" i="44167"/>
  <c r="J217" i="44167"/>
  <c r="J216" i="44167"/>
  <c r="J215" i="44167"/>
  <c r="J214" i="44167"/>
  <c r="J213" i="44167"/>
  <c r="J212" i="44167"/>
  <c r="J211" i="44167"/>
  <c r="J210" i="44167"/>
  <c r="J209" i="44167"/>
  <c r="J208" i="44167"/>
  <c r="J207" i="44167"/>
  <c r="J206" i="44167"/>
  <c r="J205" i="44167"/>
  <c r="J204" i="44167"/>
  <c r="J203" i="44167"/>
  <c r="J202" i="44167"/>
  <c r="J201" i="44167"/>
  <c r="J200" i="44167"/>
  <c r="J199" i="44167"/>
  <c r="J198" i="44167"/>
  <c r="J197" i="44167"/>
  <c r="J196" i="44167"/>
  <c r="J195" i="44167"/>
  <c r="J194" i="44167"/>
  <c r="J193" i="44167"/>
  <c r="J192" i="44167"/>
  <c r="J191" i="44167"/>
  <c r="J190" i="44167"/>
  <c r="J189" i="44167"/>
  <c r="J188" i="44167"/>
  <c r="J187" i="44167"/>
  <c r="J186" i="44167"/>
  <c r="J185" i="44167"/>
  <c r="J184" i="44167"/>
  <c r="J183" i="44167"/>
  <c r="J182" i="44167"/>
  <c r="J181" i="44167"/>
  <c r="J180" i="44167"/>
  <c r="J179" i="44167"/>
  <c r="J178" i="44167"/>
  <c r="J177" i="44167"/>
  <c r="J176" i="44167"/>
  <c r="J175" i="44167"/>
  <c r="J174" i="44167"/>
  <c r="J173" i="44167"/>
  <c r="J172" i="44167"/>
  <c r="J171" i="44167"/>
  <c r="J170" i="44167"/>
  <c r="J169" i="44167"/>
  <c r="J168" i="44167"/>
  <c r="J167" i="44167"/>
  <c r="J166" i="44167"/>
  <c r="J165" i="44167"/>
  <c r="J164" i="44167"/>
  <c r="J163" i="44167"/>
  <c r="J162" i="44167"/>
  <c r="J161" i="44167"/>
  <c r="J160" i="44167"/>
  <c r="J159" i="44167"/>
  <c r="J158" i="44167"/>
  <c r="J157" i="44167"/>
  <c r="J156" i="44167"/>
  <c r="J155" i="44167"/>
  <c r="J154" i="44167"/>
  <c r="J153" i="44167"/>
  <c r="J152" i="44167"/>
  <c r="J151" i="44167"/>
  <c r="J150" i="44167"/>
  <c r="J149" i="44167"/>
  <c r="J148" i="44167"/>
  <c r="J147" i="44167"/>
  <c r="J146" i="44167"/>
  <c r="J145" i="44167"/>
  <c r="J144" i="44167"/>
  <c r="J143" i="44167"/>
  <c r="J142" i="44167"/>
  <c r="J141" i="44167"/>
  <c r="J140" i="44167"/>
  <c r="J139" i="44167"/>
  <c r="J138" i="44167"/>
  <c r="J137" i="44167"/>
  <c r="J136" i="44167"/>
  <c r="J135" i="44167"/>
  <c r="J134" i="44167"/>
  <c r="J133" i="44167"/>
  <c r="J132" i="44167"/>
  <c r="J131" i="44167"/>
  <c r="J130" i="44167"/>
  <c r="J129" i="44167"/>
  <c r="J128" i="44167"/>
  <c r="J127" i="44167"/>
  <c r="J126" i="44167"/>
  <c r="J125" i="44167"/>
  <c r="J124" i="44167"/>
  <c r="J123" i="44167"/>
  <c r="J122" i="44167"/>
  <c r="J121" i="44167"/>
  <c r="J120" i="44167"/>
  <c r="J119" i="44167"/>
  <c r="J118" i="44167"/>
  <c r="J117" i="44167"/>
  <c r="J116" i="44167"/>
  <c r="J115" i="44167"/>
  <c r="J114" i="44167"/>
  <c r="J113" i="44167"/>
  <c r="J112" i="44167"/>
  <c r="J111" i="44167"/>
  <c r="J110" i="44167"/>
  <c r="J109" i="44167"/>
  <c r="J108" i="44167"/>
  <c r="J107" i="44167"/>
  <c r="J106" i="44167"/>
  <c r="J105" i="44167"/>
  <c r="J104" i="44167"/>
  <c r="J103" i="44167"/>
  <c r="J102" i="44167"/>
  <c r="J101" i="44167"/>
  <c r="J100" i="44167"/>
  <c r="J99" i="44167"/>
  <c r="J98" i="44167"/>
  <c r="J97" i="44167"/>
  <c r="J96" i="44167"/>
  <c r="J95" i="44167"/>
  <c r="J94" i="44167"/>
  <c r="J93" i="44167"/>
  <c r="J92" i="44167"/>
  <c r="J91" i="44167"/>
  <c r="J90" i="44167"/>
  <c r="J89" i="44167"/>
  <c r="J88" i="44167"/>
  <c r="J87" i="44167"/>
  <c r="J86" i="44167"/>
  <c r="J85" i="44167"/>
  <c r="J84" i="44167"/>
  <c r="J83" i="44167"/>
  <c r="J82" i="44167"/>
  <c r="J81" i="44167"/>
  <c r="J80" i="44167"/>
  <c r="J79" i="44167"/>
  <c r="J78" i="44167"/>
  <c r="J77" i="44167"/>
  <c r="J76" i="44167"/>
  <c r="J75" i="44167"/>
  <c r="J74" i="44167"/>
  <c r="J73" i="44167"/>
  <c r="J72" i="44167"/>
  <c r="J71" i="44167"/>
  <c r="J70" i="44167"/>
  <c r="J69" i="44167"/>
  <c r="J68" i="44167"/>
  <c r="J67" i="44167"/>
  <c r="J66" i="44167"/>
  <c r="J65" i="44167"/>
  <c r="J64" i="44167"/>
  <c r="J63" i="44167"/>
  <c r="J62" i="44167"/>
  <c r="J61" i="44167"/>
  <c r="J60" i="44167"/>
  <c r="J59" i="44167"/>
  <c r="J58" i="44167"/>
  <c r="J57" i="44167"/>
  <c r="J56" i="44167"/>
  <c r="J55" i="44167"/>
  <c r="J54" i="44167"/>
  <c r="J53" i="44167"/>
  <c r="J52" i="44167"/>
  <c r="J51" i="44167"/>
  <c r="J50" i="44167"/>
  <c r="J49" i="44167"/>
  <c r="J48" i="44167"/>
  <c r="J47" i="44167"/>
  <c r="J46" i="44167"/>
  <c r="J45" i="44167"/>
  <c r="J44" i="44167"/>
  <c r="J43" i="44167"/>
  <c r="J42" i="44167"/>
  <c r="J41" i="44167"/>
  <c r="J40" i="44167"/>
  <c r="J39" i="44167"/>
  <c r="J38" i="44167"/>
  <c r="J37" i="44167"/>
  <c r="J36" i="44167"/>
  <c r="J35" i="44167"/>
  <c r="J34" i="44167"/>
  <c r="J33" i="44167"/>
  <c r="J32" i="44167"/>
  <c r="J31" i="44167"/>
  <c r="J30" i="44167"/>
  <c r="J29" i="44167"/>
  <c r="J28" i="44167"/>
  <c r="J27" i="44167"/>
  <c r="J26" i="44167"/>
  <c r="J25" i="44167"/>
  <c r="J24" i="44167"/>
  <c r="J23" i="44167"/>
  <c r="J22" i="44167"/>
  <c r="J21" i="44167"/>
  <c r="J20" i="44167"/>
  <c r="J19" i="44167"/>
  <c r="J18" i="44167"/>
  <c r="J17" i="44167"/>
  <c r="J16" i="44167"/>
  <c r="J15" i="44167"/>
  <c r="J14" i="44167"/>
  <c r="J13" i="44167"/>
  <c r="J12" i="44167"/>
  <c r="J11" i="44167"/>
  <c r="J10" i="44167"/>
  <c r="J9" i="44167"/>
  <c r="J8" i="44167"/>
  <c r="M7" i="44167"/>
  <c r="H3" i="44167" s="1"/>
  <c r="L7" i="44167"/>
  <c r="K7" i="44167"/>
  <c r="I7" i="44167"/>
  <c r="H7" i="44167"/>
  <c r="H2" i="44167"/>
  <c r="B1" i="44167"/>
  <c r="J7" i="44171" l="1"/>
  <c r="H4" i="44167"/>
  <c r="J7" i="44168"/>
  <c r="H4" i="44168"/>
  <c r="H4" i="44171"/>
  <c r="H4" i="44172"/>
  <c r="J7" i="44167"/>
  <c r="J5" i="44173"/>
  <c r="J5" i="44174"/>
  <c r="J5" i="44169"/>
  <c r="J5" i="44170"/>
  <c r="J7" i="44172"/>
  <c r="J65" i="44166" l="1"/>
  <c r="J64" i="44166"/>
  <c r="J63" i="44166"/>
  <c r="J62" i="44166"/>
  <c r="J61" i="44166"/>
  <c r="J60" i="44166"/>
  <c r="J59" i="44166"/>
  <c r="J58" i="44166"/>
  <c r="J57" i="44166"/>
  <c r="J56" i="44166"/>
  <c r="J55" i="44166"/>
  <c r="J54" i="44166"/>
  <c r="J53" i="44166"/>
  <c r="J52" i="44166"/>
  <c r="J51" i="44166"/>
  <c r="J50" i="44166"/>
  <c r="J49" i="44166"/>
  <c r="J48" i="44166"/>
  <c r="J47" i="44166"/>
  <c r="J46" i="44166"/>
  <c r="J45" i="44166"/>
  <c r="J44" i="44166"/>
  <c r="J43" i="44166"/>
  <c r="J42" i="44166"/>
  <c r="J41" i="44166"/>
  <c r="J40" i="44166"/>
  <c r="J39" i="44166"/>
  <c r="J38" i="44166"/>
  <c r="J37" i="44166"/>
  <c r="J36" i="44166"/>
  <c r="J35" i="44166"/>
  <c r="J34" i="44166"/>
  <c r="J33" i="44166"/>
  <c r="J32" i="44166"/>
  <c r="J31" i="44166"/>
  <c r="J30" i="44166"/>
  <c r="J29" i="44166"/>
  <c r="J28" i="44166"/>
  <c r="J27" i="44166"/>
  <c r="J26" i="44166"/>
  <c r="J25" i="44166"/>
  <c r="J24" i="44166"/>
  <c r="J23" i="44166"/>
  <c r="J22" i="44166"/>
  <c r="J21" i="44166"/>
  <c r="J20" i="44166"/>
  <c r="J19" i="44166"/>
  <c r="J18" i="44166"/>
  <c r="J17" i="44166"/>
  <c r="J16" i="44166"/>
  <c r="J15" i="44166"/>
  <c r="J14" i="44166"/>
  <c r="J13" i="44166"/>
  <c r="J12" i="44166"/>
  <c r="J11" i="44166"/>
  <c r="J10" i="44166"/>
  <c r="J9" i="44166"/>
  <c r="J8" i="44166"/>
  <c r="J7" i="44166"/>
  <c r="J6" i="44166"/>
  <c r="I5" i="44166"/>
  <c r="H5" i="44166"/>
  <c r="H2" i="44166"/>
  <c r="B1" i="44166"/>
  <c r="J65" i="44165"/>
  <c r="J64" i="44165"/>
  <c r="J63" i="44165"/>
  <c r="J62" i="44165"/>
  <c r="J61" i="44165"/>
  <c r="J60" i="44165"/>
  <c r="J59" i="44165"/>
  <c r="J58" i="44165"/>
  <c r="J57" i="44165"/>
  <c r="J56" i="44165"/>
  <c r="J55" i="44165"/>
  <c r="J54" i="44165"/>
  <c r="J53" i="44165"/>
  <c r="J52" i="44165"/>
  <c r="J51" i="44165"/>
  <c r="J50" i="44165"/>
  <c r="J49" i="44165"/>
  <c r="J48" i="44165"/>
  <c r="J47" i="44165"/>
  <c r="J46" i="44165"/>
  <c r="J45" i="44165"/>
  <c r="J44" i="44165"/>
  <c r="J43" i="44165"/>
  <c r="J42" i="44165"/>
  <c r="J41" i="44165"/>
  <c r="J40" i="44165"/>
  <c r="J39" i="44165"/>
  <c r="J38" i="44165"/>
  <c r="J37" i="44165"/>
  <c r="J36" i="44165"/>
  <c r="J35" i="44165"/>
  <c r="J34" i="44165"/>
  <c r="J33" i="44165"/>
  <c r="J32" i="44165"/>
  <c r="J31" i="44165"/>
  <c r="J30" i="44165"/>
  <c r="J29" i="44165"/>
  <c r="J28" i="44165"/>
  <c r="J27" i="44165"/>
  <c r="J26" i="44165"/>
  <c r="J25" i="44165"/>
  <c r="J24" i="44165"/>
  <c r="J23" i="44165"/>
  <c r="J22" i="44165"/>
  <c r="J21" i="44165"/>
  <c r="J20" i="44165"/>
  <c r="J19" i="44165"/>
  <c r="J18" i="44165"/>
  <c r="J17" i="44165"/>
  <c r="J16" i="44165"/>
  <c r="J15" i="44165"/>
  <c r="J14" i="44165"/>
  <c r="J13" i="44165"/>
  <c r="J12" i="44165"/>
  <c r="J11" i="44165"/>
  <c r="J10" i="44165"/>
  <c r="J9" i="44165"/>
  <c r="J8" i="44165"/>
  <c r="J7" i="44165"/>
  <c r="I5" i="44165"/>
  <c r="H5" i="44165"/>
  <c r="H2" i="44165"/>
  <c r="B1" i="44165"/>
  <c r="J357" i="44164"/>
  <c r="J356" i="44164"/>
  <c r="J355" i="44164"/>
  <c r="J354" i="44164"/>
  <c r="J353" i="44164"/>
  <c r="J352" i="44164"/>
  <c r="J351" i="44164"/>
  <c r="J350" i="44164"/>
  <c r="J349" i="44164"/>
  <c r="J348" i="44164"/>
  <c r="J347" i="44164"/>
  <c r="J346" i="44164"/>
  <c r="J345" i="44164"/>
  <c r="J344" i="44164"/>
  <c r="J343" i="44164"/>
  <c r="J342" i="44164"/>
  <c r="J341" i="44164"/>
  <c r="J340" i="44164"/>
  <c r="J339" i="44164"/>
  <c r="J338" i="44164"/>
  <c r="J337" i="44164"/>
  <c r="J336" i="44164"/>
  <c r="J335" i="44164"/>
  <c r="J334" i="44164"/>
  <c r="J333" i="44164"/>
  <c r="J332" i="44164"/>
  <c r="J331" i="44164"/>
  <c r="J330" i="44164"/>
  <c r="J329" i="44164"/>
  <c r="J328" i="44164"/>
  <c r="J327" i="44164"/>
  <c r="J326" i="44164"/>
  <c r="J325" i="44164"/>
  <c r="J324" i="44164"/>
  <c r="J323" i="44164"/>
  <c r="J322" i="44164"/>
  <c r="J321" i="44164"/>
  <c r="J320" i="44164"/>
  <c r="J319" i="44164"/>
  <c r="J318" i="44164"/>
  <c r="J317" i="44164"/>
  <c r="J316" i="44164"/>
  <c r="J315" i="44164"/>
  <c r="J314" i="44164"/>
  <c r="J313" i="44164"/>
  <c r="J312" i="44164"/>
  <c r="J311" i="44164"/>
  <c r="J310" i="44164"/>
  <c r="J309" i="44164"/>
  <c r="J308" i="44164"/>
  <c r="J307" i="44164"/>
  <c r="J306" i="44164"/>
  <c r="J305" i="44164"/>
  <c r="J304" i="44164"/>
  <c r="J303" i="44164"/>
  <c r="J302" i="44164"/>
  <c r="J301" i="44164"/>
  <c r="J300" i="44164"/>
  <c r="J299" i="44164"/>
  <c r="J298" i="44164"/>
  <c r="J297" i="44164"/>
  <c r="J296" i="44164"/>
  <c r="J295" i="44164"/>
  <c r="J294" i="44164"/>
  <c r="J293" i="44164"/>
  <c r="J292" i="44164"/>
  <c r="J291" i="44164"/>
  <c r="J290" i="44164"/>
  <c r="J289" i="44164"/>
  <c r="J288" i="44164"/>
  <c r="J287" i="44164"/>
  <c r="J286" i="44164"/>
  <c r="J285" i="44164"/>
  <c r="J284" i="44164"/>
  <c r="J283" i="44164"/>
  <c r="J282" i="44164"/>
  <c r="J281" i="44164"/>
  <c r="J280" i="44164"/>
  <c r="J279" i="44164"/>
  <c r="J278" i="44164"/>
  <c r="J277" i="44164"/>
  <c r="J276" i="44164"/>
  <c r="J275" i="44164"/>
  <c r="J274" i="44164"/>
  <c r="J273" i="44164"/>
  <c r="J272" i="44164"/>
  <c r="J271" i="44164"/>
  <c r="J270" i="44164"/>
  <c r="J269" i="44164"/>
  <c r="J268" i="44164"/>
  <c r="J267" i="44164"/>
  <c r="J266" i="44164"/>
  <c r="J265" i="44164"/>
  <c r="J264" i="44164"/>
  <c r="J263" i="44164"/>
  <c r="J262" i="44164"/>
  <c r="J261" i="44164"/>
  <c r="J260" i="44164"/>
  <c r="J259" i="44164"/>
  <c r="J258" i="44164"/>
  <c r="J257" i="44164"/>
  <c r="J256" i="44164"/>
  <c r="J255" i="44164"/>
  <c r="J254" i="44164"/>
  <c r="J253" i="44164"/>
  <c r="J252" i="44164"/>
  <c r="J251" i="44164"/>
  <c r="J250" i="44164"/>
  <c r="J249" i="44164"/>
  <c r="J248" i="44164"/>
  <c r="J247" i="44164"/>
  <c r="J246" i="44164"/>
  <c r="J245" i="44164"/>
  <c r="J244" i="44164"/>
  <c r="J243" i="44164"/>
  <c r="J242" i="44164"/>
  <c r="J241" i="44164"/>
  <c r="J240" i="44164"/>
  <c r="J239" i="44164"/>
  <c r="J238" i="44164"/>
  <c r="J237" i="44164"/>
  <c r="J236" i="44164"/>
  <c r="J235" i="44164"/>
  <c r="J234" i="44164"/>
  <c r="J233" i="44164"/>
  <c r="J232" i="44164"/>
  <c r="J231" i="44164"/>
  <c r="J230" i="44164"/>
  <c r="J229" i="44164"/>
  <c r="J228" i="44164"/>
  <c r="J227" i="44164"/>
  <c r="J226" i="44164"/>
  <c r="J225" i="44164"/>
  <c r="J224" i="44164"/>
  <c r="J223" i="44164"/>
  <c r="J222" i="44164"/>
  <c r="J221" i="44164"/>
  <c r="J220" i="44164"/>
  <c r="J219" i="44164"/>
  <c r="J218" i="44164"/>
  <c r="J217" i="44164"/>
  <c r="J216" i="44164"/>
  <c r="J215" i="44164"/>
  <c r="J214" i="44164"/>
  <c r="J213" i="44164"/>
  <c r="J212" i="44164"/>
  <c r="J211" i="44164"/>
  <c r="J210" i="44164"/>
  <c r="J209" i="44164"/>
  <c r="J208" i="44164"/>
  <c r="J207" i="44164"/>
  <c r="J206" i="44164"/>
  <c r="J205" i="44164"/>
  <c r="J204" i="44164"/>
  <c r="J203" i="44164"/>
  <c r="J202" i="44164"/>
  <c r="J201" i="44164"/>
  <c r="J200" i="44164"/>
  <c r="J199" i="44164"/>
  <c r="J198" i="44164"/>
  <c r="J197" i="44164"/>
  <c r="J196" i="44164"/>
  <c r="J195" i="44164"/>
  <c r="J194" i="44164"/>
  <c r="J193" i="44164"/>
  <c r="J192" i="44164"/>
  <c r="J191" i="44164"/>
  <c r="J190" i="44164"/>
  <c r="J189" i="44164"/>
  <c r="J188" i="44164"/>
  <c r="J187" i="44164"/>
  <c r="J186" i="44164"/>
  <c r="J185" i="44164"/>
  <c r="J184" i="44164"/>
  <c r="J183" i="44164"/>
  <c r="J182" i="44164"/>
  <c r="J181" i="44164"/>
  <c r="J180" i="44164"/>
  <c r="J179" i="44164"/>
  <c r="J178" i="44164"/>
  <c r="J177" i="44164"/>
  <c r="J176" i="44164"/>
  <c r="J175" i="44164"/>
  <c r="J174" i="44164"/>
  <c r="J173" i="44164"/>
  <c r="J172" i="44164"/>
  <c r="J171" i="44164"/>
  <c r="J170" i="44164"/>
  <c r="J169" i="44164"/>
  <c r="J168" i="44164"/>
  <c r="J167" i="44164"/>
  <c r="J166" i="44164"/>
  <c r="J165" i="44164"/>
  <c r="J164" i="44164"/>
  <c r="J163" i="44164"/>
  <c r="J162" i="44164"/>
  <c r="J161" i="44164"/>
  <c r="J160" i="44164"/>
  <c r="J159" i="44164"/>
  <c r="J158" i="44164"/>
  <c r="J157" i="44164"/>
  <c r="J156" i="44164"/>
  <c r="J155" i="44164"/>
  <c r="J154" i="44164"/>
  <c r="J153" i="44164"/>
  <c r="J152" i="44164"/>
  <c r="J151" i="44164"/>
  <c r="J150" i="44164"/>
  <c r="J149" i="44164"/>
  <c r="J148" i="44164"/>
  <c r="J147" i="44164"/>
  <c r="J146" i="44164"/>
  <c r="J145" i="44164"/>
  <c r="J144" i="44164"/>
  <c r="J143" i="44164"/>
  <c r="J142" i="44164"/>
  <c r="J141" i="44164"/>
  <c r="J140" i="44164"/>
  <c r="J139" i="44164"/>
  <c r="J138" i="44164"/>
  <c r="J137" i="44164"/>
  <c r="J136" i="44164"/>
  <c r="J135" i="44164"/>
  <c r="J134" i="44164"/>
  <c r="J133" i="44164"/>
  <c r="J132" i="44164"/>
  <c r="J131" i="44164"/>
  <c r="J130" i="44164"/>
  <c r="J129" i="44164"/>
  <c r="J128" i="44164"/>
  <c r="J127" i="44164"/>
  <c r="J126" i="44164"/>
  <c r="J125" i="44164"/>
  <c r="J124" i="44164"/>
  <c r="J123" i="44164"/>
  <c r="J122" i="44164"/>
  <c r="J121" i="44164"/>
  <c r="J120" i="44164"/>
  <c r="J119" i="44164"/>
  <c r="J118" i="44164"/>
  <c r="J117" i="44164"/>
  <c r="J116" i="44164"/>
  <c r="J115" i="44164"/>
  <c r="J114" i="44164"/>
  <c r="J113" i="44164"/>
  <c r="J112" i="44164"/>
  <c r="J111" i="44164"/>
  <c r="J110" i="44164"/>
  <c r="J109" i="44164"/>
  <c r="J108" i="44164"/>
  <c r="J107" i="44164"/>
  <c r="J106" i="44164"/>
  <c r="J105" i="44164"/>
  <c r="J104" i="44164"/>
  <c r="J103" i="44164"/>
  <c r="J102" i="44164"/>
  <c r="J101" i="44164"/>
  <c r="J100" i="44164"/>
  <c r="J99" i="44164"/>
  <c r="J98" i="44164"/>
  <c r="J97" i="44164"/>
  <c r="J96" i="44164"/>
  <c r="J95" i="44164"/>
  <c r="J94" i="44164"/>
  <c r="J93" i="44164"/>
  <c r="J92" i="44164"/>
  <c r="J91" i="44164"/>
  <c r="J90" i="44164"/>
  <c r="J89" i="44164"/>
  <c r="J88" i="44164"/>
  <c r="J87" i="44164"/>
  <c r="J86" i="44164"/>
  <c r="J85" i="44164"/>
  <c r="J84" i="44164"/>
  <c r="J83" i="44164"/>
  <c r="J82" i="44164"/>
  <c r="J81" i="44164"/>
  <c r="J80" i="44164"/>
  <c r="J79" i="44164"/>
  <c r="J78" i="44164"/>
  <c r="J77" i="44164"/>
  <c r="J76" i="44164"/>
  <c r="J75" i="44164"/>
  <c r="J74" i="44164"/>
  <c r="J73" i="44164"/>
  <c r="J72" i="44164"/>
  <c r="J71" i="44164"/>
  <c r="J70" i="44164"/>
  <c r="J69" i="44164"/>
  <c r="J68" i="44164"/>
  <c r="J67" i="44164"/>
  <c r="J66" i="44164"/>
  <c r="J65" i="44164"/>
  <c r="J64" i="44164"/>
  <c r="J63" i="44164"/>
  <c r="J62" i="44164"/>
  <c r="J61" i="44164"/>
  <c r="J60" i="44164"/>
  <c r="J59" i="44164"/>
  <c r="J58" i="44164"/>
  <c r="J57" i="44164"/>
  <c r="J56" i="44164"/>
  <c r="J55" i="44164"/>
  <c r="J54" i="44164"/>
  <c r="J53" i="44164"/>
  <c r="J52" i="44164"/>
  <c r="J51" i="44164"/>
  <c r="J50" i="44164"/>
  <c r="J49" i="44164"/>
  <c r="J48" i="44164"/>
  <c r="J47" i="44164"/>
  <c r="J46" i="44164"/>
  <c r="J45" i="44164"/>
  <c r="J44" i="44164"/>
  <c r="J43" i="44164"/>
  <c r="J42" i="44164"/>
  <c r="J41" i="44164"/>
  <c r="J40" i="44164"/>
  <c r="J39" i="44164"/>
  <c r="J38" i="44164"/>
  <c r="J37" i="44164"/>
  <c r="J36" i="44164"/>
  <c r="J35" i="44164"/>
  <c r="J34" i="44164"/>
  <c r="J33" i="44164"/>
  <c r="J32" i="44164"/>
  <c r="J31" i="44164"/>
  <c r="J30" i="44164"/>
  <c r="J29" i="44164"/>
  <c r="J28" i="44164"/>
  <c r="J27" i="44164"/>
  <c r="J26" i="44164"/>
  <c r="J25" i="44164"/>
  <c r="J24" i="44164"/>
  <c r="J23" i="44164"/>
  <c r="J22" i="44164"/>
  <c r="J21" i="44164"/>
  <c r="J20" i="44164"/>
  <c r="J19" i="44164"/>
  <c r="J18" i="44164"/>
  <c r="J17" i="44164"/>
  <c r="J16" i="44164"/>
  <c r="J15" i="44164"/>
  <c r="J14" i="44164"/>
  <c r="J13" i="44164"/>
  <c r="J12" i="44164"/>
  <c r="J11" i="44164"/>
  <c r="J10" i="44164"/>
  <c r="J9" i="44164"/>
  <c r="J8" i="44164"/>
  <c r="O7" i="44164"/>
  <c r="H3" i="44164" s="1"/>
  <c r="I7" i="44164"/>
  <c r="H7" i="44164"/>
  <c r="H2" i="44164"/>
  <c r="B1" i="44164"/>
  <c r="J357" i="44163"/>
  <c r="J356" i="44163"/>
  <c r="J355" i="44163"/>
  <c r="J354" i="44163"/>
  <c r="J353" i="44163"/>
  <c r="J352" i="44163"/>
  <c r="J351" i="44163"/>
  <c r="J350" i="44163"/>
  <c r="J349" i="44163"/>
  <c r="J348" i="44163"/>
  <c r="J347" i="44163"/>
  <c r="J346" i="44163"/>
  <c r="J345" i="44163"/>
  <c r="J344" i="44163"/>
  <c r="J343" i="44163"/>
  <c r="J342" i="44163"/>
  <c r="J341" i="44163"/>
  <c r="J340" i="44163"/>
  <c r="J339" i="44163"/>
  <c r="J338" i="44163"/>
  <c r="J337" i="44163"/>
  <c r="J336" i="44163"/>
  <c r="J335" i="44163"/>
  <c r="J334" i="44163"/>
  <c r="J333" i="44163"/>
  <c r="J332" i="44163"/>
  <c r="J331" i="44163"/>
  <c r="J330" i="44163"/>
  <c r="J329" i="44163"/>
  <c r="J328" i="44163"/>
  <c r="J327" i="44163"/>
  <c r="J326" i="44163"/>
  <c r="J325" i="44163"/>
  <c r="J324" i="44163"/>
  <c r="J323" i="44163"/>
  <c r="J322" i="44163"/>
  <c r="J321" i="44163"/>
  <c r="J320" i="44163"/>
  <c r="J319" i="44163"/>
  <c r="J318" i="44163"/>
  <c r="J317" i="44163"/>
  <c r="J316" i="44163"/>
  <c r="J315" i="44163"/>
  <c r="J314" i="44163"/>
  <c r="J313" i="44163"/>
  <c r="J312" i="44163"/>
  <c r="J311" i="44163"/>
  <c r="J310" i="44163"/>
  <c r="J309" i="44163"/>
  <c r="J308" i="44163"/>
  <c r="J307" i="44163"/>
  <c r="J306" i="44163"/>
  <c r="J305" i="44163"/>
  <c r="J304" i="44163"/>
  <c r="J303" i="44163"/>
  <c r="J302" i="44163"/>
  <c r="J301" i="44163"/>
  <c r="J300" i="44163"/>
  <c r="J299" i="44163"/>
  <c r="J298" i="44163"/>
  <c r="J297" i="44163"/>
  <c r="J296" i="44163"/>
  <c r="J295" i="44163"/>
  <c r="J294" i="44163"/>
  <c r="J293" i="44163"/>
  <c r="J292" i="44163"/>
  <c r="J291" i="44163"/>
  <c r="J290" i="44163"/>
  <c r="J289" i="44163"/>
  <c r="J288" i="44163"/>
  <c r="J287" i="44163"/>
  <c r="J286" i="44163"/>
  <c r="J285" i="44163"/>
  <c r="J284" i="44163"/>
  <c r="J283" i="44163"/>
  <c r="J282" i="44163"/>
  <c r="J281" i="44163"/>
  <c r="J280" i="44163"/>
  <c r="J279" i="44163"/>
  <c r="J278" i="44163"/>
  <c r="J277" i="44163"/>
  <c r="J276" i="44163"/>
  <c r="J275" i="44163"/>
  <c r="J274" i="44163"/>
  <c r="J273" i="44163"/>
  <c r="J272" i="44163"/>
  <c r="J271" i="44163"/>
  <c r="J270" i="44163"/>
  <c r="J269" i="44163"/>
  <c r="J268" i="44163"/>
  <c r="J267" i="44163"/>
  <c r="J266" i="44163"/>
  <c r="J265" i="44163"/>
  <c r="J264" i="44163"/>
  <c r="J263" i="44163"/>
  <c r="J262" i="44163"/>
  <c r="J261" i="44163"/>
  <c r="J260" i="44163"/>
  <c r="J259" i="44163"/>
  <c r="J258" i="44163"/>
  <c r="J257" i="44163"/>
  <c r="J256" i="44163"/>
  <c r="J255" i="44163"/>
  <c r="J254" i="44163"/>
  <c r="J253" i="44163"/>
  <c r="J252" i="44163"/>
  <c r="J251" i="44163"/>
  <c r="J250" i="44163"/>
  <c r="J249" i="44163"/>
  <c r="J248" i="44163"/>
  <c r="J247" i="44163"/>
  <c r="J246" i="44163"/>
  <c r="J245" i="44163"/>
  <c r="J244" i="44163"/>
  <c r="J243" i="44163"/>
  <c r="J242" i="44163"/>
  <c r="J241" i="44163"/>
  <c r="J240" i="44163"/>
  <c r="J239" i="44163"/>
  <c r="J238" i="44163"/>
  <c r="J237" i="44163"/>
  <c r="J236" i="44163"/>
  <c r="J235" i="44163"/>
  <c r="J234" i="44163"/>
  <c r="J233" i="44163"/>
  <c r="J232" i="44163"/>
  <c r="J231" i="44163"/>
  <c r="J230" i="44163"/>
  <c r="J229" i="44163"/>
  <c r="J228" i="44163"/>
  <c r="J227" i="44163"/>
  <c r="J226" i="44163"/>
  <c r="J225" i="44163"/>
  <c r="J224" i="44163"/>
  <c r="J223" i="44163"/>
  <c r="J222" i="44163"/>
  <c r="J221" i="44163"/>
  <c r="J220" i="44163"/>
  <c r="J219" i="44163"/>
  <c r="J218" i="44163"/>
  <c r="J217" i="44163"/>
  <c r="J216" i="44163"/>
  <c r="J215" i="44163"/>
  <c r="J214" i="44163"/>
  <c r="J213" i="44163"/>
  <c r="J212" i="44163"/>
  <c r="J211" i="44163"/>
  <c r="J210" i="44163"/>
  <c r="J209" i="44163"/>
  <c r="J208" i="44163"/>
  <c r="J207" i="44163"/>
  <c r="J206" i="44163"/>
  <c r="J205" i="44163"/>
  <c r="J204" i="44163"/>
  <c r="J203" i="44163"/>
  <c r="J202" i="44163"/>
  <c r="J201" i="44163"/>
  <c r="J200" i="44163"/>
  <c r="J199" i="44163"/>
  <c r="J198" i="44163"/>
  <c r="J197" i="44163"/>
  <c r="J196" i="44163"/>
  <c r="J195" i="44163"/>
  <c r="J194" i="44163"/>
  <c r="J193" i="44163"/>
  <c r="J192" i="44163"/>
  <c r="J191" i="44163"/>
  <c r="J190" i="44163"/>
  <c r="J189" i="44163"/>
  <c r="J188" i="44163"/>
  <c r="J187" i="44163"/>
  <c r="J186" i="44163"/>
  <c r="J185" i="44163"/>
  <c r="J184" i="44163"/>
  <c r="J183" i="44163"/>
  <c r="J182" i="44163"/>
  <c r="J181" i="44163"/>
  <c r="J180" i="44163"/>
  <c r="J179" i="44163"/>
  <c r="J178" i="44163"/>
  <c r="J177" i="44163"/>
  <c r="J176" i="44163"/>
  <c r="J175" i="44163"/>
  <c r="J174" i="44163"/>
  <c r="J173" i="44163"/>
  <c r="J172" i="44163"/>
  <c r="J171" i="44163"/>
  <c r="J170" i="44163"/>
  <c r="J169" i="44163"/>
  <c r="J168" i="44163"/>
  <c r="J167" i="44163"/>
  <c r="J166" i="44163"/>
  <c r="J165" i="44163"/>
  <c r="J164" i="44163"/>
  <c r="J163" i="44163"/>
  <c r="J162" i="44163"/>
  <c r="J161" i="44163"/>
  <c r="J160" i="44163"/>
  <c r="J159" i="44163"/>
  <c r="J158" i="44163"/>
  <c r="J157" i="44163"/>
  <c r="J156" i="44163"/>
  <c r="J155" i="44163"/>
  <c r="J154" i="44163"/>
  <c r="J153" i="44163"/>
  <c r="J152" i="44163"/>
  <c r="J151" i="44163"/>
  <c r="J150" i="44163"/>
  <c r="J149" i="44163"/>
  <c r="J148" i="44163"/>
  <c r="J147" i="44163"/>
  <c r="J146" i="44163"/>
  <c r="J145" i="44163"/>
  <c r="J144" i="44163"/>
  <c r="J143" i="44163"/>
  <c r="J142" i="44163"/>
  <c r="J141" i="44163"/>
  <c r="J140" i="44163"/>
  <c r="J139" i="44163"/>
  <c r="J138" i="44163"/>
  <c r="J137" i="44163"/>
  <c r="J136" i="44163"/>
  <c r="J135" i="44163"/>
  <c r="J134" i="44163"/>
  <c r="J133" i="44163"/>
  <c r="J132" i="44163"/>
  <c r="J131" i="44163"/>
  <c r="J130" i="44163"/>
  <c r="J129" i="44163"/>
  <c r="J128" i="44163"/>
  <c r="J127" i="44163"/>
  <c r="J126" i="44163"/>
  <c r="J125" i="44163"/>
  <c r="J124" i="44163"/>
  <c r="J123" i="44163"/>
  <c r="J122" i="44163"/>
  <c r="J121" i="44163"/>
  <c r="J120" i="44163"/>
  <c r="J119" i="44163"/>
  <c r="J118" i="44163"/>
  <c r="J117" i="44163"/>
  <c r="J116" i="44163"/>
  <c r="J115" i="44163"/>
  <c r="J114" i="44163"/>
  <c r="J113" i="44163"/>
  <c r="J112" i="44163"/>
  <c r="J111" i="44163"/>
  <c r="J110" i="44163"/>
  <c r="J109" i="44163"/>
  <c r="J108" i="44163"/>
  <c r="J107" i="44163"/>
  <c r="J106" i="44163"/>
  <c r="J105" i="44163"/>
  <c r="J104" i="44163"/>
  <c r="J103" i="44163"/>
  <c r="J102" i="44163"/>
  <c r="J101" i="44163"/>
  <c r="J100" i="44163"/>
  <c r="J99" i="44163"/>
  <c r="J98" i="44163"/>
  <c r="J97" i="44163"/>
  <c r="J96" i="44163"/>
  <c r="J95" i="44163"/>
  <c r="J94" i="44163"/>
  <c r="J93" i="44163"/>
  <c r="J92" i="44163"/>
  <c r="J91" i="44163"/>
  <c r="J90" i="44163"/>
  <c r="J89" i="44163"/>
  <c r="J88" i="44163"/>
  <c r="J87" i="44163"/>
  <c r="J86" i="44163"/>
  <c r="J85" i="44163"/>
  <c r="J84" i="44163"/>
  <c r="J83" i="44163"/>
  <c r="J82" i="44163"/>
  <c r="J81" i="44163"/>
  <c r="J80" i="44163"/>
  <c r="J79" i="44163"/>
  <c r="J78" i="44163"/>
  <c r="J77" i="44163"/>
  <c r="J76" i="44163"/>
  <c r="J75" i="44163"/>
  <c r="J74" i="44163"/>
  <c r="J73" i="44163"/>
  <c r="J72" i="44163"/>
  <c r="J71" i="44163"/>
  <c r="J70" i="44163"/>
  <c r="J69" i="44163"/>
  <c r="J68" i="44163"/>
  <c r="J67" i="44163"/>
  <c r="J66" i="44163"/>
  <c r="J65" i="44163"/>
  <c r="J64" i="44163"/>
  <c r="J63" i="44163"/>
  <c r="J62" i="44163"/>
  <c r="J61" i="44163"/>
  <c r="J60" i="44163"/>
  <c r="J59" i="44163"/>
  <c r="J58" i="44163"/>
  <c r="J57" i="44163"/>
  <c r="J56" i="44163"/>
  <c r="J55" i="44163"/>
  <c r="J54" i="44163"/>
  <c r="J53" i="44163"/>
  <c r="J52" i="44163"/>
  <c r="J51" i="44163"/>
  <c r="J50" i="44163"/>
  <c r="J49" i="44163"/>
  <c r="J48" i="44163"/>
  <c r="J47" i="44163"/>
  <c r="J46" i="44163"/>
  <c r="J45" i="44163"/>
  <c r="J44" i="44163"/>
  <c r="J43" i="44163"/>
  <c r="J42" i="44163"/>
  <c r="J41" i="44163"/>
  <c r="J40" i="44163"/>
  <c r="J39" i="44163"/>
  <c r="J38" i="44163"/>
  <c r="J37" i="44163"/>
  <c r="J36" i="44163"/>
  <c r="J35" i="44163"/>
  <c r="J34" i="44163"/>
  <c r="J33" i="44163"/>
  <c r="J32" i="44163"/>
  <c r="J31" i="44163"/>
  <c r="J30" i="44163"/>
  <c r="J29" i="44163"/>
  <c r="J28" i="44163"/>
  <c r="J27" i="44163"/>
  <c r="J26" i="44163"/>
  <c r="J25" i="44163"/>
  <c r="J24" i="44163"/>
  <c r="J23" i="44163"/>
  <c r="J22" i="44163"/>
  <c r="J21" i="44163"/>
  <c r="J20" i="44163"/>
  <c r="J19" i="44163"/>
  <c r="J18" i="44163"/>
  <c r="J17" i="44163"/>
  <c r="J16" i="44163"/>
  <c r="J15" i="44163"/>
  <c r="J14" i="44163"/>
  <c r="J11" i="44163"/>
  <c r="J8" i="44163"/>
  <c r="M7" i="44163"/>
  <c r="H3" i="44163" s="1"/>
  <c r="L7" i="44163"/>
  <c r="K7" i="44163"/>
  <c r="I7" i="44163"/>
  <c r="H7" i="44163"/>
  <c r="H2" i="44163"/>
  <c r="B1" i="44163"/>
  <c r="J5" i="44166" l="1"/>
  <c r="J7" i="44163"/>
  <c r="J7" i="44164"/>
  <c r="H4" i="44164"/>
  <c r="H4" i="44163"/>
  <c r="J5" i="44165"/>
  <c r="J65" i="44162" l="1"/>
  <c r="J64" i="44162"/>
  <c r="J63" i="44162"/>
  <c r="J62" i="44162"/>
  <c r="J61" i="44162"/>
  <c r="J60" i="44162"/>
  <c r="J59" i="44162"/>
  <c r="J58" i="44162"/>
  <c r="J57" i="44162"/>
  <c r="J56" i="44162"/>
  <c r="J55" i="44162"/>
  <c r="J54" i="44162"/>
  <c r="J53" i="44162"/>
  <c r="J52" i="44162"/>
  <c r="J51" i="44162"/>
  <c r="J50" i="44162"/>
  <c r="J49" i="44162"/>
  <c r="J48" i="44162"/>
  <c r="J47" i="44162"/>
  <c r="J46" i="44162"/>
  <c r="J45" i="44162"/>
  <c r="J44" i="44162"/>
  <c r="J43" i="44162"/>
  <c r="J42" i="44162"/>
  <c r="J41" i="44162"/>
  <c r="J40" i="44162"/>
  <c r="J39" i="44162"/>
  <c r="J38" i="44162"/>
  <c r="J37" i="44162"/>
  <c r="J36" i="44162"/>
  <c r="J35" i="44162"/>
  <c r="J34" i="44162"/>
  <c r="J33" i="44162"/>
  <c r="J32" i="44162"/>
  <c r="J31" i="44162"/>
  <c r="J30" i="44162"/>
  <c r="J29" i="44162"/>
  <c r="J28" i="44162"/>
  <c r="J27" i="44162"/>
  <c r="J26" i="44162"/>
  <c r="J25" i="44162"/>
  <c r="J24" i="44162"/>
  <c r="J23" i="44162"/>
  <c r="J22" i="44162"/>
  <c r="J21" i="44162"/>
  <c r="J20" i="44162"/>
  <c r="J19" i="44162"/>
  <c r="J18" i="44162"/>
  <c r="J17" i="44162"/>
  <c r="J16" i="44162"/>
  <c r="J15" i="44162"/>
  <c r="J14" i="44162"/>
  <c r="J13" i="44162"/>
  <c r="J12" i="44162"/>
  <c r="J11" i="44162"/>
  <c r="J10" i="44162"/>
  <c r="J9" i="44162"/>
  <c r="J8" i="44162"/>
  <c r="J7" i="44162"/>
  <c r="J6" i="44162"/>
  <c r="I5" i="44162"/>
  <c r="H5" i="44162"/>
  <c r="H2" i="44162"/>
  <c r="B1" i="44162"/>
  <c r="J65" i="44161"/>
  <c r="J64" i="44161"/>
  <c r="J63" i="44161"/>
  <c r="J62" i="44161"/>
  <c r="J61" i="44161"/>
  <c r="J60" i="44161"/>
  <c r="J59" i="44161"/>
  <c r="J58" i="44161"/>
  <c r="J57" i="44161"/>
  <c r="J56" i="44161"/>
  <c r="J55" i="44161"/>
  <c r="J54" i="44161"/>
  <c r="J53" i="44161"/>
  <c r="J52" i="44161"/>
  <c r="J51" i="44161"/>
  <c r="J50" i="44161"/>
  <c r="J49" i="44161"/>
  <c r="J48" i="44161"/>
  <c r="J47" i="44161"/>
  <c r="J46" i="44161"/>
  <c r="J45" i="44161"/>
  <c r="J44" i="44161"/>
  <c r="J43" i="44161"/>
  <c r="J42" i="44161"/>
  <c r="J41" i="44161"/>
  <c r="J40" i="44161"/>
  <c r="J39" i="44161"/>
  <c r="J38" i="44161"/>
  <c r="J37" i="44161"/>
  <c r="J36" i="44161"/>
  <c r="J35" i="44161"/>
  <c r="J34" i="44161"/>
  <c r="J33" i="44161"/>
  <c r="J32" i="44161"/>
  <c r="J31" i="44161"/>
  <c r="J30" i="44161"/>
  <c r="J29" i="44161"/>
  <c r="J28" i="44161"/>
  <c r="J27" i="44161"/>
  <c r="J26" i="44161"/>
  <c r="J25" i="44161"/>
  <c r="J24" i="44161"/>
  <c r="J23" i="44161"/>
  <c r="J22" i="44161"/>
  <c r="J21" i="44161"/>
  <c r="J20" i="44161"/>
  <c r="J19" i="44161"/>
  <c r="J18" i="44161"/>
  <c r="J17" i="44161"/>
  <c r="J16" i="44161"/>
  <c r="J15" i="44161"/>
  <c r="J14" i="44161"/>
  <c r="J13" i="44161"/>
  <c r="J12" i="44161"/>
  <c r="J11" i="44161"/>
  <c r="J10" i="44161"/>
  <c r="J9" i="44161"/>
  <c r="J8" i="44161"/>
  <c r="J7" i="44161"/>
  <c r="J6" i="44161"/>
  <c r="I5" i="44161"/>
  <c r="H5" i="44161"/>
  <c r="H2" i="44161"/>
  <c r="B1" i="44161"/>
  <c r="J357" i="44160"/>
  <c r="J356" i="44160"/>
  <c r="J355" i="44160"/>
  <c r="J354" i="44160"/>
  <c r="J353" i="44160"/>
  <c r="J352" i="44160"/>
  <c r="J351" i="44160"/>
  <c r="J350" i="44160"/>
  <c r="J349" i="44160"/>
  <c r="J348" i="44160"/>
  <c r="J347" i="44160"/>
  <c r="J346" i="44160"/>
  <c r="J345" i="44160"/>
  <c r="J344" i="44160"/>
  <c r="J343" i="44160"/>
  <c r="J342" i="44160"/>
  <c r="J341" i="44160"/>
  <c r="J340" i="44160"/>
  <c r="J339" i="44160"/>
  <c r="J338" i="44160"/>
  <c r="J337" i="44160"/>
  <c r="J336" i="44160"/>
  <c r="J335" i="44160"/>
  <c r="J334" i="44160"/>
  <c r="J333" i="44160"/>
  <c r="J332" i="44160"/>
  <c r="J331" i="44160"/>
  <c r="J330" i="44160"/>
  <c r="J329" i="44160"/>
  <c r="J328" i="44160"/>
  <c r="J327" i="44160"/>
  <c r="J326" i="44160"/>
  <c r="J325" i="44160"/>
  <c r="J324" i="44160"/>
  <c r="J323" i="44160"/>
  <c r="J322" i="44160"/>
  <c r="J321" i="44160"/>
  <c r="J320" i="44160"/>
  <c r="J319" i="44160"/>
  <c r="J318" i="44160"/>
  <c r="J317" i="44160"/>
  <c r="J316" i="44160"/>
  <c r="J315" i="44160"/>
  <c r="J314" i="44160"/>
  <c r="J313" i="44160"/>
  <c r="J312" i="44160"/>
  <c r="J311" i="44160"/>
  <c r="J310" i="44160"/>
  <c r="J309" i="44160"/>
  <c r="J308" i="44160"/>
  <c r="J307" i="44160"/>
  <c r="J306" i="44160"/>
  <c r="J305" i="44160"/>
  <c r="J304" i="44160"/>
  <c r="J303" i="44160"/>
  <c r="J302" i="44160"/>
  <c r="J301" i="44160"/>
  <c r="J300" i="44160"/>
  <c r="J299" i="44160"/>
  <c r="J298" i="44160"/>
  <c r="J297" i="44160"/>
  <c r="J296" i="44160"/>
  <c r="J295" i="44160"/>
  <c r="J294" i="44160"/>
  <c r="J293" i="44160"/>
  <c r="J292" i="44160"/>
  <c r="J291" i="44160"/>
  <c r="J290" i="44160"/>
  <c r="J289" i="44160"/>
  <c r="J288" i="44160"/>
  <c r="J287" i="44160"/>
  <c r="J286" i="44160"/>
  <c r="J285" i="44160"/>
  <c r="J284" i="44160"/>
  <c r="J283" i="44160"/>
  <c r="J282" i="44160"/>
  <c r="J281" i="44160"/>
  <c r="J280" i="44160"/>
  <c r="J279" i="44160"/>
  <c r="J278" i="44160"/>
  <c r="J277" i="44160"/>
  <c r="J276" i="44160"/>
  <c r="J275" i="44160"/>
  <c r="J274" i="44160"/>
  <c r="J273" i="44160"/>
  <c r="J272" i="44160"/>
  <c r="J271" i="44160"/>
  <c r="J270" i="44160"/>
  <c r="J269" i="44160"/>
  <c r="J268" i="44160"/>
  <c r="J267" i="44160"/>
  <c r="J266" i="44160"/>
  <c r="J265" i="44160"/>
  <c r="J264" i="44160"/>
  <c r="J263" i="44160"/>
  <c r="J262" i="44160"/>
  <c r="J261" i="44160"/>
  <c r="J260" i="44160"/>
  <c r="J259" i="44160"/>
  <c r="J258" i="44160"/>
  <c r="J257" i="44160"/>
  <c r="J256" i="44160"/>
  <c r="J255" i="44160"/>
  <c r="J254" i="44160"/>
  <c r="J253" i="44160"/>
  <c r="J252" i="44160"/>
  <c r="J251" i="44160"/>
  <c r="J250" i="44160"/>
  <c r="J249" i="44160"/>
  <c r="J248" i="44160"/>
  <c r="J247" i="44160"/>
  <c r="J246" i="44160"/>
  <c r="J245" i="44160"/>
  <c r="J244" i="44160"/>
  <c r="J243" i="44160"/>
  <c r="J242" i="44160"/>
  <c r="J241" i="44160"/>
  <c r="J240" i="44160"/>
  <c r="J239" i="44160"/>
  <c r="J238" i="44160"/>
  <c r="J237" i="44160"/>
  <c r="J236" i="44160"/>
  <c r="J235" i="44160"/>
  <c r="J234" i="44160"/>
  <c r="J233" i="44160"/>
  <c r="J232" i="44160"/>
  <c r="J231" i="44160"/>
  <c r="J230" i="44160"/>
  <c r="J229" i="44160"/>
  <c r="J228" i="44160"/>
  <c r="J227" i="44160"/>
  <c r="J226" i="44160"/>
  <c r="J225" i="44160"/>
  <c r="J224" i="44160"/>
  <c r="J223" i="44160"/>
  <c r="J222" i="44160"/>
  <c r="J221" i="44160"/>
  <c r="J220" i="44160"/>
  <c r="J219" i="44160"/>
  <c r="J218" i="44160"/>
  <c r="J217" i="44160"/>
  <c r="J216" i="44160"/>
  <c r="J215" i="44160"/>
  <c r="J214" i="44160"/>
  <c r="J213" i="44160"/>
  <c r="J212" i="44160"/>
  <c r="J211" i="44160"/>
  <c r="J210" i="44160"/>
  <c r="J209" i="44160"/>
  <c r="J208" i="44160"/>
  <c r="J207" i="44160"/>
  <c r="J206" i="44160"/>
  <c r="J205" i="44160"/>
  <c r="J204" i="44160"/>
  <c r="J203" i="44160"/>
  <c r="J202" i="44160"/>
  <c r="J201" i="44160"/>
  <c r="J200" i="44160"/>
  <c r="J199" i="44160"/>
  <c r="J198" i="44160"/>
  <c r="J197" i="44160"/>
  <c r="J196" i="44160"/>
  <c r="J195" i="44160"/>
  <c r="J194" i="44160"/>
  <c r="J193" i="44160"/>
  <c r="J192" i="44160"/>
  <c r="J191" i="44160"/>
  <c r="J190" i="44160"/>
  <c r="J189" i="44160"/>
  <c r="J188" i="44160"/>
  <c r="J187" i="44160"/>
  <c r="J186" i="44160"/>
  <c r="J185" i="44160"/>
  <c r="J184" i="44160"/>
  <c r="J183" i="44160"/>
  <c r="J182" i="44160"/>
  <c r="J181" i="44160"/>
  <c r="J180" i="44160"/>
  <c r="J179" i="44160"/>
  <c r="J178" i="44160"/>
  <c r="J177" i="44160"/>
  <c r="J176" i="44160"/>
  <c r="J175" i="44160"/>
  <c r="J174" i="44160"/>
  <c r="J173" i="44160"/>
  <c r="J172" i="44160"/>
  <c r="J171" i="44160"/>
  <c r="J170" i="44160"/>
  <c r="J169" i="44160"/>
  <c r="J168" i="44160"/>
  <c r="J167" i="44160"/>
  <c r="J166" i="44160"/>
  <c r="J165" i="44160"/>
  <c r="J164" i="44160"/>
  <c r="J163" i="44160"/>
  <c r="J162" i="44160"/>
  <c r="J161" i="44160"/>
  <c r="J160" i="44160"/>
  <c r="J159" i="44160"/>
  <c r="J158" i="44160"/>
  <c r="J157" i="44160"/>
  <c r="J156" i="44160"/>
  <c r="J155" i="44160"/>
  <c r="J154" i="44160"/>
  <c r="J153" i="44160"/>
  <c r="J152" i="44160"/>
  <c r="J151" i="44160"/>
  <c r="J150" i="44160"/>
  <c r="J149" i="44160"/>
  <c r="J148" i="44160"/>
  <c r="J147" i="44160"/>
  <c r="J146" i="44160"/>
  <c r="J145" i="44160"/>
  <c r="J144" i="44160"/>
  <c r="J143" i="44160"/>
  <c r="J142" i="44160"/>
  <c r="J141" i="44160"/>
  <c r="J140" i="44160"/>
  <c r="J139" i="44160"/>
  <c r="J138" i="44160"/>
  <c r="J137" i="44160"/>
  <c r="J136" i="44160"/>
  <c r="J135" i="44160"/>
  <c r="J134" i="44160"/>
  <c r="J133" i="44160"/>
  <c r="J132" i="44160"/>
  <c r="J131" i="44160"/>
  <c r="J130" i="44160"/>
  <c r="J129" i="44160"/>
  <c r="J128" i="44160"/>
  <c r="J127" i="44160"/>
  <c r="J126" i="44160"/>
  <c r="J125" i="44160"/>
  <c r="J124" i="44160"/>
  <c r="J123" i="44160"/>
  <c r="J122" i="44160"/>
  <c r="J121" i="44160"/>
  <c r="J120" i="44160"/>
  <c r="J119" i="44160"/>
  <c r="J118" i="44160"/>
  <c r="J117" i="44160"/>
  <c r="J116" i="44160"/>
  <c r="J115" i="44160"/>
  <c r="J114" i="44160"/>
  <c r="J113" i="44160"/>
  <c r="J112" i="44160"/>
  <c r="J111" i="44160"/>
  <c r="J110" i="44160"/>
  <c r="J109" i="44160"/>
  <c r="J108" i="44160"/>
  <c r="J107" i="44160"/>
  <c r="J106" i="44160"/>
  <c r="J105" i="44160"/>
  <c r="J104" i="44160"/>
  <c r="J103" i="44160"/>
  <c r="J102" i="44160"/>
  <c r="J101" i="44160"/>
  <c r="J100" i="44160"/>
  <c r="J99" i="44160"/>
  <c r="J98" i="44160"/>
  <c r="J97" i="44160"/>
  <c r="J96" i="44160"/>
  <c r="J95" i="44160"/>
  <c r="J94" i="44160"/>
  <c r="J93" i="44160"/>
  <c r="J92" i="44160"/>
  <c r="J91" i="44160"/>
  <c r="J90" i="44160"/>
  <c r="J89" i="44160"/>
  <c r="J88" i="44160"/>
  <c r="J87" i="44160"/>
  <c r="J86" i="44160"/>
  <c r="J85" i="44160"/>
  <c r="J84" i="44160"/>
  <c r="J83" i="44160"/>
  <c r="J82" i="44160"/>
  <c r="J81" i="44160"/>
  <c r="J80" i="44160"/>
  <c r="J79" i="44160"/>
  <c r="J78" i="44160"/>
  <c r="J77" i="44160"/>
  <c r="J76" i="44160"/>
  <c r="J75" i="44160"/>
  <c r="J74" i="44160"/>
  <c r="J73" i="44160"/>
  <c r="J72" i="44160"/>
  <c r="J71" i="44160"/>
  <c r="J70" i="44160"/>
  <c r="J69" i="44160"/>
  <c r="J68" i="44160"/>
  <c r="J67" i="44160"/>
  <c r="J66" i="44160"/>
  <c r="J65" i="44160"/>
  <c r="J64" i="44160"/>
  <c r="J63" i="44160"/>
  <c r="J62" i="44160"/>
  <c r="J61" i="44160"/>
  <c r="J60" i="44160"/>
  <c r="J59" i="44160"/>
  <c r="J58" i="44160"/>
  <c r="J57" i="44160"/>
  <c r="J56" i="44160"/>
  <c r="J55" i="44160"/>
  <c r="J54" i="44160"/>
  <c r="J53" i="44160"/>
  <c r="J52" i="44160"/>
  <c r="J51" i="44160"/>
  <c r="J50" i="44160"/>
  <c r="J49" i="44160"/>
  <c r="J48" i="44160"/>
  <c r="J47" i="44160"/>
  <c r="J46" i="44160"/>
  <c r="J45" i="44160"/>
  <c r="J44" i="44160"/>
  <c r="J43" i="44160"/>
  <c r="J42" i="44160"/>
  <c r="J41" i="44160"/>
  <c r="J40" i="44160"/>
  <c r="J39" i="44160"/>
  <c r="J38" i="44160"/>
  <c r="J37" i="44160"/>
  <c r="J36" i="44160"/>
  <c r="J35" i="44160"/>
  <c r="J34" i="44160"/>
  <c r="J33" i="44160"/>
  <c r="J32" i="44160"/>
  <c r="J31" i="44160"/>
  <c r="J30" i="44160"/>
  <c r="J29" i="44160"/>
  <c r="J28" i="44160"/>
  <c r="J27" i="44160"/>
  <c r="J26" i="44160"/>
  <c r="J25" i="44160"/>
  <c r="J24" i="44160"/>
  <c r="J23" i="44160"/>
  <c r="J22" i="44160"/>
  <c r="J21" i="44160"/>
  <c r="J20" i="44160"/>
  <c r="J19" i="44160"/>
  <c r="J18" i="44160"/>
  <c r="J17" i="44160"/>
  <c r="J16" i="44160"/>
  <c r="J15" i="44160"/>
  <c r="J14" i="44160"/>
  <c r="J13" i="44160"/>
  <c r="J12" i="44160"/>
  <c r="J11" i="44160"/>
  <c r="J10" i="44160"/>
  <c r="J9" i="44160"/>
  <c r="J8" i="44160"/>
  <c r="O7" i="44160"/>
  <c r="H3" i="44160" s="1"/>
  <c r="I7" i="44160"/>
  <c r="H7" i="44160"/>
  <c r="H2" i="44160"/>
  <c r="B1" i="44160"/>
  <c r="J357" i="44159"/>
  <c r="J356" i="44159"/>
  <c r="J355" i="44159"/>
  <c r="J354" i="44159"/>
  <c r="J353" i="44159"/>
  <c r="J352" i="44159"/>
  <c r="J351" i="44159"/>
  <c r="J350" i="44159"/>
  <c r="J349" i="44159"/>
  <c r="J348" i="44159"/>
  <c r="J347" i="44159"/>
  <c r="J346" i="44159"/>
  <c r="J345" i="44159"/>
  <c r="J344" i="44159"/>
  <c r="J343" i="44159"/>
  <c r="J342" i="44159"/>
  <c r="J341" i="44159"/>
  <c r="J340" i="44159"/>
  <c r="J339" i="44159"/>
  <c r="J338" i="44159"/>
  <c r="J337" i="44159"/>
  <c r="J336" i="44159"/>
  <c r="J335" i="44159"/>
  <c r="J334" i="44159"/>
  <c r="J333" i="44159"/>
  <c r="J332" i="44159"/>
  <c r="J331" i="44159"/>
  <c r="J330" i="44159"/>
  <c r="J329" i="44159"/>
  <c r="J328" i="44159"/>
  <c r="J327" i="44159"/>
  <c r="J326" i="44159"/>
  <c r="J325" i="44159"/>
  <c r="J324" i="44159"/>
  <c r="J323" i="44159"/>
  <c r="J322" i="44159"/>
  <c r="J321" i="44159"/>
  <c r="J320" i="44159"/>
  <c r="J319" i="44159"/>
  <c r="J318" i="44159"/>
  <c r="J317" i="44159"/>
  <c r="J316" i="44159"/>
  <c r="J315" i="44159"/>
  <c r="J314" i="44159"/>
  <c r="J313" i="44159"/>
  <c r="J312" i="44159"/>
  <c r="J311" i="44159"/>
  <c r="J310" i="44159"/>
  <c r="J309" i="44159"/>
  <c r="J308" i="44159"/>
  <c r="J307" i="44159"/>
  <c r="J306" i="44159"/>
  <c r="J305" i="44159"/>
  <c r="J304" i="44159"/>
  <c r="J303" i="44159"/>
  <c r="J302" i="44159"/>
  <c r="J301" i="44159"/>
  <c r="J300" i="44159"/>
  <c r="J299" i="44159"/>
  <c r="J298" i="44159"/>
  <c r="J297" i="44159"/>
  <c r="J296" i="44159"/>
  <c r="J295" i="44159"/>
  <c r="J294" i="44159"/>
  <c r="J293" i="44159"/>
  <c r="J292" i="44159"/>
  <c r="J291" i="44159"/>
  <c r="J290" i="44159"/>
  <c r="J289" i="44159"/>
  <c r="J288" i="44159"/>
  <c r="J287" i="44159"/>
  <c r="J286" i="44159"/>
  <c r="J285" i="44159"/>
  <c r="J284" i="44159"/>
  <c r="J283" i="44159"/>
  <c r="J282" i="44159"/>
  <c r="J281" i="44159"/>
  <c r="J280" i="44159"/>
  <c r="J279" i="44159"/>
  <c r="J278" i="44159"/>
  <c r="J277" i="44159"/>
  <c r="J276" i="44159"/>
  <c r="J275" i="44159"/>
  <c r="J274" i="44159"/>
  <c r="J273" i="44159"/>
  <c r="J272" i="44159"/>
  <c r="J271" i="44159"/>
  <c r="J270" i="44159"/>
  <c r="J269" i="44159"/>
  <c r="J268" i="44159"/>
  <c r="J267" i="44159"/>
  <c r="J266" i="44159"/>
  <c r="J265" i="44159"/>
  <c r="J264" i="44159"/>
  <c r="J263" i="44159"/>
  <c r="J262" i="44159"/>
  <c r="J261" i="44159"/>
  <c r="J260" i="44159"/>
  <c r="J259" i="44159"/>
  <c r="J258" i="44159"/>
  <c r="J257" i="44159"/>
  <c r="J256" i="44159"/>
  <c r="J255" i="44159"/>
  <c r="J254" i="44159"/>
  <c r="J253" i="44159"/>
  <c r="J252" i="44159"/>
  <c r="J251" i="44159"/>
  <c r="J250" i="44159"/>
  <c r="J249" i="44159"/>
  <c r="J248" i="44159"/>
  <c r="J247" i="44159"/>
  <c r="J246" i="44159"/>
  <c r="J245" i="44159"/>
  <c r="J244" i="44159"/>
  <c r="J243" i="44159"/>
  <c r="J242" i="44159"/>
  <c r="J241" i="44159"/>
  <c r="J240" i="44159"/>
  <c r="J239" i="44159"/>
  <c r="J238" i="44159"/>
  <c r="J237" i="44159"/>
  <c r="J236" i="44159"/>
  <c r="J235" i="44159"/>
  <c r="J234" i="44159"/>
  <c r="J233" i="44159"/>
  <c r="J232" i="44159"/>
  <c r="J231" i="44159"/>
  <c r="J230" i="44159"/>
  <c r="J229" i="44159"/>
  <c r="J228" i="44159"/>
  <c r="J227" i="44159"/>
  <c r="J226" i="44159"/>
  <c r="J225" i="44159"/>
  <c r="J224" i="44159"/>
  <c r="J223" i="44159"/>
  <c r="J222" i="44159"/>
  <c r="J221" i="44159"/>
  <c r="J220" i="44159"/>
  <c r="J219" i="44159"/>
  <c r="J218" i="44159"/>
  <c r="J217" i="44159"/>
  <c r="J216" i="44159"/>
  <c r="J215" i="44159"/>
  <c r="J214" i="44159"/>
  <c r="J213" i="44159"/>
  <c r="J212" i="44159"/>
  <c r="J211" i="44159"/>
  <c r="J210" i="44159"/>
  <c r="J209" i="44159"/>
  <c r="J208" i="44159"/>
  <c r="J207" i="44159"/>
  <c r="J206" i="44159"/>
  <c r="J205" i="44159"/>
  <c r="J204" i="44159"/>
  <c r="J203" i="44159"/>
  <c r="J202" i="44159"/>
  <c r="J201" i="44159"/>
  <c r="J200" i="44159"/>
  <c r="J199" i="44159"/>
  <c r="J198" i="44159"/>
  <c r="J197" i="44159"/>
  <c r="J196" i="44159"/>
  <c r="J195" i="44159"/>
  <c r="J194" i="44159"/>
  <c r="J193" i="44159"/>
  <c r="J192" i="44159"/>
  <c r="J191" i="44159"/>
  <c r="J190" i="44159"/>
  <c r="J189" i="44159"/>
  <c r="J188" i="44159"/>
  <c r="J187" i="44159"/>
  <c r="J186" i="44159"/>
  <c r="J185" i="44159"/>
  <c r="J184" i="44159"/>
  <c r="J183" i="44159"/>
  <c r="J182" i="44159"/>
  <c r="J181" i="44159"/>
  <c r="J180" i="44159"/>
  <c r="J179" i="44159"/>
  <c r="J178" i="44159"/>
  <c r="J177" i="44159"/>
  <c r="J176" i="44159"/>
  <c r="J175" i="44159"/>
  <c r="J174" i="44159"/>
  <c r="J173" i="44159"/>
  <c r="J172" i="44159"/>
  <c r="J171" i="44159"/>
  <c r="J170" i="44159"/>
  <c r="J169" i="44159"/>
  <c r="J168" i="44159"/>
  <c r="J167" i="44159"/>
  <c r="J166" i="44159"/>
  <c r="J165" i="44159"/>
  <c r="J164" i="44159"/>
  <c r="J163" i="44159"/>
  <c r="J162" i="44159"/>
  <c r="J161" i="44159"/>
  <c r="J160" i="44159"/>
  <c r="J159" i="44159"/>
  <c r="J158" i="44159"/>
  <c r="J157" i="44159"/>
  <c r="J156" i="44159"/>
  <c r="J155" i="44159"/>
  <c r="J154" i="44159"/>
  <c r="J153" i="44159"/>
  <c r="J152" i="44159"/>
  <c r="J151" i="44159"/>
  <c r="J150" i="44159"/>
  <c r="J149" i="44159"/>
  <c r="J148" i="44159"/>
  <c r="J147" i="44159"/>
  <c r="J146" i="44159"/>
  <c r="J145" i="44159"/>
  <c r="J144" i="44159"/>
  <c r="J143" i="44159"/>
  <c r="J142" i="44159"/>
  <c r="J141" i="44159"/>
  <c r="J140" i="44159"/>
  <c r="J139" i="44159"/>
  <c r="J138" i="44159"/>
  <c r="J137" i="44159"/>
  <c r="J136" i="44159"/>
  <c r="J135" i="44159"/>
  <c r="J134" i="44159"/>
  <c r="J133" i="44159"/>
  <c r="J132" i="44159"/>
  <c r="J131" i="44159"/>
  <c r="J130" i="44159"/>
  <c r="J129" i="44159"/>
  <c r="J128" i="44159"/>
  <c r="J127" i="44159"/>
  <c r="J126" i="44159"/>
  <c r="J125" i="44159"/>
  <c r="J124" i="44159"/>
  <c r="J123" i="44159"/>
  <c r="J122" i="44159"/>
  <c r="J121" i="44159"/>
  <c r="J120" i="44159"/>
  <c r="J119" i="44159"/>
  <c r="J118" i="44159"/>
  <c r="J117" i="44159"/>
  <c r="J116" i="44159"/>
  <c r="J115" i="44159"/>
  <c r="J114" i="44159"/>
  <c r="J113" i="44159"/>
  <c r="J112" i="44159"/>
  <c r="J111" i="44159"/>
  <c r="J110" i="44159"/>
  <c r="J109" i="44159"/>
  <c r="J108" i="44159"/>
  <c r="J107" i="44159"/>
  <c r="J106" i="44159"/>
  <c r="J105" i="44159"/>
  <c r="J104" i="44159"/>
  <c r="J103" i="44159"/>
  <c r="J102" i="44159"/>
  <c r="J101" i="44159"/>
  <c r="J100" i="44159"/>
  <c r="J99" i="44159"/>
  <c r="J98" i="44159"/>
  <c r="J97" i="44159"/>
  <c r="J96" i="44159"/>
  <c r="J95" i="44159"/>
  <c r="J94" i="44159"/>
  <c r="J93" i="44159"/>
  <c r="J92" i="44159"/>
  <c r="J91" i="44159"/>
  <c r="J90" i="44159"/>
  <c r="J89" i="44159"/>
  <c r="J88" i="44159"/>
  <c r="J87" i="44159"/>
  <c r="J86" i="44159"/>
  <c r="J85" i="44159"/>
  <c r="J84" i="44159"/>
  <c r="J83" i="44159"/>
  <c r="J82" i="44159"/>
  <c r="J81" i="44159"/>
  <c r="J80" i="44159"/>
  <c r="J79" i="44159"/>
  <c r="J78" i="44159"/>
  <c r="J77" i="44159"/>
  <c r="J76" i="44159"/>
  <c r="J75" i="44159"/>
  <c r="J74" i="44159"/>
  <c r="J73" i="44159"/>
  <c r="J72" i="44159"/>
  <c r="J71" i="44159"/>
  <c r="J70" i="44159"/>
  <c r="J69" i="44159"/>
  <c r="J68" i="44159"/>
  <c r="J67" i="44159"/>
  <c r="J66" i="44159"/>
  <c r="J65" i="44159"/>
  <c r="J64" i="44159"/>
  <c r="J63" i="44159"/>
  <c r="J62" i="44159"/>
  <c r="J61" i="44159"/>
  <c r="J60" i="44159"/>
  <c r="J59" i="44159"/>
  <c r="J58" i="44159"/>
  <c r="J57" i="44159"/>
  <c r="J56" i="44159"/>
  <c r="J55" i="44159"/>
  <c r="J54" i="44159"/>
  <c r="J53" i="44159"/>
  <c r="J52" i="44159"/>
  <c r="J51" i="44159"/>
  <c r="J50" i="44159"/>
  <c r="J49" i="44159"/>
  <c r="J48" i="44159"/>
  <c r="J47" i="44159"/>
  <c r="J46" i="44159"/>
  <c r="J45" i="44159"/>
  <c r="J44" i="44159"/>
  <c r="J43" i="44159"/>
  <c r="J42" i="44159"/>
  <c r="J41" i="44159"/>
  <c r="J40" i="44159"/>
  <c r="J39" i="44159"/>
  <c r="J38" i="44159"/>
  <c r="J37" i="44159"/>
  <c r="J36" i="44159"/>
  <c r="J35" i="44159"/>
  <c r="J34" i="44159"/>
  <c r="J33" i="44159"/>
  <c r="J32" i="44159"/>
  <c r="J31" i="44159"/>
  <c r="J30" i="44159"/>
  <c r="J29" i="44159"/>
  <c r="J28" i="44159"/>
  <c r="J27" i="44159"/>
  <c r="J26" i="44159"/>
  <c r="J25" i="44159"/>
  <c r="J24" i="44159"/>
  <c r="J23" i="44159"/>
  <c r="J22" i="44159"/>
  <c r="J21" i="44159"/>
  <c r="J20" i="44159"/>
  <c r="J19" i="44159"/>
  <c r="J18" i="44159"/>
  <c r="J17" i="44159"/>
  <c r="J16" i="44159"/>
  <c r="J15" i="44159"/>
  <c r="J14" i="44159"/>
  <c r="J13" i="44159"/>
  <c r="J12" i="44159"/>
  <c r="L11" i="44159"/>
  <c r="J11" i="44159"/>
  <c r="L10" i="44159"/>
  <c r="L7" i="44159" s="1"/>
  <c r="J10" i="44159"/>
  <c r="L9" i="44159"/>
  <c r="J9" i="44159"/>
  <c r="J8" i="44159"/>
  <c r="M7" i="44159"/>
  <c r="H3" i="44159" s="1"/>
  <c r="K7" i="44159"/>
  <c r="I7" i="44159"/>
  <c r="H7" i="44159"/>
  <c r="H2" i="44159"/>
  <c r="B1" i="44159"/>
  <c r="H4" i="44159" l="1"/>
  <c r="J5" i="44161"/>
  <c r="J5" i="44162"/>
  <c r="H4" i="44160"/>
  <c r="J7" i="44159"/>
  <c r="J7" i="44160"/>
  <c r="J65" i="44158" l="1"/>
  <c r="J64" i="44158"/>
  <c r="J63" i="44158"/>
  <c r="J62" i="44158"/>
  <c r="J61" i="44158"/>
  <c r="J60" i="44158"/>
  <c r="J59" i="44158"/>
  <c r="J58" i="44158"/>
  <c r="J57" i="44158"/>
  <c r="J56" i="44158"/>
  <c r="J55" i="44158"/>
  <c r="J54" i="44158"/>
  <c r="J53" i="44158"/>
  <c r="J52" i="44158"/>
  <c r="J51" i="44158"/>
  <c r="J50" i="44158"/>
  <c r="J49" i="44158"/>
  <c r="J48" i="44158"/>
  <c r="J47" i="44158"/>
  <c r="J46" i="44158"/>
  <c r="J45" i="44158"/>
  <c r="J44" i="44158"/>
  <c r="J43" i="44158"/>
  <c r="J42" i="44158"/>
  <c r="J41" i="44158"/>
  <c r="J40" i="44158"/>
  <c r="J39" i="44158"/>
  <c r="J38" i="44158"/>
  <c r="J37" i="44158"/>
  <c r="J36" i="44158"/>
  <c r="J35" i="44158"/>
  <c r="J34" i="44158"/>
  <c r="J33" i="44158"/>
  <c r="J32" i="44158"/>
  <c r="J31" i="44158"/>
  <c r="J30" i="44158"/>
  <c r="J29" i="44158"/>
  <c r="J28" i="44158"/>
  <c r="J27" i="44158"/>
  <c r="J26" i="44158"/>
  <c r="J25" i="44158"/>
  <c r="J24" i="44158"/>
  <c r="J23" i="44158"/>
  <c r="J22" i="44158"/>
  <c r="J21" i="44158"/>
  <c r="J20" i="44158"/>
  <c r="J19" i="44158"/>
  <c r="J18" i="44158"/>
  <c r="J17" i="44158"/>
  <c r="J16" i="44158"/>
  <c r="J15" i="44158"/>
  <c r="J14" i="44158"/>
  <c r="J13" i="44158"/>
  <c r="J12" i="44158"/>
  <c r="J11" i="44158"/>
  <c r="J10" i="44158"/>
  <c r="J9" i="44158"/>
  <c r="J8" i="44158"/>
  <c r="J7" i="44158"/>
  <c r="J6" i="44158"/>
  <c r="I5" i="44158"/>
  <c r="H5" i="44158"/>
  <c r="H2" i="44158"/>
  <c r="B1" i="44158"/>
  <c r="J65" i="44157"/>
  <c r="J64" i="44157"/>
  <c r="J63" i="44157"/>
  <c r="J62" i="44157"/>
  <c r="J61" i="44157"/>
  <c r="J60" i="44157"/>
  <c r="J59" i="44157"/>
  <c r="J58" i="44157"/>
  <c r="J57" i="44157"/>
  <c r="J56" i="44157"/>
  <c r="J55" i="44157"/>
  <c r="J54" i="44157"/>
  <c r="J53" i="44157"/>
  <c r="J52" i="44157"/>
  <c r="J51" i="44157"/>
  <c r="J50" i="44157"/>
  <c r="J49" i="44157"/>
  <c r="J48" i="44157"/>
  <c r="J47" i="44157"/>
  <c r="J46" i="44157"/>
  <c r="J45" i="44157"/>
  <c r="J44" i="44157"/>
  <c r="J43" i="44157"/>
  <c r="J42" i="44157"/>
  <c r="J41" i="44157"/>
  <c r="J40" i="44157"/>
  <c r="J39" i="44157"/>
  <c r="J38" i="44157"/>
  <c r="J37" i="44157"/>
  <c r="J36" i="44157"/>
  <c r="J35" i="44157"/>
  <c r="J34" i="44157"/>
  <c r="J33" i="44157"/>
  <c r="J32" i="44157"/>
  <c r="J31" i="44157"/>
  <c r="J30" i="44157"/>
  <c r="J29" i="44157"/>
  <c r="J28" i="44157"/>
  <c r="J27" i="44157"/>
  <c r="J26" i="44157"/>
  <c r="J25" i="44157"/>
  <c r="J24" i="44157"/>
  <c r="J23" i="44157"/>
  <c r="J22" i="44157"/>
  <c r="J21" i="44157"/>
  <c r="J20" i="44157"/>
  <c r="J19" i="44157"/>
  <c r="J18" i="44157"/>
  <c r="J17" i="44157"/>
  <c r="J16" i="44157"/>
  <c r="J15" i="44157"/>
  <c r="J14" i="44157"/>
  <c r="J13" i="44157"/>
  <c r="J12" i="44157"/>
  <c r="J11" i="44157"/>
  <c r="J10" i="44157"/>
  <c r="J9" i="44157"/>
  <c r="J8" i="44157"/>
  <c r="J7" i="44157"/>
  <c r="J6" i="44157"/>
  <c r="I5" i="44157"/>
  <c r="H5" i="44157"/>
  <c r="H2" i="44157"/>
  <c r="B1" i="44157"/>
  <c r="J357" i="44156"/>
  <c r="J356" i="44156"/>
  <c r="J355" i="44156"/>
  <c r="J354" i="44156"/>
  <c r="J353" i="44156"/>
  <c r="J352" i="44156"/>
  <c r="J351" i="44156"/>
  <c r="J350" i="44156"/>
  <c r="J349" i="44156"/>
  <c r="J348" i="44156"/>
  <c r="J347" i="44156"/>
  <c r="J346" i="44156"/>
  <c r="J345" i="44156"/>
  <c r="J344" i="44156"/>
  <c r="J343" i="44156"/>
  <c r="J342" i="44156"/>
  <c r="J341" i="44156"/>
  <c r="J340" i="44156"/>
  <c r="J339" i="44156"/>
  <c r="J338" i="44156"/>
  <c r="J337" i="44156"/>
  <c r="J336" i="44156"/>
  <c r="J335" i="44156"/>
  <c r="J334" i="44156"/>
  <c r="J333" i="44156"/>
  <c r="J332" i="44156"/>
  <c r="J331" i="44156"/>
  <c r="J330" i="44156"/>
  <c r="J329" i="44156"/>
  <c r="J328" i="44156"/>
  <c r="J327" i="44156"/>
  <c r="J326" i="44156"/>
  <c r="J325" i="44156"/>
  <c r="J324" i="44156"/>
  <c r="J323" i="44156"/>
  <c r="J322" i="44156"/>
  <c r="J321" i="44156"/>
  <c r="J320" i="44156"/>
  <c r="J319" i="44156"/>
  <c r="J318" i="44156"/>
  <c r="J317" i="44156"/>
  <c r="J316" i="44156"/>
  <c r="J315" i="44156"/>
  <c r="J314" i="44156"/>
  <c r="J313" i="44156"/>
  <c r="J312" i="44156"/>
  <c r="J311" i="44156"/>
  <c r="J310" i="44156"/>
  <c r="J309" i="44156"/>
  <c r="J308" i="44156"/>
  <c r="J307" i="44156"/>
  <c r="J306" i="44156"/>
  <c r="J305" i="44156"/>
  <c r="J304" i="44156"/>
  <c r="J303" i="44156"/>
  <c r="J302" i="44156"/>
  <c r="J301" i="44156"/>
  <c r="J300" i="44156"/>
  <c r="J299" i="44156"/>
  <c r="J298" i="44156"/>
  <c r="J297" i="44156"/>
  <c r="J296" i="44156"/>
  <c r="J295" i="44156"/>
  <c r="J294" i="44156"/>
  <c r="J293" i="44156"/>
  <c r="J292" i="44156"/>
  <c r="J291" i="44156"/>
  <c r="J290" i="44156"/>
  <c r="J289" i="44156"/>
  <c r="J288" i="44156"/>
  <c r="J287" i="44156"/>
  <c r="J286" i="44156"/>
  <c r="J285" i="44156"/>
  <c r="J284" i="44156"/>
  <c r="J283" i="44156"/>
  <c r="J282" i="44156"/>
  <c r="J281" i="44156"/>
  <c r="J280" i="44156"/>
  <c r="J279" i="44156"/>
  <c r="J278" i="44156"/>
  <c r="J277" i="44156"/>
  <c r="J276" i="44156"/>
  <c r="J275" i="44156"/>
  <c r="J274" i="44156"/>
  <c r="J273" i="44156"/>
  <c r="J272" i="44156"/>
  <c r="J271" i="44156"/>
  <c r="J270" i="44156"/>
  <c r="J269" i="44156"/>
  <c r="J268" i="44156"/>
  <c r="J267" i="44156"/>
  <c r="J266" i="44156"/>
  <c r="J265" i="44156"/>
  <c r="J264" i="44156"/>
  <c r="J263" i="44156"/>
  <c r="J262" i="44156"/>
  <c r="J261" i="44156"/>
  <c r="J260" i="44156"/>
  <c r="J259" i="44156"/>
  <c r="J258" i="44156"/>
  <c r="J257" i="44156"/>
  <c r="J256" i="44156"/>
  <c r="J255" i="44156"/>
  <c r="J254" i="44156"/>
  <c r="J253" i="44156"/>
  <c r="J252" i="44156"/>
  <c r="J251" i="44156"/>
  <c r="J250" i="44156"/>
  <c r="J249" i="44156"/>
  <c r="J248" i="44156"/>
  <c r="J247" i="44156"/>
  <c r="J246" i="44156"/>
  <c r="J245" i="44156"/>
  <c r="J244" i="44156"/>
  <c r="J243" i="44156"/>
  <c r="J242" i="44156"/>
  <c r="J241" i="44156"/>
  <c r="J240" i="44156"/>
  <c r="J239" i="44156"/>
  <c r="J238" i="44156"/>
  <c r="J237" i="44156"/>
  <c r="J236" i="44156"/>
  <c r="J235" i="44156"/>
  <c r="J234" i="44156"/>
  <c r="J233" i="44156"/>
  <c r="J232" i="44156"/>
  <c r="J231" i="44156"/>
  <c r="J230" i="44156"/>
  <c r="J229" i="44156"/>
  <c r="J228" i="44156"/>
  <c r="J227" i="44156"/>
  <c r="J226" i="44156"/>
  <c r="J225" i="44156"/>
  <c r="J224" i="44156"/>
  <c r="J223" i="44156"/>
  <c r="J222" i="44156"/>
  <c r="J221" i="44156"/>
  <c r="J220" i="44156"/>
  <c r="J219" i="44156"/>
  <c r="J218" i="44156"/>
  <c r="J217" i="44156"/>
  <c r="J216" i="44156"/>
  <c r="J215" i="44156"/>
  <c r="J214" i="44156"/>
  <c r="J213" i="44156"/>
  <c r="J212" i="44156"/>
  <c r="J211" i="44156"/>
  <c r="J210" i="44156"/>
  <c r="J209" i="44156"/>
  <c r="J208" i="44156"/>
  <c r="J207" i="44156"/>
  <c r="J206" i="44156"/>
  <c r="J205" i="44156"/>
  <c r="J204" i="44156"/>
  <c r="J203" i="44156"/>
  <c r="J202" i="44156"/>
  <c r="J201" i="44156"/>
  <c r="J200" i="44156"/>
  <c r="J199" i="44156"/>
  <c r="J198" i="44156"/>
  <c r="J197" i="44156"/>
  <c r="J196" i="44156"/>
  <c r="J195" i="44156"/>
  <c r="J194" i="44156"/>
  <c r="J193" i="44156"/>
  <c r="J192" i="44156"/>
  <c r="J191" i="44156"/>
  <c r="J190" i="44156"/>
  <c r="J189" i="44156"/>
  <c r="J188" i="44156"/>
  <c r="J187" i="44156"/>
  <c r="J186" i="44156"/>
  <c r="J185" i="44156"/>
  <c r="J184" i="44156"/>
  <c r="J183" i="44156"/>
  <c r="J182" i="44156"/>
  <c r="J181" i="44156"/>
  <c r="J180" i="44156"/>
  <c r="J179" i="44156"/>
  <c r="J178" i="44156"/>
  <c r="J177" i="44156"/>
  <c r="J176" i="44156"/>
  <c r="J175" i="44156"/>
  <c r="J174" i="44156"/>
  <c r="J173" i="44156"/>
  <c r="J172" i="44156"/>
  <c r="J171" i="44156"/>
  <c r="J170" i="44156"/>
  <c r="J169" i="44156"/>
  <c r="J168" i="44156"/>
  <c r="J167" i="44156"/>
  <c r="J166" i="44156"/>
  <c r="J165" i="44156"/>
  <c r="J164" i="44156"/>
  <c r="J163" i="44156"/>
  <c r="J162" i="44156"/>
  <c r="J161" i="44156"/>
  <c r="J160" i="44156"/>
  <c r="J159" i="44156"/>
  <c r="J158" i="44156"/>
  <c r="J157" i="44156"/>
  <c r="J156" i="44156"/>
  <c r="J155" i="44156"/>
  <c r="J154" i="44156"/>
  <c r="J153" i="44156"/>
  <c r="J152" i="44156"/>
  <c r="J151" i="44156"/>
  <c r="J150" i="44156"/>
  <c r="J149" i="44156"/>
  <c r="J148" i="44156"/>
  <c r="J147" i="44156"/>
  <c r="J146" i="44156"/>
  <c r="J145" i="44156"/>
  <c r="J144" i="44156"/>
  <c r="J143" i="44156"/>
  <c r="J142" i="44156"/>
  <c r="J141" i="44156"/>
  <c r="J140" i="44156"/>
  <c r="J139" i="44156"/>
  <c r="J138" i="44156"/>
  <c r="J137" i="44156"/>
  <c r="J136" i="44156"/>
  <c r="J135" i="44156"/>
  <c r="J134" i="44156"/>
  <c r="J133" i="44156"/>
  <c r="J132" i="44156"/>
  <c r="J131" i="44156"/>
  <c r="J130" i="44156"/>
  <c r="J129" i="44156"/>
  <c r="J128" i="44156"/>
  <c r="J127" i="44156"/>
  <c r="J126" i="44156"/>
  <c r="J125" i="44156"/>
  <c r="J124" i="44156"/>
  <c r="J123" i="44156"/>
  <c r="J122" i="44156"/>
  <c r="J121" i="44156"/>
  <c r="J120" i="44156"/>
  <c r="J119" i="44156"/>
  <c r="J118" i="44156"/>
  <c r="J117" i="44156"/>
  <c r="J116" i="44156"/>
  <c r="J115" i="44156"/>
  <c r="J114" i="44156"/>
  <c r="J113" i="44156"/>
  <c r="J112" i="44156"/>
  <c r="J111" i="44156"/>
  <c r="J110" i="44156"/>
  <c r="J109" i="44156"/>
  <c r="J108" i="44156"/>
  <c r="J107" i="44156"/>
  <c r="J106" i="44156"/>
  <c r="J105" i="44156"/>
  <c r="J104" i="44156"/>
  <c r="J103" i="44156"/>
  <c r="J102" i="44156"/>
  <c r="J101" i="44156"/>
  <c r="J100" i="44156"/>
  <c r="J99" i="44156"/>
  <c r="J98" i="44156"/>
  <c r="J97" i="44156"/>
  <c r="J96" i="44156"/>
  <c r="J95" i="44156"/>
  <c r="J94" i="44156"/>
  <c r="J93" i="44156"/>
  <c r="J92" i="44156"/>
  <c r="J91" i="44156"/>
  <c r="J90" i="44156"/>
  <c r="J89" i="44156"/>
  <c r="J88" i="44156"/>
  <c r="J87" i="44156"/>
  <c r="J86" i="44156"/>
  <c r="J85" i="44156"/>
  <c r="J84" i="44156"/>
  <c r="J83" i="44156"/>
  <c r="J82" i="44156"/>
  <c r="J81" i="44156"/>
  <c r="J80" i="44156"/>
  <c r="J79" i="44156"/>
  <c r="J78" i="44156"/>
  <c r="J77" i="44156"/>
  <c r="J76" i="44156"/>
  <c r="J75" i="44156"/>
  <c r="J74" i="44156"/>
  <c r="J73" i="44156"/>
  <c r="J72" i="44156"/>
  <c r="J71" i="44156"/>
  <c r="J70" i="44156"/>
  <c r="J69" i="44156"/>
  <c r="J68" i="44156"/>
  <c r="J67" i="44156"/>
  <c r="J66" i="44156"/>
  <c r="J65" i="44156"/>
  <c r="J64" i="44156"/>
  <c r="J63" i="44156"/>
  <c r="J62" i="44156"/>
  <c r="J61" i="44156"/>
  <c r="J60" i="44156"/>
  <c r="J59" i="44156"/>
  <c r="J58" i="44156"/>
  <c r="J57" i="44156"/>
  <c r="J56" i="44156"/>
  <c r="J55" i="44156"/>
  <c r="J54" i="44156"/>
  <c r="J53" i="44156"/>
  <c r="J52" i="44156"/>
  <c r="J51" i="44156"/>
  <c r="J50" i="44156"/>
  <c r="J49" i="44156"/>
  <c r="J48" i="44156"/>
  <c r="J47" i="44156"/>
  <c r="J46" i="44156"/>
  <c r="J45" i="44156"/>
  <c r="J44" i="44156"/>
  <c r="J43" i="44156"/>
  <c r="J42" i="44156"/>
  <c r="J41" i="44156"/>
  <c r="J40" i="44156"/>
  <c r="J39" i="44156"/>
  <c r="J38" i="44156"/>
  <c r="J37" i="44156"/>
  <c r="J36" i="44156"/>
  <c r="J35" i="44156"/>
  <c r="J34" i="44156"/>
  <c r="J33" i="44156"/>
  <c r="J32" i="44156"/>
  <c r="J31" i="44156"/>
  <c r="J30" i="44156"/>
  <c r="J29" i="44156"/>
  <c r="J28" i="44156"/>
  <c r="J27" i="44156"/>
  <c r="J26" i="44156"/>
  <c r="J25" i="44156"/>
  <c r="J24" i="44156"/>
  <c r="J23" i="44156"/>
  <c r="J22" i="44156"/>
  <c r="J21" i="44156"/>
  <c r="J20" i="44156"/>
  <c r="J19" i="44156"/>
  <c r="J18" i="44156"/>
  <c r="J17" i="44156"/>
  <c r="J16" i="44156"/>
  <c r="J15" i="44156"/>
  <c r="J14" i="44156"/>
  <c r="J13" i="44156"/>
  <c r="J12" i="44156"/>
  <c r="J11" i="44156"/>
  <c r="J10" i="44156"/>
  <c r="J9" i="44156"/>
  <c r="J8" i="44156"/>
  <c r="O7" i="44156"/>
  <c r="H3" i="44156" s="1"/>
  <c r="I7" i="44156"/>
  <c r="H7" i="44156"/>
  <c r="H2" i="44156"/>
  <c r="B1" i="44156"/>
  <c r="J357" i="44155"/>
  <c r="J356" i="44155"/>
  <c r="J355" i="44155"/>
  <c r="J354" i="44155"/>
  <c r="J353" i="44155"/>
  <c r="J352" i="44155"/>
  <c r="J351" i="44155"/>
  <c r="J350" i="44155"/>
  <c r="J349" i="44155"/>
  <c r="J348" i="44155"/>
  <c r="J347" i="44155"/>
  <c r="J346" i="44155"/>
  <c r="J345" i="44155"/>
  <c r="J344" i="44155"/>
  <c r="J343" i="44155"/>
  <c r="J342" i="44155"/>
  <c r="J341" i="44155"/>
  <c r="J340" i="44155"/>
  <c r="J339" i="44155"/>
  <c r="J338" i="44155"/>
  <c r="J337" i="44155"/>
  <c r="J336" i="44155"/>
  <c r="J335" i="44155"/>
  <c r="J334" i="44155"/>
  <c r="J333" i="44155"/>
  <c r="J332" i="44155"/>
  <c r="J331" i="44155"/>
  <c r="J330" i="44155"/>
  <c r="J329" i="44155"/>
  <c r="J328" i="44155"/>
  <c r="J327" i="44155"/>
  <c r="J326" i="44155"/>
  <c r="J325" i="44155"/>
  <c r="J324" i="44155"/>
  <c r="J323" i="44155"/>
  <c r="J322" i="44155"/>
  <c r="J321" i="44155"/>
  <c r="J320" i="44155"/>
  <c r="J319" i="44155"/>
  <c r="J318" i="44155"/>
  <c r="J317" i="44155"/>
  <c r="J316" i="44155"/>
  <c r="J315" i="44155"/>
  <c r="J314" i="44155"/>
  <c r="J313" i="44155"/>
  <c r="J312" i="44155"/>
  <c r="J311" i="44155"/>
  <c r="J310" i="44155"/>
  <c r="J309" i="44155"/>
  <c r="J308" i="44155"/>
  <c r="J307" i="44155"/>
  <c r="J306" i="44155"/>
  <c r="J305" i="44155"/>
  <c r="J304" i="44155"/>
  <c r="J303" i="44155"/>
  <c r="J302" i="44155"/>
  <c r="J301" i="44155"/>
  <c r="J300" i="44155"/>
  <c r="J299" i="44155"/>
  <c r="J298" i="44155"/>
  <c r="J297" i="44155"/>
  <c r="J296" i="44155"/>
  <c r="J295" i="44155"/>
  <c r="J294" i="44155"/>
  <c r="J293" i="44155"/>
  <c r="J292" i="44155"/>
  <c r="J291" i="44155"/>
  <c r="J290" i="44155"/>
  <c r="J289" i="44155"/>
  <c r="J288" i="44155"/>
  <c r="J287" i="44155"/>
  <c r="J286" i="44155"/>
  <c r="J285" i="44155"/>
  <c r="J284" i="44155"/>
  <c r="J283" i="44155"/>
  <c r="J282" i="44155"/>
  <c r="J281" i="44155"/>
  <c r="J280" i="44155"/>
  <c r="J279" i="44155"/>
  <c r="J278" i="44155"/>
  <c r="J277" i="44155"/>
  <c r="J276" i="44155"/>
  <c r="J275" i="44155"/>
  <c r="J274" i="44155"/>
  <c r="J273" i="44155"/>
  <c r="J272" i="44155"/>
  <c r="J271" i="44155"/>
  <c r="J270" i="44155"/>
  <c r="J269" i="44155"/>
  <c r="J268" i="44155"/>
  <c r="J267" i="44155"/>
  <c r="J266" i="44155"/>
  <c r="J265" i="44155"/>
  <c r="J264" i="44155"/>
  <c r="J263" i="44155"/>
  <c r="J262" i="44155"/>
  <c r="J261" i="44155"/>
  <c r="J260" i="44155"/>
  <c r="J259" i="44155"/>
  <c r="J258" i="44155"/>
  <c r="J257" i="44155"/>
  <c r="J256" i="44155"/>
  <c r="J255" i="44155"/>
  <c r="J254" i="44155"/>
  <c r="J253" i="44155"/>
  <c r="J252" i="44155"/>
  <c r="J251" i="44155"/>
  <c r="J250" i="44155"/>
  <c r="J249" i="44155"/>
  <c r="J248" i="44155"/>
  <c r="J247" i="44155"/>
  <c r="J246" i="44155"/>
  <c r="J245" i="44155"/>
  <c r="J244" i="44155"/>
  <c r="J243" i="44155"/>
  <c r="J242" i="44155"/>
  <c r="J241" i="44155"/>
  <c r="J240" i="44155"/>
  <c r="J239" i="44155"/>
  <c r="J238" i="44155"/>
  <c r="J237" i="44155"/>
  <c r="J236" i="44155"/>
  <c r="J235" i="44155"/>
  <c r="J234" i="44155"/>
  <c r="J233" i="44155"/>
  <c r="J232" i="44155"/>
  <c r="J231" i="44155"/>
  <c r="J230" i="44155"/>
  <c r="J229" i="44155"/>
  <c r="J228" i="44155"/>
  <c r="J227" i="44155"/>
  <c r="J226" i="44155"/>
  <c r="J225" i="44155"/>
  <c r="J224" i="44155"/>
  <c r="J223" i="44155"/>
  <c r="J222" i="44155"/>
  <c r="J221" i="44155"/>
  <c r="J220" i="44155"/>
  <c r="J219" i="44155"/>
  <c r="J218" i="44155"/>
  <c r="J217" i="44155"/>
  <c r="J216" i="44155"/>
  <c r="J215" i="44155"/>
  <c r="J214" i="44155"/>
  <c r="J213" i="44155"/>
  <c r="J212" i="44155"/>
  <c r="J211" i="44155"/>
  <c r="J210" i="44155"/>
  <c r="J209" i="44155"/>
  <c r="J208" i="44155"/>
  <c r="J207" i="44155"/>
  <c r="J206" i="44155"/>
  <c r="J205" i="44155"/>
  <c r="J204" i="44155"/>
  <c r="J203" i="44155"/>
  <c r="J202" i="44155"/>
  <c r="J201" i="44155"/>
  <c r="J200" i="44155"/>
  <c r="J199" i="44155"/>
  <c r="J198" i="44155"/>
  <c r="J197" i="44155"/>
  <c r="J196" i="44155"/>
  <c r="J195" i="44155"/>
  <c r="J194" i="44155"/>
  <c r="J193" i="44155"/>
  <c r="J192" i="44155"/>
  <c r="J191" i="44155"/>
  <c r="J190" i="44155"/>
  <c r="J189" i="44155"/>
  <c r="J188" i="44155"/>
  <c r="J187" i="44155"/>
  <c r="J186" i="44155"/>
  <c r="J185" i="44155"/>
  <c r="J184" i="44155"/>
  <c r="J183" i="44155"/>
  <c r="J182" i="44155"/>
  <c r="J181" i="44155"/>
  <c r="J180" i="44155"/>
  <c r="J179" i="44155"/>
  <c r="J178" i="44155"/>
  <c r="J177" i="44155"/>
  <c r="J176" i="44155"/>
  <c r="J175" i="44155"/>
  <c r="J174" i="44155"/>
  <c r="J173" i="44155"/>
  <c r="J172" i="44155"/>
  <c r="J171" i="44155"/>
  <c r="J170" i="44155"/>
  <c r="J169" i="44155"/>
  <c r="J168" i="44155"/>
  <c r="J167" i="44155"/>
  <c r="J166" i="44155"/>
  <c r="J165" i="44155"/>
  <c r="J164" i="44155"/>
  <c r="J163" i="44155"/>
  <c r="J162" i="44155"/>
  <c r="J161" i="44155"/>
  <c r="J160" i="44155"/>
  <c r="J159" i="44155"/>
  <c r="J158" i="44155"/>
  <c r="J157" i="44155"/>
  <c r="J156" i="44155"/>
  <c r="J155" i="44155"/>
  <c r="J154" i="44155"/>
  <c r="J153" i="44155"/>
  <c r="J152" i="44155"/>
  <c r="J151" i="44155"/>
  <c r="J150" i="44155"/>
  <c r="J149" i="44155"/>
  <c r="J148" i="44155"/>
  <c r="J147" i="44155"/>
  <c r="J146" i="44155"/>
  <c r="J145" i="44155"/>
  <c r="J144" i="44155"/>
  <c r="J143" i="44155"/>
  <c r="J142" i="44155"/>
  <c r="J141" i="44155"/>
  <c r="J140" i="44155"/>
  <c r="J139" i="44155"/>
  <c r="J138" i="44155"/>
  <c r="J137" i="44155"/>
  <c r="J136" i="44155"/>
  <c r="J135" i="44155"/>
  <c r="J134" i="44155"/>
  <c r="J133" i="44155"/>
  <c r="J132" i="44155"/>
  <c r="J131" i="44155"/>
  <c r="J130" i="44155"/>
  <c r="J129" i="44155"/>
  <c r="J128" i="44155"/>
  <c r="J127" i="44155"/>
  <c r="J126" i="44155"/>
  <c r="J125" i="44155"/>
  <c r="J124" i="44155"/>
  <c r="J123" i="44155"/>
  <c r="J122" i="44155"/>
  <c r="J121" i="44155"/>
  <c r="J120" i="44155"/>
  <c r="J119" i="44155"/>
  <c r="J118" i="44155"/>
  <c r="J117" i="44155"/>
  <c r="J116" i="44155"/>
  <c r="J115" i="44155"/>
  <c r="J114" i="44155"/>
  <c r="J113" i="44155"/>
  <c r="J112" i="44155"/>
  <c r="J111" i="44155"/>
  <c r="J110" i="44155"/>
  <c r="J109" i="44155"/>
  <c r="J108" i="44155"/>
  <c r="J107" i="44155"/>
  <c r="J106" i="44155"/>
  <c r="J105" i="44155"/>
  <c r="J104" i="44155"/>
  <c r="J103" i="44155"/>
  <c r="J102" i="44155"/>
  <c r="J101" i="44155"/>
  <c r="J100" i="44155"/>
  <c r="J99" i="44155"/>
  <c r="J98" i="44155"/>
  <c r="J97" i="44155"/>
  <c r="J96" i="44155"/>
  <c r="J95" i="44155"/>
  <c r="J94" i="44155"/>
  <c r="J93" i="44155"/>
  <c r="J92" i="44155"/>
  <c r="J91" i="44155"/>
  <c r="J90" i="44155"/>
  <c r="J89" i="44155"/>
  <c r="J88" i="44155"/>
  <c r="J87" i="44155"/>
  <c r="J86" i="44155"/>
  <c r="J85" i="44155"/>
  <c r="J84" i="44155"/>
  <c r="J83" i="44155"/>
  <c r="J82" i="44155"/>
  <c r="J81" i="44155"/>
  <c r="J80" i="44155"/>
  <c r="J79" i="44155"/>
  <c r="J78" i="44155"/>
  <c r="J77" i="44155"/>
  <c r="J76" i="44155"/>
  <c r="J75" i="44155"/>
  <c r="J74" i="44155"/>
  <c r="J73" i="44155"/>
  <c r="J72" i="44155"/>
  <c r="J71" i="44155"/>
  <c r="J70" i="44155"/>
  <c r="J69" i="44155"/>
  <c r="J68" i="44155"/>
  <c r="J67" i="44155"/>
  <c r="J66" i="44155"/>
  <c r="J65" i="44155"/>
  <c r="J64" i="44155"/>
  <c r="J63" i="44155"/>
  <c r="J62" i="44155"/>
  <c r="J61" i="44155"/>
  <c r="J60" i="44155"/>
  <c r="J59" i="44155"/>
  <c r="J58" i="44155"/>
  <c r="J57" i="44155"/>
  <c r="J56" i="44155"/>
  <c r="J55" i="44155"/>
  <c r="J54" i="44155"/>
  <c r="J53" i="44155"/>
  <c r="J52" i="44155"/>
  <c r="J51" i="44155"/>
  <c r="J50" i="44155"/>
  <c r="J49" i="44155"/>
  <c r="J48" i="44155"/>
  <c r="J47" i="44155"/>
  <c r="J46" i="44155"/>
  <c r="J45" i="44155"/>
  <c r="J44" i="44155"/>
  <c r="J43" i="44155"/>
  <c r="J42" i="44155"/>
  <c r="J41" i="44155"/>
  <c r="J40" i="44155"/>
  <c r="J39" i="44155"/>
  <c r="J38" i="44155"/>
  <c r="J37" i="44155"/>
  <c r="J36" i="44155"/>
  <c r="J35" i="44155"/>
  <c r="J34" i="44155"/>
  <c r="J33" i="44155"/>
  <c r="J32" i="44155"/>
  <c r="J31" i="44155"/>
  <c r="J30" i="44155"/>
  <c r="J29" i="44155"/>
  <c r="J28" i="44155"/>
  <c r="J27" i="44155"/>
  <c r="J26" i="44155"/>
  <c r="J25" i="44155"/>
  <c r="J24" i="44155"/>
  <c r="J23" i="44155"/>
  <c r="J22" i="44155"/>
  <c r="J21" i="44155"/>
  <c r="J20" i="44155"/>
  <c r="J19" i="44155"/>
  <c r="J18" i="44155"/>
  <c r="J17" i="44155"/>
  <c r="J16" i="44155"/>
  <c r="J15" i="44155"/>
  <c r="J14" i="44155"/>
  <c r="J13" i="44155"/>
  <c r="J12" i="44155"/>
  <c r="J11" i="44155"/>
  <c r="J10" i="44155"/>
  <c r="J9" i="44155"/>
  <c r="J8" i="44155"/>
  <c r="M7" i="44155"/>
  <c r="H3" i="44155" s="1"/>
  <c r="L7" i="44155"/>
  <c r="K7" i="44155"/>
  <c r="I7" i="44155"/>
  <c r="H7" i="44155"/>
  <c r="H2" i="44155"/>
  <c r="B1" i="44155"/>
  <c r="J7" i="44155" l="1"/>
  <c r="J5" i="44157"/>
  <c r="H4" i="44155"/>
  <c r="J5" i="44158"/>
  <c r="H4" i="44156"/>
  <c r="J7" i="44156"/>
  <c r="J65" i="44154" l="1"/>
  <c r="J64" i="44154"/>
  <c r="J63" i="44154"/>
  <c r="J62" i="44154"/>
  <c r="J61" i="44154"/>
  <c r="J60" i="44154"/>
  <c r="J59" i="44154"/>
  <c r="J58" i="44154"/>
  <c r="J57" i="44154"/>
  <c r="J56" i="44154"/>
  <c r="J55" i="44154"/>
  <c r="J54" i="44154"/>
  <c r="J53" i="44154"/>
  <c r="J52" i="44154"/>
  <c r="J51" i="44154"/>
  <c r="J50" i="44154"/>
  <c r="J49" i="44154"/>
  <c r="J48" i="44154"/>
  <c r="J47" i="44154"/>
  <c r="J46" i="44154"/>
  <c r="J45" i="44154"/>
  <c r="J44" i="44154"/>
  <c r="J43" i="44154"/>
  <c r="J42" i="44154"/>
  <c r="J41" i="44154"/>
  <c r="J40" i="44154"/>
  <c r="J39" i="44154"/>
  <c r="J38" i="44154"/>
  <c r="J37" i="44154"/>
  <c r="J36" i="44154"/>
  <c r="J35" i="44154"/>
  <c r="J34" i="44154"/>
  <c r="J33" i="44154"/>
  <c r="J32" i="44154"/>
  <c r="J31" i="44154"/>
  <c r="J30" i="44154"/>
  <c r="J29" i="44154"/>
  <c r="J28" i="44154"/>
  <c r="J27" i="44154"/>
  <c r="J26" i="44154"/>
  <c r="J25" i="44154"/>
  <c r="J24" i="44154"/>
  <c r="J23" i="44154"/>
  <c r="J22" i="44154"/>
  <c r="J21" i="44154"/>
  <c r="J20" i="44154"/>
  <c r="J19" i="44154"/>
  <c r="J18" i="44154"/>
  <c r="J17" i="44154"/>
  <c r="J16" i="44154"/>
  <c r="J15" i="44154"/>
  <c r="J14" i="44154"/>
  <c r="J13" i="44154"/>
  <c r="J12" i="44154"/>
  <c r="J11" i="44154"/>
  <c r="J10" i="44154"/>
  <c r="J9" i="44154"/>
  <c r="J8" i="44154"/>
  <c r="J7" i="44154"/>
  <c r="J6" i="44154"/>
  <c r="I5" i="44154"/>
  <c r="H5" i="44154"/>
  <c r="H2" i="44154"/>
  <c r="B1" i="44154"/>
  <c r="J65" i="44153"/>
  <c r="J64" i="44153"/>
  <c r="J63" i="44153"/>
  <c r="J62" i="44153"/>
  <c r="J61" i="44153"/>
  <c r="J60" i="44153"/>
  <c r="J59" i="44153"/>
  <c r="J58" i="44153"/>
  <c r="J57" i="44153"/>
  <c r="J56" i="44153"/>
  <c r="J55" i="44153"/>
  <c r="J54" i="44153"/>
  <c r="J53" i="44153"/>
  <c r="J52" i="44153"/>
  <c r="J51" i="44153"/>
  <c r="J50" i="44153"/>
  <c r="J49" i="44153"/>
  <c r="J48" i="44153"/>
  <c r="J47" i="44153"/>
  <c r="J46" i="44153"/>
  <c r="J45" i="44153"/>
  <c r="J44" i="44153"/>
  <c r="J43" i="44153"/>
  <c r="J42" i="44153"/>
  <c r="J41" i="44153"/>
  <c r="J40" i="44153"/>
  <c r="J39" i="44153"/>
  <c r="J38" i="44153"/>
  <c r="J37" i="44153"/>
  <c r="J36" i="44153"/>
  <c r="J35" i="44153"/>
  <c r="J34" i="44153"/>
  <c r="J33" i="44153"/>
  <c r="J32" i="44153"/>
  <c r="J31" i="44153"/>
  <c r="J30" i="44153"/>
  <c r="J29" i="44153"/>
  <c r="J28" i="44153"/>
  <c r="J27" i="44153"/>
  <c r="J26" i="44153"/>
  <c r="J25" i="44153"/>
  <c r="J24" i="44153"/>
  <c r="J23" i="44153"/>
  <c r="J22" i="44153"/>
  <c r="J21" i="44153"/>
  <c r="J20" i="44153"/>
  <c r="J19" i="44153"/>
  <c r="J18" i="44153"/>
  <c r="J17" i="44153"/>
  <c r="J16" i="44153"/>
  <c r="J15" i="44153"/>
  <c r="J14" i="44153"/>
  <c r="J13" i="44153"/>
  <c r="J12" i="44153"/>
  <c r="J11" i="44153"/>
  <c r="J10" i="44153"/>
  <c r="J9" i="44153"/>
  <c r="J8" i="44153"/>
  <c r="J7" i="44153"/>
  <c r="J6" i="44153"/>
  <c r="I5" i="44153"/>
  <c r="H5" i="44153"/>
  <c r="H2" i="44153"/>
  <c r="B1" i="44153"/>
  <c r="J357" i="44152"/>
  <c r="J356" i="44152"/>
  <c r="J355" i="44152"/>
  <c r="J354" i="44152"/>
  <c r="J353" i="44152"/>
  <c r="J352" i="44152"/>
  <c r="J351" i="44152"/>
  <c r="J350" i="44152"/>
  <c r="J349" i="44152"/>
  <c r="J348" i="44152"/>
  <c r="J347" i="44152"/>
  <c r="J346" i="44152"/>
  <c r="J345" i="44152"/>
  <c r="J344" i="44152"/>
  <c r="J343" i="44152"/>
  <c r="J342" i="44152"/>
  <c r="J341" i="44152"/>
  <c r="J340" i="44152"/>
  <c r="J339" i="44152"/>
  <c r="J338" i="44152"/>
  <c r="J337" i="44152"/>
  <c r="J336" i="44152"/>
  <c r="J335" i="44152"/>
  <c r="J334" i="44152"/>
  <c r="J333" i="44152"/>
  <c r="J332" i="44152"/>
  <c r="J331" i="44152"/>
  <c r="J330" i="44152"/>
  <c r="J329" i="44152"/>
  <c r="J328" i="44152"/>
  <c r="J327" i="44152"/>
  <c r="J326" i="44152"/>
  <c r="J325" i="44152"/>
  <c r="J324" i="44152"/>
  <c r="J323" i="44152"/>
  <c r="J322" i="44152"/>
  <c r="J321" i="44152"/>
  <c r="J320" i="44152"/>
  <c r="J319" i="44152"/>
  <c r="J318" i="44152"/>
  <c r="J317" i="44152"/>
  <c r="J316" i="44152"/>
  <c r="J315" i="44152"/>
  <c r="J314" i="44152"/>
  <c r="J313" i="44152"/>
  <c r="J312" i="44152"/>
  <c r="J311" i="44152"/>
  <c r="J310" i="44152"/>
  <c r="J309" i="44152"/>
  <c r="J308" i="44152"/>
  <c r="J307" i="44152"/>
  <c r="J306" i="44152"/>
  <c r="J305" i="44152"/>
  <c r="J304" i="44152"/>
  <c r="J303" i="44152"/>
  <c r="J302" i="44152"/>
  <c r="J301" i="44152"/>
  <c r="J300" i="44152"/>
  <c r="J299" i="44152"/>
  <c r="J298" i="44152"/>
  <c r="J297" i="44152"/>
  <c r="J296" i="44152"/>
  <c r="J295" i="44152"/>
  <c r="J294" i="44152"/>
  <c r="J293" i="44152"/>
  <c r="J292" i="44152"/>
  <c r="J291" i="44152"/>
  <c r="J290" i="44152"/>
  <c r="J289" i="44152"/>
  <c r="J288" i="44152"/>
  <c r="J287" i="44152"/>
  <c r="J286" i="44152"/>
  <c r="J285" i="44152"/>
  <c r="J284" i="44152"/>
  <c r="J283" i="44152"/>
  <c r="J282" i="44152"/>
  <c r="J281" i="44152"/>
  <c r="J280" i="44152"/>
  <c r="J279" i="44152"/>
  <c r="J278" i="44152"/>
  <c r="J277" i="44152"/>
  <c r="J276" i="44152"/>
  <c r="J275" i="44152"/>
  <c r="J274" i="44152"/>
  <c r="J273" i="44152"/>
  <c r="J272" i="44152"/>
  <c r="J271" i="44152"/>
  <c r="J270" i="44152"/>
  <c r="J269" i="44152"/>
  <c r="J268" i="44152"/>
  <c r="J267" i="44152"/>
  <c r="J266" i="44152"/>
  <c r="J265" i="44152"/>
  <c r="J264" i="44152"/>
  <c r="J263" i="44152"/>
  <c r="J262" i="44152"/>
  <c r="J261" i="44152"/>
  <c r="J260" i="44152"/>
  <c r="J259" i="44152"/>
  <c r="J258" i="44152"/>
  <c r="J257" i="44152"/>
  <c r="J256" i="44152"/>
  <c r="J255" i="44152"/>
  <c r="J254" i="44152"/>
  <c r="J253" i="44152"/>
  <c r="J252" i="44152"/>
  <c r="J251" i="44152"/>
  <c r="J250" i="44152"/>
  <c r="J249" i="44152"/>
  <c r="J248" i="44152"/>
  <c r="J247" i="44152"/>
  <c r="J246" i="44152"/>
  <c r="J245" i="44152"/>
  <c r="J244" i="44152"/>
  <c r="J243" i="44152"/>
  <c r="J242" i="44152"/>
  <c r="J241" i="44152"/>
  <c r="J240" i="44152"/>
  <c r="J239" i="44152"/>
  <c r="J238" i="44152"/>
  <c r="J237" i="44152"/>
  <c r="J236" i="44152"/>
  <c r="J235" i="44152"/>
  <c r="J234" i="44152"/>
  <c r="J233" i="44152"/>
  <c r="J232" i="44152"/>
  <c r="J231" i="44152"/>
  <c r="J230" i="44152"/>
  <c r="J229" i="44152"/>
  <c r="J228" i="44152"/>
  <c r="J227" i="44152"/>
  <c r="J226" i="44152"/>
  <c r="J225" i="44152"/>
  <c r="J224" i="44152"/>
  <c r="J223" i="44152"/>
  <c r="J222" i="44152"/>
  <c r="J221" i="44152"/>
  <c r="J220" i="44152"/>
  <c r="J219" i="44152"/>
  <c r="J218" i="44152"/>
  <c r="J217" i="44152"/>
  <c r="J216" i="44152"/>
  <c r="J215" i="44152"/>
  <c r="J214" i="44152"/>
  <c r="J213" i="44152"/>
  <c r="J212" i="44152"/>
  <c r="J211" i="44152"/>
  <c r="J210" i="44152"/>
  <c r="J209" i="44152"/>
  <c r="J208" i="44152"/>
  <c r="J207" i="44152"/>
  <c r="J206" i="44152"/>
  <c r="J205" i="44152"/>
  <c r="J204" i="44152"/>
  <c r="J203" i="44152"/>
  <c r="J202" i="44152"/>
  <c r="J201" i="44152"/>
  <c r="J200" i="44152"/>
  <c r="J199" i="44152"/>
  <c r="J198" i="44152"/>
  <c r="J197" i="44152"/>
  <c r="J196" i="44152"/>
  <c r="J195" i="44152"/>
  <c r="J194" i="44152"/>
  <c r="J193" i="44152"/>
  <c r="J192" i="44152"/>
  <c r="J191" i="44152"/>
  <c r="J190" i="44152"/>
  <c r="J189" i="44152"/>
  <c r="J188" i="44152"/>
  <c r="J187" i="44152"/>
  <c r="J186" i="44152"/>
  <c r="J185" i="44152"/>
  <c r="J184" i="44152"/>
  <c r="J183" i="44152"/>
  <c r="J182" i="44152"/>
  <c r="J181" i="44152"/>
  <c r="J180" i="44152"/>
  <c r="J179" i="44152"/>
  <c r="J178" i="44152"/>
  <c r="J177" i="44152"/>
  <c r="J176" i="44152"/>
  <c r="J175" i="44152"/>
  <c r="J174" i="44152"/>
  <c r="J173" i="44152"/>
  <c r="J172" i="44152"/>
  <c r="J171" i="44152"/>
  <c r="J170" i="44152"/>
  <c r="J169" i="44152"/>
  <c r="J168" i="44152"/>
  <c r="J167" i="44152"/>
  <c r="J166" i="44152"/>
  <c r="J165" i="44152"/>
  <c r="J164" i="44152"/>
  <c r="J163" i="44152"/>
  <c r="J162" i="44152"/>
  <c r="J161" i="44152"/>
  <c r="J160" i="44152"/>
  <c r="J159" i="44152"/>
  <c r="J158" i="44152"/>
  <c r="J157" i="44152"/>
  <c r="J156" i="44152"/>
  <c r="J155" i="44152"/>
  <c r="J154" i="44152"/>
  <c r="J153" i="44152"/>
  <c r="J152" i="44152"/>
  <c r="J151" i="44152"/>
  <c r="J150" i="44152"/>
  <c r="J149" i="44152"/>
  <c r="J148" i="44152"/>
  <c r="J147" i="44152"/>
  <c r="J146" i="44152"/>
  <c r="J145" i="44152"/>
  <c r="J144" i="44152"/>
  <c r="J143" i="44152"/>
  <c r="J142" i="44152"/>
  <c r="J141" i="44152"/>
  <c r="J140" i="44152"/>
  <c r="J139" i="44152"/>
  <c r="J138" i="44152"/>
  <c r="J137" i="44152"/>
  <c r="J136" i="44152"/>
  <c r="J135" i="44152"/>
  <c r="J134" i="44152"/>
  <c r="J133" i="44152"/>
  <c r="J132" i="44152"/>
  <c r="J131" i="44152"/>
  <c r="J130" i="44152"/>
  <c r="J129" i="44152"/>
  <c r="J128" i="44152"/>
  <c r="J127" i="44152"/>
  <c r="J126" i="44152"/>
  <c r="J125" i="44152"/>
  <c r="J124" i="44152"/>
  <c r="J123" i="44152"/>
  <c r="J122" i="44152"/>
  <c r="J121" i="44152"/>
  <c r="J120" i="44152"/>
  <c r="J119" i="44152"/>
  <c r="J118" i="44152"/>
  <c r="J117" i="44152"/>
  <c r="J116" i="44152"/>
  <c r="J115" i="44152"/>
  <c r="J114" i="44152"/>
  <c r="J113" i="44152"/>
  <c r="J112" i="44152"/>
  <c r="J111" i="44152"/>
  <c r="J110" i="44152"/>
  <c r="J109" i="44152"/>
  <c r="J108" i="44152"/>
  <c r="J107" i="44152"/>
  <c r="J106" i="44152"/>
  <c r="J105" i="44152"/>
  <c r="J104" i="44152"/>
  <c r="J103" i="44152"/>
  <c r="J102" i="44152"/>
  <c r="J101" i="44152"/>
  <c r="J100" i="44152"/>
  <c r="J99" i="44152"/>
  <c r="J98" i="44152"/>
  <c r="J97" i="44152"/>
  <c r="J96" i="44152"/>
  <c r="J95" i="44152"/>
  <c r="J94" i="44152"/>
  <c r="J93" i="44152"/>
  <c r="J92" i="44152"/>
  <c r="J91" i="44152"/>
  <c r="J90" i="44152"/>
  <c r="J89" i="44152"/>
  <c r="J88" i="44152"/>
  <c r="J87" i="44152"/>
  <c r="J86" i="44152"/>
  <c r="J85" i="44152"/>
  <c r="J84" i="44152"/>
  <c r="J83" i="44152"/>
  <c r="J82" i="44152"/>
  <c r="J81" i="44152"/>
  <c r="J80" i="44152"/>
  <c r="J79" i="44152"/>
  <c r="J78" i="44152"/>
  <c r="J77" i="44152"/>
  <c r="J76" i="44152"/>
  <c r="J75" i="44152"/>
  <c r="J74" i="44152"/>
  <c r="J73" i="44152"/>
  <c r="J72" i="44152"/>
  <c r="J71" i="44152"/>
  <c r="J70" i="44152"/>
  <c r="J69" i="44152"/>
  <c r="J68" i="44152"/>
  <c r="J67" i="44152"/>
  <c r="J66" i="44152"/>
  <c r="J65" i="44152"/>
  <c r="J64" i="44152"/>
  <c r="J63" i="44152"/>
  <c r="J62" i="44152"/>
  <c r="J61" i="44152"/>
  <c r="J60" i="44152"/>
  <c r="J59" i="44152"/>
  <c r="J58" i="44152"/>
  <c r="J57" i="44152"/>
  <c r="J56" i="44152"/>
  <c r="J55" i="44152"/>
  <c r="J54" i="44152"/>
  <c r="J53" i="44152"/>
  <c r="J52" i="44152"/>
  <c r="J51" i="44152"/>
  <c r="J50" i="44152"/>
  <c r="J49" i="44152"/>
  <c r="J48" i="44152"/>
  <c r="J47" i="44152"/>
  <c r="J46" i="44152"/>
  <c r="J45" i="44152"/>
  <c r="J44" i="44152"/>
  <c r="J43" i="44152"/>
  <c r="J42" i="44152"/>
  <c r="J41" i="44152"/>
  <c r="J40" i="44152"/>
  <c r="J39" i="44152"/>
  <c r="J38" i="44152"/>
  <c r="J37" i="44152"/>
  <c r="J36" i="44152"/>
  <c r="J35" i="44152"/>
  <c r="J34" i="44152"/>
  <c r="J33" i="44152"/>
  <c r="J32" i="44152"/>
  <c r="J31" i="44152"/>
  <c r="J30" i="44152"/>
  <c r="J29" i="44152"/>
  <c r="J28" i="44152"/>
  <c r="J27" i="44152"/>
  <c r="J26" i="44152"/>
  <c r="J25" i="44152"/>
  <c r="J24" i="44152"/>
  <c r="J23" i="44152"/>
  <c r="J22" i="44152"/>
  <c r="J21" i="44152"/>
  <c r="J20" i="44152"/>
  <c r="J19" i="44152"/>
  <c r="J18" i="44152"/>
  <c r="J17" i="44152"/>
  <c r="J16" i="44152"/>
  <c r="J15" i="44152"/>
  <c r="J14" i="44152"/>
  <c r="J13" i="44152"/>
  <c r="J12" i="44152"/>
  <c r="J11" i="44152"/>
  <c r="J10" i="44152"/>
  <c r="J9" i="44152"/>
  <c r="J8" i="44152"/>
  <c r="O7" i="44152"/>
  <c r="H3" i="44152" s="1"/>
  <c r="I7" i="44152"/>
  <c r="H7" i="44152"/>
  <c r="H2" i="44152"/>
  <c r="B1" i="44152"/>
  <c r="J357" i="44151"/>
  <c r="J356" i="44151"/>
  <c r="J355" i="44151"/>
  <c r="J354" i="44151"/>
  <c r="J353" i="44151"/>
  <c r="J352" i="44151"/>
  <c r="J351" i="44151"/>
  <c r="J350" i="44151"/>
  <c r="J349" i="44151"/>
  <c r="J348" i="44151"/>
  <c r="J347" i="44151"/>
  <c r="J346" i="44151"/>
  <c r="J345" i="44151"/>
  <c r="J344" i="44151"/>
  <c r="J343" i="44151"/>
  <c r="J342" i="44151"/>
  <c r="J341" i="44151"/>
  <c r="J340" i="44151"/>
  <c r="J339" i="44151"/>
  <c r="J338" i="44151"/>
  <c r="J337" i="44151"/>
  <c r="J336" i="44151"/>
  <c r="J335" i="44151"/>
  <c r="J334" i="44151"/>
  <c r="J333" i="44151"/>
  <c r="J332" i="44151"/>
  <c r="J331" i="44151"/>
  <c r="J330" i="44151"/>
  <c r="J329" i="44151"/>
  <c r="J328" i="44151"/>
  <c r="J327" i="44151"/>
  <c r="J326" i="44151"/>
  <c r="J325" i="44151"/>
  <c r="J324" i="44151"/>
  <c r="J323" i="44151"/>
  <c r="J322" i="44151"/>
  <c r="J321" i="44151"/>
  <c r="J320" i="44151"/>
  <c r="J319" i="44151"/>
  <c r="J318" i="44151"/>
  <c r="J317" i="44151"/>
  <c r="J316" i="44151"/>
  <c r="J315" i="44151"/>
  <c r="J314" i="44151"/>
  <c r="J313" i="44151"/>
  <c r="J312" i="44151"/>
  <c r="J311" i="44151"/>
  <c r="J310" i="44151"/>
  <c r="J309" i="44151"/>
  <c r="J308" i="44151"/>
  <c r="J307" i="44151"/>
  <c r="J306" i="44151"/>
  <c r="J305" i="44151"/>
  <c r="J304" i="44151"/>
  <c r="J303" i="44151"/>
  <c r="J302" i="44151"/>
  <c r="J301" i="44151"/>
  <c r="J300" i="44151"/>
  <c r="J299" i="44151"/>
  <c r="J298" i="44151"/>
  <c r="J297" i="44151"/>
  <c r="J296" i="44151"/>
  <c r="J295" i="44151"/>
  <c r="J294" i="44151"/>
  <c r="J293" i="44151"/>
  <c r="J292" i="44151"/>
  <c r="J291" i="44151"/>
  <c r="J290" i="44151"/>
  <c r="J289" i="44151"/>
  <c r="J288" i="44151"/>
  <c r="J287" i="44151"/>
  <c r="J286" i="44151"/>
  <c r="J285" i="44151"/>
  <c r="J284" i="44151"/>
  <c r="J283" i="44151"/>
  <c r="J282" i="44151"/>
  <c r="J281" i="44151"/>
  <c r="J280" i="44151"/>
  <c r="J279" i="44151"/>
  <c r="J278" i="44151"/>
  <c r="J277" i="44151"/>
  <c r="J276" i="44151"/>
  <c r="J275" i="44151"/>
  <c r="J274" i="44151"/>
  <c r="J273" i="44151"/>
  <c r="J272" i="44151"/>
  <c r="J271" i="44151"/>
  <c r="J270" i="44151"/>
  <c r="J269" i="44151"/>
  <c r="J268" i="44151"/>
  <c r="J267" i="44151"/>
  <c r="J266" i="44151"/>
  <c r="J265" i="44151"/>
  <c r="J264" i="44151"/>
  <c r="J263" i="44151"/>
  <c r="J262" i="44151"/>
  <c r="J261" i="44151"/>
  <c r="J260" i="44151"/>
  <c r="J259" i="44151"/>
  <c r="J258" i="44151"/>
  <c r="J257" i="44151"/>
  <c r="J256" i="44151"/>
  <c r="J255" i="44151"/>
  <c r="J254" i="44151"/>
  <c r="J253" i="44151"/>
  <c r="J252" i="44151"/>
  <c r="J251" i="44151"/>
  <c r="J250" i="44151"/>
  <c r="J249" i="44151"/>
  <c r="J248" i="44151"/>
  <c r="J247" i="44151"/>
  <c r="J246" i="44151"/>
  <c r="J245" i="44151"/>
  <c r="J244" i="44151"/>
  <c r="J243" i="44151"/>
  <c r="J242" i="44151"/>
  <c r="J241" i="44151"/>
  <c r="J240" i="44151"/>
  <c r="J239" i="44151"/>
  <c r="J238" i="44151"/>
  <c r="J237" i="44151"/>
  <c r="J236" i="44151"/>
  <c r="J235" i="44151"/>
  <c r="J234" i="44151"/>
  <c r="J233" i="44151"/>
  <c r="J232" i="44151"/>
  <c r="J231" i="44151"/>
  <c r="J230" i="44151"/>
  <c r="J229" i="44151"/>
  <c r="J228" i="44151"/>
  <c r="J227" i="44151"/>
  <c r="J226" i="44151"/>
  <c r="J225" i="44151"/>
  <c r="J224" i="44151"/>
  <c r="J223" i="44151"/>
  <c r="J222" i="44151"/>
  <c r="J221" i="44151"/>
  <c r="J220" i="44151"/>
  <c r="J219" i="44151"/>
  <c r="J218" i="44151"/>
  <c r="J217" i="44151"/>
  <c r="J216" i="44151"/>
  <c r="J215" i="44151"/>
  <c r="J214" i="44151"/>
  <c r="J213" i="44151"/>
  <c r="J212" i="44151"/>
  <c r="J211" i="44151"/>
  <c r="J210" i="44151"/>
  <c r="J209" i="44151"/>
  <c r="J208" i="44151"/>
  <c r="J207" i="44151"/>
  <c r="J206" i="44151"/>
  <c r="J205" i="44151"/>
  <c r="J204" i="44151"/>
  <c r="J203" i="44151"/>
  <c r="J202" i="44151"/>
  <c r="J201" i="44151"/>
  <c r="J200" i="44151"/>
  <c r="J199" i="44151"/>
  <c r="J198" i="44151"/>
  <c r="J197" i="44151"/>
  <c r="J196" i="44151"/>
  <c r="J195" i="44151"/>
  <c r="J194" i="44151"/>
  <c r="J193" i="44151"/>
  <c r="J192" i="44151"/>
  <c r="J191" i="44151"/>
  <c r="J190" i="44151"/>
  <c r="J189" i="44151"/>
  <c r="J188" i="44151"/>
  <c r="J187" i="44151"/>
  <c r="J186" i="44151"/>
  <c r="J185" i="44151"/>
  <c r="J184" i="44151"/>
  <c r="J183" i="44151"/>
  <c r="J182" i="44151"/>
  <c r="J181" i="44151"/>
  <c r="J180" i="44151"/>
  <c r="J179" i="44151"/>
  <c r="J178" i="44151"/>
  <c r="J177" i="44151"/>
  <c r="J176" i="44151"/>
  <c r="J175" i="44151"/>
  <c r="J174" i="44151"/>
  <c r="J173" i="44151"/>
  <c r="J172" i="44151"/>
  <c r="J171" i="44151"/>
  <c r="J170" i="44151"/>
  <c r="J169" i="44151"/>
  <c r="J168" i="44151"/>
  <c r="J167" i="44151"/>
  <c r="J166" i="44151"/>
  <c r="J165" i="44151"/>
  <c r="J164" i="44151"/>
  <c r="J163" i="44151"/>
  <c r="J162" i="44151"/>
  <c r="J161" i="44151"/>
  <c r="J160" i="44151"/>
  <c r="J159" i="44151"/>
  <c r="J158" i="44151"/>
  <c r="J157" i="44151"/>
  <c r="J156" i="44151"/>
  <c r="J155" i="44151"/>
  <c r="J154" i="44151"/>
  <c r="J153" i="44151"/>
  <c r="J152" i="44151"/>
  <c r="J151" i="44151"/>
  <c r="J150" i="44151"/>
  <c r="J149" i="44151"/>
  <c r="J148" i="44151"/>
  <c r="J147" i="44151"/>
  <c r="J146" i="44151"/>
  <c r="J145" i="44151"/>
  <c r="J144" i="44151"/>
  <c r="J143" i="44151"/>
  <c r="J142" i="44151"/>
  <c r="J141" i="44151"/>
  <c r="J140" i="44151"/>
  <c r="J139" i="44151"/>
  <c r="J138" i="44151"/>
  <c r="J137" i="44151"/>
  <c r="J136" i="44151"/>
  <c r="J135" i="44151"/>
  <c r="J134" i="44151"/>
  <c r="J133" i="44151"/>
  <c r="J132" i="44151"/>
  <c r="J131" i="44151"/>
  <c r="J130" i="44151"/>
  <c r="J129" i="44151"/>
  <c r="J128" i="44151"/>
  <c r="J127" i="44151"/>
  <c r="J126" i="44151"/>
  <c r="J125" i="44151"/>
  <c r="J124" i="44151"/>
  <c r="J123" i="44151"/>
  <c r="J122" i="44151"/>
  <c r="J121" i="44151"/>
  <c r="J120" i="44151"/>
  <c r="J119" i="44151"/>
  <c r="J118" i="44151"/>
  <c r="J117" i="44151"/>
  <c r="J116" i="44151"/>
  <c r="J115" i="44151"/>
  <c r="J114" i="44151"/>
  <c r="J113" i="44151"/>
  <c r="J112" i="44151"/>
  <c r="J111" i="44151"/>
  <c r="J110" i="44151"/>
  <c r="J109" i="44151"/>
  <c r="J108" i="44151"/>
  <c r="J107" i="44151"/>
  <c r="J106" i="44151"/>
  <c r="J105" i="44151"/>
  <c r="J104" i="44151"/>
  <c r="J103" i="44151"/>
  <c r="J102" i="44151"/>
  <c r="J101" i="44151"/>
  <c r="J100" i="44151"/>
  <c r="J99" i="44151"/>
  <c r="J98" i="44151"/>
  <c r="J97" i="44151"/>
  <c r="J96" i="44151"/>
  <c r="J95" i="44151"/>
  <c r="J94" i="44151"/>
  <c r="J93" i="44151"/>
  <c r="J92" i="44151"/>
  <c r="J91" i="44151"/>
  <c r="J90" i="44151"/>
  <c r="J89" i="44151"/>
  <c r="J88" i="44151"/>
  <c r="J87" i="44151"/>
  <c r="J86" i="44151"/>
  <c r="J85" i="44151"/>
  <c r="J84" i="44151"/>
  <c r="J83" i="44151"/>
  <c r="J82" i="44151"/>
  <c r="J81" i="44151"/>
  <c r="J80" i="44151"/>
  <c r="J79" i="44151"/>
  <c r="J78" i="44151"/>
  <c r="J77" i="44151"/>
  <c r="J76" i="44151"/>
  <c r="J75" i="44151"/>
  <c r="J74" i="44151"/>
  <c r="J73" i="44151"/>
  <c r="J72" i="44151"/>
  <c r="J71" i="44151"/>
  <c r="J70" i="44151"/>
  <c r="J69" i="44151"/>
  <c r="J68" i="44151"/>
  <c r="J67" i="44151"/>
  <c r="J66" i="44151"/>
  <c r="J65" i="44151"/>
  <c r="J64" i="44151"/>
  <c r="J63" i="44151"/>
  <c r="J62" i="44151"/>
  <c r="J61" i="44151"/>
  <c r="J60" i="44151"/>
  <c r="J59" i="44151"/>
  <c r="J58" i="44151"/>
  <c r="J57" i="44151"/>
  <c r="J56" i="44151"/>
  <c r="J55" i="44151"/>
  <c r="J54" i="44151"/>
  <c r="J53" i="44151"/>
  <c r="J52" i="44151"/>
  <c r="J51" i="44151"/>
  <c r="J50" i="44151"/>
  <c r="J49" i="44151"/>
  <c r="J48" i="44151"/>
  <c r="J47" i="44151"/>
  <c r="J46" i="44151"/>
  <c r="J45" i="44151"/>
  <c r="J44" i="44151"/>
  <c r="J43" i="44151"/>
  <c r="J42" i="44151"/>
  <c r="J41" i="44151"/>
  <c r="J40" i="44151"/>
  <c r="J39" i="44151"/>
  <c r="J38" i="44151"/>
  <c r="J37" i="44151"/>
  <c r="J36" i="44151"/>
  <c r="J35" i="44151"/>
  <c r="J34" i="44151"/>
  <c r="J33" i="44151"/>
  <c r="J32" i="44151"/>
  <c r="J31" i="44151"/>
  <c r="J30" i="44151"/>
  <c r="J29" i="44151"/>
  <c r="J28" i="44151"/>
  <c r="J27" i="44151"/>
  <c r="J26" i="44151"/>
  <c r="J25" i="44151"/>
  <c r="J24" i="44151"/>
  <c r="J23" i="44151"/>
  <c r="J22" i="44151"/>
  <c r="J21" i="44151"/>
  <c r="J20" i="44151"/>
  <c r="J19" i="44151"/>
  <c r="J18" i="44151"/>
  <c r="J17" i="44151"/>
  <c r="J16" i="44151"/>
  <c r="J15" i="44151"/>
  <c r="J14" i="44151"/>
  <c r="J13" i="44151"/>
  <c r="J12" i="44151"/>
  <c r="J11" i="44151"/>
  <c r="J10" i="44151"/>
  <c r="J9" i="44151"/>
  <c r="J8" i="44151"/>
  <c r="M7" i="44151"/>
  <c r="H3" i="44151" s="1"/>
  <c r="L7" i="44151"/>
  <c r="K7" i="44151"/>
  <c r="I7" i="44151"/>
  <c r="H7" i="44151"/>
  <c r="H2" i="44151"/>
  <c r="B1" i="44151"/>
  <c r="H4" i="44152" l="1"/>
  <c r="J7" i="44151"/>
  <c r="J5" i="44153"/>
  <c r="J5" i="44154"/>
  <c r="H4" i="44151"/>
  <c r="J7" i="44152"/>
  <c r="J65" i="44149"/>
  <c r="J64" i="44149"/>
  <c r="J63" i="44149"/>
  <c r="J62" i="44149"/>
  <c r="J61" i="44149"/>
  <c r="J60" i="44149"/>
  <c r="J59" i="44149"/>
  <c r="J58" i="44149"/>
  <c r="J57" i="44149"/>
  <c r="J56" i="44149"/>
  <c r="J55" i="44149"/>
  <c r="J54" i="44149"/>
  <c r="J53" i="44149"/>
  <c r="J52" i="44149"/>
  <c r="J51" i="44149"/>
  <c r="J50" i="44149"/>
  <c r="J49" i="44149"/>
  <c r="J48" i="44149"/>
  <c r="J47" i="44149"/>
  <c r="J46" i="44149"/>
  <c r="J45" i="44149"/>
  <c r="J44" i="44149"/>
  <c r="J43" i="44149"/>
  <c r="J42" i="44149"/>
  <c r="J41" i="44149"/>
  <c r="J40" i="44149"/>
  <c r="J39" i="44149"/>
  <c r="J38" i="44149"/>
  <c r="J37" i="44149"/>
  <c r="J36" i="44149"/>
  <c r="J35" i="44149"/>
  <c r="J34" i="44149"/>
  <c r="J33" i="44149"/>
  <c r="J32" i="44149"/>
  <c r="J31" i="44149"/>
  <c r="J30" i="44149"/>
  <c r="J29" i="44149"/>
  <c r="J28" i="44149"/>
  <c r="J27" i="44149"/>
  <c r="J26" i="44149"/>
  <c r="J25" i="44149"/>
  <c r="J24" i="44149"/>
  <c r="J23" i="44149"/>
  <c r="J22" i="44149"/>
  <c r="J21" i="44149"/>
  <c r="J20" i="44149"/>
  <c r="J19" i="44149"/>
  <c r="J18" i="44149"/>
  <c r="J17" i="44149"/>
  <c r="J16" i="44149"/>
  <c r="J15" i="44149"/>
  <c r="J14" i="44149"/>
  <c r="J13" i="44149"/>
  <c r="J12" i="44149"/>
  <c r="J11" i="44149"/>
  <c r="J10" i="44149"/>
  <c r="J9" i="44149"/>
  <c r="J8" i="44149"/>
  <c r="J7" i="44149"/>
  <c r="J6" i="44149"/>
  <c r="I5" i="44149"/>
  <c r="H5" i="44149"/>
  <c r="H2" i="44149"/>
  <c r="B1" i="44149"/>
  <c r="J65" i="44148"/>
  <c r="J64" i="44148"/>
  <c r="J63" i="44148"/>
  <c r="J62" i="44148"/>
  <c r="J61" i="44148"/>
  <c r="J60" i="44148"/>
  <c r="J59" i="44148"/>
  <c r="J58" i="44148"/>
  <c r="J57" i="44148"/>
  <c r="J56" i="44148"/>
  <c r="J55" i="44148"/>
  <c r="J54" i="44148"/>
  <c r="J53" i="44148"/>
  <c r="J52" i="44148"/>
  <c r="J51" i="44148"/>
  <c r="J50" i="44148"/>
  <c r="J49" i="44148"/>
  <c r="J48" i="44148"/>
  <c r="J47" i="44148"/>
  <c r="J46" i="44148"/>
  <c r="J45" i="44148"/>
  <c r="J44" i="44148"/>
  <c r="J43" i="44148"/>
  <c r="J42" i="44148"/>
  <c r="J41" i="44148"/>
  <c r="J40" i="44148"/>
  <c r="J39" i="44148"/>
  <c r="J38" i="44148"/>
  <c r="J37" i="44148"/>
  <c r="J36" i="44148"/>
  <c r="J35" i="44148"/>
  <c r="J34" i="44148"/>
  <c r="J33" i="44148"/>
  <c r="J32" i="44148"/>
  <c r="J31" i="44148"/>
  <c r="J30" i="44148"/>
  <c r="J29" i="44148"/>
  <c r="J28" i="44148"/>
  <c r="J27" i="44148"/>
  <c r="J26" i="44148"/>
  <c r="J25" i="44148"/>
  <c r="J24" i="44148"/>
  <c r="J23" i="44148"/>
  <c r="J22" i="44148"/>
  <c r="J21" i="44148"/>
  <c r="J20" i="44148"/>
  <c r="J19" i="44148"/>
  <c r="J18" i="44148"/>
  <c r="J17" i="44148"/>
  <c r="J16" i="44148"/>
  <c r="J15" i="44148"/>
  <c r="J14" i="44148"/>
  <c r="J13" i="44148"/>
  <c r="J12" i="44148"/>
  <c r="J11" i="44148"/>
  <c r="J10" i="44148"/>
  <c r="J9" i="44148"/>
  <c r="J8" i="44148"/>
  <c r="J7" i="44148"/>
  <c r="J6" i="44148"/>
  <c r="I5" i="44148"/>
  <c r="H5" i="44148"/>
  <c r="H2" i="44148"/>
  <c r="B1" i="44148"/>
  <c r="J357" i="44147"/>
  <c r="J356" i="44147"/>
  <c r="J355" i="44147"/>
  <c r="J354" i="44147"/>
  <c r="J353" i="44147"/>
  <c r="J352" i="44147"/>
  <c r="J351" i="44147"/>
  <c r="J350" i="44147"/>
  <c r="J349" i="44147"/>
  <c r="J348" i="44147"/>
  <c r="J347" i="44147"/>
  <c r="J346" i="44147"/>
  <c r="J345" i="44147"/>
  <c r="J344" i="44147"/>
  <c r="J343" i="44147"/>
  <c r="J342" i="44147"/>
  <c r="J341" i="44147"/>
  <c r="J340" i="44147"/>
  <c r="J339" i="44147"/>
  <c r="J338" i="44147"/>
  <c r="J337" i="44147"/>
  <c r="J336" i="44147"/>
  <c r="J335" i="44147"/>
  <c r="J334" i="44147"/>
  <c r="J333" i="44147"/>
  <c r="J332" i="44147"/>
  <c r="J331" i="44147"/>
  <c r="J330" i="44147"/>
  <c r="J329" i="44147"/>
  <c r="J328" i="44147"/>
  <c r="J327" i="44147"/>
  <c r="J326" i="44147"/>
  <c r="J325" i="44147"/>
  <c r="J324" i="44147"/>
  <c r="J323" i="44147"/>
  <c r="J322" i="44147"/>
  <c r="J321" i="44147"/>
  <c r="J320" i="44147"/>
  <c r="J319" i="44147"/>
  <c r="J318" i="44147"/>
  <c r="J317" i="44147"/>
  <c r="J316" i="44147"/>
  <c r="J315" i="44147"/>
  <c r="J314" i="44147"/>
  <c r="J313" i="44147"/>
  <c r="J312" i="44147"/>
  <c r="J311" i="44147"/>
  <c r="J310" i="44147"/>
  <c r="J309" i="44147"/>
  <c r="J308" i="44147"/>
  <c r="J307" i="44147"/>
  <c r="J306" i="44147"/>
  <c r="J305" i="44147"/>
  <c r="J304" i="44147"/>
  <c r="J303" i="44147"/>
  <c r="J302" i="44147"/>
  <c r="J301" i="44147"/>
  <c r="J300" i="44147"/>
  <c r="J299" i="44147"/>
  <c r="J298" i="44147"/>
  <c r="J297" i="44147"/>
  <c r="J296" i="44147"/>
  <c r="J295" i="44147"/>
  <c r="J294" i="44147"/>
  <c r="J293" i="44147"/>
  <c r="J292" i="44147"/>
  <c r="J291" i="44147"/>
  <c r="J290" i="44147"/>
  <c r="J289" i="44147"/>
  <c r="J288" i="44147"/>
  <c r="J287" i="44147"/>
  <c r="J286" i="44147"/>
  <c r="J285" i="44147"/>
  <c r="J284" i="44147"/>
  <c r="J283" i="44147"/>
  <c r="J282" i="44147"/>
  <c r="J281" i="44147"/>
  <c r="J280" i="44147"/>
  <c r="J279" i="44147"/>
  <c r="J278" i="44147"/>
  <c r="J277" i="44147"/>
  <c r="J276" i="44147"/>
  <c r="J275" i="44147"/>
  <c r="J274" i="44147"/>
  <c r="J273" i="44147"/>
  <c r="J272" i="44147"/>
  <c r="J271" i="44147"/>
  <c r="J270" i="44147"/>
  <c r="J269" i="44147"/>
  <c r="J268" i="44147"/>
  <c r="J267" i="44147"/>
  <c r="J266" i="44147"/>
  <c r="J265" i="44147"/>
  <c r="J264" i="44147"/>
  <c r="J263" i="44147"/>
  <c r="J262" i="44147"/>
  <c r="J261" i="44147"/>
  <c r="J260" i="44147"/>
  <c r="J259" i="44147"/>
  <c r="J258" i="44147"/>
  <c r="J257" i="44147"/>
  <c r="J256" i="44147"/>
  <c r="J255" i="44147"/>
  <c r="J254" i="44147"/>
  <c r="J253" i="44147"/>
  <c r="J252" i="44147"/>
  <c r="J251" i="44147"/>
  <c r="J250" i="44147"/>
  <c r="J249" i="44147"/>
  <c r="J248" i="44147"/>
  <c r="J247" i="44147"/>
  <c r="J246" i="44147"/>
  <c r="J245" i="44147"/>
  <c r="J244" i="44147"/>
  <c r="J243" i="44147"/>
  <c r="J242" i="44147"/>
  <c r="J241" i="44147"/>
  <c r="J240" i="44147"/>
  <c r="J239" i="44147"/>
  <c r="J238" i="44147"/>
  <c r="J237" i="44147"/>
  <c r="J236" i="44147"/>
  <c r="J235" i="44147"/>
  <c r="J234" i="44147"/>
  <c r="J233" i="44147"/>
  <c r="J232" i="44147"/>
  <c r="J231" i="44147"/>
  <c r="J230" i="44147"/>
  <c r="J229" i="44147"/>
  <c r="J228" i="44147"/>
  <c r="J227" i="44147"/>
  <c r="J226" i="44147"/>
  <c r="J225" i="44147"/>
  <c r="J224" i="44147"/>
  <c r="J223" i="44147"/>
  <c r="J222" i="44147"/>
  <c r="J221" i="44147"/>
  <c r="J220" i="44147"/>
  <c r="J219" i="44147"/>
  <c r="J218" i="44147"/>
  <c r="J217" i="44147"/>
  <c r="J216" i="44147"/>
  <c r="J215" i="44147"/>
  <c r="J214" i="44147"/>
  <c r="J213" i="44147"/>
  <c r="J212" i="44147"/>
  <c r="J211" i="44147"/>
  <c r="J210" i="44147"/>
  <c r="J209" i="44147"/>
  <c r="J208" i="44147"/>
  <c r="J207" i="44147"/>
  <c r="J206" i="44147"/>
  <c r="J205" i="44147"/>
  <c r="J204" i="44147"/>
  <c r="J203" i="44147"/>
  <c r="J202" i="44147"/>
  <c r="J201" i="44147"/>
  <c r="J200" i="44147"/>
  <c r="J199" i="44147"/>
  <c r="J198" i="44147"/>
  <c r="J197" i="44147"/>
  <c r="J196" i="44147"/>
  <c r="J195" i="44147"/>
  <c r="J194" i="44147"/>
  <c r="J193" i="44147"/>
  <c r="J192" i="44147"/>
  <c r="J191" i="44147"/>
  <c r="J190" i="44147"/>
  <c r="J189" i="44147"/>
  <c r="J188" i="44147"/>
  <c r="J187" i="44147"/>
  <c r="J186" i="44147"/>
  <c r="J185" i="44147"/>
  <c r="J184" i="44147"/>
  <c r="J183" i="44147"/>
  <c r="J182" i="44147"/>
  <c r="J181" i="44147"/>
  <c r="J180" i="44147"/>
  <c r="J179" i="44147"/>
  <c r="J178" i="44147"/>
  <c r="J177" i="44147"/>
  <c r="J176" i="44147"/>
  <c r="J175" i="44147"/>
  <c r="J174" i="44147"/>
  <c r="J173" i="44147"/>
  <c r="J172" i="44147"/>
  <c r="J171" i="44147"/>
  <c r="J170" i="44147"/>
  <c r="J169" i="44147"/>
  <c r="J168" i="44147"/>
  <c r="J167" i="44147"/>
  <c r="J166" i="44147"/>
  <c r="J165" i="44147"/>
  <c r="J164" i="44147"/>
  <c r="J163" i="44147"/>
  <c r="J162" i="44147"/>
  <c r="J161" i="44147"/>
  <c r="J160" i="44147"/>
  <c r="J159" i="44147"/>
  <c r="J158" i="44147"/>
  <c r="J157" i="44147"/>
  <c r="J156" i="44147"/>
  <c r="J155" i="44147"/>
  <c r="J154" i="44147"/>
  <c r="J153" i="44147"/>
  <c r="J152" i="44147"/>
  <c r="J151" i="44147"/>
  <c r="J150" i="44147"/>
  <c r="J149" i="44147"/>
  <c r="J148" i="44147"/>
  <c r="J147" i="44147"/>
  <c r="J146" i="44147"/>
  <c r="J145" i="44147"/>
  <c r="J144" i="44147"/>
  <c r="J143" i="44147"/>
  <c r="J142" i="44147"/>
  <c r="J141" i="44147"/>
  <c r="J140" i="44147"/>
  <c r="J139" i="44147"/>
  <c r="J138" i="44147"/>
  <c r="J137" i="44147"/>
  <c r="J136" i="44147"/>
  <c r="J135" i="44147"/>
  <c r="J134" i="44147"/>
  <c r="J133" i="44147"/>
  <c r="J132" i="44147"/>
  <c r="J131" i="44147"/>
  <c r="J130" i="44147"/>
  <c r="J129" i="44147"/>
  <c r="J128" i="44147"/>
  <c r="J127" i="44147"/>
  <c r="J126" i="44147"/>
  <c r="J125" i="44147"/>
  <c r="J124" i="44147"/>
  <c r="J123" i="44147"/>
  <c r="J122" i="44147"/>
  <c r="J121" i="44147"/>
  <c r="J120" i="44147"/>
  <c r="J119" i="44147"/>
  <c r="J118" i="44147"/>
  <c r="J117" i="44147"/>
  <c r="J116" i="44147"/>
  <c r="J115" i="44147"/>
  <c r="J114" i="44147"/>
  <c r="J113" i="44147"/>
  <c r="J112" i="44147"/>
  <c r="J111" i="44147"/>
  <c r="J110" i="44147"/>
  <c r="J109" i="44147"/>
  <c r="J108" i="44147"/>
  <c r="J107" i="44147"/>
  <c r="J106" i="44147"/>
  <c r="J105" i="44147"/>
  <c r="J104" i="44147"/>
  <c r="J103" i="44147"/>
  <c r="J102" i="44147"/>
  <c r="J101" i="44147"/>
  <c r="J100" i="44147"/>
  <c r="J99" i="44147"/>
  <c r="J98" i="44147"/>
  <c r="J97" i="44147"/>
  <c r="J96" i="44147"/>
  <c r="J95" i="44147"/>
  <c r="J94" i="44147"/>
  <c r="J93" i="44147"/>
  <c r="J92" i="44147"/>
  <c r="J91" i="44147"/>
  <c r="J90" i="44147"/>
  <c r="J89" i="44147"/>
  <c r="J88" i="44147"/>
  <c r="J87" i="44147"/>
  <c r="J86" i="44147"/>
  <c r="J85" i="44147"/>
  <c r="J84" i="44147"/>
  <c r="J83" i="44147"/>
  <c r="J82" i="44147"/>
  <c r="J81" i="44147"/>
  <c r="J80" i="44147"/>
  <c r="J79" i="44147"/>
  <c r="J78" i="44147"/>
  <c r="J77" i="44147"/>
  <c r="J76" i="44147"/>
  <c r="J75" i="44147"/>
  <c r="J74" i="44147"/>
  <c r="J73" i="44147"/>
  <c r="J72" i="44147"/>
  <c r="J71" i="44147"/>
  <c r="J70" i="44147"/>
  <c r="J69" i="44147"/>
  <c r="J68" i="44147"/>
  <c r="J67" i="44147"/>
  <c r="J66" i="44147"/>
  <c r="J65" i="44147"/>
  <c r="J64" i="44147"/>
  <c r="J63" i="44147"/>
  <c r="J62" i="44147"/>
  <c r="J61" i="44147"/>
  <c r="J60" i="44147"/>
  <c r="J59" i="44147"/>
  <c r="J58" i="44147"/>
  <c r="J57" i="44147"/>
  <c r="J56" i="44147"/>
  <c r="J55" i="44147"/>
  <c r="J54" i="44147"/>
  <c r="J53" i="44147"/>
  <c r="J52" i="44147"/>
  <c r="J51" i="44147"/>
  <c r="J50" i="44147"/>
  <c r="J49" i="44147"/>
  <c r="J48" i="44147"/>
  <c r="J47" i="44147"/>
  <c r="J46" i="44147"/>
  <c r="J45" i="44147"/>
  <c r="J44" i="44147"/>
  <c r="J43" i="44147"/>
  <c r="J42" i="44147"/>
  <c r="J41" i="44147"/>
  <c r="J40" i="44147"/>
  <c r="J39" i="44147"/>
  <c r="J38" i="44147"/>
  <c r="J37" i="44147"/>
  <c r="J36" i="44147"/>
  <c r="J35" i="44147"/>
  <c r="J34" i="44147"/>
  <c r="J33" i="44147"/>
  <c r="J32" i="44147"/>
  <c r="J31" i="44147"/>
  <c r="J30" i="44147"/>
  <c r="J29" i="44147"/>
  <c r="J28" i="44147"/>
  <c r="J27" i="44147"/>
  <c r="J26" i="44147"/>
  <c r="J25" i="44147"/>
  <c r="J24" i="44147"/>
  <c r="J23" i="44147"/>
  <c r="J22" i="44147"/>
  <c r="J21" i="44147"/>
  <c r="J20" i="44147"/>
  <c r="J19" i="44147"/>
  <c r="J18" i="44147"/>
  <c r="J17" i="44147"/>
  <c r="J16" i="44147"/>
  <c r="J15" i="44147"/>
  <c r="J14" i="44147"/>
  <c r="J13" i="44147"/>
  <c r="J12" i="44147"/>
  <c r="J11" i="44147"/>
  <c r="J10" i="44147"/>
  <c r="J9" i="44147"/>
  <c r="J8" i="44147"/>
  <c r="O7" i="44147"/>
  <c r="H3" i="44147" s="1"/>
  <c r="I7" i="44147"/>
  <c r="H7" i="44147"/>
  <c r="H2" i="44147"/>
  <c r="B1" i="44147"/>
  <c r="J357" i="44146"/>
  <c r="J356" i="44146"/>
  <c r="J355" i="44146"/>
  <c r="J354" i="44146"/>
  <c r="J353" i="44146"/>
  <c r="J352" i="44146"/>
  <c r="J351" i="44146"/>
  <c r="J350" i="44146"/>
  <c r="J349" i="44146"/>
  <c r="J348" i="44146"/>
  <c r="J347" i="44146"/>
  <c r="J346" i="44146"/>
  <c r="J345" i="44146"/>
  <c r="J344" i="44146"/>
  <c r="J343" i="44146"/>
  <c r="J342" i="44146"/>
  <c r="J341" i="44146"/>
  <c r="J340" i="44146"/>
  <c r="J339" i="44146"/>
  <c r="J338" i="44146"/>
  <c r="J337" i="44146"/>
  <c r="J336" i="44146"/>
  <c r="J335" i="44146"/>
  <c r="J334" i="44146"/>
  <c r="J333" i="44146"/>
  <c r="J332" i="44146"/>
  <c r="J331" i="44146"/>
  <c r="J330" i="44146"/>
  <c r="J329" i="44146"/>
  <c r="J328" i="44146"/>
  <c r="J327" i="44146"/>
  <c r="J326" i="44146"/>
  <c r="J325" i="44146"/>
  <c r="J324" i="44146"/>
  <c r="J323" i="44146"/>
  <c r="J322" i="44146"/>
  <c r="J321" i="44146"/>
  <c r="J320" i="44146"/>
  <c r="J319" i="44146"/>
  <c r="J318" i="44146"/>
  <c r="J317" i="44146"/>
  <c r="J316" i="44146"/>
  <c r="J315" i="44146"/>
  <c r="J314" i="44146"/>
  <c r="J313" i="44146"/>
  <c r="J312" i="44146"/>
  <c r="J311" i="44146"/>
  <c r="J310" i="44146"/>
  <c r="J309" i="44146"/>
  <c r="J308" i="44146"/>
  <c r="J307" i="44146"/>
  <c r="J306" i="44146"/>
  <c r="J305" i="44146"/>
  <c r="J304" i="44146"/>
  <c r="J303" i="44146"/>
  <c r="J302" i="44146"/>
  <c r="J301" i="44146"/>
  <c r="J300" i="44146"/>
  <c r="J299" i="44146"/>
  <c r="J298" i="44146"/>
  <c r="J297" i="44146"/>
  <c r="J296" i="44146"/>
  <c r="J295" i="44146"/>
  <c r="J294" i="44146"/>
  <c r="J293" i="44146"/>
  <c r="J292" i="44146"/>
  <c r="J291" i="44146"/>
  <c r="J290" i="44146"/>
  <c r="J289" i="44146"/>
  <c r="J288" i="44146"/>
  <c r="J287" i="44146"/>
  <c r="J286" i="44146"/>
  <c r="J285" i="44146"/>
  <c r="J284" i="44146"/>
  <c r="J283" i="44146"/>
  <c r="J282" i="44146"/>
  <c r="J281" i="44146"/>
  <c r="J280" i="44146"/>
  <c r="J279" i="44146"/>
  <c r="J278" i="44146"/>
  <c r="J277" i="44146"/>
  <c r="J276" i="44146"/>
  <c r="J275" i="44146"/>
  <c r="J274" i="44146"/>
  <c r="J273" i="44146"/>
  <c r="J272" i="44146"/>
  <c r="J271" i="44146"/>
  <c r="J270" i="44146"/>
  <c r="J269" i="44146"/>
  <c r="J268" i="44146"/>
  <c r="J267" i="44146"/>
  <c r="J266" i="44146"/>
  <c r="J265" i="44146"/>
  <c r="J264" i="44146"/>
  <c r="J263" i="44146"/>
  <c r="J262" i="44146"/>
  <c r="J261" i="44146"/>
  <c r="J260" i="44146"/>
  <c r="J259" i="44146"/>
  <c r="J258" i="44146"/>
  <c r="J257" i="44146"/>
  <c r="J256" i="44146"/>
  <c r="J255" i="44146"/>
  <c r="J254" i="44146"/>
  <c r="J253" i="44146"/>
  <c r="J252" i="44146"/>
  <c r="J251" i="44146"/>
  <c r="J250" i="44146"/>
  <c r="J249" i="44146"/>
  <c r="J248" i="44146"/>
  <c r="J247" i="44146"/>
  <c r="J246" i="44146"/>
  <c r="J245" i="44146"/>
  <c r="J244" i="44146"/>
  <c r="J243" i="44146"/>
  <c r="J242" i="44146"/>
  <c r="J241" i="44146"/>
  <c r="J240" i="44146"/>
  <c r="J239" i="44146"/>
  <c r="J238" i="44146"/>
  <c r="J237" i="44146"/>
  <c r="J236" i="44146"/>
  <c r="J235" i="44146"/>
  <c r="J234" i="44146"/>
  <c r="J233" i="44146"/>
  <c r="J232" i="44146"/>
  <c r="J231" i="44146"/>
  <c r="J230" i="44146"/>
  <c r="J229" i="44146"/>
  <c r="J228" i="44146"/>
  <c r="J227" i="44146"/>
  <c r="J226" i="44146"/>
  <c r="J225" i="44146"/>
  <c r="J224" i="44146"/>
  <c r="J223" i="44146"/>
  <c r="J222" i="44146"/>
  <c r="J221" i="44146"/>
  <c r="J220" i="44146"/>
  <c r="J219" i="44146"/>
  <c r="J218" i="44146"/>
  <c r="J217" i="44146"/>
  <c r="J216" i="44146"/>
  <c r="J215" i="44146"/>
  <c r="J214" i="44146"/>
  <c r="J213" i="44146"/>
  <c r="J212" i="44146"/>
  <c r="J211" i="44146"/>
  <c r="J210" i="44146"/>
  <c r="J209" i="44146"/>
  <c r="J208" i="44146"/>
  <c r="J207" i="44146"/>
  <c r="J206" i="44146"/>
  <c r="J205" i="44146"/>
  <c r="J204" i="44146"/>
  <c r="J203" i="44146"/>
  <c r="J202" i="44146"/>
  <c r="J201" i="44146"/>
  <c r="J200" i="44146"/>
  <c r="J199" i="44146"/>
  <c r="J198" i="44146"/>
  <c r="J197" i="44146"/>
  <c r="J196" i="44146"/>
  <c r="J195" i="44146"/>
  <c r="J194" i="44146"/>
  <c r="J193" i="44146"/>
  <c r="J192" i="44146"/>
  <c r="J191" i="44146"/>
  <c r="J190" i="44146"/>
  <c r="J189" i="44146"/>
  <c r="J188" i="44146"/>
  <c r="J187" i="44146"/>
  <c r="J186" i="44146"/>
  <c r="J185" i="44146"/>
  <c r="J184" i="44146"/>
  <c r="J183" i="44146"/>
  <c r="J182" i="44146"/>
  <c r="J181" i="44146"/>
  <c r="J180" i="44146"/>
  <c r="J179" i="44146"/>
  <c r="J178" i="44146"/>
  <c r="J177" i="44146"/>
  <c r="J176" i="44146"/>
  <c r="J175" i="44146"/>
  <c r="J174" i="44146"/>
  <c r="J173" i="44146"/>
  <c r="J172" i="44146"/>
  <c r="J171" i="44146"/>
  <c r="J170" i="44146"/>
  <c r="J169" i="44146"/>
  <c r="J168" i="44146"/>
  <c r="J167" i="44146"/>
  <c r="J166" i="44146"/>
  <c r="J165" i="44146"/>
  <c r="J164" i="44146"/>
  <c r="J163" i="44146"/>
  <c r="J162" i="44146"/>
  <c r="J161" i="44146"/>
  <c r="J160" i="44146"/>
  <c r="J159" i="44146"/>
  <c r="J158" i="44146"/>
  <c r="J157" i="44146"/>
  <c r="J156" i="44146"/>
  <c r="J155" i="44146"/>
  <c r="J154" i="44146"/>
  <c r="J153" i="44146"/>
  <c r="J152" i="44146"/>
  <c r="J151" i="44146"/>
  <c r="J150" i="44146"/>
  <c r="J149" i="44146"/>
  <c r="J148" i="44146"/>
  <c r="J147" i="44146"/>
  <c r="J146" i="44146"/>
  <c r="J145" i="44146"/>
  <c r="J144" i="44146"/>
  <c r="J143" i="44146"/>
  <c r="J142" i="44146"/>
  <c r="J141" i="44146"/>
  <c r="J140" i="44146"/>
  <c r="J139" i="44146"/>
  <c r="J138" i="44146"/>
  <c r="J137" i="44146"/>
  <c r="J136" i="44146"/>
  <c r="J135" i="44146"/>
  <c r="J134" i="44146"/>
  <c r="J133" i="44146"/>
  <c r="J132" i="44146"/>
  <c r="J131" i="44146"/>
  <c r="J130" i="44146"/>
  <c r="J129" i="44146"/>
  <c r="J128" i="44146"/>
  <c r="J127" i="44146"/>
  <c r="J126" i="44146"/>
  <c r="J125" i="44146"/>
  <c r="J124" i="44146"/>
  <c r="J123" i="44146"/>
  <c r="J122" i="44146"/>
  <c r="J121" i="44146"/>
  <c r="J120" i="44146"/>
  <c r="J119" i="44146"/>
  <c r="J118" i="44146"/>
  <c r="J117" i="44146"/>
  <c r="J116" i="44146"/>
  <c r="J115" i="44146"/>
  <c r="J114" i="44146"/>
  <c r="J113" i="44146"/>
  <c r="J112" i="44146"/>
  <c r="J111" i="44146"/>
  <c r="J110" i="44146"/>
  <c r="J109" i="44146"/>
  <c r="J108" i="44146"/>
  <c r="J107" i="44146"/>
  <c r="J106" i="44146"/>
  <c r="J105" i="44146"/>
  <c r="J104" i="44146"/>
  <c r="J103" i="44146"/>
  <c r="J102" i="44146"/>
  <c r="J101" i="44146"/>
  <c r="J100" i="44146"/>
  <c r="J99" i="44146"/>
  <c r="J98" i="44146"/>
  <c r="J97" i="44146"/>
  <c r="J96" i="44146"/>
  <c r="J95" i="44146"/>
  <c r="J94" i="44146"/>
  <c r="J93" i="44146"/>
  <c r="J92" i="44146"/>
  <c r="J91" i="44146"/>
  <c r="J90" i="44146"/>
  <c r="J89" i="44146"/>
  <c r="J88" i="44146"/>
  <c r="J87" i="44146"/>
  <c r="J86" i="44146"/>
  <c r="J85" i="44146"/>
  <c r="J84" i="44146"/>
  <c r="J83" i="44146"/>
  <c r="J82" i="44146"/>
  <c r="J81" i="44146"/>
  <c r="J80" i="44146"/>
  <c r="J79" i="44146"/>
  <c r="J78" i="44146"/>
  <c r="J77" i="44146"/>
  <c r="J76" i="44146"/>
  <c r="J75" i="44146"/>
  <c r="J74" i="44146"/>
  <c r="J73" i="44146"/>
  <c r="J72" i="44146"/>
  <c r="J71" i="44146"/>
  <c r="J70" i="44146"/>
  <c r="J69" i="44146"/>
  <c r="J68" i="44146"/>
  <c r="J67" i="44146"/>
  <c r="J66" i="44146"/>
  <c r="J65" i="44146"/>
  <c r="J64" i="44146"/>
  <c r="J63" i="44146"/>
  <c r="J62" i="44146"/>
  <c r="J61" i="44146"/>
  <c r="J60" i="44146"/>
  <c r="J59" i="44146"/>
  <c r="J58" i="44146"/>
  <c r="J57" i="44146"/>
  <c r="J56" i="44146"/>
  <c r="J55" i="44146"/>
  <c r="J54" i="44146"/>
  <c r="J53" i="44146"/>
  <c r="J52" i="44146"/>
  <c r="J51" i="44146"/>
  <c r="J50" i="44146"/>
  <c r="J49" i="44146"/>
  <c r="J48" i="44146"/>
  <c r="J47" i="44146"/>
  <c r="J46" i="44146"/>
  <c r="J45" i="44146"/>
  <c r="J44" i="44146"/>
  <c r="J43" i="44146"/>
  <c r="J42" i="44146"/>
  <c r="J41" i="44146"/>
  <c r="J40" i="44146"/>
  <c r="J39" i="44146"/>
  <c r="J38" i="44146"/>
  <c r="J37" i="44146"/>
  <c r="J36" i="44146"/>
  <c r="J35" i="44146"/>
  <c r="J34" i="44146"/>
  <c r="J33" i="44146"/>
  <c r="J32" i="44146"/>
  <c r="J31" i="44146"/>
  <c r="J30" i="44146"/>
  <c r="J29" i="44146"/>
  <c r="J28" i="44146"/>
  <c r="J27" i="44146"/>
  <c r="J26" i="44146"/>
  <c r="J25" i="44146"/>
  <c r="J24" i="44146"/>
  <c r="J23" i="44146"/>
  <c r="J22" i="44146"/>
  <c r="J21" i="44146"/>
  <c r="J20" i="44146"/>
  <c r="J19" i="44146"/>
  <c r="J18" i="44146"/>
  <c r="J17" i="44146"/>
  <c r="J16" i="44146"/>
  <c r="J15" i="44146"/>
  <c r="J14" i="44146"/>
  <c r="J13" i="44146"/>
  <c r="J12" i="44146"/>
  <c r="J11" i="44146"/>
  <c r="J10" i="44146"/>
  <c r="J9" i="44146"/>
  <c r="J8" i="44146"/>
  <c r="M7" i="44146"/>
  <c r="H3" i="44146" s="1"/>
  <c r="L7" i="44146"/>
  <c r="K7" i="44146"/>
  <c r="I7" i="44146"/>
  <c r="H7" i="44146"/>
  <c r="J7" i="44146" s="1"/>
  <c r="H2" i="44146"/>
  <c r="B1" i="44146"/>
  <c r="J5" i="44148" l="1"/>
  <c r="H4" i="44146"/>
  <c r="J5" i="44149"/>
  <c r="H4" i="44147"/>
  <c r="J7" i="44147"/>
  <c r="K25" i="44141" l="1"/>
  <c r="AF25" i="44141"/>
  <c r="AG25" i="44141"/>
  <c r="AI25" i="44141"/>
  <c r="AJ25" i="44141"/>
  <c r="K31" i="44141"/>
  <c r="AF31" i="44141"/>
  <c r="AG31" i="44141"/>
  <c r="AI31" i="44141"/>
  <c r="AJ31" i="44141"/>
  <c r="K37" i="44141"/>
  <c r="AF37" i="44141"/>
  <c r="AG37" i="44141"/>
  <c r="AI37" i="44141"/>
  <c r="AJ37" i="44141"/>
  <c r="AJ13" i="44141" l="1"/>
  <c r="AI13" i="44141"/>
  <c r="AG13" i="44141"/>
  <c r="AF13" i="44141"/>
  <c r="K13" i="44141"/>
  <c r="AJ10" i="44141"/>
  <c r="AI10" i="44141"/>
  <c r="AG10" i="44141"/>
  <c r="AF10" i="44141"/>
  <c r="K10" i="44141"/>
  <c r="P31" i="44141" l="1"/>
  <c r="P25" i="44141"/>
  <c r="P37" i="44141"/>
  <c r="P13" i="44141"/>
  <c r="P10" i="44141"/>
  <c r="L31" i="44141"/>
  <c r="N31" i="44141" s="1"/>
  <c r="L37" i="44141"/>
  <c r="N37" i="44141" s="1"/>
  <c r="L25" i="44141"/>
  <c r="N25" i="44141" s="1"/>
  <c r="L13" i="44141"/>
  <c r="N13" i="44141" s="1"/>
  <c r="L10" i="44141"/>
  <c r="N10" i="44141" s="1"/>
  <c r="M37" i="44141"/>
  <c r="M31" i="44141"/>
  <c r="M25" i="44141"/>
  <c r="M13" i="44141"/>
  <c r="M10" i="44141"/>
  <c r="O25" i="44141"/>
  <c r="O37" i="44141"/>
  <c r="O31" i="44141"/>
  <c r="O13" i="44141"/>
  <c r="O10" i="44141"/>
  <c r="R25" i="44141"/>
  <c r="R37" i="44141"/>
  <c r="R31" i="44141"/>
  <c r="R13" i="44141"/>
  <c r="R10" i="44141"/>
  <c r="AK25" i="44141"/>
  <c r="AK31" i="44141"/>
  <c r="AK37" i="44141"/>
  <c r="AK13" i="44141"/>
  <c r="AK10" i="44141"/>
  <c r="AH31" i="44141"/>
  <c r="AH37" i="44141"/>
  <c r="AH25" i="44141"/>
  <c r="AH10" i="44141"/>
  <c r="AH13" i="44141"/>
  <c r="AL10" i="44141" l="1"/>
  <c r="AM10" i="44141" s="1"/>
  <c r="S37" i="44141"/>
  <c r="T37" i="44141" s="1"/>
  <c r="S25" i="44141"/>
  <c r="T25" i="44141" s="1"/>
  <c r="AL31" i="44141"/>
  <c r="AM31" i="44141" s="1"/>
  <c r="AL37" i="44141"/>
  <c r="AM37" i="44141" s="1"/>
  <c r="S13" i="44141"/>
  <c r="T13" i="44141" s="1"/>
  <c r="S31" i="44141"/>
  <c r="T31" i="44141" s="1"/>
  <c r="AL25" i="44141"/>
  <c r="AM25" i="44141" s="1"/>
  <c r="S10" i="44141"/>
  <c r="T10" i="44141" s="1"/>
  <c r="Q25" i="44141"/>
  <c r="Q37" i="44141"/>
  <c r="Q31" i="44141"/>
  <c r="Q10" i="44141"/>
  <c r="Q13" i="44141"/>
  <c r="AL13" i="44141"/>
  <c r="AM13" i="44141" s="1"/>
</calcChain>
</file>

<file path=xl/comments1.xml><?xml version="1.0" encoding="utf-8"?>
<comments xmlns="http://schemas.openxmlformats.org/spreadsheetml/2006/main">
  <authors>
    <author>Administrator</author>
    <author>中沢　敬</author>
  </authors>
  <commentList>
    <comment ref="R5" authorId="0">
      <text>
        <r>
          <rPr>
            <b/>
            <sz val="9"/>
            <color indexed="81"/>
            <rFont val="ＭＳ Ｐゴシック"/>
            <family val="3"/>
            <charset val="128"/>
          </rPr>
          <t>単価契約による基本料金を記載</t>
        </r>
      </text>
    </comment>
    <comment ref="J36" authorId="1">
      <text>
        <r>
          <rPr>
            <sz val="9"/>
            <color indexed="81"/>
            <rFont val="ＭＳ Ｐゴシック"/>
            <family val="3"/>
            <charset val="128"/>
          </rPr>
          <t>病院：124,765千円
水道：133,131千円
下水道：2,097千円</t>
        </r>
        <r>
          <rPr>
            <b/>
            <sz val="9"/>
            <color indexed="81"/>
            <rFont val="ＭＳ Ｐゴシック"/>
            <family val="3"/>
            <charset val="128"/>
          </rPr>
          <t xml:space="preserve">
</t>
        </r>
        <r>
          <rPr>
            <b/>
            <u/>
            <sz val="9"/>
            <color indexed="81"/>
            <rFont val="ＭＳ Ｐゴシック"/>
            <family val="3"/>
            <charset val="128"/>
          </rPr>
          <t>合計：259,993千円</t>
        </r>
      </text>
    </comment>
  </commentList>
</comments>
</file>

<file path=xl/comments2.xml><?xml version="1.0" encoding="utf-8"?>
<comments xmlns="http://schemas.openxmlformats.org/spreadsheetml/2006/main">
  <authors>
    <author>そうむ</author>
  </authors>
  <commentList>
    <comment ref="I94" authorId="0">
      <text>
        <r>
          <rPr>
            <sz val="9"/>
            <color indexed="81"/>
            <rFont val="MS P ゴシック"/>
            <family val="3"/>
            <charset val="128"/>
          </rPr>
          <t xml:space="preserve">１０電力会社入札事態
</t>
        </r>
      </text>
    </comment>
    <comment ref="M94" authorId="0">
      <text>
        <r>
          <rPr>
            <b/>
            <sz val="9"/>
            <color indexed="81"/>
            <rFont val="MS P ゴシック"/>
            <family val="3"/>
            <charset val="128"/>
          </rPr>
          <t>１０電力会社入札事態</t>
        </r>
        <r>
          <rPr>
            <sz val="9"/>
            <color indexed="81"/>
            <rFont val="MS P ゴシック"/>
            <family val="3"/>
            <charset val="128"/>
          </rPr>
          <t xml:space="preserve">
</t>
        </r>
      </text>
    </comment>
    <comment ref="I95" authorId="0">
      <text>
        <r>
          <rPr>
            <sz val="9"/>
            <color indexed="81"/>
            <rFont val="MS P ゴシック"/>
            <family val="3"/>
            <charset val="128"/>
          </rPr>
          <t>１０電力会社入札事態</t>
        </r>
      </text>
    </comment>
    <comment ref="M95" authorId="0">
      <text>
        <r>
          <rPr>
            <b/>
            <sz val="9"/>
            <color indexed="81"/>
            <rFont val="MS P ゴシック"/>
            <family val="3"/>
            <charset val="128"/>
          </rPr>
          <t>１０電力会社入札事態</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Administrator</author>
  </authors>
  <commentList>
    <comment ref="H8" authorId="0">
      <text>
        <r>
          <rPr>
            <b/>
            <sz val="9"/>
            <color indexed="81"/>
            <rFont val="ＭＳ Ｐゴシック"/>
            <family val="3"/>
            <charset val="128"/>
          </rPr>
          <t>H30契約額（税込）
基本料金1,039円/ｋｗ/月
電力量料金単価
　夏季　　16.51円/kw
　その他　15.34円/kw</t>
        </r>
      </text>
    </comment>
  </commentList>
</comments>
</file>

<file path=xl/comments4.xml><?xml version="1.0" encoding="utf-8"?>
<comments xmlns="http://schemas.openxmlformats.org/spreadsheetml/2006/main">
  <authors>
    <author>杤澤　太郎</author>
  </authors>
  <commentList>
    <comment ref="H10" authorId="0">
      <text>
        <r>
          <rPr>
            <b/>
            <sz val="9"/>
            <color indexed="81"/>
            <rFont val="ＭＳ Ｐゴシック"/>
            <family val="3"/>
            <charset val="128"/>
          </rPr>
          <t>契約時年額
（内,Ｈ30.2,3分は73,644,158円）</t>
        </r>
      </text>
    </comment>
    <comment ref="I10" authorId="0">
      <text>
        <r>
          <rPr>
            <b/>
            <sz val="9"/>
            <color indexed="81"/>
            <rFont val="ＭＳ Ｐゴシック"/>
            <family val="3"/>
            <charset val="128"/>
          </rPr>
          <t>プロポーザル時年額</t>
        </r>
      </text>
    </comment>
  </commentList>
</comments>
</file>

<file path=xl/comments5.xml><?xml version="1.0" encoding="utf-8"?>
<comments xmlns="http://schemas.openxmlformats.org/spreadsheetml/2006/main">
  <authors>
    <author>船橋市役所</author>
  </authors>
  <commentList>
    <comment ref="K7" authorId="0">
      <text>
        <r>
          <rPr>
            <b/>
            <sz val="9"/>
            <color indexed="81"/>
            <rFont val="ＭＳ Ｐゴシック"/>
            <family val="3"/>
            <charset val="128"/>
          </rPr>
          <t>船橋市役所:</t>
        </r>
        <r>
          <rPr>
            <sz val="9"/>
            <color indexed="81"/>
            <rFont val="ＭＳ Ｐゴシック"/>
            <family val="3"/>
            <charset val="128"/>
          </rPr>
          <t xml:space="preserve">
南部清掃工場は常用電力を合計に反映
（8,106+11,882+541+700）</t>
        </r>
      </text>
    </comment>
    <comment ref="L7" authorId="0">
      <text>
        <r>
          <rPr>
            <b/>
            <sz val="9"/>
            <color indexed="81"/>
            <rFont val="ＭＳ Ｐゴシック"/>
            <family val="3"/>
            <charset val="128"/>
          </rPr>
          <t>船橋市役所:</t>
        </r>
        <r>
          <rPr>
            <sz val="9"/>
            <color indexed="81"/>
            <rFont val="ＭＳ Ｐゴシック"/>
            <family val="3"/>
            <charset val="128"/>
          </rPr>
          <t xml:space="preserve">
南部清掃工場は最終年度のため、
H30.2～H32.3の14か月で電力量を算定</t>
        </r>
      </text>
    </comment>
  </commentList>
</comments>
</file>

<file path=xl/comments6.xml><?xml version="1.0" encoding="utf-8"?>
<comments xmlns="http://schemas.openxmlformats.org/spreadsheetml/2006/main">
  <authors>
    <author>学校財務室5</author>
  </authors>
  <commentList>
    <comment ref="E8" authorId="0">
      <text>
        <r>
          <rPr>
            <b/>
            <sz val="9"/>
            <color indexed="81"/>
            <rFont val="MS P ゴシック"/>
            <family val="3"/>
            <charset val="128"/>
          </rPr>
          <t>学校財務室5:</t>
        </r>
        <r>
          <rPr>
            <sz val="9"/>
            <color indexed="81"/>
            <rFont val="MS P ゴシック"/>
            <family val="3"/>
            <charset val="128"/>
          </rPr>
          <t xml:space="preserve">
正確にはIPPです。</t>
        </r>
      </text>
    </comment>
  </commentList>
</comments>
</file>

<file path=xl/comments7.xml><?xml version="1.0" encoding="utf-8"?>
<comments xmlns="http://schemas.openxmlformats.org/spreadsheetml/2006/main">
  <authors>
    <author>hosaka</author>
  </authors>
  <commentList>
    <comment ref="C6" authorId="0">
      <text>
        <r>
          <rPr>
            <b/>
            <sz val="9"/>
            <color indexed="81"/>
            <rFont val="ＭＳ Ｐゴシック"/>
            <family val="3"/>
            <charset val="128"/>
          </rPr>
          <t>hosaka:</t>
        </r>
        <r>
          <rPr>
            <sz val="9"/>
            <color indexed="81"/>
            <rFont val="ＭＳ Ｐゴシック"/>
            <family val="3"/>
            <charset val="128"/>
          </rPr>
          <t xml:space="preserve">
当時所管は、子育て支援課</t>
        </r>
      </text>
    </comment>
    <comment ref="H6" authorId="0">
      <text>
        <r>
          <rPr>
            <b/>
            <sz val="9"/>
            <color indexed="81"/>
            <rFont val="ＭＳ Ｐゴシック"/>
            <family val="3"/>
            <charset val="128"/>
          </rPr>
          <t>hosaka:</t>
        </r>
        <r>
          <rPr>
            <sz val="9"/>
            <color indexed="81"/>
            <rFont val="ＭＳ Ｐゴシック"/>
            <family val="3"/>
            <charset val="128"/>
          </rPr>
          <t xml:space="preserve">
40,224円（税込）
40,224÷1.08＝37,244円（税抜）</t>
        </r>
      </text>
    </comment>
  </commentList>
</comments>
</file>

<file path=xl/comments8.xml><?xml version="1.0" encoding="utf-8"?>
<comments xmlns="http://schemas.openxmlformats.org/spreadsheetml/2006/main">
  <authors>
    <author>zzz</author>
  </authors>
  <commentList>
    <comment ref="H6" authorId="0">
      <text>
        <r>
          <rPr>
            <b/>
            <sz val="9"/>
            <color indexed="81"/>
            <rFont val="ＭＳ Ｐゴシック"/>
            <family val="3"/>
            <charset val="128"/>
          </rPr>
          <t>電力料金の計算上、税込単価が基本となっているため、税込金額での入札としています</t>
        </r>
      </text>
    </comment>
    <comment ref="I6" authorId="0">
      <text>
        <r>
          <rPr>
            <b/>
            <sz val="9"/>
            <color indexed="81"/>
            <rFont val="ＭＳ Ｐゴシック"/>
            <family val="3"/>
            <charset val="128"/>
          </rPr>
          <t>今回の入札で提示された金額であり、通常の料金メニューに基づく金額ではありません</t>
        </r>
      </text>
    </comment>
  </commentList>
</comments>
</file>

<file path=xl/comments9.xml><?xml version="1.0" encoding="utf-8"?>
<comments xmlns="http://schemas.openxmlformats.org/spreadsheetml/2006/main">
  <authors>
    <author>永松與則</author>
  </authors>
  <commentList>
    <comment ref="K19" authorId="0">
      <text>
        <r>
          <rPr>
            <b/>
            <sz val="9"/>
            <color indexed="81"/>
            <rFont val="ＭＳ Ｐゴシック"/>
            <family val="3"/>
            <charset val="128"/>
          </rPr>
          <t>実量制</t>
        </r>
      </text>
    </comment>
    <comment ref="K20" authorId="0">
      <text>
        <r>
          <rPr>
            <b/>
            <sz val="9"/>
            <color indexed="81"/>
            <rFont val="ＭＳ Ｐゴシック"/>
            <family val="3"/>
            <charset val="128"/>
          </rPr>
          <t>実量制</t>
        </r>
      </text>
    </comment>
  </commentList>
</comments>
</file>

<file path=xl/sharedStrings.xml><?xml version="1.0" encoding="utf-8"?>
<sst xmlns="http://schemas.openxmlformats.org/spreadsheetml/2006/main" count="8399" uniqueCount="1906">
  <si>
    <t>担当者名</t>
    <rPh sb="0" eb="4">
      <t>タントウシャメイ</t>
    </rPh>
    <phoneticPr fontId="3"/>
  </si>
  <si>
    <t>電話番号</t>
    <rPh sb="0" eb="4">
      <t>デンワバンゴウ</t>
    </rPh>
    <phoneticPr fontId="3"/>
  </si>
  <si>
    <t>FAX番号</t>
    <rPh sb="3" eb="5">
      <t>バンゴウ</t>
    </rPh>
    <phoneticPr fontId="3"/>
  </si>
  <si>
    <t>メールアドレス</t>
    <phoneticPr fontId="3"/>
  </si>
  <si>
    <t>回答日</t>
    <rPh sb="0" eb="3">
      <t>カイトウビ</t>
    </rPh>
    <phoneticPr fontId="3"/>
  </si>
  <si>
    <t>自治体名</t>
    <rPh sb="0" eb="3">
      <t>ジチタイ</t>
    </rPh>
    <rPh sb="3" eb="4">
      <t>メイ</t>
    </rPh>
    <phoneticPr fontId="3"/>
  </si>
  <si>
    <t>一般会計①</t>
    <rPh sb="0" eb="2">
      <t>イッパン</t>
    </rPh>
    <rPh sb="2" eb="4">
      <t>カイケイ</t>
    </rPh>
    <phoneticPr fontId="3"/>
  </si>
  <si>
    <t>特別会計②</t>
    <rPh sb="0" eb="2">
      <t>トクベツ</t>
    </rPh>
    <rPh sb="2" eb="4">
      <t>カイケイ</t>
    </rPh>
    <phoneticPr fontId="3"/>
  </si>
  <si>
    <t>企業会計③</t>
    <rPh sb="0" eb="2">
      <t>キギョウ</t>
    </rPh>
    <rPh sb="2" eb="4">
      <t>カイケイ</t>
    </rPh>
    <phoneticPr fontId="3"/>
  </si>
  <si>
    <t>合計④=①+②＋③</t>
    <phoneticPr fontId="3"/>
  </si>
  <si>
    <t>入札
落札額合計⑤</t>
    <rPh sb="0" eb="2">
      <t>ニュウサツ</t>
    </rPh>
    <rPh sb="3" eb="5">
      <t>ラクサツ</t>
    </rPh>
    <rPh sb="5" eb="6">
      <t>ガク</t>
    </rPh>
    <rPh sb="6" eb="8">
      <t>ゴウケイ</t>
    </rPh>
    <phoneticPr fontId="3"/>
  </si>
  <si>
    <t>入札の際に10電力会社の入札合計⑥</t>
    <rPh sb="0" eb="2">
      <t>ニュウサツ</t>
    </rPh>
    <rPh sb="3" eb="4">
      <t>サイ</t>
    </rPh>
    <rPh sb="7" eb="9">
      <t>デンリョク</t>
    </rPh>
    <rPh sb="9" eb="11">
      <t>ガイシャ</t>
    </rPh>
    <rPh sb="12" eb="14">
      <t>ニュウサツ</t>
    </rPh>
    <rPh sb="14" eb="16">
      <t>ゴウケイ</t>
    </rPh>
    <phoneticPr fontId="3"/>
  </si>
  <si>
    <t>購入額に占める入札額の割合⑤/④</t>
    <rPh sb="0" eb="2">
      <t>コウニュウ</t>
    </rPh>
    <rPh sb="2" eb="3">
      <t>ガク</t>
    </rPh>
    <rPh sb="4" eb="5">
      <t>シ</t>
    </rPh>
    <rPh sb="7" eb="9">
      <t>ニュウサツ</t>
    </rPh>
    <rPh sb="9" eb="10">
      <t>ガク</t>
    </rPh>
    <rPh sb="11" eb="13">
      <t>ワリアイ</t>
    </rPh>
    <phoneticPr fontId="3"/>
  </si>
  <si>
    <t>全落札額のうちのＰＰＳが落札した額合計⑬</t>
    <phoneticPr fontId="3"/>
  </si>
  <si>
    <t>全落札額のうち10電力会社が入札に参加したときの落札価格合計/電力会社提示額（税抜き）⑭/⑥　</t>
    <phoneticPr fontId="3"/>
  </si>
  <si>
    <t>PPSとの随意契約額合計⑦</t>
    <phoneticPr fontId="3"/>
  </si>
  <si>
    <t>PPS購入額（入札＋随意契約）⑬+⑦</t>
    <rPh sb="3" eb="5">
      <t>コウニュウ</t>
    </rPh>
    <rPh sb="5" eb="6">
      <t>ガク</t>
    </rPh>
    <rPh sb="7" eb="9">
      <t>ニュウサツ</t>
    </rPh>
    <rPh sb="10" eb="12">
      <t>ズイイ</t>
    </rPh>
    <rPh sb="12" eb="14">
      <t>ケイヤク</t>
    </rPh>
    <phoneticPr fontId="3"/>
  </si>
  <si>
    <t>ＰＰＳから購入した割合（⑬+⑦）/④</t>
    <rPh sb="5" eb="7">
      <t>コウニュウ</t>
    </rPh>
    <rPh sb="9" eb="11">
      <t>ワリアイ</t>
    </rPh>
    <phoneticPr fontId="3"/>
  </si>
  <si>
    <t>策定
年度</t>
    <phoneticPr fontId="3"/>
  </si>
  <si>
    <t>評価方法</t>
    <phoneticPr fontId="3"/>
  </si>
  <si>
    <t>評価項目</t>
    <phoneticPr fontId="3"/>
  </si>
  <si>
    <t>実施年度</t>
    <rPh sb="0" eb="2">
      <t>ジッシ</t>
    </rPh>
    <rPh sb="2" eb="4">
      <t>ネンド</t>
    </rPh>
    <phoneticPr fontId="3"/>
  </si>
  <si>
    <t>施設数</t>
    <phoneticPr fontId="3"/>
  </si>
  <si>
    <t xml:space="preserve"> 
電力量(kWh)</t>
    <phoneticPr fontId="3"/>
  </si>
  <si>
    <t>購入金額（千円）</t>
    <rPh sb="0" eb="2">
      <t>コウニュウ</t>
    </rPh>
    <rPh sb="2" eb="4">
      <t>キンガク</t>
    </rPh>
    <rPh sb="5" eb="7">
      <t>センエン</t>
    </rPh>
    <phoneticPr fontId="3"/>
  </si>
  <si>
    <t>公開URL等</t>
    <phoneticPr fontId="3"/>
  </si>
  <si>
    <t>グリーン電力証書直接購入　種類（ex.風力）</t>
    <rPh sb="4" eb="6">
      <t>デンリョク</t>
    </rPh>
    <rPh sb="6" eb="8">
      <t>ショウショ</t>
    </rPh>
    <rPh sb="8" eb="10">
      <t>チョクセツ</t>
    </rPh>
    <rPh sb="10" eb="12">
      <t>コウニュウ</t>
    </rPh>
    <rPh sb="13" eb="15">
      <t>シュルイ</t>
    </rPh>
    <rPh sb="19" eb="21">
      <t>フウリョク</t>
    </rPh>
    <phoneticPr fontId="3"/>
  </si>
  <si>
    <t>グリーン電力証書直接購入　(kWh)</t>
    <rPh sb="4" eb="6">
      <t>デンリョク</t>
    </rPh>
    <rPh sb="6" eb="8">
      <t>ショウショ</t>
    </rPh>
    <rPh sb="8" eb="10">
      <t>チョクセツ</t>
    </rPh>
    <rPh sb="10" eb="12">
      <t>コウニュウ</t>
    </rPh>
    <phoneticPr fontId="3"/>
  </si>
  <si>
    <t>グリーン電力証書直接購入　コスト増</t>
    <rPh sb="4" eb="6">
      <t>デンリョク</t>
    </rPh>
    <rPh sb="6" eb="8">
      <t>ショウショ</t>
    </rPh>
    <rPh sb="8" eb="10">
      <t>チョクセツ</t>
    </rPh>
    <rPh sb="10" eb="12">
      <t>コウニュウ</t>
    </rPh>
    <rPh sb="16" eb="17">
      <t>ゾウ</t>
    </rPh>
    <phoneticPr fontId="3"/>
  </si>
  <si>
    <t>入札売却価格合計（税抜き・円）⑨</t>
    <rPh sb="0" eb="2">
      <t>ニュウサツ</t>
    </rPh>
    <rPh sb="2" eb="4">
      <t>バイキャク</t>
    </rPh>
    <rPh sb="4" eb="6">
      <t>カカク</t>
    </rPh>
    <rPh sb="6" eb="8">
      <t>ゴウケイ</t>
    </rPh>
    <rPh sb="9" eb="10">
      <t>ゼイ</t>
    </rPh>
    <rPh sb="10" eb="11">
      <t>ヌ</t>
    </rPh>
    <rPh sb="13" eb="14">
      <t>エン</t>
    </rPh>
    <phoneticPr fontId="3"/>
  </si>
  <si>
    <t>入札売却数量実績合計（kWh)⑩</t>
    <rPh sb="0" eb="2">
      <t>ニュウサツ</t>
    </rPh>
    <rPh sb="2" eb="4">
      <t>バイキャク</t>
    </rPh>
    <rPh sb="4" eb="6">
      <t>スウリョウ</t>
    </rPh>
    <rPh sb="6" eb="8">
      <t>ジッセキ</t>
    </rPh>
    <rPh sb="8" eb="10">
      <t>ゴウケイ</t>
    </rPh>
    <phoneticPr fontId="3"/>
  </si>
  <si>
    <t>入札による全売却額のうちPPSへの売却額合計（税抜き・円）⑮</t>
    <phoneticPr fontId="3"/>
  </si>
  <si>
    <t>随意契約売却価格合計（税抜き・円）⑪</t>
    <rPh sb="0" eb="2">
      <t>ズイイ</t>
    </rPh>
    <rPh sb="2" eb="4">
      <t>ケイヤク</t>
    </rPh>
    <rPh sb="4" eb="6">
      <t>バイキャク</t>
    </rPh>
    <rPh sb="6" eb="8">
      <t>カカク</t>
    </rPh>
    <rPh sb="8" eb="10">
      <t>ゴウケイ</t>
    </rPh>
    <rPh sb="11" eb="12">
      <t>ゼイ</t>
    </rPh>
    <rPh sb="12" eb="13">
      <t>ヌ</t>
    </rPh>
    <rPh sb="15" eb="16">
      <t>エン</t>
    </rPh>
    <phoneticPr fontId="3"/>
  </si>
  <si>
    <t>全随意契約による売却のうちPPSへの売却額合計（税抜き・円）⑯</t>
    <phoneticPr fontId="3"/>
  </si>
  <si>
    <t>PPSへの売却額合計（税抜き・円）⑮＋⑯</t>
    <rPh sb="5" eb="8">
      <t>バイキャクガク</t>
    </rPh>
    <rPh sb="8" eb="10">
      <t>ゴウケイ</t>
    </rPh>
    <phoneticPr fontId="3"/>
  </si>
  <si>
    <t>全売却額のうち、PPSに売却した割合（％）（⑮+⑯）/（⑨＋⑪）</t>
    <rPh sb="0" eb="1">
      <t>ゼン</t>
    </rPh>
    <rPh sb="1" eb="3">
      <t>バイキャク</t>
    </rPh>
    <rPh sb="3" eb="4">
      <t>ガク</t>
    </rPh>
    <rPh sb="12" eb="14">
      <t>バイキャク</t>
    </rPh>
    <rPh sb="16" eb="18">
      <t>ワリアイ</t>
    </rPh>
    <phoneticPr fontId="3"/>
  </si>
  <si>
    <t>自治体電力について</t>
    <rPh sb="0" eb="3">
      <t>ジチタイ</t>
    </rPh>
    <rPh sb="3" eb="5">
      <t>デンリョク</t>
    </rPh>
    <phoneticPr fontId="3"/>
  </si>
  <si>
    <t>特記事項</t>
    <rPh sb="0" eb="2">
      <t>トッキ</t>
    </rPh>
    <rPh sb="2" eb="4">
      <t>ジコウ</t>
    </rPh>
    <phoneticPr fontId="3"/>
  </si>
  <si>
    <t>（単位：千円）</t>
    <rPh sb="1" eb="3">
      <t>タンイ</t>
    </rPh>
    <rPh sb="4" eb="5">
      <t>セン</t>
    </rPh>
    <rPh sb="5" eb="6">
      <t>エン</t>
    </rPh>
    <phoneticPr fontId="3"/>
  </si>
  <si>
    <t>【別表1】</t>
    <rPh sb="1" eb="3">
      <t>ベッピョウ</t>
    </rPh>
    <phoneticPr fontId="3"/>
  </si>
  <si>
    <t>全落札額のうちのＰＰＳが
落札した額合計⑬</t>
    <rPh sb="0" eb="1">
      <t>ゼン</t>
    </rPh>
    <rPh sb="1" eb="3">
      <t>ラクサツ</t>
    </rPh>
    <rPh sb="3" eb="4">
      <t>ガク</t>
    </rPh>
    <rPh sb="13" eb="15">
      <t>ラクサツ</t>
    </rPh>
    <rPh sb="17" eb="18">
      <t>ガク</t>
    </rPh>
    <rPh sb="18" eb="20">
      <t>ゴウケイ</t>
    </rPh>
    <phoneticPr fontId="3"/>
  </si>
  <si>
    <t>全落札額のうち10電力会社が入札に参加したときの落札価格合計⑭</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3"/>
  </si>
  <si>
    <t>全落札額のうち10電力会社が入札に参加したときの落札価格合計/電力会社
提示額（税抜き）⑭/⑥</t>
    <phoneticPr fontId="3"/>
  </si>
  <si>
    <t>電気購入
入札（２）</t>
    <rPh sb="0" eb="2">
      <t>デンキ</t>
    </rPh>
    <rPh sb="2" eb="4">
      <t>コウニュウ</t>
    </rPh>
    <rPh sb="5" eb="7">
      <t>ニュウサツ</t>
    </rPh>
    <phoneticPr fontId="3"/>
  </si>
  <si>
    <t>件名</t>
    <rPh sb="0" eb="2">
      <t>ケンメイ</t>
    </rPh>
    <phoneticPr fontId="3"/>
  </si>
  <si>
    <t>部局</t>
    <rPh sb="0" eb="2">
      <t>ブキョク</t>
    </rPh>
    <phoneticPr fontId="3"/>
  </si>
  <si>
    <t>落札業者</t>
    <rPh sb="0" eb="2">
      <t>ラクサツ</t>
    </rPh>
    <rPh sb="2" eb="4">
      <t>ギョウシャ</t>
    </rPh>
    <phoneticPr fontId="3"/>
  </si>
  <si>
    <t>10電力会社か
PPSか</t>
    <rPh sb="2" eb="4">
      <t>デンリョク</t>
    </rPh>
    <rPh sb="4" eb="6">
      <t>ガイシャ</t>
    </rPh>
    <phoneticPr fontId="3"/>
  </si>
  <si>
    <t>入札方法</t>
    <rPh sb="0" eb="2">
      <t>ニュウサツ</t>
    </rPh>
    <rPh sb="2" eb="4">
      <t>ホウホウ</t>
    </rPh>
    <phoneticPr fontId="3"/>
  </si>
  <si>
    <t>入札参加者数</t>
    <rPh sb="0" eb="2">
      <t>ニュウサツ</t>
    </rPh>
    <rPh sb="2" eb="4">
      <t>サンカ</t>
    </rPh>
    <rPh sb="4" eb="5">
      <t>シャ</t>
    </rPh>
    <rPh sb="5" eb="6">
      <t>スウ</t>
    </rPh>
    <phoneticPr fontId="3"/>
  </si>
  <si>
    <t>10電力会社
提示額（税抜き）</t>
    <rPh sb="2" eb="4">
      <t>デンリョク</t>
    </rPh>
    <rPh sb="4" eb="6">
      <t>ガイシャ</t>
    </rPh>
    <rPh sb="7" eb="9">
      <t>テイジ</t>
    </rPh>
    <rPh sb="9" eb="10">
      <t>ガク</t>
    </rPh>
    <rPh sb="11" eb="12">
      <t>ゼイ</t>
    </rPh>
    <rPh sb="12" eb="13">
      <t>ヌ</t>
    </rPh>
    <phoneticPr fontId="3"/>
  </si>
  <si>
    <t>落札価格
／電力会社提示額（％）</t>
    <rPh sb="0" eb="2">
      <t>ラクサツ</t>
    </rPh>
    <rPh sb="2" eb="4">
      <t>カカク</t>
    </rPh>
    <rPh sb="6" eb="8">
      <t>デンリョク</t>
    </rPh>
    <rPh sb="8" eb="10">
      <t>ガイシャ</t>
    </rPh>
    <rPh sb="10" eb="12">
      <t>テイジ</t>
    </rPh>
    <rPh sb="12" eb="13">
      <t>ガク</t>
    </rPh>
    <phoneticPr fontId="3"/>
  </si>
  <si>
    <t>契約電力(Kw)</t>
    <rPh sb="0" eb="2">
      <t>ケイヤク</t>
    </rPh>
    <rPh sb="2" eb="4">
      <t>デンリョク</t>
    </rPh>
    <phoneticPr fontId="3"/>
  </si>
  <si>
    <t>契約上の予定使用電力量（１２ヶ月）(kWh)</t>
    <rPh sb="0" eb="2">
      <t>ケイヤク</t>
    </rPh>
    <rPh sb="2" eb="3">
      <t>ジョウ</t>
    </rPh>
    <rPh sb="4" eb="6">
      <t>ヨテイ</t>
    </rPh>
    <rPh sb="6" eb="8">
      <t>シヨウ</t>
    </rPh>
    <rPh sb="8" eb="10">
      <t>デンリョク</t>
    </rPh>
    <rPh sb="10" eb="11">
      <t>リョウ</t>
    </rPh>
    <rPh sb="15" eb="16">
      <t>ゲツ</t>
    </rPh>
    <phoneticPr fontId="3"/>
  </si>
  <si>
    <t>10電力参加時の落札価格</t>
    <rPh sb="2" eb="4">
      <t>デンリョク</t>
    </rPh>
    <rPh sb="4" eb="6">
      <t>サンカ</t>
    </rPh>
    <rPh sb="6" eb="7">
      <t>ジ</t>
    </rPh>
    <rPh sb="8" eb="10">
      <t>ラクサツ</t>
    </rPh>
    <rPh sb="10" eb="12">
      <t>カカク</t>
    </rPh>
    <phoneticPr fontId="3"/>
  </si>
  <si>
    <t>合計</t>
    <rPh sb="0" eb="2">
      <t>ゴウケイ</t>
    </rPh>
    <phoneticPr fontId="3"/>
  </si>
  <si>
    <t>【別表2】</t>
    <rPh sb="1" eb="3">
      <t>ベッピョウ</t>
    </rPh>
    <phoneticPr fontId="3"/>
  </si>
  <si>
    <t>全落札額のうちのＰＰＳが
落札した額合計⑦</t>
    <rPh sb="0" eb="1">
      <t>ゼン</t>
    </rPh>
    <rPh sb="1" eb="3">
      <t>ラクサツ</t>
    </rPh>
    <rPh sb="3" eb="4">
      <t>ガク</t>
    </rPh>
    <rPh sb="13" eb="15">
      <t>ラクサツ</t>
    </rPh>
    <rPh sb="17" eb="18">
      <t>ガク</t>
    </rPh>
    <rPh sb="18" eb="20">
      <t>ゴウケイ</t>
    </rPh>
    <phoneticPr fontId="3"/>
  </si>
  <si>
    <t>全落札額のうち10電力会社が入札に参加したときの落札価格合計</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3"/>
  </si>
  <si>
    <t>全落札額のうち10電力会社が入札に参加したときの落札価格合計/電力会社
提示額（税抜き）</t>
    <phoneticPr fontId="3"/>
  </si>
  <si>
    <t>電気購入
随意契約（３）</t>
    <rPh sb="0" eb="2">
      <t>デンキ</t>
    </rPh>
    <rPh sb="2" eb="4">
      <t>コウニュウ</t>
    </rPh>
    <rPh sb="5" eb="7">
      <t>ズイイ</t>
    </rPh>
    <rPh sb="7" eb="9">
      <t>ケイヤク</t>
    </rPh>
    <phoneticPr fontId="3"/>
  </si>
  <si>
    <t>随意契約方法</t>
    <rPh sb="0" eb="2">
      <t>ズイイ</t>
    </rPh>
    <rPh sb="2" eb="4">
      <t>ケイヤク</t>
    </rPh>
    <rPh sb="4" eb="6">
      <t>ホウホウ</t>
    </rPh>
    <phoneticPr fontId="3"/>
  </si>
  <si>
    <t>参加者数</t>
    <rPh sb="0" eb="2">
      <t>サンカ</t>
    </rPh>
    <rPh sb="2" eb="3">
      <t>シャ</t>
    </rPh>
    <rPh sb="3" eb="4">
      <t>スウ</t>
    </rPh>
    <phoneticPr fontId="3"/>
  </si>
  <si>
    <t>随意契約を選んだ理由</t>
    <rPh sb="0" eb="2">
      <t>ズイイ</t>
    </rPh>
    <rPh sb="2" eb="4">
      <t>ケイヤク</t>
    </rPh>
    <rPh sb="5" eb="6">
      <t>エラ</t>
    </rPh>
    <rPh sb="8" eb="10">
      <t>リユウ</t>
    </rPh>
    <phoneticPr fontId="3"/>
  </si>
  <si>
    <t>その業者と随意契約した理由</t>
    <rPh sb="2" eb="4">
      <t>ギョウシャ</t>
    </rPh>
    <rPh sb="5" eb="7">
      <t>ズイイ</t>
    </rPh>
    <rPh sb="7" eb="9">
      <t>ケイヤク</t>
    </rPh>
    <rPh sb="11" eb="13">
      <t>リユウ</t>
    </rPh>
    <phoneticPr fontId="3"/>
  </si>
  <si>
    <t>10電力参加時の落札価格</t>
    <rPh sb="6" eb="7">
      <t>ジ</t>
    </rPh>
    <rPh sb="8" eb="10">
      <t>ラクサツ</t>
    </rPh>
    <rPh sb="10" eb="12">
      <t>カカク</t>
    </rPh>
    <phoneticPr fontId="3"/>
  </si>
  <si>
    <t>【別表3】</t>
    <rPh sb="1" eb="3">
      <t>ベッピョウ</t>
    </rPh>
    <phoneticPr fontId="3"/>
  </si>
  <si>
    <t>電気売却
入札（6）</t>
    <rPh sb="0" eb="2">
      <t>デンキ</t>
    </rPh>
    <rPh sb="2" eb="4">
      <t>バイキャク</t>
    </rPh>
    <rPh sb="5" eb="7">
      <t>ニュウサツ</t>
    </rPh>
    <phoneticPr fontId="3"/>
  </si>
  <si>
    <t>1kWhあたり
加重平均（円）</t>
    <rPh sb="8" eb="10">
      <t>カジュウ</t>
    </rPh>
    <rPh sb="10" eb="12">
      <t>ヘイキン</t>
    </rPh>
    <rPh sb="13" eb="14">
      <t>エン</t>
    </rPh>
    <phoneticPr fontId="3"/>
  </si>
  <si>
    <t>【別表4】</t>
    <rPh sb="1" eb="3">
      <t>ベッピョウ</t>
    </rPh>
    <phoneticPr fontId="3"/>
  </si>
  <si>
    <t>電気売却随意契約(7）</t>
    <rPh sb="0" eb="2">
      <t>デンキ</t>
    </rPh>
    <rPh sb="2" eb="4">
      <t>バイキャク</t>
    </rPh>
    <rPh sb="4" eb="6">
      <t>ズイイ</t>
    </rPh>
    <rPh sb="6" eb="8">
      <t>ケイヤク</t>
    </rPh>
    <phoneticPr fontId="3"/>
  </si>
  <si>
    <t>契約方法</t>
    <rPh sb="0" eb="2">
      <t>ケイヤク</t>
    </rPh>
    <rPh sb="2" eb="4">
      <t>ホウホウ</t>
    </rPh>
    <phoneticPr fontId="3"/>
  </si>
  <si>
    <t>契約業者</t>
    <rPh sb="0" eb="2">
      <t>ケイヤク</t>
    </rPh>
    <rPh sb="2" eb="4">
      <t>ギョウシャ</t>
    </rPh>
    <phoneticPr fontId="3"/>
  </si>
  <si>
    <t xml:space="preserve">（４）電力購入に係る環境配慮契約について、あれば策定年度、評価方法、評価項目、実施年度、施設数、電力量(kWh)、購入金額、公開URL等をお教えください。
（参考　環境省データベース　http://www.env.go.jp/policy/ga/bp_mat/01whole-04/2-1.html ）
</t>
    <phoneticPr fontId="3"/>
  </si>
  <si>
    <t>（３） 10電力会社以外との随意契約（見積もり合わせ、特命随意契約（グリーン電力証書を除く））の際の、件名、部局名、落札業者名、落札業者がPPSかどうか、随意契約方法、参加者数、落札金額、契約電力(kW)、契約上の予定使用電力量（12ヶ月　kWh）、10電力会社（旧一般電気事業者）提示額ならびに随意契約にした理由、ならびにその業者と契約した理由を【別表２】に記載ください。</t>
    <phoneticPr fontId="3"/>
  </si>
  <si>
    <t xml:space="preserve">（８）いわゆる自治体電力（役所が出資等を行い、新電力会社を設立する）は設立していますか
　・設立している（名称と設立年月をお答えください）
　・設立を現在検討である
　・ない
</t>
    <phoneticPr fontId="3"/>
  </si>
  <si>
    <t>10電力会社
提示額（税抜き）⑥</t>
    <rPh sb="2" eb="4">
      <t>デンリョク</t>
    </rPh>
    <rPh sb="4" eb="6">
      <t>ガイシャ</t>
    </rPh>
    <rPh sb="7" eb="9">
      <t>テイジ</t>
    </rPh>
    <rPh sb="9" eb="10">
      <t>ガク</t>
    </rPh>
    <rPh sb="11" eb="12">
      <t>ゼイ</t>
    </rPh>
    <rPh sb="12" eb="13">
      <t>ヌ</t>
    </rPh>
    <phoneticPr fontId="3"/>
  </si>
  <si>
    <t>入札による全売却額のうちPPSへの売却額合計⑮</t>
    <rPh sb="0" eb="2">
      <t>ニュウサツ</t>
    </rPh>
    <rPh sb="5" eb="6">
      <t>ゼン</t>
    </rPh>
    <rPh sb="6" eb="9">
      <t>バイキャクガク</t>
    </rPh>
    <rPh sb="20" eb="22">
      <t>ゴウケイ</t>
    </rPh>
    <phoneticPr fontId="3"/>
  </si>
  <si>
    <t>随意契約数量実績合計（kWh)⑫</t>
    <rPh sb="0" eb="2">
      <t>ズイイ</t>
    </rPh>
    <rPh sb="2" eb="4">
      <t>ケイヤク</t>
    </rPh>
    <rPh sb="4" eb="6">
      <t>スウリョウ</t>
    </rPh>
    <rPh sb="6" eb="8">
      <t>ジッセキ</t>
    </rPh>
    <rPh sb="8" eb="10">
      <t>ゴウケイ</t>
    </rPh>
    <phoneticPr fontId="3"/>
  </si>
  <si>
    <t>全随意契約による売却のうちPPSへの売却額合計⑯</t>
    <rPh sb="0" eb="1">
      <t>ゼン</t>
    </rPh>
    <rPh sb="1" eb="3">
      <t>ズイイ</t>
    </rPh>
    <rPh sb="3" eb="5">
      <t>ケイヤク</t>
    </rPh>
    <rPh sb="8" eb="10">
      <t>バイキャク</t>
    </rPh>
    <rPh sb="21" eb="23">
      <t>ゴウケイ</t>
    </rPh>
    <phoneticPr fontId="3"/>
  </si>
  <si>
    <r>
      <t>（１）貴自治体における平成</t>
    </r>
    <r>
      <rPr>
        <sz val="11"/>
        <rFont val="ＭＳ Ｐゴシック"/>
        <family val="3"/>
        <charset val="128"/>
      </rPr>
      <t>30年度の電力の購入額はいくらですか。単位：千円　税抜き
※警察、教育委員会、企業庁等も含みます</t>
    </r>
    <rPh sb="3" eb="4">
      <t>キ</t>
    </rPh>
    <phoneticPr fontId="3"/>
  </si>
  <si>
    <r>
      <t>（２） 平成</t>
    </r>
    <r>
      <rPr>
        <sz val="11"/>
        <rFont val="ＭＳ Ｐゴシック"/>
        <family val="3"/>
        <charset val="128"/>
      </rPr>
      <t>30年度に入札による電力購入を行った際の、件名、部局名、落札業者名、落札業者がPPSかどうか、入札方法、入札参加者数、落札金額、契約電力(kW)、契約上の予定使用電力量（12ヶ月　kWh）、10電力会社（旧一般電気事業者）が入札した額を【別表１】に記載ください。</t>
    </r>
    <phoneticPr fontId="3"/>
  </si>
  <si>
    <r>
      <t>(5)平成</t>
    </r>
    <r>
      <rPr>
        <sz val="11"/>
        <rFont val="ＭＳ Ｐゴシック"/>
        <family val="3"/>
        <charset val="128"/>
      </rPr>
      <t>30年度にグリーン電力証書を自治体が直接購入している場合、導入状況（種類、kWh、コスト増）をお教えください。</t>
    </r>
    <phoneticPr fontId="3"/>
  </si>
  <si>
    <r>
      <t>（6</t>
    </r>
    <r>
      <rPr>
        <sz val="11"/>
        <rFont val="ＭＳ Ｐゴシック"/>
        <family val="3"/>
        <charset val="128"/>
      </rPr>
      <t>）自治体（一般会計、特別会計、企業会計）で電気を入札で自治体外に売却している場合、件名、部局名、入札方法、入札参加者数、落札業者、落札業者がPPSかどうか、Ｈ30年度売却価格実績（税抜き・円）、数量実績(kWh)を【別表３】に記載ください。（年間販売電力料が50万円に満たない発電施設は回答は結構です。）</t>
    </r>
    <phoneticPr fontId="3"/>
  </si>
  <si>
    <r>
      <t>（7）自治体（一般会計、特別会計、企業会計）で電気を随意契約で自治体外に売却している場合、件名、部局名、契約方法、参加者数、契約業者、落札業者がPPS</t>
    </r>
    <r>
      <rPr>
        <sz val="11"/>
        <rFont val="ＭＳ Ｐゴシック"/>
        <family val="3"/>
        <charset val="128"/>
      </rPr>
      <t>かどうか、Ｈ30年度売却価格実績（税抜き・円）、数量実績(kWh)を【別表４】に記載ください。</t>
    </r>
    <phoneticPr fontId="3"/>
  </si>
  <si>
    <r>
      <t>（9）その他、特記事項があればお書きください（Ｈ２６，２７，２８，２９，３０</t>
    </r>
    <r>
      <rPr>
        <sz val="11"/>
        <rFont val="ＭＳ Ｐゴシック"/>
        <family val="3"/>
        <charset val="128"/>
      </rPr>
      <t xml:space="preserve">,３１年度）。 </t>
    </r>
    <phoneticPr fontId="3"/>
  </si>
  <si>
    <r>
      <t>全落札額のうち1</t>
    </r>
    <r>
      <rPr>
        <sz val="11"/>
        <rFont val="ＭＳ Ｐゴシック"/>
        <family val="3"/>
        <charset val="128"/>
      </rPr>
      <t>0電力会社が入札に参加したときの落札価格合計⑭</t>
    </r>
    <phoneticPr fontId="3"/>
  </si>
  <si>
    <t>Ｈ30年度落札価格
（税抜き）⑤</t>
    <rPh sb="5" eb="7">
      <t>ラクサツ</t>
    </rPh>
    <rPh sb="7" eb="9">
      <t>カカク</t>
    </rPh>
    <rPh sb="11" eb="12">
      <t>ゼイ</t>
    </rPh>
    <rPh sb="12" eb="13">
      <t>ヌ</t>
    </rPh>
    <phoneticPr fontId="3"/>
  </si>
  <si>
    <t>Ｈ30年度落札価格
（税抜き）⑦</t>
    <rPh sb="5" eb="7">
      <t>ラクサツ</t>
    </rPh>
    <rPh sb="7" eb="9">
      <t>カカク</t>
    </rPh>
    <rPh sb="11" eb="12">
      <t>ゼイ</t>
    </rPh>
    <rPh sb="12" eb="13">
      <t>ヌ</t>
    </rPh>
    <phoneticPr fontId="3"/>
  </si>
  <si>
    <t>Ｈ30年度
売却実績
（税抜き・円）⑨</t>
    <rPh sb="3" eb="5">
      <t>ネンド</t>
    </rPh>
    <rPh sb="6" eb="8">
      <t>バイキャク</t>
    </rPh>
    <rPh sb="8" eb="10">
      <t>ジッセキ</t>
    </rPh>
    <rPh sb="12" eb="13">
      <t>ゼイ</t>
    </rPh>
    <rPh sb="13" eb="14">
      <t>ヌ</t>
    </rPh>
    <rPh sb="16" eb="17">
      <t>エン</t>
    </rPh>
    <phoneticPr fontId="3"/>
  </si>
  <si>
    <t>H30年度
数量実績(kWh)⑩</t>
    <rPh sb="3" eb="5">
      <t>ネンド</t>
    </rPh>
    <rPh sb="6" eb="8">
      <t>スウリョウ</t>
    </rPh>
    <rPh sb="8" eb="10">
      <t>ジッセキ</t>
    </rPh>
    <phoneticPr fontId="3"/>
  </si>
  <si>
    <t>Ｈ30年度
売却実績
（税抜き・円）⑪</t>
    <rPh sb="3" eb="5">
      <t>ネンド</t>
    </rPh>
    <rPh sb="6" eb="8">
      <t>バイキャク</t>
    </rPh>
    <rPh sb="8" eb="10">
      <t>ジッセキ</t>
    </rPh>
    <rPh sb="12" eb="13">
      <t>ゼイ</t>
    </rPh>
    <rPh sb="13" eb="14">
      <t>ヌ</t>
    </rPh>
    <rPh sb="16" eb="17">
      <t>エン</t>
    </rPh>
    <phoneticPr fontId="3"/>
  </si>
  <si>
    <t>H30年度
数量実績(kWh)⑫</t>
    <rPh sb="3" eb="5">
      <t>ネンド</t>
    </rPh>
    <rPh sb="6" eb="8">
      <t>スウリョウ</t>
    </rPh>
    <rPh sb="8" eb="10">
      <t>ジッセキ</t>
    </rPh>
    <phoneticPr fontId="3"/>
  </si>
  <si>
    <t>福島市</t>
  </si>
  <si>
    <t>宇都宮市</t>
  </si>
  <si>
    <t>柏市</t>
  </si>
  <si>
    <t>福井市</t>
  </si>
  <si>
    <t>岐阜市</t>
  </si>
  <si>
    <t>豊田市</t>
  </si>
  <si>
    <t>寝屋川市</t>
  </si>
  <si>
    <t>高松市</t>
  </si>
  <si>
    <t>宮崎市</t>
  </si>
  <si>
    <t>設立していない</t>
    <rPh sb="0" eb="2">
      <t>セツリツ</t>
    </rPh>
    <phoneticPr fontId="3"/>
  </si>
  <si>
    <t>回答欄</t>
    <rPh sb="0" eb="3">
      <t>カイトウラン</t>
    </rPh>
    <phoneticPr fontId="3"/>
  </si>
  <si>
    <t>078-918-5086</t>
  </si>
  <si>
    <t>078-918-5176</t>
  </si>
  <si>
    <t>zaiken@city.akashi.lg.jp</t>
  </si>
  <si>
    <t>なし</t>
    <phoneticPr fontId="3"/>
  </si>
  <si>
    <r>
      <t xml:space="preserve">Ｈ30年度落札価格
</t>
    </r>
    <r>
      <rPr>
        <u/>
        <sz val="11"/>
        <color rgb="FFFF0000"/>
        <rFont val="ＭＳ Ｐゴシック"/>
        <family val="3"/>
        <charset val="128"/>
      </rPr>
      <t>（税込）</t>
    </r>
    <r>
      <rPr>
        <sz val="11"/>
        <rFont val="ＭＳ Ｐゴシック"/>
        <family val="3"/>
        <charset val="128"/>
      </rPr>
      <t>⑤</t>
    </r>
    <rPh sb="5" eb="7">
      <t>ラクサツ</t>
    </rPh>
    <rPh sb="7" eb="9">
      <t>カカク</t>
    </rPh>
    <rPh sb="11" eb="12">
      <t>ゼイ</t>
    </rPh>
    <rPh sb="12" eb="13">
      <t>コミ</t>
    </rPh>
    <phoneticPr fontId="3"/>
  </si>
  <si>
    <t>10電力会社
提示額（税込）⑥</t>
    <rPh sb="2" eb="4">
      <t>デンリョク</t>
    </rPh>
    <rPh sb="4" eb="6">
      <t>ガイシャ</t>
    </rPh>
    <rPh sb="7" eb="9">
      <t>テイジ</t>
    </rPh>
    <rPh sb="9" eb="10">
      <t>ガク</t>
    </rPh>
    <phoneticPr fontId="3"/>
  </si>
  <si>
    <t>北庁舎（旧保健センター）等66施設電力調達</t>
    <phoneticPr fontId="3"/>
  </si>
  <si>
    <t>財政健全化担当</t>
    <rPh sb="0" eb="7">
      <t>ザイセイケンゼンカタントウ</t>
    </rPh>
    <phoneticPr fontId="3"/>
  </si>
  <si>
    <t>関西電力株式会社</t>
  </si>
  <si>
    <t>10電力</t>
  </si>
  <si>
    <t>一般競争入札</t>
    <rPh sb="0" eb="2">
      <t>イッパン</t>
    </rPh>
    <rPh sb="2" eb="4">
      <t>キョウソウ</t>
    </rPh>
    <rPh sb="4" eb="6">
      <t>ニュウサツ</t>
    </rPh>
    <phoneticPr fontId="3"/>
  </si>
  <si>
    <t>全落札額のうち10電力会社が入札に参加したときの落札価格合計/電力会社
提示額（税抜き）</t>
    <phoneticPr fontId="3"/>
  </si>
  <si>
    <t xml:space="preserve">明石クリーンセンター第1期メガソーラー発電事業
</t>
    <phoneticPr fontId="3"/>
  </si>
  <si>
    <t>市民生活局環境室</t>
    <rPh sb="0" eb="2">
      <t>シミン</t>
    </rPh>
    <rPh sb="2" eb="4">
      <t>セイカツ</t>
    </rPh>
    <rPh sb="4" eb="5">
      <t>キョク</t>
    </rPh>
    <rPh sb="5" eb="7">
      <t>カンキョウ</t>
    </rPh>
    <rPh sb="7" eb="8">
      <t>シツ</t>
    </rPh>
    <phoneticPr fontId="3"/>
  </si>
  <si>
    <t>不明</t>
    <rPh sb="0" eb="2">
      <t>フメイ</t>
    </rPh>
    <phoneticPr fontId="3"/>
  </si>
  <si>
    <t>大阪ガス株式会社</t>
    <rPh sb="0" eb="2">
      <t>オオサカ</t>
    </rPh>
    <rPh sb="4" eb="8">
      <t>カブシキガイシャ</t>
    </rPh>
    <phoneticPr fontId="3"/>
  </si>
  <si>
    <t>PPS</t>
  </si>
  <si>
    <t xml:space="preserve">明石クリーンセンター余剰電力売却
</t>
    <rPh sb="0" eb="2">
      <t>アカシ</t>
    </rPh>
    <rPh sb="10" eb="12">
      <t>ヨジョウ</t>
    </rPh>
    <rPh sb="12" eb="14">
      <t>デンリョク</t>
    </rPh>
    <rPh sb="14" eb="16">
      <t>バイキャク</t>
    </rPh>
    <phoneticPr fontId="3"/>
  </si>
  <si>
    <t>随意契約</t>
    <rPh sb="0" eb="2">
      <t>ズイイ</t>
    </rPh>
    <rPh sb="2" eb="4">
      <t>ケイヤク</t>
    </rPh>
    <phoneticPr fontId="3"/>
  </si>
  <si>
    <t>１者</t>
    <rPh sb="1" eb="2">
      <t>シャ</t>
    </rPh>
    <phoneticPr fontId="3"/>
  </si>
  <si>
    <t>株式会社エネット</t>
    <rPh sb="0" eb="4">
      <t>カブシキガイシャ</t>
    </rPh>
    <phoneticPr fontId="3"/>
  </si>
  <si>
    <t>全落札額のうち10電力会社が入札に参加したときの落札価格合計/電力会社
提示額（税抜き）⑭/⑥</t>
    <phoneticPr fontId="3"/>
  </si>
  <si>
    <t>船橋市公共施設電力需給</t>
    <rPh sb="0" eb="3">
      <t>フナバシシ</t>
    </rPh>
    <rPh sb="3" eb="5">
      <t>コウキョウ</t>
    </rPh>
    <rPh sb="5" eb="7">
      <t>シセツ</t>
    </rPh>
    <rPh sb="7" eb="9">
      <t>デンリョク</t>
    </rPh>
    <rPh sb="9" eb="11">
      <t>ジュキュウ</t>
    </rPh>
    <phoneticPr fontId="3"/>
  </si>
  <si>
    <t>企画財政部</t>
    <rPh sb="0" eb="2">
      <t>キカク</t>
    </rPh>
    <rPh sb="2" eb="4">
      <t>ザイセイ</t>
    </rPh>
    <rPh sb="4" eb="5">
      <t>ブ</t>
    </rPh>
    <phoneticPr fontId="3"/>
  </si>
  <si>
    <t>サミットエナジー(株)</t>
    <rPh sb="8" eb="11">
      <t>カブ</t>
    </rPh>
    <phoneticPr fontId="3"/>
  </si>
  <si>
    <t>PPS</t>
    <phoneticPr fontId="3"/>
  </si>
  <si>
    <t>PPS</t>
    <phoneticPr fontId="3"/>
  </si>
  <si>
    <t>辞退</t>
    <rPh sb="0" eb="2">
      <t>ジタイ</t>
    </rPh>
    <phoneticPr fontId="3"/>
  </si>
  <si>
    <t>船橋市立小・中・特別支援学校・高等学校電力需給</t>
    <rPh sb="0" eb="4">
      <t>フナバシシリツ</t>
    </rPh>
    <rPh sb="4" eb="5">
      <t>ショウ</t>
    </rPh>
    <rPh sb="6" eb="7">
      <t>ナカ</t>
    </rPh>
    <rPh sb="8" eb="10">
      <t>トクベツ</t>
    </rPh>
    <rPh sb="10" eb="12">
      <t>シエン</t>
    </rPh>
    <rPh sb="12" eb="14">
      <t>ガッコウ</t>
    </rPh>
    <rPh sb="15" eb="17">
      <t>コウトウ</t>
    </rPh>
    <rPh sb="17" eb="19">
      <t>ガッコウ</t>
    </rPh>
    <rPh sb="19" eb="21">
      <t>デンリョク</t>
    </rPh>
    <rPh sb="21" eb="23">
      <t>ジュキュウ</t>
    </rPh>
    <phoneticPr fontId="3"/>
  </si>
  <si>
    <t>教育委員会
学校教育部</t>
    <rPh sb="0" eb="2">
      <t>キョウイク</t>
    </rPh>
    <rPh sb="2" eb="5">
      <t>イインカイ</t>
    </rPh>
    <rPh sb="6" eb="8">
      <t>ガッコウ</t>
    </rPh>
    <rPh sb="8" eb="10">
      <t>キョウイク</t>
    </rPh>
    <rPh sb="10" eb="11">
      <t>ブ</t>
    </rPh>
    <phoneticPr fontId="3"/>
  </si>
  <si>
    <t>東京電力エナジー
パートナー(株)</t>
    <rPh sb="0" eb="2">
      <t>トウキョウ</t>
    </rPh>
    <rPh sb="2" eb="4">
      <t>デンリョク</t>
    </rPh>
    <rPh sb="14" eb="17">
      <t>カブ</t>
    </rPh>
    <phoneticPr fontId="3"/>
  </si>
  <si>
    <t>船橋市西浦処理場・
清掃センター電力需給</t>
    <rPh sb="0" eb="3">
      <t>フナバシシ</t>
    </rPh>
    <rPh sb="3" eb="5">
      <t>ニシウラ</t>
    </rPh>
    <rPh sb="5" eb="8">
      <t>ショリジョウ</t>
    </rPh>
    <rPh sb="10" eb="12">
      <t>セイソウ</t>
    </rPh>
    <rPh sb="16" eb="18">
      <t>デンリョク</t>
    </rPh>
    <rPh sb="18" eb="20">
      <t>ジュキュウ</t>
    </rPh>
    <phoneticPr fontId="3"/>
  </si>
  <si>
    <t>環境部</t>
    <rPh sb="0" eb="3">
      <t>カンキョウブ</t>
    </rPh>
    <phoneticPr fontId="3"/>
  </si>
  <si>
    <t>丸紅新電力(株)</t>
    <rPh sb="0" eb="2">
      <t>マルベニ</t>
    </rPh>
    <rPh sb="2" eb="3">
      <t>シン</t>
    </rPh>
    <rPh sb="3" eb="5">
      <t>デンリョク</t>
    </rPh>
    <rPh sb="5" eb="8">
      <t>カブ</t>
    </rPh>
    <phoneticPr fontId="3"/>
  </si>
  <si>
    <t>一般競争入札
（環境配慮契約）</t>
    <rPh sb="0" eb="2">
      <t>イッパン</t>
    </rPh>
    <rPh sb="2" eb="4">
      <t>キョウソウ</t>
    </rPh>
    <rPh sb="4" eb="6">
      <t>ニュウサツ</t>
    </rPh>
    <rPh sb="8" eb="10">
      <t>カンキョウ</t>
    </rPh>
    <rPh sb="10" eb="12">
      <t>ハイリョ</t>
    </rPh>
    <rPh sb="12" eb="14">
      <t>ケイヤク</t>
    </rPh>
    <phoneticPr fontId="3"/>
  </si>
  <si>
    <t>南部清掃工場電力需給</t>
    <rPh sb="0" eb="2">
      <t>ナンブ</t>
    </rPh>
    <rPh sb="2" eb="4">
      <t>セイソウ</t>
    </rPh>
    <rPh sb="4" eb="6">
      <t>コウジョウ</t>
    </rPh>
    <rPh sb="6" eb="8">
      <t>デンリョク</t>
    </rPh>
    <rPh sb="8" eb="10">
      <t>ジュキュウ</t>
    </rPh>
    <phoneticPr fontId="3"/>
  </si>
  <si>
    <t>九電みらい
エナジー(株)</t>
    <rPh sb="0" eb="2">
      <t>キュウデン</t>
    </rPh>
    <rPh sb="10" eb="13">
      <t>カブ</t>
    </rPh>
    <phoneticPr fontId="3"/>
  </si>
  <si>
    <t>参加なし</t>
    <rPh sb="0" eb="2">
      <t>サンカ</t>
    </rPh>
    <phoneticPr fontId="3"/>
  </si>
  <si>
    <t>常用電力：700
自家発補給：575</t>
    <rPh sb="0" eb="2">
      <t>ジョウヨウ</t>
    </rPh>
    <rPh sb="2" eb="4">
      <t>デンリョク</t>
    </rPh>
    <rPh sb="9" eb="12">
      <t>ジカハツ</t>
    </rPh>
    <rPh sb="12" eb="14">
      <t>ホキュウ</t>
    </rPh>
    <phoneticPr fontId="3"/>
  </si>
  <si>
    <t>南部清掃工場電力受給</t>
    <rPh sb="0" eb="2">
      <t>ナンブ</t>
    </rPh>
    <rPh sb="2" eb="4">
      <t>セイソウ</t>
    </rPh>
    <rPh sb="4" eb="6">
      <t>コウジョウ</t>
    </rPh>
    <rPh sb="6" eb="8">
      <t>デンリョク</t>
    </rPh>
    <rPh sb="8" eb="10">
      <t>ジュキュウ</t>
    </rPh>
    <phoneticPr fontId="3"/>
  </si>
  <si>
    <t>指名競争入札</t>
    <rPh sb="0" eb="2">
      <t>シメイ</t>
    </rPh>
    <rPh sb="2" eb="4">
      <t>キョウソウ</t>
    </rPh>
    <rPh sb="4" eb="6">
      <t>ニュウサツ</t>
    </rPh>
    <phoneticPr fontId="3"/>
  </si>
  <si>
    <t>３者</t>
    <rPh sb="1" eb="2">
      <t>シャ</t>
    </rPh>
    <phoneticPr fontId="3"/>
  </si>
  <si>
    <t>ミツウロコグリーン
エネルギー（株）</t>
    <rPh sb="15" eb="18">
      <t>カブ</t>
    </rPh>
    <phoneticPr fontId="3"/>
  </si>
  <si>
    <t>北部清掃工場余剰電力</t>
    <rPh sb="0" eb="2">
      <t>ホクブ</t>
    </rPh>
    <rPh sb="2" eb="4">
      <t>セイソウ</t>
    </rPh>
    <rPh sb="4" eb="6">
      <t>コウジョウ</t>
    </rPh>
    <rPh sb="6" eb="8">
      <t>ヨジョウ</t>
    </rPh>
    <rPh sb="8" eb="10">
      <t>デンリョク</t>
    </rPh>
    <phoneticPr fontId="3"/>
  </si>
  <si>
    <t>環境部資源循環課</t>
    <rPh sb="0" eb="3">
      <t>カンキョウブ</t>
    </rPh>
    <rPh sb="3" eb="5">
      <t>シゲン</t>
    </rPh>
    <rPh sb="5" eb="7">
      <t>ジュンカン</t>
    </rPh>
    <rPh sb="7" eb="8">
      <t>カ</t>
    </rPh>
    <phoneticPr fontId="3"/>
  </si>
  <si>
    <t>086-426-3161</t>
  </si>
  <si>
    <t>086-426-5131</t>
  </si>
  <si>
    <t>ppty@city.kurashiki.okayama.jp</t>
  </si>
  <si>
    <t>倉敷市福島排水機場ほか５施設で使用する電気</t>
    <phoneticPr fontId="3"/>
  </si>
  <si>
    <t>企画財政局</t>
    <phoneticPr fontId="3"/>
  </si>
  <si>
    <t>非公開</t>
    <rPh sb="0" eb="3">
      <t>ヒコウカイ</t>
    </rPh>
    <phoneticPr fontId="3"/>
  </si>
  <si>
    <t>倉敷市老松保育園ほか６施設で使用する電気</t>
    <phoneticPr fontId="3"/>
  </si>
  <si>
    <t>企画財政局</t>
  </si>
  <si>
    <t>倉敷市立短期大学で使用する電気</t>
    <phoneticPr fontId="3"/>
  </si>
  <si>
    <t>倉敷市消防局・倉敷消防署合同庁舎ほか3施設で使用する電気</t>
    <phoneticPr fontId="3"/>
  </si>
  <si>
    <t>水島下水処理場ほか２施設で使用する電気</t>
    <phoneticPr fontId="3"/>
  </si>
  <si>
    <t>環境リサイクル局</t>
    <rPh sb="0" eb="2">
      <t>カンキョウ</t>
    </rPh>
    <rPh sb="7" eb="8">
      <t>キョク</t>
    </rPh>
    <phoneticPr fontId="3"/>
  </si>
  <si>
    <t>倉敷雨水貯留センターほか1４施設で使用する電気</t>
    <phoneticPr fontId="3"/>
  </si>
  <si>
    <t>倉敷公民館ほか１９施設で使用する電気</t>
    <phoneticPr fontId="3"/>
  </si>
  <si>
    <t>教育委員会</t>
    <phoneticPr fontId="3"/>
  </si>
  <si>
    <t>倉敷市立東中学校ほか２７施設で使用する電気</t>
    <phoneticPr fontId="3"/>
  </si>
  <si>
    <t>旭川聖苑電気供給契約</t>
    <rPh sb="0" eb="2">
      <t>アサヒカワ</t>
    </rPh>
    <rPh sb="2" eb="4">
      <t>セイエン</t>
    </rPh>
    <rPh sb="4" eb="6">
      <t>デンキ</t>
    </rPh>
    <rPh sb="6" eb="8">
      <t>キョウキュウ</t>
    </rPh>
    <rPh sb="8" eb="10">
      <t>ケイヤク</t>
    </rPh>
    <phoneticPr fontId="3"/>
  </si>
  <si>
    <t>市民生活部</t>
    <rPh sb="0" eb="2">
      <t>シミン</t>
    </rPh>
    <rPh sb="2" eb="4">
      <t>セイカツ</t>
    </rPh>
    <rPh sb="4" eb="5">
      <t>ブ</t>
    </rPh>
    <phoneticPr fontId="3"/>
  </si>
  <si>
    <t>王子・伊藤忠エネクス電力販売(株)</t>
    <rPh sb="0" eb="2">
      <t>オウジ</t>
    </rPh>
    <rPh sb="3" eb="6">
      <t>イトウチュウ</t>
    </rPh>
    <rPh sb="10" eb="12">
      <t>デンリョク</t>
    </rPh>
    <rPh sb="12" eb="14">
      <t>ハンバイ</t>
    </rPh>
    <rPh sb="14" eb="17">
      <t>カブ</t>
    </rPh>
    <phoneticPr fontId="3"/>
  </si>
  <si>
    <t>指名競争入札</t>
    <rPh sb="0" eb="6">
      <t>シメイキョウソウニュウサツ</t>
    </rPh>
    <phoneticPr fontId="3"/>
  </si>
  <si>
    <t>旭川市近文清掃工場で使用する電力の供給</t>
  </si>
  <si>
    <t>北海道電力(株)</t>
    <rPh sb="0" eb="3">
      <t>ホッカイドウ</t>
    </rPh>
    <rPh sb="3" eb="5">
      <t>デンリョク</t>
    </rPh>
    <rPh sb="5" eb="8">
      <t>カブ</t>
    </rPh>
    <phoneticPr fontId="3"/>
  </si>
  <si>
    <t>条件付一般競争入札</t>
    <rPh sb="0" eb="2">
      <t>ジョウケン</t>
    </rPh>
    <rPh sb="2" eb="3">
      <t>ツ</t>
    </rPh>
    <rPh sb="3" eb="5">
      <t>イッパン</t>
    </rPh>
    <rPh sb="5" eb="7">
      <t>キョウソウ</t>
    </rPh>
    <rPh sb="7" eb="9">
      <t>ニュウサツ</t>
    </rPh>
    <phoneticPr fontId="3"/>
  </si>
  <si>
    <t>旭川市立小中学校電力供給契約</t>
    <rPh sb="0" eb="2">
      <t>ア</t>
    </rPh>
    <rPh sb="2" eb="4">
      <t>シリツ</t>
    </rPh>
    <rPh sb="4" eb="8">
      <t>ショウチュウガッコウ</t>
    </rPh>
    <rPh sb="8" eb="10">
      <t>デンリョク</t>
    </rPh>
    <rPh sb="10" eb="12">
      <t>キョウキュウ</t>
    </rPh>
    <rPh sb="12" eb="14">
      <t>ケイヤク</t>
    </rPh>
    <phoneticPr fontId="3"/>
  </si>
  <si>
    <t>学校教育部</t>
    <rPh sb="0" eb="2">
      <t>ガッコウ</t>
    </rPh>
    <rPh sb="2" eb="4">
      <t>キョウイク</t>
    </rPh>
    <rPh sb="4" eb="5">
      <t>ブ</t>
    </rPh>
    <phoneticPr fontId="3"/>
  </si>
  <si>
    <t>北海道ガス(株)</t>
    <rPh sb="0" eb="3">
      <t>ホッカイドウ</t>
    </rPh>
    <rPh sb="5" eb="8">
      <t>カブ</t>
    </rPh>
    <phoneticPr fontId="3"/>
  </si>
  <si>
    <t>旭山動物園電気供給契約</t>
    <rPh sb="0" eb="5">
      <t>アサヒヤマドウブツエン</t>
    </rPh>
    <rPh sb="5" eb="7">
      <t>デンキ</t>
    </rPh>
    <rPh sb="7" eb="9">
      <t>キョウキュウ</t>
    </rPh>
    <rPh sb="9" eb="11">
      <t>ケイヤク</t>
    </rPh>
    <phoneticPr fontId="3"/>
  </si>
  <si>
    <t>経済部</t>
    <rPh sb="0" eb="3">
      <t>ケイザイブ</t>
    </rPh>
    <phoneticPr fontId="3"/>
  </si>
  <si>
    <t>(株)エネット</t>
    <rPh sb="0" eb="3">
      <t>カブ</t>
    </rPh>
    <phoneticPr fontId="3"/>
  </si>
  <si>
    <t>電気供給契約
（業務用一般施設）</t>
    <rPh sb="0" eb="2">
      <t>デンキ</t>
    </rPh>
    <rPh sb="2" eb="4">
      <t>キョウキュウ</t>
    </rPh>
    <rPh sb="4" eb="6">
      <t>ケイヤク</t>
    </rPh>
    <rPh sb="8" eb="11">
      <t>ギョウムヨウ</t>
    </rPh>
    <rPh sb="11" eb="13">
      <t>イッパン</t>
    </rPh>
    <rPh sb="13" eb="15">
      <t>シセツ</t>
    </rPh>
    <phoneticPr fontId="3"/>
  </si>
  <si>
    <t>総務部</t>
    <rPh sb="0" eb="3">
      <t>ソウムブ</t>
    </rPh>
    <phoneticPr fontId="3"/>
  </si>
  <si>
    <t>(株)アシストワンエナジー</t>
    <rPh sb="0" eb="3">
      <t>カブ</t>
    </rPh>
    <phoneticPr fontId="3"/>
  </si>
  <si>
    <t>無効</t>
    <rPh sb="0" eb="2">
      <t>ムコウ</t>
    </rPh>
    <phoneticPr fontId="3"/>
  </si>
  <si>
    <t>電気供給契約
（業務用休日割引施設）</t>
    <rPh sb="0" eb="2">
      <t>デンキ</t>
    </rPh>
    <rPh sb="2" eb="4">
      <t>キョウキュウ</t>
    </rPh>
    <rPh sb="4" eb="6">
      <t>ケイヤク</t>
    </rPh>
    <rPh sb="8" eb="11">
      <t>ギョウムヨウ</t>
    </rPh>
    <rPh sb="11" eb="13">
      <t>キュウジツ</t>
    </rPh>
    <rPh sb="13" eb="15">
      <t>ワリビキ</t>
    </rPh>
    <rPh sb="15" eb="17">
      <t>シセツ</t>
    </rPh>
    <phoneticPr fontId="3"/>
  </si>
  <si>
    <t>王子・伊藤忠エネクス電力販売(株)</t>
    <rPh sb="0" eb="2">
      <t>オウジ</t>
    </rPh>
    <rPh sb="3" eb="5">
      <t>イトウ</t>
    </rPh>
    <rPh sb="5" eb="6">
      <t>タダシ</t>
    </rPh>
    <rPh sb="10" eb="12">
      <t>デンリョク</t>
    </rPh>
    <rPh sb="12" eb="14">
      <t>ハンバイ</t>
    </rPh>
    <rPh sb="14" eb="17">
      <t>カブ</t>
    </rPh>
    <phoneticPr fontId="3"/>
  </si>
  <si>
    <t>旭川市近文清掃工場の発電余剰電力売却</t>
  </si>
  <si>
    <t>廃棄物処理課</t>
    <rPh sb="0" eb="3">
      <t>ハイキブツ</t>
    </rPh>
    <rPh sb="3" eb="6">
      <t>ショリカ</t>
    </rPh>
    <phoneticPr fontId="3"/>
  </si>
  <si>
    <t>ゼロワットパワー</t>
  </si>
  <si>
    <t>阿部</t>
  </si>
  <si>
    <t>0985-21-1724</t>
  </si>
  <si>
    <t>0985-20-5025</t>
  </si>
  <si>
    <t>03kanzai@city.miyazaki.miyazaki.jp</t>
  </si>
  <si>
    <t>ない</t>
  </si>
  <si>
    <t>全落札額のうち10電力会社が入札に参加したときの落札価格合計/電力会社
提示額（税抜き）⑭/⑥</t>
  </si>
  <si>
    <t>※入力している数値はすべて18ヶ月分となります。</t>
    <rPh sb="1" eb="3">
      <t>ニュウリョク</t>
    </rPh>
    <rPh sb="7" eb="9">
      <t>スウチ</t>
    </rPh>
    <rPh sb="15" eb="17">
      <t>カゲツ</t>
    </rPh>
    <rPh sb="17" eb="18">
      <t>ブン</t>
    </rPh>
    <phoneticPr fontId="3"/>
  </si>
  <si>
    <t>宮崎市役所第２庁舎</t>
    <rPh sb="0" eb="2">
      <t>ミヤザキ</t>
    </rPh>
    <rPh sb="2" eb="5">
      <t>シヤクショ</t>
    </rPh>
    <rPh sb="5" eb="6">
      <t>ダイ</t>
    </rPh>
    <rPh sb="7" eb="9">
      <t>チョウシャ</t>
    </rPh>
    <phoneticPr fontId="3"/>
  </si>
  <si>
    <t>庁舎管理課</t>
    <rPh sb="0" eb="2">
      <t>チョウシャ</t>
    </rPh>
    <rPh sb="2" eb="4">
      <t>カンリ</t>
    </rPh>
    <rPh sb="4" eb="5">
      <t>カ</t>
    </rPh>
    <phoneticPr fontId="3"/>
  </si>
  <si>
    <t>九州電力（株）</t>
    <rPh sb="0" eb="2">
      <t>キュウシュウ</t>
    </rPh>
    <rPh sb="2" eb="4">
      <t>デンリョク</t>
    </rPh>
    <rPh sb="5" eb="6">
      <t>カブ</t>
    </rPh>
    <phoneticPr fontId="3"/>
  </si>
  <si>
    <t>宮崎市役所第３庁舎</t>
    <rPh sb="0" eb="2">
      <t>ミヤザキ</t>
    </rPh>
    <rPh sb="2" eb="5">
      <t>シヤクショ</t>
    </rPh>
    <rPh sb="5" eb="6">
      <t>ダイ</t>
    </rPh>
    <rPh sb="7" eb="9">
      <t>チョウシャ</t>
    </rPh>
    <phoneticPr fontId="3"/>
  </si>
  <si>
    <t>宮崎市役所第４庁舎</t>
    <rPh sb="0" eb="2">
      <t>ミヤザキ</t>
    </rPh>
    <rPh sb="2" eb="5">
      <t>シヤクショ</t>
    </rPh>
    <rPh sb="5" eb="6">
      <t>ダイ</t>
    </rPh>
    <rPh sb="7" eb="9">
      <t>チョウシャ</t>
    </rPh>
    <phoneticPr fontId="3"/>
  </si>
  <si>
    <t>宮崎市役所田野総合支所</t>
    <rPh sb="0" eb="2">
      <t>ミヤザキ</t>
    </rPh>
    <rPh sb="2" eb="3">
      <t>シ</t>
    </rPh>
    <rPh sb="3" eb="5">
      <t>ヤクショ</t>
    </rPh>
    <rPh sb="5" eb="6">
      <t>タ</t>
    </rPh>
    <rPh sb="6" eb="7">
      <t>ノ</t>
    </rPh>
    <rPh sb="7" eb="9">
      <t>ソウゴウ</t>
    </rPh>
    <rPh sb="9" eb="11">
      <t>シショ</t>
    </rPh>
    <phoneticPr fontId="3"/>
  </si>
  <si>
    <t>ミツウロコグリーンエネルギー（株）</t>
    <rPh sb="15" eb="16">
      <t>カブ</t>
    </rPh>
    <phoneticPr fontId="3"/>
  </si>
  <si>
    <t>宮崎市立潮見小学校</t>
    <rPh sb="0" eb="4">
      <t>ミヤザキシリツ</t>
    </rPh>
    <rPh sb="4" eb="6">
      <t>シオミ</t>
    </rPh>
    <rPh sb="6" eb="9">
      <t>ショウガッコウ</t>
    </rPh>
    <phoneticPr fontId="3"/>
  </si>
  <si>
    <t>教育委員会企画総務課</t>
    <rPh sb="0" eb="2">
      <t>キョウイク</t>
    </rPh>
    <rPh sb="2" eb="4">
      <t>イイン</t>
    </rPh>
    <rPh sb="4" eb="5">
      <t>カイ</t>
    </rPh>
    <rPh sb="5" eb="7">
      <t>キカク</t>
    </rPh>
    <rPh sb="7" eb="9">
      <t>ソウム</t>
    </rPh>
    <rPh sb="9" eb="10">
      <t>カ</t>
    </rPh>
    <phoneticPr fontId="3"/>
  </si>
  <si>
    <t>宮崎市立赤江東中学校</t>
    <rPh sb="0" eb="4">
      <t>ミヤザキシリツ</t>
    </rPh>
    <rPh sb="4" eb="6">
      <t>アカエ</t>
    </rPh>
    <rPh sb="6" eb="7">
      <t>ヒガシ</t>
    </rPh>
    <rPh sb="7" eb="10">
      <t>チュウガッコウ</t>
    </rPh>
    <phoneticPr fontId="3"/>
  </si>
  <si>
    <t>宮崎市立大淀中学校</t>
    <rPh sb="0" eb="4">
      <t>ミヤザキシリツ</t>
    </rPh>
    <rPh sb="4" eb="6">
      <t>オオヨド</t>
    </rPh>
    <rPh sb="6" eb="9">
      <t>チュウガッコウ</t>
    </rPh>
    <phoneticPr fontId="3"/>
  </si>
  <si>
    <t>宮崎市立赤江中学校</t>
    <rPh sb="0" eb="4">
      <t>ミヤザキシリツ</t>
    </rPh>
    <rPh sb="4" eb="6">
      <t>アカエ</t>
    </rPh>
    <rPh sb="6" eb="9">
      <t>チュウガッコウ</t>
    </rPh>
    <phoneticPr fontId="3"/>
  </si>
  <si>
    <t>宮崎市立生目中学校</t>
    <rPh sb="0" eb="4">
      <t>ミヤザキシリツ</t>
    </rPh>
    <rPh sb="4" eb="6">
      <t>イキメ</t>
    </rPh>
    <rPh sb="6" eb="7">
      <t>チュウ</t>
    </rPh>
    <rPh sb="7" eb="9">
      <t>ガッコウ</t>
    </rPh>
    <phoneticPr fontId="3"/>
  </si>
  <si>
    <t>宮崎市西部地区農村環境改善センター</t>
    <rPh sb="0" eb="3">
      <t>ミヤザキシ</t>
    </rPh>
    <rPh sb="3" eb="5">
      <t>セイブ</t>
    </rPh>
    <rPh sb="5" eb="7">
      <t>チク</t>
    </rPh>
    <rPh sb="7" eb="9">
      <t>ノウソン</t>
    </rPh>
    <rPh sb="9" eb="11">
      <t>カンキョウ</t>
    </rPh>
    <rPh sb="11" eb="13">
      <t>カイゼン</t>
    </rPh>
    <phoneticPr fontId="3"/>
  </si>
  <si>
    <t>地域コミュニティ課</t>
    <rPh sb="0" eb="2">
      <t>チイキ</t>
    </rPh>
    <rPh sb="8" eb="9">
      <t>カ</t>
    </rPh>
    <phoneticPr fontId="3"/>
  </si>
  <si>
    <t>宮崎市赤江公民館</t>
    <rPh sb="0" eb="3">
      <t>ミヤザキシ</t>
    </rPh>
    <rPh sb="3" eb="5">
      <t>アカエ</t>
    </rPh>
    <rPh sb="5" eb="8">
      <t>コウミンカン</t>
    </rPh>
    <phoneticPr fontId="3"/>
  </si>
  <si>
    <t>全落札額のうち10電力会社が入札に参加したときの落札価格合計/電力会社
提示額（税抜き）</t>
  </si>
  <si>
    <t>呉市</t>
    <rPh sb="0" eb="2">
      <t>クレシ</t>
    </rPh>
    <phoneticPr fontId="3"/>
  </si>
  <si>
    <t>宮原</t>
    <rPh sb="0" eb="2">
      <t>ミヤハラ</t>
    </rPh>
    <phoneticPr fontId="3"/>
  </si>
  <si>
    <t>（0823）25-3125</t>
    <phoneticPr fontId="3"/>
  </si>
  <si>
    <t>（0823）32-6978</t>
    <phoneticPr fontId="3"/>
  </si>
  <si>
    <t>keiyaku@city.kure.lg.jp</t>
  </si>
  <si>
    <t>下島農業集落排水処理施設（～H30.9.30）</t>
  </si>
  <si>
    <t>上下水道局</t>
    <rPh sb="0" eb="4">
      <t>ジョウゲスイドウ</t>
    </rPh>
    <rPh sb="4" eb="5">
      <t>キョク</t>
    </rPh>
    <phoneticPr fontId="3"/>
  </si>
  <si>
    <t>(株)イーセル</t>
    <rPh sb="0" eb="3">
      <t>カブ</t>
    </rPh>
    <phoneticPr fontId="3"/>
  </si>
  <si>
    <t>汚水処理施設三之瀬（～H30.9.30）</t>
  </si>
  <si>
    <t>向農業集落排水処理施設（～H30.9.30）</t>
  </si>
  <si>
    <t>天応浄化センター（～H30.9.30）</t>
  </si>
  <si>
    <t>中国電力(株)</t>
    <rPh sb="4" eb="7">
      <t>カブ</t>
    </rPh>
    <phoneticPr fontId="3"/>
  </si>
  <si>
    <t>二河川ポンプ場（～H30.9.30）</t>
  </si>
  <si>
    <t>丸紅(株)</t>
    <rPh sb="2" eb="5">
      <t>カブ</t>
    </rPh>
    <phoneticPr fontId="3"/>
  </si>
  <si>
    <t>川尻浄化センター（～H30.9.30）</t>
  </si>
  <si>
    <t>仁方ポンプ場（～H30.9.30）</t>
  </si>
  <si>
    <t>安浦浄化センター（～H30.9.30）</t>
  </si>
  <si>
    <t>安浦汚水中継ポンプ場（～H30.9.30）</t>
  </si>
  <si>
    <t>川尻ポンプ場（～H30.9.30）</t>
  </si>
  <si>
    <t>呉市役所本庁舎（～H30.9.30）</t>
  </si>
  <si>
    <t>弥生ポンプ場</t>
  </si>
  <si>
    <t>エネサーブ(株)</t>
  </si>
  <si>
    <t>小坪ポンプ所</t>
  </si>
  <si>
    <t>豊栄ポンプ場</t>
  </si>
  <si>
    <t>堺川ポンプ場</t>
  </si>
  <si>
    <t>堺川第２ポンプ場</t>
  </si>
  <si>
    <t>吉浦ポンプ場</t>
  </si>
  <si>
    <t>中央ポンプ場</t>
  </si>
  <si>
    <t>浦尻ポンプ場</t>
  </si>
  <si>
    <t>新町ポンプ場</t>
  </si>
  <si>
    <t>倉橋中央浄化センター</t>
  </si>
  <si>
    <t>郷原ポンプ場</t>
  </si>
  <si>
    <t>伊藤忠エネクス(株)</t>
    <rPh sb="7" eb="10">
      <t>カブ</t>
    </rPh>
    <phoneticPr fontId="3"/>
  </si>
  <si>
    <t>阿賀ポンプ場</t>
  </si>
  <si>
    <t>音戸北部浄化センター</t>
  </si>
  <si>
    <t>狐城ポンプ所</t>
  </si>
  <si>
    <t>呉市役所本庁舎（H30.10.1～）</t>
  </si>
  <si>
    <t>関西電力(株)</t>
    <rPh sb="4" eb="7">
      <t>カブ</t>
    </rPh>
    <phoneticPr fontId="3"/>
  </si>
  <si>
    <t>呉市つばき会館</t>
  </si>
  <si>
    <t>文化スポーツ部</t>
    <rPh sb="0" eb="2">
      <t>ブンカ</t>
    </rPh>
    <rPh sb="6" eb="7">
      <t>ブ</t>
    </rPh>
    <phoneticPr fontId="3"/>
  </si>
  <si>
    <t>平原高区ポンプ所</t>
  </si>
  <si>
    <t>天応浄化センター（H30.10.1～）</t>
  </si>
  <si>
    <t>二河川ポンプ場（H30.10.1～）</t>
  </si>
  <si>
    <t>川尻浄化センター（H30.10.1～）</t>
  </si>
  <si>
    <t>仁方ポンプ場（H30.10.1～）</t>
  </si>
  <si>
    <t>安浦浄化センター（H30.10.1～）</t>
  </si>
  <si>
    <t>安浦汚水中継ポンプ場（H30.10.1～）</t>
  </si>
  <si>
    <t>川尻ポンプ場（H30.10.1～）</t>
  </si>
  <si>
    <t>下島農業集落排水処理施設（H30.10.1～）</t>
  </si>
  <si>
    <t>汚水処理施設三之瀬（H30.10.1～）</t>
  </si>
  <si>
    <t>向農業集落排水処理施設（H30.10.1～）</t>
  </si>
  <si>
    <t>クリーンセンターくれ余剰電力売却</t>
    <phoneticPr fontId="3"/>
  </si>
  <si>
    <t xml:space="preserve"> 価格競争入札の参加条件を設定している </t>
  </si>
  <si>
    <t>https://www.nishi.or.jp/kotsu/kankyo/kankyokeikaku/katsudo/denryoku-kankyo.html</t>
  </si>
  <si>
    <t>関西電力（株）</t>
    <rPh sb="0" eb="2">
      <t>カンサイ</t>
    </rPh>
    <phoneticPr fontId="3"/>
  </si>
  <si>
    <t>下水道部</t>
    <phoneticPr fontId="3"/>
  </si>
  <si>
    <t>西宮市大浜ポンプ場電気需給業務</t>
    <phoneticPr fontId="3"/>
  </si>
  <si>
    <t>関西電力株式会社</t>
    <rPh sb="0" eb="8">
      <t>カンサイデンリョクカブシキガイシャ</t>
    </rPh>
    <phoneticPr fontId="3"/>
  </si>
  <si>
    <t>産業文化局</t>
    <rPh sb="0" eb="2">
      <t>サンギョウ</t>
    </rPh>
    <rPh sb="2" eb="4">
      <t>ブンカ</t>
    </rPh>
    <rPh sb="4" eb="5">
      <t>キョク</t>
    </rPh>
    <phoneticPr fontId="3"/>
  </si>
  <si>
    <t>西宮市運動施設および西宮市教育文化センター他電気供給業務</t>
    <rPh sb="0" eb="3">
      <t>ニシノミヤシ</t>
    </rPh>
    <rPh sb="3" eb="5">
      <t>ウンドウ</t>
    </rPh>
    <rPh sb="5" eb="7">
      <t>シセツ</t>
    </rPh>
    <rPh sb="10" eb="13">
      <t>ニシノミヤシ</t>
    </rPh>
    <rPh sb="13" eb="15">
      <t>キョウイク</t>
    </rPh>
    <rPh sb="15" eb="17">
      <t>ブンカ</t>
    </rPh>
    <rPh sb="21" eb="22">
      <t>ホカ</t>
    </rPh>
    <rPh sb="22" eb="24">
      <t>デンキ</t>
    </rPh>
    <rPh sb="24" eb="26">
      <t>キョウキュウ</t>
    </rPh>
    <rPh sb="26" eb="28">
      <t>ギョウム</t>
    </rPh>
    <phoneticPr fontId="3"/>
  </si>
  <si>
    <t>一般競争入札</t>
    <phoneticPr fontId="3"/>
  </si>
  <si>
    <t>関西電力株式会社</t>
    <phoneticPr fontId="3"/>
  </si>
  <si>
    <t>教育委員会</t>
    <phoneticPr fontId="3"/>
  </si>
  <si>
    <t>西宮市教育文化センター他電気供給業務
（鳴尾図書館）</t>
    <phoneticPr fontId="3"/>
  </si>
  <si>
    <t>西宮市教育文化センター他電気供給業務
（教育文化センター）</t>
    <phoneticPr fontId="3"/>
  </si>
  <si>
    <t>株式会社F-Power</t>
    <rPh sb="0" eb="4">
      <t>カブシキガイシャ</t>
    </rPh>
    <phoneticPr fontId="3"/>
  </si>
  <si>
    <t>教育委員会</t>
    <rPh sb="0" eb="2">
      <t>キョウイク</t>
    </rPh>
    <rPh sb="2" eb="5">
      <t>イインカイ</t>
    </rPh>
    <phoneticPr fontId="3"/>
  </si>
  <si>
    <t>西宮市立学校及び西宮市立公民館電気供給業務</t>
    <rPh sb="0" eb="4">
      <t>ニシノミヤシリツ</t>
    </rPh>
    <rPh sb="4" eb="6">
      <t>ガッコウ</t>
    </rPh>
    <rPh sb="6" eb="7">
      <t>オヨ</t>
    </rPh>
    <rPh sb="8" eb="12">
      <t>ニシノミヤシリツ</t>
    </rPh>
    <rPh sb="12" eb="15">
      <t>コウミンカン</t>
    </rPh>
    <rPh sb="15" eb="17">
      <t>デンキ</t>
    </rPh>
    <rPh sb="17" eb="19">
      <t>キョウキュウ</t>
    </rPh>
    <rPh sb="19" eb="21">
      <t>ギョウム</t>
    </rPh>
    <phoneticPr fontId="3"/>
  </si>
  <si>
    <t>動力：2117kWh
低圧：1487kWh</t>
    <rPh sb="0" eb="2">
      <t>ドウリョク</t>
    </rPh>
    <rPh sb="11" eb="13">
      <t>テイアツ</t>
    </rPh>
    <phoneticPr fontId="3"/>
  </si>
  <si>
    <t>動力：32kW
低圧：0kW</t>
    <rPh sb="0" eb="2">
      <t>ドウリョク</t>
    </rPh>
    <rPh sb="8" eb="10">
      <t>テイアツ</t>
    </rPh>
    <phoneticPr fontId="3"/>
  </si>
  <si>
    <t>入札参加資格確認型
一般競争入札</t>
    <rPh sb="0" eb="2">
      <t>ニュウサツ</t>
    </rPh>
    <rPh sb="2" eb="4">
      <t>サンカ</t>
    </rPh>
    <rPh sb="4" eb="6">
      <t>シカク</t>
    </rPh>
    <rPh sb="6" eb="8">
      <t>カクニン</t>
    </rPh>
    <rPh sb="8" eb="9">
      <t>ガタ</t>
    </rPh>
    <rPh sb="10" eb="12">
      <t>イッパン</t>
    </rPh>
    <rPh sb="12" eb="14">
      <t>キョウソウ</t>
    </rPh>
    <rPh sb="14" eb="16">
      <t>ニュウサツ</t>
    </rPh>
    <phoneticPr fontId="3"/>
  </si>
  <si>
    <t>㈱アースインフィニティ</t>
    <phoneticPr fontId="3"/>
  </si>
  <si>
    <t>環境施設部</t>
    <rPh sb="0" eb="2">
      <t>カンキョウ</t>
    </rPh>
    <rPh sb="2" eb="4">
      <t>シセツ</t>
    </rPh>
    <rPh sb="4" eb="5">
      <t>ブ</t>
    </rPh>
    <phoneticPr fontId="3"/>
  </si>
  <si>
    <t>東部ペットボトル圧縮施設</t>
    <rPh sb="0" eb="2">
      <t>トウブ</t>
    </rPh>
    <rPh sb="8" eb="10">
      <t>アッシュク</t>
    </rPh>
    <rPh sb="10" eb="12">
      <t>シセツ</t>
    </rPh>
    <phoneticPr fontId="3"/>
  </si>
  <si>
    <t>PFIのため不明</t>
    <rPh sb="6" eb="8">
      <t>フメイ</t>
    </rPh>
    <phoneticPr fontId="3"/>
  </si>
  <si>
    <t>東部総合処理センター（PFI）</t>
    <rPh sb="0" eb="2">
      <t>トウブ</t>
    </rPh>
    <rPh sb="2" eb="4">
      <t>ソウゴウ</t>
    </rPh>
    <rPh sb="4" eb="6">
      <t>ショリ</t>
    </rPh>
    <phoneticPr fontId="3"/>
  </si>
  <si>
    <t>関西電力㈱</t>
    <rPh sb="0" eb="2">
      <t>カンサイ</t>
    </rPh>
    <rPh sb="2" eb="4">
      <t>デンリョク</t>
    </rPh>
    <phoneticPr fontId="3"/>
  </si>
  <si>
    <t>西部総合処理センター</t>
    <rPh sb="0" eb="2">
      <t>セイブ</t>
    </rPh>
    <rPh sb="2" eb="4">
      <t>ソウゴウ</t>
    </rPh>
    <rPh sb="4" eb="6">
      <t>ショリ</t>
    </rPh>
    <phoneticPr fontId="3"/>
  </si>
  <si>
    <t>大阪ガス株式会社</t>
    <rPh sb="0" eb="2">
      <t>オオサカ</t>
    </rPh>
    <rPh sb="4" eb="6">
      <t>カブシキ</t>
    </rPh>
    <rPh sb="6" eb="8">
      <t>カイシャ</t>
    </rPh>
    <phoneticPr fontId="3"/>
  </si>
  <si>
    <t>庁舎管理課</t>
    <rPh sb="0" eb="2">
      <t>チョウシャ</t>
    </rPh>
    <rPh sb="2" eb="5">
      <t>カンリカ</t>
    </rPh>
    <phoneticPr fontId="3"/>
  </si>
  <si>
    <t>西宮市役所本庁舎電気需給業務</t>
    <phoneticPr fontId="3"/>
  </si>
  <si>
    <t>アーバンエナジー㈱</t>
    <phoneticPr fontId="3"/>
  </si>
  <si>
    <t>継続契約</t>
    <rPh sb="0" eb="2">
      <t>ケイゾク</t>
    </rPh>
    <rPh sb="2" eb="4">
      <t>ケイヤク</t>
    </rPh>
    <phoneticPr fontId="3"/>
  </si>
  <si>
    <t>東部総合処理センター</t>
    <rPh sb="0" eb="2">
      <t>トウブ</t>
    </rPh>
    <rPh sb="2" eb="4">
      <t>ソウゴウ</t>
    </rPh>
    <rPh sb="4" eb="6">
      <t>ショリ</t>
    </rPh>
    <phoneticPr fontId="3"/>
  </si>
  <si>
    <t>ﾐﾂｳﾛｺｸﾞﾘｰﾝｴﾈﾙｷﾞｰ㈱</t>
    <phoneticPr fontId="3"/>
  </si>
  <si>
    <t>入札参加資格確認型
一般競争入札</t>
    <phoneticPr fontId="3"/>
  </si>
  <si>
    <t>上下水道局</t>
    <rPh sb="0" eb="2">
      <t>ジョウゲ</t>
    </rPh>
    <rPh sb="2" eb="4">
      <t>スイドウ</t>
    </rPh>
    <rPh sb="4" eb="5">
      <t>キョク</t>
    </rPh>
    <phoneticPr fontId="3"/>
  </si>
  <si>
    <t>北山配水所太陽光発電設備</t>
    <rPh sb="0" eb="2">
      <t>キタヤマ</t>
    </rPh>
    <rPh sb="2" eb="4">
      <t>ハイスイ</t>
    </rPh>
    <rPh sb="4" eb="5">
      <t>ショ</t>
    </rPh>
    <rPh sb="5" eb="8">
      <t>タイヨウコウ</t>
    </rPh>
    <rPh sb="8" eb="10">
      <t>ハツデン</t>
    </rPh>
    <rPh sb="10" eb="12">
      <t>セツビ</t>
    </rPh>
    <phoneticPr fontId="3"/>
  </si>
  <si>
    <t>関西電力</t>
    <rPh sb="0" eb="2">
      <t>カンサイ</t>
    </rPh>
    <rPh sb="2" eb="4">
      <t>デンリョク</t>
    </rPh>
    <phoneticPr fontId="3"/>
  </si>
  <si>
    <t>高木北小学校の太陽光発電の売却</t>
    <rPh sb="0" eb="2">
      <t>タカギ</t>
    </rPh>
    <rPh sb="2" eb="3">
      <t>キタ</t>
    </rPh>
    <rPh sb="3" eb="6">
      <t>ショウガッコウ</t>
    </rPh>
    <rPh sb="7" eb="12">
      <t>タイヨウコウハツデン</t>
    </rPh>
    <rPh sb="13" eb="15">
      <t>バイキャク</t>
    </rPh>
    <phoneticPr fontId="3"/>
  </si>
  <si>
    <t>南甲子園小学校の太陽光発電の売却</t>
    <rPh sb="0" eb="1">
      <t>ミナミ</t>
    </rPh>
    <rPh sb="1" eb="4">
      <t>コウシエン</t>
    </rPh>
    <rPh sb="4" eb="7">
      <t>ショウガッコウ</t>
    </rPh>
    <rPh sb="8" eb="11">
      <t>タイヨウコウ</t>
    </rPh>
    <rPh sb="11" eb="13">
      <t>ハツデン</t>
    </rPh>
    <rPh sb="14" eb="16">
      <t>バイキャク</t>
    </rPh>
    <phoneticPr fontId="3"/>
  </si>
  <si>
    <t>上甲子園小学校の太陽光発電の売却</t>
    <rPh sb="0" eb="1">
      <t>カミ</t>
    </rPh>
    <rPh sb="1" eb="4">
      <t>コウシエン</t>
    </rPh>
    <rPh sb="4" eb="7">
      <t>ショウガッコウ</t>
    </rPh>
    <rPh sb="8" eb="11">
      <t>タイヨウコウ</t>
    </rPh>
    <rPh sb="11" eb="13">
      <t>ハツデン</t>
    </rPh>
    <rPh sb="14" eb="16">
      <t>バイキャク</t>
    </rPh>
    <phoneticPr fontId="3"/>
  </si>
  <si>
    <t>夙川小学校の太陽光発電の売却</t>
    <rPh sb="0" eb="2">
      <t>シュクガワ</t>
    </rPh>
    <rPh sb="2" eb="5">
      <t>ショウガッコウ</t>
    </rPh>
    <rPh sb="6" eb="9">
      <t>タイヨウコウ</t>
    </rPh>
    <rPh sb="9" eb="11">
      <t>ハツデン</t>
    </rPh>
    <rPh sb="12" eb="14">
      <t>バイキャク</t>
    </rPh>
    <phoneticPr fontId="3"/>
  </si>
  <si>
    <t>住宅調整課</t>
    <rPh sb="0" eb="2">
      <t>ジュウタク</t>
    </rPh>
    <rPh sb="2" eb="4">
      <t>チョウセイ</t>
    </rPh>
    <rPh sb="4" eb="5">
      <t>カ</t>
    </rPh>
    <phoneticPr fontId="3"/>
  </si>
  <si>
    <t>太陽光売電収入</t>
    <rPh sb="0" eb="7">
      <t>タイヨウコウバイデンシュウニュウ</t>
    </rPh>
    <phoneticPr fontId="3"/>
  </si>
  <si>
    <t>秋田市総合環境センターの平成31年度余剰電力（非再生可能エネルギー電気分）売却（単価契約）</t>
  </si>
  <si>
    <t>公募型指名競争入札</t>
    <rPh sb="0" eb="3">
      <t>コウボガタ</t>
    </rPh>
    <rPh sb="3" eb="5">
      <t>シメイ</t>
    </rPh>
    <rPh sb="5" eb="7">
      <t>キョウソウ</t>
    </rPh>
    <rPh sb="7" eb="9">
      <t>ニュウサツ</t>
    </rPh>
    <phoneticPr fontId="3"/>
  </si>
  <si>
    <t>ゼロワットパワー株式会社</t>
    <rPh sb="8" eb="10">
      <t>カブシキ</t>
    </rPh>
    <rPh sb="10" eb="12">
      <t>カイシャ</t>
    </rPh>
    <phoneticPr fontId="3"/>
  </si>
  <si>
    <t>秋田市メガソーラー発電所売電料金</t>
  </si>
  <si>
    <t>東北電力株式会社</t>
    <rPh sb="0" eb="2">
      <t>トウホク</t>
    </rPh>
    <rPh sb="2" eb="4">
      <t>デンリョク</t>
    </rPh>
    <rPh sb="4" eb="6">
      <t>カブシキ</t>
    </rPh>
    <rPh sb="6" eb="8">
      <t>カイシャ</t>
    </rPh>
    <phoneticPr fontId="3"/>
  </si>
  <si>
    <t>奈良市休日夜間応急診療所等で使用する電力調達</t>
    <rPh sb="0" eb="3">
      <t>ナラシ</t>
    </rPh>
    <rPh sb="3" eb="5">
      <t>キュウジツ</t>
    </rPh>
    <rPh sb="5" eb="7">
      <t>ヤカン</t>
    </rPh>
    <rPh sb="7" eb="9">
      <t>オウキュウ</t>
    </rPh>
    <rPh sb="9" eb="12">
      <t>シンリョウジョ</t>
    </rPh>
    <rPh sb="12" eb="13">
      <t>トウ</t>
    </rPh>
    <rPh sb="14" eb="16">
      <t>シヨウ</t>
    </rPh>
    <rPh sb="18" eb="20">
      <t>デンリョク</t>
    </rPh>
    <rPh sb="20" eb="22">
      <t>チョウタツ</t>
    </rPh>
    <phoneticPr fontId="3"/>
  </si>
  <si>
    <t>市民生活部・市民活動部・健康医療部・環境部・建設部・教育総務部</t>
    <rPh sb="0" eb="2">
      <t>シミン</t>
    </rPh>
    <rPh sb="2" eb="4">
      <t>セイカツ</t>
    </rPh>
    <rPh sb="4" eb="5">
      <t>ブ</t>
    </rPh>
    <rPh sb="6" eb="8">
      <t>シミン</t>
    </rPh>
    <rPh sb="8" eb="10">
      <t>カツドウ</t>
    </rPh>
    <rPh sb="10" eb="11">
      <t>ブ</t>
    </rPh>
    <rPh sb="12" eb="14">
      <t>ケンコウ</t>
    </rPh>
    <rPh sb="14" eb="16">
      <t>イリョウ</t>
    </rPh>
    <rPh sb="16" eb="17">
      <t>ブ</t>
    </rPh>
    <rPh sb="18" eb="21">
      <t>カンキョウブ</t>
    </rPh>
    <rPh sb="22" eb="24">
      <t>ケンセツ</t>
    </rPh>
    <rPh sb="24" eb="25">
      <t>ブ</t>
    </rPh>
    <rPh sb="26" eb="28">
      <t>キョウイク</t>
    </rPh>
    <rPh sb="28" eb="30">
      <t>ソウム</t>
    </rPh>
    <rPh sb="30" eb="31">
      <t>ブ</t>
    </rPh>
    <phoneticPr fontId="3"/>
  </si>
  <si>
    <t>中部電力株式会社</t>
    <rPh sb="0" eb="2">
      <t>チュウブ</t>
    </rPh>
    <rPh sb="2" eb="4">
      <t>デンリョク</t>
    </rPh>
    <rPh sb="4" eb="6">
      <t>カブシキ</t>
    </rPh>
    <rPh sb="6" eb="8">
      <t>カイシャ</t>
    </rPh>
    <phoneticPr fontId="3"/>
  </si>
  <si>
    <t>奈良市立富雄南こども園等で使用する電力調達</t>
    <rPh sb="0" eb="3">
      <t>ナラシ</t>
    </rPh>
    <rPh sb="3" eb="4">
      <t>リツ</t>
    </rPh>
    <rPh sb="4" eb="6">
      <t>トミオ</t>
    </rPh>
    <rPh sb="6" eb="7">
      <t>ミナミ</t>
    </rPh>
    <rPh sb="10" eb="11">
      <t>エン</t>
    </rPh>
    <rPh sb="11" eb="12">
      <t>ナド</t>
    </rPh>
    <rPh sb="13" eb="15">
      <t>シヨウ</t>
    </rPh>
    <rPh sb="17" eb="19">
      <t>デンリョク</t>
    </rPh>
    <rPh sb="19" eb="21">
      <t>チョウタツ</t>
    </rPh>
    <phoneticPr fontId="3"/>
  </si>
  <si>
    <t>子ども未来部</t>
    <rPh sb="0" eb="1">
      <t>コ</t>
    </rPh>
    <rPh sb="3" eb="5">
      <t>ミライ</t>
    </rPh>
    <rPh sb="5" eb="6">
      <t>ブ</t>
    </rPh>
    <phoneticPr fontId="3"/>
  </si>
  <si>
    <t>九電みらいエナジー株式会社</t>
    <rPh sb="0" eb="2">
      <t>キュウデン</t>
    </rPh>
    <rPh sb="9" eb="11">
      <t>カブシキ</t>
    </rPh>
    <rPh sb="11" eb="13">
      <t>カイシャ</t>
    </rPh>
    <phoneticPr fontId="3"/>
  </si>
  <si>
    <t>奈良市北部会館で使用する電力調達</t>
    <rPh sb="0" eb="3">
      <t>ナラシ</t>
    </rPh>
    <rPh sb="3" eb="5">
      <t>ホクブ</t>
    </rPh>
    <rPh sb="5" eb="7">
      <t>カイカン</t>
    </rPh>
    <rPh sb="8" eb="10">
      <t>シヨウ</t>
    </rPh>
    <rPh sb="12" eb="14">
      <t>デンリョク</t>
    </rPh>
    <rPh sb="14" eb="16">
      <t>チョウタツ</t>
    </rPh>
    <phoneticPr fontId="3"/>
  </si>
  <si>
    <t>奈良市消防局等で使用する電力調達</t>
    <rPh sb="0" eb="3">
      <t>ナラシ</t>
    </rPh>
    <rPh sb="3" eb="5">
      <t>ショウボウ</t>
    </rPh>
    <rPh sb="5" eb="6">
      <t>キョク</t>
    </rPh>
    <rPh sb="6" eb="7">
      <t>トウ</t>
    </rPh>
    <rPh sb="8" eb="10">
      <t>シヨウ</t>
    </rPh>
    <rPh sb="12" eb="14">
      <t>デンリョク</t>
    </rPh>
    <rPh sb="14" eb="16">
      <t>チョウタツ</t>
    </rPh>
    <phoneticPr fontId="3"/>
  </si>
  <si>
    <t>消防局</t>
    <rPh sb="0" eb="2">
      <t>ショウボウ</t>
    </rPh>
    <rPh sb="2" eb="3">
      <t>キョク</t>
    </rPh>
    <phoneticPr fontId="3"/>
  </si>
  <si>
    <t>奈良市都行政センターで使用する電力調達</t>
    <rPh sb="0" eb="3">
      <t>ナラシ</t>
    </rPh>
    <rPh sb="3" eb="5">
      <t>ツゲ</t>
    </rPh>
    <rPh sb="5" eb="7">
      <t>ギョウセイ</t>
    </rPh>
    <rPh sb="12" eb="14">
      <t>シヨウ</t>
    </rPh>
    <rPh sb="16" eb="18">
      <t>デンリョク</t>
    </rPh>
    <rPh sb="18" eb="20">
      <t>チョウタツ</t>
    </rPh>
    <phoneticPr fontId="3"/>
  </si>
  <si>
    <t>奈良市・保健所教育総合センターで使用する電力調達</t>
    <rPh sb="0" eb="3">
      <t>ナラシ</t>
    </rPh>
    <rPh sb="4" eb="6">
      <t>ホケン</t>
    </rPh>
    <rPh sb="6" eb="7">
      <t>ジョ</t>
    </rPh>
    <rPh sb="7" eb="9">
      <t>キョウイク</t>
    </rPh>
    <rPh sb="9" eb="11">
      <t>ソウゴウ</t>
    </rPh>
    <rPh sb="16" eb="18">
      <t>シヨウ</t>
    </rPh>
    <rPh sb="20" eb="22">
      <t>デンリョク</t>
    </rPh>
    <rPh sb="22" eb="24">
      <t>チョウタツ</t>
    </rPh>
    <phoneticPr fontId="3"/>
  </si>
  <si>
    <t>総務部</t>
    <rPh sb="0" eb="2">
      <t>ソウム</t>
    </rPh>
    <rPh sb="2" eb="3">
      <t>ブ</t>
    </rPh>
    <phoneticPr fontId="3"/>
  </si>
  <si>
    <t>奈良市椿井小学校等で使用する電力調達</t>
    <rPh sb="0" eb="3">
      <t>ナラシ</t>
    </rPh>
    <rPh sb="3" eb="5">
      <t>ツバイ</t>
    </rPh>
    <rPh sb="5" eb="8">
      <t>ショウガッコウ</t>
    </rPh>
    <rPh sb="8" eb="9">
      <t>トウ</t>
    </rPh>
    <rPh sb="10" eb="12">
      <t>シヨウ</t>
    </rPh>
    <rPh sb="14" eb="16">
      <t>デンリョク</t>
    </rPh>
    <rPh sb="16" eb="18">
      <t>チョウタツ</t>
    </rPh>
    <phoneticPr fontId="3"/>
  </si>
  <si>
    <t>教育総務部</t>
    <rPh sb="0" eb="2">
      <t>キョウイク</t>
    </rPh>
    <rPh sb="2" eb="4">
      <t>ソウム</t>
    </rPh>
    <rPh sb="4" eb="5">
      <t>ブ</t>
    </rPh>
    <phoneticPr fontId="3"/>
  </si>
  <si>
    <t>奈良市春日中学校等で使用する電力調達</t>
    <rPh sb="0" eb="3">
      <t>ナラシ</t>
    </rPh>
    <rPh sb="3" eb="5">
      <t>カスガ</t>
    </rPh>
    <rPh sb="5" eb="8">
      <t>チュウガッコウ</t>
    </rPh>
    <rPh sb="8" eb="9">
      <t>トウ</t>
    </rPh>
    <rPh sb="10" eb="12">
      <t>シヨウ</t>
    </rPh>
    <rPh sb="14" eb="16">
      <t>デンリョク</t>
    </rPh>
    <rPh sb="16" eb="18">
      <t>チョウタツ</t>
    </rPh>
    <phoneticPr fontId="3"/>
  </si>
  <si>
    <t>高崎市庁舎等</t>
  </si>
  <si>
    <t>管財課</t>
  </si>
  <si>
    <t>九電みらいエナジー㈱</t>
    <phoneticPr fontId="3"/>
  </si>
  <si>
    <t>一般競争入札</t>
  </si>
  <si>
    <t>高崎市倉渕支所ほか５施設</t>
  </si>
  <si>
    <t>榛名支所地域振興課</t>
    <rPh sb="0" eb="2">
      <t>ハルナ</t>
    </rPh>
    <phoneticPr fontId="3"/>
  </si>
  <si>
    <t>九電みらいエナジー㈱</t>
  </si>
  <si>
    <t>群馬音楽センターほか７施設</t>
  </si>
  <si>
    <t>文化課</t>
  </si>
  <si>
    <t>高崎市総合福祉センター
ほか１９施設</t>
  </si>
  <si>
    <t>社会福祉課</t>
  </si>
  <si>
    <t>高崎市総合保健センター高崎市立中央図書館ほか４施設</t>
    <phoneticPr fontId="3"/>
  </si>
  <si>
    <t>保健医療総務課</t>
  </si>
  <si>
    <t>高崎市立中央小学校ほか全３２校</t>
  </si>
  <si>
    <t>教育総務課</t>
  </si>
  <si>
    <t>高崎市立倉渕小学校ほか全２５校</t>
  </si>
  <si>
    <t>高崎市立第一中学校ほか全３０施設</t>
  </si>
  <si>
    <t>かみつけの里博物館ほか
全８施設</t>
  </si>
  <si>
    <t>社会教育課</t>
    <phoneticPr fontId="3"/>
  </si>
  <si>
    <t>高崎市スポーツ施設等</t>
  </si>
  <si>
    <t>スポーツ課</t>
  </si>
  <si>
    <t>049-224-6377</t>
  </si>
  <si>
    <t>049-225-2895</t>
  </si>
  <si>
    <t>shama@city.kawagoe.saitama.jp</t>
  </si>
  <si>
    <t>入札の参加条件を設定（裾きり方式）</t>
  </si>
  <si>
    <t>（１）二酸化炭素排出係数
（２）未利用エネルギーの活用状況
（３）再生可能エネルギーの導入状況
【加点項目】
（１）グリーン電力証書の市への譲渡予定量
（２）環境マネジメントシステムの導入状況</t>
  </si>
  <si>
    <t>94</t>
  </si>
  <si>
    <t>21,132,788
（契約上の予定使用電力量）</t>
  </si>
  <si>
    <t>357,940</t>
  </si>
  <si>
    <t>http://www.city.kawagoe.saitama.jp/jigyoshamuke/kankyo/denryokuchoutatsu.html</t>
  </si>
  <si>
    <t>川越市高階市民センターほか28施設で使用する電気
（H31.2.1～R2.1.31）</t>
    <rPh sb="0" eb="3">
      <t>カワゴエシ</t>
    </rPh>
    <rPh sb="3" eb="5">
      <t>タカシナ</t>
    </rPh>
    <rPh sb="5" eb="7">
      <t>シミン</t>
    </rPh>
    <rPh sb="15" eb="17">
      <t>シセツ</t>
    </rPh>
    <rPh sb="18" eb="20">
      <t>シヨウ</t>
    </rPh>
    <rPh sb="22" eb="24">
      <t>デンキ</t>
    </rPh>
    <phoneticPr fontId="3"/>
  </si>
  <si>
    <t>総合政策部</t>
    <rPh sb="0" eb="2">
      <t>ソウゴウ</t>
    </rPh>
    <rPh sb="2" eb="5">
      <t>セイサクブ</t>
    </rPh>
    <phoneticPr fontId="3"/>
  </si>
  <si>
    <t>武州瓦斯株式会社</t>
    <rPh sb="0" eb="2">
      <t>ブシュウ</t>
    </rPh>
    <rPh sb="2" eb="4">
      <t>ガス</t>
    </rPh>
    <rPh sb="4" eb="8">
      <t>カブシキガイシャ</t>
    </rPh>
    <phoneticPr fontId="3"/>
  </si>
  <si>
    <t>制限付一般競争入札</t>
    <rPh sb="0" eb="3">
      <t>セイゲンツ</t>
    </rPh>
    <rPh sb="3" eb="5">
      <t>イッパン</t>
    </rPh>
    <rPh sb="5" eb="7">
      <t>キョウソウ</t>
    </rPh>
    <rPh sb="7" eb="9">
      <t>ニュウサツ</t>
    </rPh>
    <phoneticPr fontId="3"/>
  </si>
  <si>
    <t>下新河岸排水ポンプ場ほか５施設で使用する電気
（H31.2.1～R2.1.31）</t>
    <rPh sb="0" eb="4">
      <t>シモシンガシ</t>
    </rPh>
    <rPh sb="4" eb="6">
      <t>ハイスイ</t>
    </rPh>
    <rPh sb="9" eb="10">
      <t>ジョウ</t>
    </rPh>
    <rPh sb="13" eb="15">
      <t>シセツ</t>
    </rPh>
    <rPh sb="16" eb="18">
      <t>シヨウ</t>
    </rPh>
    <rPh sb="20" eb="22">
      <t>デンキ</t>
    </rPh>
    <phoneticPr fontId="3"/>
  </si>
  <si>
    <t>川越市立川越第一小学校ほか５５校で使用する電気
（H31.2.1～R2.1.31）</t>
  </si>
  <si>
    <t>教育総務部</t>
    <rPh sb="0" eb="2">
      <t>キョウイク</t>
    </rPh>
    <rPh sb="2" eb="5">
      <t>ソウムブ</t>
    </rPh>
    <phoneticPr fontId="3"/>
  </si>
  <si>
    <t>制限付一般競争入札</t>
  </si>
  <si>
    <t>川越市資源化センターで使用する電気
（H31.2.1～R2.1.31）</t>
  </si>
  <si>
    <t>川越市東清掃センターで使用する電気
（H31.3.1～R2.2.29）</t>
  </si>
  <si>
    <t>川越市環境衛生センターで使用する電気
（H31.3.1～R2.2.29）</t>
  </si>
  <si>
    <t>川越市役所庁舎で使用する電気（H30.4.1～H31.3.31）</t>
  </si>
  <si>
    <t>財政部</t>
    <rPh sb="0" eb="3">
      <t>ザイセイブ</t>
    </rPh>
    <phoneticPr fontId="3"/>
  </si>
  <si>
    <t>東京電力エナジーパートナー㈱</t>
  </si>
  <si>
    <t>１者随契</t>
    <rPh sb="1" eb="2">
      <t>シャ</t>
    </rPh>
    <rPh sb="2" eb="4">
      <t>ズイケイ</t>
    </rPh>
    <phoneticPr fontId="3"/>
  </si>
  <si>
    <t>本庁舎は防災中枢拠点及び事業継続における重要な施設であり、電力の安定需給を図る必要があるため。</t>
  </si>
  <si>
    <t>庁舎の電力需給における突発的な事故や災害時に、情報の共有や伝達などが直接かつ密な連絡体制ができるため。</t>
  </si>
  <si>
    <t>川越市資源化センターの余剰電力の売却</t>
  </si>
  <si>
    <t>株式会社イーセル</t>
  </si>
  <si>
    <t>無し</t>
    <rPh sb="0" eb="1">
      <t>ナ</t>
    </rPh>
    <phoneticPr fontId="3"/>
  </si>
  <si>
    <t>和歌山市役所本庁舎で使用する電力の調達</t>
    <rPh sb="0" eb="4">
      <t>ワカヤマシ</t>
    </rPh>
    <rPh sb="4" eb="6">
      <t>ヤクショ</t>
    </rPh>
    <rPh sb="6" eb="9">
      <t>ホンチョウシャ</t>
    </rPh>
    <rPh sb="10" eb="12">
      <t>シヨウ</t>
    </rPh>
    <rPh sb="14" eb="16">
      <t>デンリョク</t>
    </rPh>
    <rPh sb="17" eb="19">
      <t>チョウタツ</t>
    </rPh>
    <phoneticPr fontId="3"/>
  </si>
  <si>
    <t>財政局財政部　</t>
    <rPh sb="0" eb="2">
      <t>ザイセイ</t>
    </rPh>
    <rPh sb="2" eb="3">
      <t>キョク</t>
    </rPh>
    <rPh sb="3" eb="5">
      <t>ザイセイ</t>
    </rPh>
    <rPh sb="5" eb="6">
      <t>ブ</t>
    </rPh>
    <phoneticPr fontId="3"/>
  </si>
  <si>
    <t>九電みらいエナジー（株）</t>
    <rPh sb="0" eb="2">
      <t>キュウデン</t>
    </rPh>
    <rPh sb="10" eb="11">
      <t>カブ</t>
    </rPh>
    <phoneticPr fontId="3"/>
  </si>
  <si>
    <t>和歌山市役所東庁舎で使用する電力の調達</t>
    <rPh sb="0" eb="4">
      <t>ワカヤマシ</t>
    </rPh>
    <rPh sb="4" eb="6">
      <t>ヤクショ</t>
    </rPh>
    <rPh sb="6" eb="7">
      <t>ヒガシ</t>
    </rPh>
    <rPh sb="7" eb="9">
      <t>チョウシャ</t>
    </rPh>
    <rPh sb="10" eb="12">
      <t>シヨウ</t>
    </rPh>
    <rPh sb="14" eb="16">
      <t>デンリョク</t>
    </rPh>
    <rPh sb="17" eb="19">
      <t>チョウタツ</t>
    </rPh>
    <phoneticPr fontId="3"/>
  </si>
  <si>
    <t>和歌山市中央卸売市場で使用する電力の調達</t>
    <rPh sb="0" eb="4">
      <t>ワカヤマシ</t>
    </rPh>
    <rPh sb="4" eb="6">
      <t>チュウオウ</t>
    </rPh>
    <rPh sb="6" eb="8">
      <t>オロシウリ</t>
    </rPh>
    <rPh sb="8" eb="10">
      <t>イチバ</t>
    </rPh>
    <rPh sb="11" eb="13">
      <t>シヨウ</t>
    </rPh>
    <rPh sb="15" eb="17">
      <t>デンリョク</t>
    </rPh>
    <rPh sb="18" eb="20">
      <t>チョウタツ</t>
    </rPh>
    <phoneticPr fontId="3"/>
  </si>
  <si>
    <t>産業交流局農林水産部部　</t>
    <rPh sb="0" eb="2">
      <t>サンギョウ</t>
    </rPh>
    <rPh sb="2" eb="4">
      <t>コウリュウ</t>
    </rPh>
    <rPh sb="4" eb="5">
      <t>キョク</t>
    </rPh>
    <rPh sb="5" eb="7">
      <t>ノウリン</t>
    </rPh>
    <rPh sb="7" eb="9">
      <t>スイサン</t>
    </rPh>
    <rPh sb="9" eb="10">
      <t>ブ</t>
    </rPh>
    <rPh sb="10" eb="11">
      <t>ブ</t>
    </rPh>
    <phoneticPr fontId="3"/>
  </si>
  <si>
    <t>青岸エネルギーセンターで使用する電力の調達</t>
    <rPh sb="0" eb="2">
      <t>アオギシ</t>
    </rPh>
    <rPh sb="12" eb="14">
      <t>シヨウ</t>
    </rPh>
    <rPh sb="16" eb="18">
      <t>デンリョク</t>
    </rPh>
    <rPh sb="19" eb="21">
      <t>チョウタツ</t>
    </rPh>
    <phoneticPr fontId="3"/>
  </si>
  <si>
    <t>市民環境局環境部</t>
    <rPh sb="0" eb="2">
      <t>シミン</t>
    </rPh>
    <rPh sb="2" eb="4">
      <t>カンキョウ</t>
    </rPh>
    <rPh sb="4" eb="5">
      <t>キョク</t>
    </rPh>
    <rPh sb="5" eb="7">
      <t>カンキョウ</t>
    </rPh>
    <rPh sb="7" eb="8">
      <t>ブ</t>
    </rPh>
    <phoneticPr fontId="3"/>
  </si>
  <si>
    <t>和歌山市斎場で使用する電力の調達</t>
    <rPh sb="0" eb="4">
      <t>ワカヤマシ</t>
    </rPh>
    <rPh sb="4" eb="6">
      <t>サイジョウ</t>
    </rPh>
    <rPh sb="7" eb="9">
      <t>シヨウ</t>
    </rPh>
    <rPh sb="11" eb="13">
      <t>デンリョク</t>
    </rPh>
    <rPh sb="14" eb="16">
      <t>チョウタツ</t>
    </rPh>
    <phoneticPr fontId="3"/>
  </si>
  <si>
    <t>健康局</t>
    <rPh sb="0" eb="2">
      <t>ケンコウ</t>
    </rPh>
    <rPh sb="2" eb="3">
      <t>キョク</t>
    </rPh>
    <phoneticPr fontId="3"/>
  </si>
  <si>
    <t>青岸クリーンセンターで使用する電力の調達</t>
    <rPh sb="0" eb="2">
      <t>アオギシ</t>
    </rPh>
    <rPh sb="11" eb="13">
      <t>シヨウ</t>
    </rPh>
    <rPh sb="15" eb="17">
      <t>デンリョク</t>
    </rPh>
    <rPh sb="18" eb="20">
      <t>チョウタツ</t>
    </rPh>
    <phoneticPr fontId="3"/>
  </si>
  <si>
    <t>市民環境局</t>
    <rPh sb="0" eb="2">
      <t>シミン</t>
    </rPh>
    <rPh sb="2" eb="4">
      <t>カンキョウ</t>
    </rPh>
    <rPh sb="4" eb="5">
      <t>キョク</t>
    </rPh>
    <phoneticPr fontId="3"/>
  </si>
  <si>
    <t>和歌山市立小中学校及び和歌山市立伏虎義務教育学校で使用する電力の調達</t>
    <rPh sb="0" eb="5">
      <t>ワカヤマシリツ</t>
    </rPh>
    <rPh sb="5" eb="6">
      <t>ショウ</t>
    </rPh>
    <rPh sb="6" eb="9">
      <t>チュウガッコウ</t>
    </rPh>
    <rPh sb="9" eb="10">
      <t>オヨ</t>
    </rPh>
    <rPh sb="11" eb="16">
      <t>ワカヤマシリツ</t>
    </rPh>
    <rPh sb="16" eb="18">
      <t>フッコ</t>
    </rPh>
    <rPh sb="18" eb="20">
      <t>ギム</t>
    </rPh>
    <rPh sb="20" eb="22">
      <t>キョウイク</t>
    </rPh>
    <rPh sb="22" eb="24">
      <t>ガッコウ</t>
    </rPh>
    <rPh sb="25" eb="27">
      <t>シヨウ</t>
    </rPh>
    <rPh sb="29" eb="31">
      <t>デンリョク</t>
    </rPh>
    <rPh sb="32" eb="34">
      <t>チョウタツ</t>
    </rPh>
    <phoneticPr fontId="3"/>
  </si>
  <si>
    <t>教育委員会事務局教育学習部</t>
    <rPh sb="0" eb="2">
      <t>キョウイク</t>
    </rPh>
    <rPh sb="2" eb="5">
      <t>イインカイ</t>
    </rPh>
    <rPh sb="5" eb="8">
      <t>ジムキョク</t>
    </rPh>
    <rPh sb="8" eb="10">
      <t>キョウイク</t>
    </rPh>
    <rPh sb="10" eb="12">
      <t>ガクシュウ</t>
    </rPh>
    <rPh sb="12" eb="13">
      <t>ブ</t>
    </rPh>
    <phoneticPr fontId="3"/>
  </si>
  <si>
    <t>和歌山市立和歌山高等学校で使用する電力の調達</t>
    <rPh sb="0" eb="5">
      <t>ワカヤマシリツ</t>
    </rPh>
    <rPh sb="5" eb="8">
      <t>ワカヤマ</t>
    </rPh>
    <rPh sb="8" eb="10">
      <t>コウトウ</t>
    </rPh>
    <rPh sb="10" eb="12">
      <t>ガッコウ</t>
    </rPh>
    <rPh sb="13" eb="15">
      <t>シヨウ</t>
    </rPh>
    <rPh sb="17" eb="19">
      <t>デンリョク</t>
    </rPh>
    <rPh sb="20" eb="22">
      <t>チョウタツ</t>
    </rPh>
    <phoneticPr fontId="3"/>
  </si>
  <si>
    <t>教育委員会事務局</t>
    <rPh sb="0" eb="2">
      <t>キョウイク</t>
    </rPh>
    <rPh sb="2" eb="5">
      <t>イインカイ</t>
    </rPh>
    <rPh sb="5" eb="8">
      <t>ジムキョク</t>
    </rPh>
    <phoneticPr fontId="3"/>
  </si>
  <si>
    <t>和歌山市民会館ほか１施設で使用する電力の調達</t>
    <rPh sb="0" eb="5">
      <t>ワカヤマシミン</t>
    </rPh>
    <rPh sb="5" eb="7">
      <t>カイカン</t>
    </rPh>
    <rPh sb="10" eb="12">
      <t>シセツ</t>
    </rPh>
    <rPh sb="13" eb="15">
      <t>シヨウ</t>
    </rPh>
    <rPh sb="17" eb="19">
      <t>デンリョク</t>
    </rPh>
    <rPh sb="20" eb="22">
      <t>チョウタツ</t>
    </rPh>
    <phoneticPr fontId="3"/>
  </si>
  <si>
    <t>産業交流局文化スポーツ部</t>
    <rPh sb="0" eb="2">
      <t>サンギョウ</t>
    </rPh>
    <rPh sb="2" eb="4">
      <t>コウリュウ</t>
    </rPh>
    <rPh sb="4" eb="5">
      <t>キョク</t>
    </rPh>
    <rPh sb="5" eb="7">
      <t>ブンカ</t>
    </rPh>
    <rPh sb="11" eb="12">
      <t>ブ</t>
    </rPh>
    <phoneticPr fontId="3"/>
  </si>
  <si>
    <t>和歌山市ふれ愛センターで使用する電力の調達</t>
    <rPh sb="0" eb="4">
      <t>ワカヤマシ</t>
    </rPh>
    <rPh sb="6" eb="7">
      <t>アイ</t>
    </rPh>
    <rPh sb="12" eb="14">
      <t>シヨウ</t>
    </rPh>
    <rPh sb="16" eb="18">
      <t>デンリョク</t>
    </rPh>
    <rPh sb="19" eb="21">
      <t>チョウタツ</t>
    </rPh>
    <phoneticPr fontId="3"/>
  </si>
  <si>
    <t>福祉局社会福祉部</t>
    <rPh sb="0" eb="2">
      <t>フクシ</t>
    </rPh>
    <rPh sb="2" eb="3">
      <t>キョク</t>
    </rPh>
    <rPh sb="3" eb="5">
      <t>シャカイ</t>
    </rPh>
    <rPh sb="5" eb="7">
      <t>フクシ</t>
    </rPh>
    <rPh sb="7" eb="8">
      <t>ブ</t>
    </rPh>
    <phoneticPr fontId="3"/>
  </si>
  <si>
    <t>和歌山市勤労者総合センターで使用する電力の調達</t>
    <rPh sb="0" eb="4">
      <t>ワカヤマシ</t>
    </rPh>
    <rPh sb="4" eb="7">
      <t>キンロウシャ</t>
    </rPh>
    <rPh sb="7" eb="9">
      <t>ソウゴウ</t>
    </rPh>
    <rPh sb="14" eb="16">
      <t>シヨウ</t>
    </rPh>
    <rPh sb="18" eb="20">
      <t>デンリョク</t>
    </rPh>
    <rPh sb="21" eb="23">
      <t>チョウタツ</t>
    </rPh>
    <phoneticPr fontId="3"/>
  </si>
  <si>
    <t>産業交流局産業部</t>
    <rPh sb="0" eb="2">
      <t>サンギョウ</t>
    </rPh>
    <rPh sb="2" eb="4">
      <t>コウリュウ</t>
    </rPh>
    <rPh sb="4" eb="5">
      <t>キョク</t>
    </rPh>
    <rPh sb="5" eb="7">
      <t>サンギョウ</t>
    </rPh>
    <rPh sb="7" eb="8">
      <t>ブ</t>
    </rPh>
    <phoneticPr fontId="3"/>
  </si>
  <si>
    <t>和歌山市四季の郷公園で使用する電力の調達</t>
    <rPh sb="0" eb="4">
      <t>ワカヤマシ</t>
    </rPh>
    <rPh sb="4" eb="6">
      <t>シキ</t>
    </rPh>
    <rPh sb="7" eb="8">
      <t>サト</t>
    </rPh>
    <rPh sb="8" eb="10">
      <t>コウエン</t>
    </rPh>
    <rPh sb="11" eb="13">
      <t>シヨウ</t>
    </rPh>
    <rPh sb="15" eb="17">
      <t>デンリョク</t>
    </rPh>
    <rPh sb="18" eb="20">
      <t>チョウタツ</t>
    </rPh>
    <phoneticPr fontId="3"/>
  </si>
  <si>
    <t>和歌山東公園体育館で使用する電力の調達</t>
    <rPh sb="0" eb="3">
      <t>ワカヤマ</t>
    </rPh>
    <rPh sb="3" eb="4">
      <t>ヒガシ</t>
    </rPh>
    <rPh sb="4" eb="6">
      <t>コウエン</t>
    </rPh>
    <rPh sb="6" eb="9">
      <t>タイイクカン</t>
    </rPh>
    <rPh sb="10" eb="12">
      <t>シヨウ</t>
    </rPh>
    <rPh sb="14" eb="16">
      <t>デンリョク</t>
    </rPh>
    <rPh sb="17" eb="19">
      <t>チョウタツ</t>
    </rPh>
    <phoneticPr fontId="3"/>
  </si>
  <si>
    <t>都市建設局都市計画部</t>
    <rPh sb="0" eb="2">
      <t>トシ</t>
    </rPh>
    <rPh sb="5" eb="7">
      <t>トシ</t>
    </rPh>
    <rPh sb="7" eb="9">
      <t>ケイカク</t>
    </rPh>
    <rPh sb="9" eb="10">
      <t>ブ</t>
    </rPh>
    <phoneticPr fontId="3"/>
  </si>
  <si>
    <t>和歌山市立こども科学館で使用する電力の調達</t>
    <rPh sb="0" eb="5">
      <t>ワカヤマシリツ</t>
    </rPh>
    <rPh sb="8" eb="11">
      <t>カガクカン</t>
    </rPh>
    <rPh sb="12" eb="14">
      <t>シヨウ</t>
    </rPh>
    <rPh sb="16" eb="18">
      <t>デンリョク</t>
    </rPh>
    <rPh sb="19" eb="21">
      <t>チョウタツ</t>
    </rPh>
    <phoneticPr fontId="3"/>
  </si>
  <si>
    <t>教育委員会事務局学校教育部</t>
    <rPh sb="0" eb="2">
      <t>キョウイク</t>
    </rPh>
    <rPh sb="2" eb="5">
      <t>イインカイ</t>
    </rPh>
    <rPh sb="5" eb="8">
      <t>ジムキョク</t>
    </rPh>
    <rPh sb="8" eb="10">
      <t>ガッコウ</t>
    </rPh>
    <rPh sb="10" eb="12">
      <t>キョウイク</t>
    </rPh>
    <rPh sb="12" eb="13">
      <t>ブ</t>
    </rPh>
    <phoneticPr fontId="3"/>
  </si>
  <si>
    <t>和歌山市民図書館で使用する電力の調達</t>
    <rPh sb="0" eb="5">
      <t>ワカヤマシミン</t>
    </rPh>
    <rPh sb="5" eb="8">
      <t>トショカン</t>
    </rPh>
    <rPh sb="9" eb="11">
      <t>シヨウ</t>
    </rPh>
    <rPh sb="13" eb="15">
      <t>デンリョク</t>
    </rPh>
    <rPh sb="16" eb="18">
      <t>チョウタツ</t>
    </rPh>
    <phoneticPr fontId="3"/>
  </si>
  <si>
    <t>和歌山市立博物館で使用する電力の調達</t>
    <rPh sb="0" eb="5">
      <t>ワカヤマシリツ</t>
    </rPh>
    <rPh sb="5" eb="8">
      <t>ハクブツカン</t>
    </rPh>
    <rPh sb="9" eb="11">
      <t>シヨウ</t>
    </rPh>
    <rPh sb="13" eb="15">
      <t>デンリョク</t>
    </rPh>
    <rPh sb="16" eb="18">
      <t>チョウタツ</t>
    </rPh>
    <phoneticPr fontId="3"/>
  </si>
  <si>
    <t>和歌山市教育文化センターで使用する電力の調達</t>
    <rPh sb="0" eb="4">
      <t>ワカヤマシ</t>
    </rPh>
    <rPh sb="4" eb="6">
      <t>キョウイク</t>
    </rPh>
    <rPh sb="6" eb="8">
      <t>ブンカ</t>
    </rPh>
    <rPh sb="13" eb="15">
      <t>シヨウ</t>
    </rPh>
    <rPh sb="17" eb="19">
      <t>デンリョク</t>
    </rPh>
    <rPh sb="20" eb="22">
      <t>チョウタツ</t>
    </rPh>
    <phoneticPr fontId="3"/>
  </si>
  <si>
    <t>和歌山市東部コミュニティーセンターほか５施設で使用する電力の調達</t>
    <rPh sb="0" eb="4">
      <t>ワカヤマシ</t>
    </rPh>
    <rPh sb="4" eb="6">
      <t>トウブ</t>
    </rPh>
    <rPh sb="20" eb="22">
      <t>シセツ</t>
    </rPh>
    <rPh sb="23" eb="25">
      <t>シヨウ</t>
    </rPh>
    <rPh sb="27" eb="29">
      <t>デンリョク</t>
    </rPh>
    <rPh sb="30" eb="32">
      <t>チョウタツ</t>
    </rPh>
    <phoneticPr fontId="3"/>
  </si>
  <si>
    <t>和歌山市立市民体育館ほか２施設で使用する電力の調達</t>
    <rPh sb="0" eb="5">
      <t>ワカヤマシリツ</t>
    </rPh>
    <rPh sb="5" eb="7">
      <t>シミン</t>
    </rPh>
    <rPh sb="7" eb="10">
      <t>タイイクカン</t>
    </rPh>
    <rPh sb="13" eb="15">
      <t>シセツ</t>
    </rPh>
    <rPh sb="16" eb="18">
      <t>シヨウ</t>
    </rPh>
    <rPh sb="20" eb="22">
      <t>デンリョク</t>
    </rPh>
    <rPh sb="23" eb="25">
      <t>チョウタツ</t>
    </rPh>
    <phoneticPr fontId="3"/>
  </si>
  <si>
    <t>和歌山市庁舎南別館ほか１施設で使用する電力の調達</t>
    <rPh sb="0" eb="4">
      <t>ワカヤマシ</t>
    </rPh>
    <rPh sb="4" eb="6">
      <t>チョウシャ</t>
    </rPh>
    <rPh sb="6" eb="7">
      <t>ミナミ</t>
    </rPh>
    <rPh sb="7" eb="9">
      <t>ベッカン</t>
    </rPh>
    <rPh sb="12" eb="14">
      <t>シセツ</t>
    </rPh>
    <rPh sb="15" eb="17">
      <t>シヨウ</t>
    </rPh>
    <rPh sb="19" eb="21">
      <t>デンリョク</t>
    </rPh>
    <rPh sb="22" eb="24">
      <t>チョウタツ</t>
    </rPh>
    <phoneticPr fontId="3"/>
  </si>
  <si>
    <t>産業交流局観光国際部部</t>
    <rPh sb="0" eb="2">
      <t>サンギョウ</t>
    </rPh>
    <rPh sb="2" eb="4">
      <t>コウリュウ</t>
    </rPh>
    <rPh sb="4" eb="5">
      <t>キョク</t>
    </rPh>
    <rPh sb="5" eb="7">
      <t>カンコウ</t>
    </rPh>
    <rPh sb="7" eb="9">
      <t>コクサイ</t>
    </rPh>
    <rPh sb="9" eb="10">
      <t>ブ</t>
    </rPh>
    <rPh sb="10" eb="11">
      <t>ブ</t>
    </rPh>
    <phoneticPr fontId="3"/>
  </si>
  <si>
    <t>和歌山立学校給食第一共同調理場ほか１施設で使用する電力の調達</t>
    <rPh sb="0" eb="3">
      <t>ワカヤマ</t>
    </rPh>
    <rPh sb="3" eb="4">
      <t>リツ</t>
    </rPh>
    <rPh sb="4" eb="6">
      <t>ガッコウ</t>
    </rPh>
    <rPh sb="6" eb="8">
      <t>キュウショク</t>
    </rPh>
    <rPh sb="8" eb="10">
      <t>ダイイチ</t>
    </rPh>
    <rPh sb="10" eb="12">
      <t>キョウドウ</t>
    </rPh>
    <rPh sb="12" eb="14">
      <t>チョウリ</t>
    </rPh>
    <rPh sb="14" eb="15">
      <t>バ</t>
    </rPh>
    <rPh sb="18" eb="20">
      <t>シセツ</t>
    </rPh>
    <rPh sb="21" eb="23">
      <t>シヨウ</t>
    </rPh>
    <rPh sb="25" eb="27">
      <t>デンリョク</t>
    </rPh>
    <rPh sb="28" eb="30">
      <t>チョウタツ</t>
    </rPh>
    <phoneticPr fontId="3"/>
  </si>
  <si>
    <t>旭橋雨水ポンプ場ほか１３施設で使用する電力の調達</t>
    <rPh sb="0" eb="1">
      <t>アサヒ</t>
    </rPh>
    <rPh sb="1" eb="2">
      <t>ハシ</t>
    </rPh>
    <rPh sb="2" eb="4">
      <t>ウスイ</t>
    </rPh>
    <rPh sb="7" eb="8">
      <t>バ</t>
    </rPh>
    <rPh sb="12" eb="14">
      <t>シセツ</t>
    </rPh>
    <rPh sb="15" eb="17">
      <t>シヨウ</t>
    </rPh>
    <rPh sb="19" eb="21">
      <t>デンリョク</t>
    </rPh>
    <rPh sb="22" eb="24">
      <t>チョウタツ</t>
    </rPh>
    <phoneticPr fontId="3"/>
  </si>
  <si>
    <t>企業局</t>
    <rPh sb="0" eb="2">
      <t>キギョウ</t>
    </rPh>
    <rPh sb="2" eb="3">
      <t>キョク</t>
    </rPh>
    <phoneticPr fontId="3"/>
  </si>
  <si>
    <t>シナネン（株）</t>
    <rPh sb="5" eb="6">
      <t>カブ</t>
    </rPh>
    <phoneticPr fontId="3"/>
  </si>
  <si>
    <t>スカイタウンつつじが丘ポンプ所ほか２施設で使用する電力の調達</t>
    <rPh sb="10" eb="11">
      <t>オカ</t>
    </rPh>
    <rPh sb="14" eb="15">
      <t>ジョ</t>
    </rPh>
    <rPh sb="18" eb="20">
      <t>シセツ</t>
    </rPh>
    <rPh sb="21" eb="23">
      <t>シヨウ</t>
    </rPh>
    <rPh sb="25" eb="27">
      <t>デンリョク</t>
    </rPh>
    <rPh sb="28" eb="30">
      <t>チョウタツ</t>
    </rPh>
    <phoneticPr fontId="3"/>
  </si>
  <si>
    <t>024-924-2055</t>
  </si>
  <si>
    <t>024-924-0956</t>
  </si>
  <si>
    <t>soumuhoumu@city.koriyama.fukushima.jp</t>
  </si>
  <si>
    <t>東大阪市立縄手小学校他５０校電力供給業務</t>
    <rPh sb="14" eb="16">
      <t>デンリョク</t>
    </rPh>
    <rPh sb="16" eb="18">
      <t>キョウキュウ</t>
    </rPh>
    <rPh sb="18" eb="20">
      <t>ギョウム</t>
    </rPh>
    <phoneticPr fontId="3"/>
  </si>
  <si>
    <t>教育委員会事務局教育総務部施設整備課</t>
    <rPh sb="0" eb="2">
      <t>キョウイク</t>
    </rPh>
    <rPh sb="2" eb="5">
      <t>イインカイ</t>
    </rPh>
    <rPh sb="5" eb="8">
      <t>ジムキョク</t>
    </rPh>
    <rPh sb="8" eb="10">
      <t>キョウイク</t>
    </rPh>
    <rPh sb="10" eb="12">
      <t>ソウム</t>
    </rPh>
    <rPh sb="12" eb="13">
      <t>ブ</t>
    </rPh>
    <rPh sb="13" eb="15">
      <t>シセツ</t>
    </rPh>
    <rPh sb="15" eb="17">
      <t>セイビ</t>
    </rPh>
    <rPh sb="17" eb="18">
      <t>カ</t>
    </rPh>
    <phoneticPr fontId="3"/>
  </si>
  <si>
    <t>関西電力株式会社</t>
    <rPh sb="0" eb="2">
      <t>カンサイ</t>
    </rPh>
    <rPh sb="2" eb="4">
      <t>デンリョク</t>
    </rPh>
    <rPh sb="4" eb="6">
      <t>カブシキ</t>
    </rPh>
    <rPh sb="6" eb="8">
      <t>カイシャ</t>
    </rPh>
    <phoneticPr fontId="3"/>
  </si>
  <si>
    <t>６社</t>
    <rPh sb="1" eb="2">
      <t>シャ</t>
    </rPh>
    <phoneticPr fontId="3"/>
  </si>
  <si>
    <t>市立玉串共同調理場、楠根東共同調理場、学校給食センターにおける電力供給業務</t>
    <phoneticPr fontId="3"/>
  </si>
  <si>
    <t>学校給食課</t>
    <rPh sb="0" eb="2">
      <t>ガッコウ</t>
    </rPh>
    <rPh sb="2" eb="4">
      <t>キュウショク</t>
    </rPh>
    <rPh sb="4" eb="5">
      <t>カ</t>
    </rPh>
    <phoneticPr fontId="3"/>
  </si>
  <si>
    <t>関西電力株式会社</t>
    <rPh sb="0" eb="2">
      <t>カンサイ</t>
    </rPh>
    <rPh sb="2" eb="4">
      <t>デンリョク</t>
    </rPh>
    <rPh sb="4" eb="6">
      <t>カブシキ</t>
    </rPh>
    <rPh sb="6" eb="8">
      <t>ガイシャ</t>
    </rPh>
    <phoneticPr fontId="3"/>
  </si>
  <si>
    <t>指名競争入札</t>
    <phoneticPr fontId="3"/>
  </si>
  <si>
    <t>学校給食課</t>
    <phoneticPr fontId="3"/>
  </si>
  <si>
    <t>(株）V－Power</t>
    <rPh sb="1" eb="2">
      <t>カブ</t>
    </rPh>
    <phoneticPr fontId="3"/>
  </si>
  <si>
    <t>地方自治法施行令第167条の2第1項第6号による随意契約</t>
    <rPh sb="0" eb="2">
      <t>チホウ</t>
    </rPh>
    <rPh sb="2" eb="4">
      <t>ジチ</t>
    </rPh>
    <rPh sb="4" eb="5">
      <t>ホウ</t>
    </rPh>
    <rPh sb="5" eb="7">
      <t>セコウ</t>
    </rPh>
    <rPh sb="7" eb="8">
      <t>レイ</t>
    </rPh>
    <rPh sb="8" eb="9">
      <t>ダイ</t>
    </rPh>
    <rPh sb="12" eb="13">
      <t>ジョウ</t>
    </rPh>
    <rPh sb="15" eb="16">
      <t>ダイ</t>
    </rPh>
    <rPh sb="17" eb="18">
      <t>コウ</t>
    </rPh>
    <rPh sb="18" eb="19">
      <t>ダイ</t>
    </rPh>
    <rPh sb="20" eb="21">
      <t>ゴウ</t>
    </rPh>
    <rPh sb="24" eb="26">
      <t>ズイイ</t>
    </rPh>
    <rPh sb="26" eb="28">
      <t>ケイヤク</t>
    </rPh>
    <phoneticPr fontId="3"/>
  </si>
  <si>
    <t>88
165
457</t>
    <phoneticPr fontId="3"/>
  </si>
  <si>
    <t>入札時期及び契約方法を是正する必要があり、４ヶ月間での契約を行う必要があったため。</t>
    <rPh sb="0" eb="2">
      <t>ニュウサツ</t>
    </rPh>
    <rPh sb="2" eb="4">
      <t>ジキ</t>
    </rPh>
    <rPh sb="4" eb="5">
      <t>オヨ</t>
    </rPh>
    <rPh sb="6" eb="8">
      <t>ケイヤク</t>
    </rPh>
    <rPh sb="8" eb="10">
      <t>ホウホウ</t>
    </rPh>
    <rPh sb="11" eb="13">
      <t>ゼセイ</t>
    </rPh>
    <rPh sb="15" eb="17">
      <t>ヒツヨウ</t>
    </rPh>
    <rPh sb="23" eb="24">
      <t>ゲツ</t>
    </rPh>
    <rPh sb="24" eb="25">
      <t>カン</t>
    </rPh>
    <rPh sb="27" eb="29">
      <t>ケイヤク</t>
    </rPh>
    <rPh sb="30" eb="31">
      <t>オコナ</t>
    </rPh>
    <rPh sb="32" eb="34">
      <t>ヒツヨウ</t>
    </rPh>
    <phoneticPr fontId="3"/>
  </si>
  <si>
    <t>平成29年度応札結果順位（１位の業者とは契約できず、第2位であった業者と契約したもの。）</t>
    <rPh sb="0" eb="2">
      <t>ヘイセイ</t>
    </rPh>
    <rPh sb="4" eb="6">
      <t>ネンド</t>
    </rPh>
    <rPh sb="6" eb="8">
      <t>オウサツ</t>
    </rPh>
    <rPh sb="8" eb="10">
      <t>ケッカ</t>
    </rPh>
    <rPh sb="10" eb="12">
      <t>ジュンイ</t>
    </rPh>
    <rPh sb="26" eb="27">
      <t>ダイ</t>
    </rPh>
    <rPh sb="28" eb="29">
      <t>イ</t>
    </rPh>
    <rPh sb="33" eb="35">
      <t>ギョウシャ</t>
    </rPh>
    <rPh sb="36" eb="38">
      <t>ケイヤク</t>
    </rPh>
    <phoneticPr fontId="3"/>
  </si>
  <si>
    <t>大分市役所本庁舎の電力調達</t>
    <rPh sb="0" eb="3">
      <t>オオイタシ</t>
    </rPh>
    <rPh sb="3" eb="5">
      <t>ヤクショ</t>
    </rPh>
    <rPh sb="5" eb="8">
      <t>ホンチョウシャ</t>
    </rPh>
    <rPh sb="9" eb="11">
      <t>デンリョク</t>
    </rPh>
    <rPh sb="11" eb="13">
      <t>チョウタツ</t>
    </rPh>
    <phoneticPr fontId="3"/>
  </si>
  <si>
    <t>管財課</t>
    <rPh sb="0" eb="3">
      <t>カンザイカ</t>
    </rPh>
    <phoneticPr fontId="3"/>
  </si>
  <si>
    <t>九州電力㈱大分営業所</t>
    <rPh sb="0" eb="2">
      <t>キュウシュウ</t>
    </rPh>
    <rPh sb="2" eb="3">
      <t>デン</t>
    </rPh>
    <rPh sb="3" eb="4">
      <t>リョク</t>
    </rPh>
    <rPh sb="5" eb="7">
      <t>オオイタ</t>
    </rPh>
    <rPh sb="7" eb="10">
      <t>エイギョウショ</t>
    </rPh>
    <phoneticPr fontId="3"/>
  </si>
  <si>
    <t>鶴崎市民行政センター他5施設の電力調達（その２）</t>
    <rPh sb="0" eb="2">
      <t>ツルサキ</t>
    </rPh>
    <rPh sb="2" eb="4">
      <t>シミン</t>
    </rPh>
    <rPh sb="4" eb="6">
      <t>ギョウセイ</t>
    </rPh>
    <rPh sb="10" eb="11">
      <t>ホカ</t>
    </rPh>
    <rPh sb="12" eb="14">
      <t>シセツ</t>
    </rPh>
    <rPh sb="15" eb="17">
      <t>デンリョク</t>
    </rPh>
    <rPh sb="17" eb="19">
      <t>チョウタツ</t>
    </rPh>
    <phoneticPr fontId="3"/>
  </si>
  <si>
    <t>管財課</t>
    <rPh sb="0" eb="2">
      <t>カンザイ</t>
    </rPh>
    <phoneticPr fontId="3"/>
  </si>
  <si>
    <t>大分市健康センターひまわり、大分市保健所の電力調達</t>
    <rPh sb="0" eb="3">
      <t>オオイタシ</t>
    </rPh>
    <rPh sb="3" eb="5">
      <t>ケンコウ</t>
    </rPh>
    <rPh sb="14" eb="17">
      <t>オオイタシ</t>
    </rPh>
    <rPh sb="17" eb="19">
      <t>ホケン</t>
    </rPh>
    <rPh sb="19" eb="20">
      <t>ショ</t>
    </rPh>
    <rPh sb="21" eb="23">
      <t>デンリョク</t>
    </rPh>
    <rPh sb="23" eb="25">
      <t>チョウタツ</t>
    </rPh>
    <phoneticPr fontId="3"/>
  </si>
  <si>
    <t>保健総務課</t>
    <rPh sb="0" eb="2">
      <t>ホケン</t>
    </rPh>
    <rPh sb="2" eb="4">
      <t>ソウム</t>
    </rPh>
    <rPh sb="4" eb="5">
      <t>カ</t>
    </rPh>
    <phoneticPr fontId="3"/>
  </si>
  <si>
    <t>九州電力㈱大分営業所</t>
    <rPh sb="0" eb="2">
      <t>キュウシュウ</t>
    </rPh>
    <rPh sb="2" eb="4">
      <t>デンリョク</t>
    </rPh>
    <rPh sb="5" eb="7">
      <t>オオイタ</t>
    </rPh>
    <rPh sb="7" eb="10">
      <t>エイギョウショ</t>
    </rPh>
    <phoneticPr fontId="3"/>
  </si>
  <si>
    <t>大分西部公民館外11施設の電力調達</t>
    <rPh sb="0" eb="2">
      <t>オオイタ</t>
    </rPh>
    <rPh sb="2" eb="4">
      <t>セイブ</t>
    </rPh>
    <rPh sb="4" eb="7">
      <t>コウミンカン</t>
    </rPh>
    <rPh sb="7" eb="8">
      <t>ホカ</t>
    </rPh>
    <rPh sb="10" eb="12">
      <t>シセツ</t>
    </rPh>
    <rPh sb="13" eb="15">
      <t>デンリョク</t>
    </rPh>
    <rPh sb="15" eb="17">
      <t>チョウタツ</t>
    </rPh>
    <phoneticPr fontId="3"/>
  </si>
  <si>
    <t>市民協働推進課</t>
    <rPh sb="0" eb="2">
      <t>シミン</t>
    </rPh>
    <rPh sb="2" eb="4">
      <t>キョウドウ</t>
    </rPh>
    <rPh sb="4" eb="7">
      <t>スイシンカ</t>
    </rPh>
    <phoneticPr fontId="3"/>
  </si>
  <si>
    <t>長浜小学校他22校の電力調達</t>
    <rPh sb="0" eb="2">
      <t>ナガハマ</t>
    </rPh>
    <rPh sb="2" eb="5">
      <t>ショウガッコウ</t>
    </rPh>
    <rPh sb="5" eb="6">
      <t>ホカ</t>
    </rPh>
    <rPh sb="8" eb="9">
      <t>コウ</t>
    </rPh>
    <rPh sb="10" eb="12">
      <t>デンリョク</t>
    </rPh>
    <rPh sb="12" eb="14">
      <t>チョウタツ</t>
    </rPh>
    <phoneticPr fontId="3"/>
  </si>
  <si>
    <t>学校施設課</t>
    <rPh sb="0" eb="2">
      <t>ガッコウ</t>
    </rPh>
    <rPh sb="2" eb="5">
      <t>シセツカ</t>
    </rPh>
    <phoneticPr fontId="3"/>
  </si>
  <si>
    <t>川添小学校他20校の電力調達</t>
    <rPh sb="0" eb="2">
      <t>カワゾエ</t>
    </rPh>
    <rPh sb="2" eb="5">
      <t>ショウガッコウ</t>
    </rPh>
    <rPh sb="5" eb="6">
      <t>ホカ</t>
    </rPh>
    <rPh sb="8" eb="9">
      <t>コウ</t>
    </rPh>
    <rPh sb="10" eb="12">
      <t>デンリョク</t>
    </rPh>
    <rPh sb="12" eb="14">
      <t>チョウタツ</t>
    </rPh>
    <phoneticPr fontId="3"/>
  </si>
  <si>
    <t>上野ヶ丘中学校他23校の電力調達</t>
    <rPh sb="0" eb="2">
      <t>ウエノ</t>
    </rPh>
    <rPh sb="3" eb="4">
      <t>オカ</t>
    </rPh>
    <rPh sb="4" eb="7">
      <t>チュウガッコウ</t>
    </rPh>
    <rPh sb="7" eb="8">
      <t>ホカ</t>
    </rPh>
    <rPh sb="10" eb="11">
      <t>コウ</t>
    </rPh>
    <rPh sb="12" eb="14">
      <t>デンリョク</t>
    </rPh>
    <rPh sb="14" eb="16">
      <t>チョウタツ</t>
    </rPh>
    <phoneticPr fontId="3"/>
  </si>
  <si>
    <t>大分市学校給食東部共同調理場他5施設の電力調達（その2）</t>
    <rPh sb="0" eb="3">
      <t>オオイタシ</t>
    </rPh>
    <rPh sb="3" eb="5">
      <t>ガッコウ</t>
    </rPh>
    <rPh sb="5" eb="7">
      <t>キュウショク</t>
    </rPh>
    <rPh sb="7" eb="9">
      <t>トウブ</t>
    </rPh>
    <rPh sb="9" eb="11">
      <t>キョウドウ</t>
    </rPh>
    <rPh sb="11" eb="13">
      <t>チョウリ</t>
    </rPh>
    <rPh sb="13" eb="14">
      <t>バ</t>
    </rPh>
    <rPh sb="14" eb="15">
      <t>ホカ</t>
    </rPh>
    <rPh sb="16" eb="18">
      <t>シセツ</t>
    </rPh>
    <rPh sb="19" eb="21">
      <t>デンリョク</t>
    </rPh>
    <rPh sb="21" eb="23">
      <t>チョウタツ</t>
    </rPh>
    <phoneticPr fontId="3"/>
  </si>
  <si>
    <t>大分市消防局・中央消防署本庁舎他1施設の電力調達</t>
  </si>
  <si>
    <t>消防局総務課</t>
    <rPh sb="0" eb="2">
      <t>ショウボウ</t>
    </rPh>
    <rPh sb="2" eb="3">
      <t>キョク</t>
    </rPh>
    <rPh sb="3" eb="6">
      <t>ソウムカ</t>
    </rPh>
    <phoneticPr fontId="3"/>
  </si>
  <si>
    <t>九州電力㈱大分営業所</t>
    <phoneticPr fontId="3"/>
  </si>
  <si>
    <t>西部スポーツ交流ひろば他１０施設の電力調達</t>
    <rPh sb="17" eb="19">
      <t>デンリョク</t>
    </rPh>
    <rPh sb="19" eb="21">
      <t>チョウタツ</t>
    </rPh>
    <phoneticPr fontId="3"/>
  </si>
  <si>
    <t>スポーツ振興課</t>
    <rPh sb="4" eb="7">
      <t>シンコウカ</t>
    </rPh>
    <phoneticPr fontId="3"/>
  </si>
  <si>
    <t>大分市葬斎場の電力調達</t>
    <rPh sb="0" eb="3">
      <t>オオイタシ</t>
    </rPh>
    <rPh sb="3" eb="4">
      <t>ソウ</t>
    </rPh>
    <rPh sb="4" eb="5">
      <t>サイ</t>
    </rPh>
    <rPh sb="5" eb="6">
      <t>バ</t>
    </rPh>
    <rPh sb="7" eb="9">
      <t>デンリョク</t>
    </rPh>
    <rPh sb="9" eb="11">
      <t>チョウタツ</t>
    </rPh>
    <phoneticPr fontId="3"/>
  </si>
  <si>
    <t>葬斎場</t>
    <rPh sb="0" eb="1">
      <t>ソウ</t>
    </rPh>
    <rPh sb="1" eb="2">
      <t>サイ</t>
    </rPh>
    <rPh sb="2" eb="3">
      <t>バ</t>
    </rPh>
    <phoneticPr fontId="3"/>
  </si>
  <si>
    <t>福宗環境センター清掃工場</t>
  </si>
  <si>
    <t>環境部</t>
  </si>
  <si>
    <t>随意契約</t>
  </si>
  <si>
    <t>九州電力㈱大分営業所</t>
    <rPh sb="5" eb="7">
      <t>オオイタ</t>
    </rPh>
    <rPh sb="7" eb="10">
      <t>エイギョウショ</t>
    </rPh>
    <phoneticPr fontId="3"/>
  </si>
  <si>
    <t>佐野清掃センター清掃工場</t>
  </si>
  <si>
    <t>高槻市総合市民交流センター他８８施設に係る電力調達契約</t>
    <phoneticPr fontId="3"/>
  </si>
  <si>
    <t>産業環境部環境緑政課</t>
    <rPh sb="0" eb="2">
      <t>サンギョウ</t>
    </rPh>
    <rPh sb="2" eb="5">
      <t>カンキョウブ</t>
    </rPh>
    <rPh sb="5" eb="7">
      <t>カンキョウ</t>
    </rPh>
    <rPh sb="7" eb="8">
      <t>リョク</t>
    </rPh>
    <rPh sb="8" eb="9">
      <t>セイ</t>
    </rPh>
    <rPh sb="9" eb="10">
      <t>カ</t>
    </rPh>
    <phoneticPr fontId="3"/>
  </si>
  <si>
    <t>制限付一般競争入札</t>
    <phoneticPr fontId="3"/>
  </si>
  <si>
    <t>高槻クリーンセンター</t>
    <rPh sb="0" eb="2">
      <t>タカツキ</t>
    </rPh>
    <phoneticPr fontId="3"/>
  </si>
  <si>
    <t>産業環境部高槻クリーンセンター</t>
    <rPh sb="0" eb="2">
      <t>サンギョウ</t>
    </rPh>
    <rPh sb="2" eb="4">
      <t>カンキョウ</t>
    </rPh>
    <rPh sb="4" eb="5">
      <t>ブ</t>
    </rPh>
    <rPh sb="5" eb="7">
      <t>タカツキ</t>
    </rPh>
    <phoneticPr fontId="3"/>
  </si>
  <si>
    <t>（株）パネイル</t>
    <rPh sb="1" eb="2">
      <t>カブ</t>
    </rPh>
    <phoneticPr fontId="3"/>
  </si>
  <si>
    <t>制限付一般競争入札</t>
    <rPh sb="0" eb="2">
      <t>セイゲン</t>
    </rPh>
    <rPh sb="2" eb="3">
      <t>ツ</t>
    </rPh>
    <rPh sb="3" eb="5">
      <t>イッパン</t>
    </rPh>
    <rPh sb="5" eb="7">
      <t>キョウソウ</t>
    </rPh>
    <rPh sb="7" eb="9">
      <t>ニュウサツ</t>
    </rPh>
    <phoneticPr fontId="3"/>
  </si>
  <si>
    <t>高槻市水道部施設に係る電力調達契約</t>
    <rPh sb="0" eb="3">
      <t>タカツキシ</t>
    </rPh>
    <rPh sb="3" eb="6">
      <t>スイドウブ</t>
    </rPh>
    <rPh sb="6" eb="8">
      <t>シセツ</t>
    </rPh>
    <rPh sb="9" eb="10">
      <t>カカ</t>
    </rPh>
    <rPh sb="11" eb="13">
      <t>デンリョク</t>
    </rPh>
    <rPh sb="13" eb="15">
      <t>チョウタツ</t>
    </rPh>
    <rPh sb="15" eb="17">
      <t>ケイヤク</t>
    </rPh>
    <phoneticPr fontId="3"/>
  </si>
  <si>
    <t>水道部総務企画課</t>
    <rPh sb="0" eb="3">
      <t>スイドウブ</t>
    </rPh>
    <phoneticPr fontId="3"/>
  </si>
  <si>
    <t>関西電力株式会社</t>
    <rPh sb="0" eb="2">
      <t>カンサイ</t>
    </rPh>
    <rPh sb="2" eb="4">
      <t>デンリョク</t>
    </rPh>
    <rPh sb="4" eb="8">
      <t>カブシキガイシャ</t>
    </rPh>
    <phoneticPr fontId="3"/>
  </si>
  <si>
    <t>高槻市営バス</t>
    <rPh sb="0" eb="4">
      <t>タカツキシエイ</t>
    </rPh>
    <phoneticPr fontId="3"/>
  </si>
  <si>
    <t>交通部</t>
    <rPh sb="0" eb="2">
      <t>コウツウ</t>
    </rPh>
    <rPh sb="2" eb="3">
      <t>ブ</t>
    </rPh>
    <phoneticPr fontId="3"/>
  </si>
  <si>
    <t>関西電力</t>
    <rPh sb="0" eb="4">
      <t>カンサイデンリョク</t>
    </rPh>
    <phoneticPr fontId="3"/>
  </si>
  <si>
    <t>全落札額のうち10電力会社が入札に参加したときの落札価格合計/電力会社
提示額（税抜き）</t>
    <phoneticPr fontId="3"/>
  </si>
  <si>
    <t>高槻クリーンセンター(上期)</t>
    <rPh sb="0" eb="2">
      <t>タカツキ</t>
    </rPh>
    <rPh sb="11" eb="12">
      <t>カミ</t>
    </rPh>
    <phoneticPr fontId="3"/>
  </si>
  <si>
    <t>川重商事（株）</t>
    <rPh sb="0" eb="2">
      <t>カワジュウ</t>
    </rPh>
    <rPh sb="2" eb="4">
      <t>ショウジ</t>
    </rPh>
    <rPh sb="5" eb="6">
      <t>カブ</t>
    </rPh>
    <phoneticPr fontId="3"/>
  </si>
  <si>
    <t>高槻クリーンセンター(下期)</t>
    <rPh sb="0" eb="2">
      <t>タカツキ</t>
    </rPh>
    <rPh sb="11" eb="12">
      <t>シタ</t>
    </rPh>
    <phoneticPr fontId="3"/>
  </si>
  <si>
    <t>丸紅新電力（株）</t>
    <rPh sb="0" eb="2">
      <t>マルベニ</t>
    </rPh>
    <rPh sb="2" eb="3">
      <t>シン</t>
    </rPh>
    <rPh sb="3" eb="5">
      <t>デンリョク</t>
    </rPh>
    <rPh sb="6" eb="7">
      <t>カブ</t>
    </rPh>
    <phoneticPr fontId="3"/>
  </si>
  <si>
    <t>長野市「松代文化ホール外12施設電力供給」</t>
    <rPh sb="0" eb="2">
      <t>ナガノ</t>
    </rPh>
    <rPh sb="2" eb="3">
      <t>シ</t>
    </rPh>
    <rPh sb="4" eb="6">
      <t>マツシロ</t>
    </rPh>
    <rPh sb="6" eb="8">
      <t>ブンカ</t>
    </rPh>
    <rPh sb="11" eb="12">
      <t>ホカ</t>
    </rPh>
    <rPh sb="14" eb="16">
      <t>シセツ</t>
    </rPh>
    <rPh sb="16" eb="18">
      <t>デンリョク</t>
    </rPh>
    <rPh sb="18" eb="20">
      <t>キョウキュウ</t>
    </rPh>
    <phoneticPr fontId="3"/>
  </si>
  <si>
    <t>総務部庶務課</t>
    <rPh sb="0" eb="2">
      <t>ソウム</t>
    </rPh>
    <rPh sb="2" eb="3">
      <t>ブ</t>
    </rPh>
    <rPh sb="3" eb="6">
      <t>ショムカ</t>
    </rPh>
    <phoneticPr fontId="3"/>
  </si>
  <si>
    <t>中部電力株式会社</t>
    <rPh sb="0" eb="2">
      <t>チュウブ</t>
    </rPh>
    <rPh sb="2" eb="4">
      <t>デンリョク</t>
    </rPh>
    <rPh sb="4" eb="8">
      <t>カブシキガイシャ</t>
    </rPh>
    <phoneticPr fontId="3"/>
  </si>
  <si>
    <t>長野市第二庁舎</t>
    <rPh sb="0" eb="2">
      <t>ナガノ</t>
    </rPh>
    <rPh sb="2" eb="3">
      <t>シ</t>
    </rPh>
    <rPh sb="3" eb="5">
      <t>ダイニ</t>
    </rPh>
    <rPh sb="5" eb="7">
      <t>チョウシャ</t>
    </rPh>
    <phoneticPr fontId="3"/>
  </si>
  <si>
    <t>グリーンサークル</t>
  </si>
  <si>
    <t>長野市環境部による｢地域木質バイオマス電力地産地消モデル事業」として実施</t>
    <rPh sb="0" eb="2">
      <t>ナガノ</t>
    </rPh>
    <rPh sb="2" eb="3">
      <t>シ</t>
    </rPh>
    <rPh sb="3" eb="5">
      <t>カンキョウ</t>
    </rPh>
    <rPh sb="5" eb="6">
      <t>ブ</t>
    </rPh>
    <rPh sb="10" eb="12">
      <t>チイキ</t>
    </rPh>
    <rPh sb="12" eb="14">
      <t>モクシツ</t>
    </rPh>
    <rPh sb="19" eb="21">
      <t>デンリョク</t>
    </rPh>
    <rPh sb="21" eb="23">
      <t>チサン</t>
    </rPh>
    <rPh sb="23" eb="24">
      <t>チ</t>
    </rPh>
    <rPh sb="24" eb="25">
      <t>ケ</t>
    </rPh>
    <rPh sb="28" eb="30">
      <t>ジギョウ</t>
    </rPh>
    <rPh sb="34" eb="36">
      <t>ジッシ</t>
    </rPh>
    <phoneticPr fontId="3"/>
  </si>
  <si>
    <t>清掃センター内自家発電余剰分売り渡し</t>
    <rPh sb="0" eb="2">
      <t>セイソウ</t>
    </rPh>
    <rPh sb="6" eb="7">
      <t>ナイ</t>
    </rPh>
    <rPh sb="7" eb="9">
      <t>ジカ</t>
    </rPh>
    <rPh sb="9" eb="11">
      <t>ハツデン</t>
    </rPh>
    <rPh sb="11" eb="14">
      <t>ヨジョウブン</t>
    </rPh>
    <rPh sb="14" eb="15">
      <t>ウ</t>
    </rPh>
    <rPh sb="16" eb="17">
      <t>ワタ</t>
    </rPh>
    <phoneticPr fontId="3"/>
  </si>
  <si>
    <t>環境部清掃センター</t>
    <rPh sb="0" eb="3">
      <t>カンキョウブ</t>
    </rPh>
    <rPh sb="3" eb="5">
      <t>セイソウ</t>
    </rPh>
    <phoneticPr fontId="3"/>
  </si>
  <si>
    <t>中部電力</t>
    <rPh sb="0" eb="2">
      <t>チュウブ</t>
    </rPh>
    <rPh sb="2" eb="4">
      <t>デンリョク</t>
    </rPh>
    <phoneticPr fontId="3"/>
  </si>
  <si>
    <t>前橋市ヤマダグリーンドーム前橋他全5施設で使用する電気</t>
  </si>
  <si>
    <t>公営事業課</t>
    <rPh sb="0" eb="2">
      <t>コウエイ</t>
    </rPh>
    <rPh sb="2" eb="4">
      <t>ジギョウ</t>
    </rPh>
    <rPh sb="4" eb="5">
      <t>カ</t>
    </rPh>
    <phoneticPr fontId="4"/>
  </si>
  <si>
    <t>条件付一般競争入札</t>
  </si>
  <si>
    <t xml:space="preserve">前橋市亀泉清掃工場ほか3施設で使用する電気  </t>
    <rPh sb="0" eb="3">
      <t>マエバシシ</t>
    </rPh>
    <rPh sb="3" eb="4">
      <t>カメ</t>
    </rPh>
    <rPh sb="4" eb="5">
      <t>イズミ</t>
    </rPh>
    <rPh sb="5" eb="7">
      <t>セイソウ</t>
    </rPh>
    <rPh sb="7" eb="9">
      <t>コウジョウ</t>
    </rPh>
    <rPh sb="12" eb="14">
      <t>シセツ</t>
    </rPh>
    <rPh sb="15" eb="17">
      <t>シヨウ</t>
    </rPh>
    <rPh sb="19" eb="21">
      <t>デンキ</t>
    </rPh>
    <phoneticPr fontId="4"/>
  </si>
  <si>
    <t>清掃施設課</t>
    <rPh sb="0" eb="2">
      <t>セイソウ</t>
    </rPh>
    <rPh sb="2" eb="4">
      <t>シセツ</t>
    </rPh>
    <rPh sb="4" eb="5">
      <t>カ</t>
    </rPh>
    <phoneticPr fontId="4"/>
  </si>
  <si>
    <t>前橋テルサで使用する電気</t>
    <rPh sb="0" eb="2">
      <t>マエバシ</t>
    </rPh>
    <rPh sb="6" eb="8">
      <t>シヨウ</t>
    </rPh>
    <rPh sb="10" eb="12">
      <t>デンキ</t>
    </rPh>
    <phoneticPr fontId="4"/>
  </si>
  <si>
    <t>産業政策課</t>
    <rPh sb="0" eb="2">
      <t>サンギョウ</t>
    </rPh>
    <rPh sb="2" eb="4">
      <t>セイサク</t>
    </rPh>
    <rPh sb="4" eb="5">
      <t>カ</t>
    </rPh>
    <phoneticPr fontId="5"/>
  </si>
  <si>
    <t>前橋プラザ元気２１及び市民交流プラザ等駐車場で使用する電気</t>
  </si>
  <si>
    <t>にぎわい商業課</t>
    <rPh sb="4" eb="6">
      <t>ショウギョウ</t>
    </rPh>
    <rPh sb="6" eb="7">
      <t>カ</t>
    </rPh>
    <phoneticPr fontId="5"/>
  </si>
  <si>
    <t>前橋市庁舎等（全２施設）で使用する電気</t>
    <rPh sb="0" eb="2">
      <t>マエバシ</t>
    </rPh>
    <rPh sb="2" eb="6">
      <t>シチョウシャトウ</t>
    </rPh>
    <rPh sb="7" eb="8">
      <t>ゼン</t>
    </rPh>
    <rPh sb="9" eb="11">
      <t>シセツ</t>
    </rPh>
    <rPh sb="13" eb="15">
      <t>シヨウ</t>
    </rPh>
    <rPh sb="17" eb="19">
      <t>デンキ</t>
    </rPh>
    <phoneticPr fontId="4"/>
  </si>
  <si>
    <t>資産経営課</t>
    <rPh sb="0" eb="2">
      <t>シサン</t>
    </rPh>
    <rPh sb="2" eb="4">
      <t>ケイエイ</t>
    </rPh>
    <rPh sb="4" eb="5">
      <t>カ</t>
    </rPh>
    <phoneticPr fontId="4"/>
  </si>
  <si>
    <t>前橋市民体育館ほか全１３施設で使用する電気</t>
  </si>
  <si>
    <t>スポーツ課</t>
    <rPh sb="4" eb="5">
      <t>カ</t>
    </rPh>
    <phoneticPr fontId="5"/>
  </si>
  <si>
    <t>前橋市立桃井小学校（他全７２施設）で使用する電気</t>
  </si>
  <si>
    <t>教育委員会事務局</t>
  </si>
  <si>
    <t>前橋市水道庁舎使用電力供給業務</t>
  </si>
  <si>
    <t>水道局</t>
  </si>
  <si>
    <t>ミツウロコグリーンエネルギー株式会社</t>
  </si>
  <si>
    <t>指名競争入札</t>
  </si>
  <si>
    <t>全落札額のうち10電力会社が入札に参加したときの落札価格合計/電力会社
提示額（税抜き）</t>
    <phoneticPr fontId="3"/>
  </si>
  <si>
    <t>まえばし堀越町太陽光発電所</t>
    <rPh sb="4" eb="7">
      <t>ホリコシマチ</t>
    </rPh>
    <rPh sb="7" eb="9">
      <t>タイヨウ</t>
    </rPh>
    <rPh sb="9" eb="10">
      <t>コウ</t>
    </rPh>
    <rPh sb="10" eb="12">
      <t>ハツデン</t>
    </rPh>
    <rPh sb="12" eb="13">
      <t>ショ</t>
    </rPh>
    <phoneticPr fontId="3"/>
  </si>
  <si>
    <t>東京電力㈱</t>
    <rPh sb="0" eb="2">
      <t>トウキョウ</t>
    </rPh>
    <rPh sb="2" eb="4">
      <t>デンリョク</t>
    </rPh>
    <phoneticPr fontId="3"/>
  </si>
  <si>
    <t>まえばし荻窪町太陽光発電所</t>
    <rPh sb="4" eb="7">
      <t>オギクボマチ</t>
    </rPh>
    <rPh sb="7" eb="9">
      <t>タイヨウ</t>
    </rPh>
    <rPh sb="9" eb="10">
      <t>コウ</t>
    </rPh>
    <rPh sb="10" eb="12">
      <t>ハツデン</t>
    </rPh>
    <rPh sb="12" eb="13">
      <t>ショ</t>
    </rPh>
    <phoneticPr fontId="3"/>
  </si>
  <si>
    <t>まえばし粕川町中之沢太陽光発電所</t>
    <rPh sb="4" eb="7">
      <t>カスカワマチ</t>
    </rPh>
    <rPh sb="7" eb="10">
      <t>ナカノサワ</t>
    </rPh>
    <rPh sb="10" eb="12">
      <t>タイヨウ</t>
    </rPh>
    <rPh sb="12" eb="13">
      <t>コウ</t>
    </rPh>
    <rPh sb="13" eb="15">
      <t>ハツデン</t>
    </rPh>
    <rPh sb="15" eb="16">
      <t>ショ</t>
    </rPh>
    <phoneticPr fontId="3"/>
  </si>
  <si>
    <t>まえばし赤城山小水力発電所</t>
    <rPh sb="4" eb="6">
      <t>アカギ</t>
    </rPh>
    <rPh sb="6" eb="7">
      <t>ヤマ</t>
    </rPh>
    <rPh sb="7" eb="8">
      <t>ショウ</t>
    </rPh>
    <rPh sb="8" eb="10">
      <t>スイリョク</t>
    </rPh>
    <rPh sb="10" eb="12">
      <t>ハツデン</t>
    </rPh>
    <rPh sb="12" eb="13">
      <t>ショ</t>
    </rPh>
    <phoneticPr fontId="3"/>
  </si>
  <si>
    <t>佐世保市本庁舎で使用する電気の調達</t>
    <rPh sb="0" eb="4">
      <t>サセボシ</t>
    </rPh>
    <rPh sb="4" eb="7">
      <t>ホンチョウシャ</t>
    </rPh>
    <rPh sb="8" eb="10">
      <t>シヨウ</t>
    </rPh>
    <rPh sb="12" eb="14">
      <t>デンキ</t>
    </rPh>
    <rPh sb="15" eb="17">
      <t>チョウタツ</t>
    </rPh>
    <phoneticPr fontId="3"/>
  </si>
  <si>
    <t>財務部</t>
    <rPh sb="0" eb="3">
      <t>ザイムブ</t>
    </rPh>
    <phoneticPr fontId="3"/>
  </si>
  <si>
    <t>九州電力㈱ 佐世保営業所</t>
    <rPh sb="0" eb="2">
      <t>キュウシュウ</t>
    </rPh>
    <rPh sb="2" eb="4">
      <t>デンリョク</t>
    </rPh>
    <rPh sb="6" eb="9">
      <t>サセボ</t>
    </rPh>
    <rPh sb="9" eb="12">
      <t>エイギョウショ</t>
    </rPh>
    <phoneticPr fontId="3"/>
  </si>
  <si>
    <t>中央保健福祉センターで使用する電気の調達</t>
    <rPh sb="0" eb="2">
      <t>チュウオウ</t>
    </rPh>
    <rPh sb="2" eb="4">
      <t>ホケン</t>
    </rPh>
    <rPh sb="4" eb="6">
      <t>フクシ</t>
    </rPh>
    <rPh sb="11" eb="13">
      <t>シヨウ</t>
    </rPh>
    <rPh sb="15" eb="17">
      <t>デンキ</t>
    </rPh>
    <rPh sb="18" eb="20">
      <t>チョウタツ</t>
    </rPh>
    <phoneticPr fontId="3"/>
  </si>
  <si>
    <t>島瀬美術センター・市民文化ﾎｰﾙ</t>
    <rPh sb="0" eb="2">
      <t>シマノセ</t>
    </rPh>
    <rPh sb="2" eb="4">
      <t>ビジュツ</t>
    </rPh>
    <rPh sb="9" eb="11">
      <t>シミン</t>
    </rPh>
    <rPh sb="11" eb="13">
      <t>ブンカ</t>
    </rPh>
    <phoneticPr fontId="3"/>
  </si>
  <si>
    <t>企画部</t>
    <rPh sb="0" eb="2">
      <t>キカク</t>
    </rPh>
    <rPh sb="2" eb="3">
      <t>ブ</t>
    </rPh>
    <phoneticPr fontId="3"/>
  </si>
  <si>
    <t>制限付き一般競争入札</t>
    <rPh sb="0" eb="2">
      <t>セイゲン</t>
    </rPh>
    <rPh sb="2" eb="3">
      <t>ツ</t>
    </rPh>
    <rPh sb="4" eb="6">
      <t>イッパン</t>
    </rPh>
    <rPh sb="6" eb="8">
      <t>キョウソウ</t>
    </rPh>
    <rPh sb="8" eb="10">
      <t>ニュウサツ</t>
    </rPh>
    <phoneticPr fontId="3"/>
  </si>
  <si>
    <t>宇久行政センターで使用する電気の調達契約書</t>
    <rPh sb="0" eb="2">
      <t>ウク</t>
    </rPh>
    <rPh sb="2" eb="4">
      <t>ギョウセイ</t>
    </rPh>
    <rPh sb="9" eb="11">
      <t>シヨウ</t>
    </rPh>
    <rPh sb="13" eb="15">
      <t>デンキ</t>
    </rPh>
    <rPh sb="16" eb="18">
      <t>チョウタツ</t>
    </rPh>
    <rPh sb="18" eb="21">
      <t>ケイヤクショ</t>
    </rPh>
    <phoneticPr fontId="3"/>
  </si>
  <si>
    <t>企画部宇久行政センター住民課</t>
    <rPh sb="0" eb="2">
      <t>キカク</t>
    </rPh>
    <rPh sb="2" eb="3">
      <t>ブ</t>
    </rPh>
    <rPh sb="3" eb="5">
      <t>ウク</t>
    </rPh>
    <rPh sb="5" eb="7">
      <t>ギョウセイ</t>
    </rPh>
    <rPh sb="11" eb="14">
      <t>ジュウミンカ</t>
    </rPh>
    <phoneticPr fontId="3"/>
  </si>
  <si>
    <t>長崎地域電力(株)</t>
    <rPh sb="0" eb="2">
      <t>ナガサキ</t>
    </rPh>
    <rPh sb="2" eb="4">
      <t>チイキ</t>
    </rPh>
    <rPh sb="4" eb="6">
      <t>デンリョク</t>
    </rPh>
    <rPh sb="6" eb="9">
      <t>カブ</t>
    </rPh>
    <phoneticPr fontId="3"/>
  </si>
  <si>
    <t>制限付き
一般競争入札</t>
    <rPh sb="0" eb="2">
      <t>セイゲン</t>
    </rPh>
    <rPh sb="2" eb="3">
      <t>ツ</t>
    </rPh>
    <rPh sb="5" eb="7">
      <t>イッパン</t>
    </rPh>
    <rPh sb="7" eb="9">
      <t>キョウソウ</t>
    </rPh>
    <rPh sb="9" eb="11">
      <t>ニュウサツ</t>
    </rPh>
    <phoneticPr fontId="3"/>
  </si>
  <si>
    <t>支所庁舎等で使用する電気の調達</t>
    <rPh sb="0" eb="2">
      <t>シショ</t>
    </rPh>
    <rPh sb="2" eb="4">
      <t>チョウシャ</t>
    </rPh>
    <rPh sb="4" eb="5">
      <t>トウ</t>
    </rPh>
    <rPh sb="6" eb="8">
      <t>シヨウ</t>
    </rPh>
    <rPh sb="10" eb="12">
      <t>デンキ</t>
    </rPh>
    <rPh sb="13" eb="15">
      <t>チョウタツ</t>
    </rPh>
    <phoneticPr fontId="3"/>
  </si>
  <si>
    <r>
      <t xml:space="preserve">市民生活部
</t>
    </r>
    <r>
      <rPr>
        <sz val="11"/>
        <color rgb="FFFF0000"/>
        <rFont val="ＭＳ Ｐゴシック"/>
        <family val="3"/>
        <charset val="128"/>
      </rPr>
      <t>（小佐々支所）</t>
    </r>
    <rPh sb="0" eb="2">
      <t>シミン</t>
    </rPh>
    <rPh sb="2" eb="4">
      <t>セイカツ</t>
    </rPh>
    <rPh sb="4" eb="5">
      <t>ブ</t>
    </rPh>
    <rPh sb="7" eb="10">
      <t>コサザ</t>
    </rPh>
    <rPh sb="10" eb="12">
      <t>シショ</t>
    </rPh>
    <phoneticPr fontId="3"/>
  </si>
  <si>
    <t>日立造船株式会社 九州支社</t>
    <rPh sb="0" eb="2">
      <t>ヒタチ</t>
    </rPh>
    <rPh sb="2" eb="4">
      <t>ゾウセン</t>
    </rPh>
    <rPh sb="4" eb="6">
      <t>カブシキ</t>
    </rPh>
    <rPh sb="6" eb="8">
      <t>カイシャ</t>
    </rPh>
    <rPh sb="9" eb="11">
      <t>キュウシュウ</t>
    </rPh>
    <rPh sb="11" eb="13">
      <t>シシャ</t>
    </rPh>
    <phoneticPr fontId="3"/>
  </si>
  <si>
    <t>制限付き一般競争入札</t>
    <rPh sb="0" eb="2">
      <t>セイゲン</t>
    </rPh>
    <rPh sb="2" eb="3">
      <t>フ</t>
    </rPh>
    <rPh sb="4" eb="6">
      <t>イッパン</t>
    </rPh>
    <rPh sb="6" eb="8">
      <t>キョウソウ</t>
    </rPh>
    <rPh sb="8" eb="10">
      <t>ニュウサツ</t>
    </rPh>
    <phoneticPr fontId="3"/>
  </si>
  <si>
    <t>中央公園多目的広場ほか</t>
    <rPh sb="0" eb="2">
      <t>チュウオウ</t>
    </rPh>
    <rPh sb="2" eb="4">
      <t>コウエン</t>
    </rPh>
    <rPh sb="4" eb="7">
      <t>タモクテキ</t>
    </rPh>
    <rPh sb="7" eb="9">
      <t>ヒロバ</t>
    </rPh>
    <phoneticPr fontId="3"/>
  </si>
  <si>
    <t>公園緑地課</t>
    <rPh sb="0" eb="2">
      <t>コウエン</t>
    </rPh>
    <rPh sb="2" eb="4">
      <t>リョクチ</t>
    </rPh>
    <rPh sb="4" eb="5">
      <t>カ</t>
    </rPh>
    <phoneticPr fontId="3"/>
  </si>
  <si>
    <t>エネサーブ株式会社</t>
    <rPh sb="5" eb="9">
      <t>カブシキガイシャ</t>
    </rPh>
    <phoneticPr fontId="3"/>
  </si>
  <si>
    <t>日野ポンプ場等で使用する電気の調達について</t>
    <rPh sb="0" eb="2">
      <t>ヒノ</t>
    </rPh>
    <rPh sb="5" eb="6">
      <t>ジョウ</t>
    </rPh>
    <rPh sb="6" eb="7">
      <t>ナド</t>
    </rPh>
    <rPh sb="8" eb="10">
      <t>シヨウ</t>
    </rPh>
    <rPh sb="12" eb="14">
      <t>デンキ</t>
    </rPh>
    <rPh sb="15" eb="17">
      <t>チョウタツ</t>
    </rPh>
    <phoneticPr fontId="3"/>
  </si>
  <si>
    <t>土木部</t>
    <rPh sb="0" eb="2">
      <t>ドボク</t>
    </rPh>
    <rPh sb="2" eb="3">
      <t>ブ</t>
    </rPh>
    <phoneticPr fontId="3"/>
  </si>
  <si>
    <t>佐世保市立小中義務教育学校等で使用する電気の調達</t>
    <rPh sb="0" eb="5">
      <t>サセボシリツ</t>
    </rPh>
    <rPh sb="5" eb="7">
      <t>ショウチュウ</t>
    </rPh>
    <rPh sb="7" eb="9">
      <t>ギム</t>
    </rPh>
    <rPh sb="9" eb="11">
      <t>キョウイク</t>
    </rPh>
    <rPh sb="11" eb="13">
      <t>ガッコウ</t>
    </rPh>
    <rPh sb="13" eb="14">
      <t>トウ</t>
    </rPh>
    <rPh sb="15" eb="17">
      <t>シヨウ</t>
    </rPh>
    <rPh sb="19" eb="21">
      <t>デンキ</t>
    </rPh>
    <rPh sb="22" eb="24">
      <t>チョウタツ</t>
    </rPh>
    <phoneticPr fontId="3"/>
  </si>
  <si>
    <t>教育委員会総務課</t>
    <rPh sb="0" eb="2">
      <t>キョウイク</t>
    </rPh>
    <rPh sb="2" eb="5">
      <t>イインカイ</t>
    </rPh>
    <rPh sb="5" eb="8">
      <t>ソウムカ</t>
    </rPh>
    <phoneticPr fontId="3"/>
  </si>
  <si>
    <t>制限付き一般競争入札（事後審査型）</t>
    <rPh sb="0" eb="2">
      <t>セイゲン</t>
    </rPh>
    <rPh sb="2" eb="3">
      <t>ツ</t>
    </rPh>
    <rPh sb="4" eb="6">
      <t>イッパン</t>
    </rPh>
    <rPh sb="6" eb="8">
      <t>キョウソウ</t>
    </rPh>
    <rPh sb="8" eb="10">
      <t>ニュウサツ</t>
    </rPh>
    <rPh sb="11" eb="13">
      <t>ジゴ</t>
    </rPh>
    <rPh sb="13" eb="15">
      <t>シンサ</t>
    </rPh>
    <rPh sb="15" eb="16">
      <t>ガタ</t>
    </rPh>
    <phoneticPr fontId="3"/>
  </si>
  <si>
    <t>佐世保市内各地区公民館で使用する電気の調達</t>
    <rPh sb="0" eb="5">
      <t>サセボシナイ</t>
    </rPh>
    <rPh sb="5" eb="8">
      <t>カクチク</t>
    </rPh>
    <rPh sb="8" eb="11">
      <t>コウミンカン</t>
    </rPh>
    <rPh sb="12" eb="14">
      <t>シヨウ</t>
    </rPh>
    <rPh sb="16" eb="18">
      <t>デンキ</t>
    </rPh>
    <rPh sb="19" eb="21">
      <t>チョウタツ</t>
    </rPh>
    <phoneticPr fontId="3"/>
  </si>
  <si>
    <t>佐世保市立図書館で使用する電気の調達契約</t>
    <rPh sb="0" eb="3">
      <t>サセボ</t>
    </rPh>
    <rPh sb="3" eb="5">
      <t>シリツ</t>
    </rPh>
    <rPh sb="5" eb="8">
      <t>トショカン</t>
    </rPh>
    <rPh sb="9" eb="11">
      <t>シヨウ</t>
    </rPh>
    <rPh sb="13" eb="15">
      <t>デンキ</t>
    </rPh>
    <rPh sb="16" eb="18">
      <t>チョウタツ</t>
    </rPh>
    <rPh sb="18" eb="20">
      <t>ケイヤク</t>
    </rPh>
    <phoneticPr fontId="3"/>
  </si>
  <si>
    <t>佐世保市環境センターで使用する電気の調達</t>
    <rPh sb="0" eb="4">
      <t>サセボシ</t>
    </rPh>
    <rPh sb="4" eb="6">
      <t>カンキョウ</t>
    </rPh>
    <rPh sb="11" eb="13">
      <t>シヨウ</t>
    </rPh>
    <rPh sb="15" eb="17">
      <t>デンキ</t>
    </rPh>
    <rPh sb="18" eb="20">
      <t>チョウタツ</t>
    </rPh>
    <phoneticPr fontId="3"/>
  </si>
  <si>
    <t>株式会社Ｖ－Ｐower</t>
    <rPh sb="0" eb="2">
      <t>カブシキ</t>
    </rPh>
    <rPh sb="2" eb="4">
      <t>カイシャ</t>
    </rPh>
    <phoneticPr fontId="3"/>
  </si>
  <si>
    <t>制限付き一般競争入札・長期継続契約</t>
    <rPh sb="0" eb="2">
      <t>セイゲン</t>
    </rPh>
    <rPh sb="2" eb="3">
      <t>ツ</t>
    </rPh>
    <rPh sb="4" eb="6">
      <t>イッパン</t>
    </rPh>
    <rPh sb="6" eb="8">
      <t>キョウソウ</t>
    </rPh>
    <rPh sb="8" eb="10">
      <t>ニュウサツ</t>
    </rPh>
    <rPh sb="11" eb="13">
      <t>チョウキ</t>
    </rPh>
    <rPh sb="13" eb="15">
      <t>ケイゾク</t>
    </rPh>
    <rPh sb="15" eb="17">
      <t>ケイヤク</t>
    </rPh>
    <phoneticPr fontId="3"/>
  </si>
  <si>
    <t>佐世保市宇久清掃センターで使用する電気の調達契約</t>
    <rPh sb="0" eb="4">
      <t>サセボシ</t>
    </rPh>
    <rPh sb="4" eb="6">
      <t>ウク</t>
    </rPh>
    <rPh sb="6" eb="8">
      <t>セイソウ</t>
    </rPh>
    <rPh sb="13" eb="15">
      <t>シヨウ</t>
    </rPh>
    <rPh sb="17" eb="19">
      <t>デンキ</t>
    </rPh>
    <rPh sb="20" eb="22">
      <t>チョウタツ</t>
    </rPh>
    <rPh sb="22" eb="24">
      <t>ケイヤク</t>
    </rPh>
    <phoneticPr fontId="3"/>
  </si>
  <si>
    <t>環境部施設課</t>
    <rPh sb="0" eb="3">
      <t>カンキョウブ</t>
    </rPh>
    <rPh sb="3" eb="6">
      <t>シセツカ</t>
    </rPh>
    <phoneticPr fontId="3"/>
  </si>
  <si>
    <t>佐世保市宇久衛生センターで使用する電気の調達契約</t>
    <rPh sb="0" eb="4">
      <t>サセボシ</t>
    </rPh>
    <rPh sb="4" eb="6">
      <t>ウク</t>
    </rPh>
    <rPh sb="6" eb="8">
      <t>エイセイ</t>
    </rPh>
    <rPh sb="13" eb="15">
      <t>シヨウ</t>
    </rPh>
    <rPh sb="17" eb="19">
      <t>デンキ</t>
    </rPh>
    <rPh sb="20" eb="22">
      <t>チョウタツ</t>
    </rPh>
    <rPh sb="22" eb="24">
      <t>ケイヤク</t>
    </rPh>
    <phoneticPr fontId="3"/>
  </si>
  <si>
    <t>(株)ナンワエナジー</t>
    <rPh sb="0" eb="3">
      <t>カブ</t>
    </rPh>
    <phoneticPr fontId="3"/>
  </si>
  <si>
    <t>佐世保市東部クリーンセンターで使用する電気の調達</t>
  </si>
  <si>
    <t>（株）パネイル</t>
  </si>
  <si>
    <t>制限付き一般競争入札（事後審査型）</t>
  </si>
  <si>
    <t>保健福祉部施設等で使用する電気の調達業務</t>
    <rPh sb="0" eb="2">
      <t>ホケン</t>
    </rPh>
    <rPh sb="2" eb="4">
      <t>フクシ</t>
    </rPh>
    <rPh sb="4" eb="5">
      <t>ブ</t>
    </rPh>
    <rPh sb="5" eb="7">
      <t>シセツ</t>
    </rPh>
    <rPh sb="7" eb="8">
      <t>トウ</t>
    </rPh>
    <rPh sb="9" eb="11">
      <t>シヨウ</t>
    </rPh>
    <rPh sb="13" eb="15">
      <t>デンキ</t>
    </rPh>
    <rPh sb="16" eb="18">
      <t>チョウタツ</t>
    </rPh>
    <rPh sb="18" eb="20">
      <t>ギョウム</t>
    </rPh>
    <phoneticPr fontId="3"/>
  </si>
  <si>
    <t>保健福祉部</t>
    <rPh sb="0" eb="2">
      <t>ホケン</t>
    </rPh>
    <rPh sb="2" eb="4">
      <t>フクシ</t>
    </rPh>
    <rPh sb="4" eb="5">
      <t>ブ</t>
    </rPh>
    <phoneticPr fontId="3"/>
  </si>
  <si>
    <t>佐世保市消防局庁舎で使用する電気の調達</t>
    <rPh sb="0" eb="4">
      <t>サセボシ</t>
    </rPh>
    <rPh sb="4" eb="6">
      <t>ショウボウ</t>
    </rPh>
    <rPh sb="6" eb="7">
      <t>キョク</t>
    </rPh>
    <rPh sb="7" eb="9">
      <t>チョウシャ</t>
    </rPh>
    <rPh sb="10" eb="12">
      <t>シヨウ</t>
    </rPh>
    <rPh sb="14" eb="16">
      <t>デンキ</t>
    </rPh>
    <rPh sb="17" eb="19">
      <t>チョウタツ</t>
    </rPh>
    <phoneticPr fontId="3"/>
  </si>
  <si>
    <t>佐世保市消防局東消防署で使用する電気の調達</t>
    <rPh sb="7" eb="8">
      <t>ヒガシ</t>
    </rPh>
    <rPh sb="8" eb="11">
      <t>ショウボウショ</t>
    </rPh>
    <phoneticPr fontId="3"/>
  </si>
  <si>
    <t>水道局庁舎で使用する電気の調達</t>
    <rPh sb="0" eb="3">
      <t>スイドウキョク</t>
    </rPh>
    <rPh sb="3" eb="5">
      <t>チョウシャ</t>
    </rPh>
    <rPh sb="6" eb="8">
      <t>シヨウ</t>
    </rPh>
    <rPh sb="10" eb="12">
      <t>デンキ</t>
    </rPh>
    <rPh sb="13" eb="15">
      <t>チョウタツ</t>
    </rPh>
    <phoneticPr fontId="3"/>
  </si>
  <si>
    <t>水道局</t>
    <rPh sb="0" eb="3">
      <t>スイドウキョク</t>
    </rPh>
    <phoneticPr fontId="3"/>
  </si>
  <si>
    <t>制限付き一般競争入札</t>
  </si>
  <si>
    <t>四条橋取水場で使用する電気の調達</t>
    <rPh sb="0" eb="2">
      <t>ヨンジョウ</t>
    </rPh>
    <rPh sb="2" eb="3">
      <t>ハシ</t>
    </rPh>
    <rPh sb="3" eb="5">
      <t>シュスイ</t>
    </rPh>
    <rPh sb="5" eb="6">
      <t>バ</t>
    </rPh>
    <rPh sb="7" eb="9">
      <t>シヨウ</t>
    </rPh>
    <rPh sb="11" eb="13">
      <t>デンキ</t>
    </rPh>
    <rPh sb="14" eb="16">
      <t>チョウタツ</t>
    </rPh>
    <phoneticPr fontId="3"/>
  </si>
  <si>
    <t>㈱ホープ</t>
  </si>
  <si>
    <t>東山手ポンプ所で使用する電気の調達</t>
    <rPh sb="0" eb="1">
      <t>ヒガシ</t>
    </rPh>
    <rPh sb="1" eb="3">
      <t>ヤマテ</t>
    </rPh>
    <rPh sb="6" eb="7">
      <t>ショ</t>
    </rPh>
    <rPh sb="8" eb="10">
      <t>シヨウ</t>
    </rPh>
    <rPh sb="12" eb="14">
      <t>デンキ</t>
    </rPh>
    <rPh sb="15" eb="17">
      <t>チョウタツ</t>
    </rPh>
    <phoneticPr fontId="3"/>
  </si>
  <si>
    <t>相浦取水場で使用する電気の調達</t>
    <rPh sb="0" eb="2">
      <t>アイノウラ</t>
    </rPh>
    <rPh sb="2" eb="4">
      <t>シュスイ</t>
    </rPh>
    <rPh sb="4" eb="5">
      <t>バ</t>
    </rPh>
    <rPh sb="6" eb="8">
      <t>シヨウ</t>
    </rPh>
    <rPh sb="10" eb="12">
      <t>デンキ</t>
    </rPh>
    <rPh sb="13" eb="15">
      <t>チョウタツ</t>
    </rPh>
    <phoneticPr fontId="3"/>
  </si>
  <si>
    <t>重尾増圧ポンプ所で使用する電気の調達</t>
    <rPh sb="0" eb="1">
      <t>ジュウ</t>
    </rPh>
    <rPh sb="1" eb="2">
      <t>オ</t>
    </rPh>
    <rPh sb="2" eb="4">
      <t>ゾウアツ</t>
    </rPh>
    <rPh sb="7" eb="8">
      <t>ジョ</t>
    </rPh>
    <rPh sb="9" eb="11">
      <t>シヨウ</t>
    </rPh>
    <rPh sb="13" eb="15">
      <t>デンキ</t>
    </rPh>
    <rPh sb="16" eb="18">
      <t>チョウタツ</t>
    </rPh>
    <phoneticPr fontId="3"/>
  </si>
  <si>
    <t>猫山ポンプ所で使用する電気の調達</t>
    <rPh sb="0" eb="1">
      <t>ネコ</t>
    </rPh>
    <rPh sb="1" eb="2">
      <t>ヤマ</t>
    </rPh>
    <rPh sb="5" eb="6">
      <t>ショ</t>
    </rPh>
    <rPh sb="7" eb="9">
      <t>シヨウ</t>
    </rPh>
    <rPh sb="11" eb="13">
      <t>デンキ</t>
    </rPh>
    <rPh sb="14" eb="16">
      <t>チョウタツ</t>
    </rPh>
    <phoneticPr fontId="3"/>
  </si>
  <si>
    <t>田原浄水場で使用する電気の調達</t>
    <rPh sb="0" eb="2">
      <t>タハラ</t>
    </rPh>
    <rPh sb="2" eb="5">
      <t>ジョウスイジョウ</t>
    </rPh>
    <rPh sb="6" eb="8">
      <t>シヨウ</t>
    </rPh>
    <rPh sb="10" eb="12">
      <t>デンキ</t>
    </rPh>
    <rPh sb="13" eb="15">
      <t>チョウタツ</t>
    </rPh>
    <phoneticPr fontId="3"/>
  </si>
  <si>
    <t>広田浄水場で使用する電気の調達</t>
    <rPh sb="0" eb="2">
      <t>ヒロタ</t>
    </rPh>
    <rPh sb="2" eb="5">
      <t>ジョウスイジョウ</t>
    </rPh>
    <rPh sb="6" eb="8">
      <t>シヨウ</t>
    </rPh>
    <rPh sb="10" eb="12">
      <t>デンキ</t>
    </rPh>
    <rPh sb="13" eb="15">
      <t>チョウタツ</t>
    </rPh>
    <phoneticPr fontId="3"/>
  </si>
  <si>
    <t>西山手ポンプ所で使用する電気の調達</t>
    <rPh sb="0" eb="1">
      <t>ニシ</t>
    </rPh>
    <rPh sb="1" eb="3">
      <t>ヤマテ</t>
    </rPh>
    <rPh sb="6" eb="7">
      <t>ショ</t>
    </rPh>
    <rPh sb="8" eb="10">
      <t>シヨウ</t>
    </rPh>
    <rPh sb="12" eb="14">
      <t>デンキ</t>
    </rPh>
    <rPh sb="15" eb="17">
      <t>チョウタツ</t>
    </rPh>
    <phoneticPr fontId="3"/>
  </si>
  <si>
    <t>赤崎ポンプ所で使用する電気の調達</t>
    <rPh sb="0" eb="2">
      <t>アカサキ</t>
    </rPh>
    <rPh sb="5" eb="6">
      <t>ショ</t>
    </rPh>
    <rPh sb="7" eb="9">
      <t>シヨウ</t>
    </rPh>
    <rPh sb="11" eb="13">
      <t>デンキ</t>
    </rPh>
    <rPh sb="14" eb="16">
      <t>チョウタツ</t>
    </rPh>
    <phoneticPr fontId="3"/>
  </si>
  <si>
    <t>大黒ポンプ所で使用する電気の調達</t>
    <rPh sb="0" eb="2">
      <t>ダイコク</t>
    </rPh>
    <rPh sb="5" eb="6">
      <t>ショ</t>
    </rPh>
    <rPh sb="7" eb="9">
      <t>シヨウ</t>
    </rPh>
    <rPh sb="11" eb="13">
      <t>デンキ</t>
    </rPh>
    <rPh sb="14" eb="16">
      <t>チョウタツ</t>
    </rPh>
    <phoneticPr fontId="3"/>
  </si>
  <si>
    <t>川棚取水場で使用する電気の調達</t>
    <rPh sb="0" eb="2">
      <t>カワタナ</t>
    </rPh>
    <rPh sb="2" eb="4">
      <t>シュスイ</t>
    </rPh>
    <rPh sb="4" eb="5">
      <t>ジョウ</t>
    </rPh>
    <rPh sb="6" eb="8">
      <t>シヨウ</t>
    </rPh>
    <rPh sb="10" eb="12">
      <t>デンキ</t>
    </rPh>
    <rPh sb="13" eb="15">
      <t>チョウタツ</t>
    </rPh>
    <phoneticPr fontId="3"/>
  </si>
  <si>
    <t>佐世保市立上相浦保育所で使用する電気の調達について</t>
    <rPh sb="0" eb="4">
      <t>サセボシ</t>
    </rPh>
    <rPh sb="4" eb="5">
      <t>リツ</t>
    </rPh>
    <rPh sb="5" eb="8">
      <t>カミアイノウラ</t>
    </rPh>
    <rPh sb="8" eb="10">
      <t>ホイク</t>
    </rPh>
    <rPh sb="10" eb="11">
      <t>ショ</t>
    </rPh>
    <rPh sb="12" eb="14">
      <t>シヨウ</t>
    </rPh>
    <rPh sb="16" eb="18">
      <t>デンキ</t>
    </rPh>
    <rPh sb="19" eb="21">
      <t>チョウタツ</t>
    </rPh>
    <phoneticPr fontId="3"/>
  </si>
  <si>
    <t>子ども未来部　子ども育成課</t>
    <rPh sb="0" eb="1">
      <t>コ</t>
    </rPh>
    <rPh sb="3" eb="5">
      <t>ミライ</t>
    </rPh>
    <rPh sb="5" eb="6">
      <t>ブ</t>
    </rPh>
    <rPh sb="7" eb="8">
      <t>コ</t>
    </rPh>
    <rPh sb="10" eb="12">
      <t>イクセイ</t>
    </rPh>
    <rPh sb="12" eb="13">
      <t>カ</t>
    </rPh>
    <phoneticPr fontId="3"/>
  </si>
  <si>
    <t>佐世保市東部クリーンセンター非バイオマス分余剰電力売却</t>
  </si>
  <si>
    <t>出光グリーンパワー（株）</t>
  </si>
  <si>
    <t>東部クリーンセンター余剰電力売却(ﾊﾞｲｵﾏｽ分)</t>
    <rPh sb="0" eb="2">
      <t>トウブ</t>
    </rPh>
    <rPh sb="10" eb="12">
      <t>ヨジョウ</t>
    </rPh>
    <rPh sb="12" eb="14">
      <t>デンリョク</t>
    </rPh>
    <rPh sb="14" eb="16">
      <t>バイキャク</t>
    </rPh>
    <rPh sb="23" eb="24">
      <t>ブン</t>
    </rPh>
    <phoneticPr fontId="3"/>
  </si>
  <si>
    <t>九州電力㈱
佐世保配電事業所</t>
    <rPh sb="0" eb="2">
      <t>キュウシュウ</t>
    </rPh>
    <rPh sb="2" eb="4">
      <t>デンリョク</t>
    </rPh>
    <rPh sb="6" eb="9">
      <t>サセボ</t>
    </rPh>
    <rPh sb="9" eb="11">
      <t>ハイデン</t>
    </rPh>
    <rPh sb="11" eb="14">
      <t>ジギョウショ</t>
    </rPh>
    <phoneticPr fontId="3"/>
  </si>
  <si>
    <t>富塚</t>
  </si>
  <si>
    <t>04-7167-1114</t>
  </si>
  <si>
    <t>shisankanri@city.kashiwa.chiba.jp</t>
  </si>
  <si>
    <t>27年度
（28年度分の契約から実施）</t>
  </si>
  <si>
    <t xml:space="preserve">評価項目の数値区分ごとに配点し，その合計点数が基準点以上の業者を見積もり合わせに指名
</t>
  </si>
  <si>
    <t xml:space="preserve">1.1キロワット時当たりの二酸化炭素排出係数 
2.未利用エネルギーの活用状況 
3.再生可能エネルギーの導入状況 
4.需要家への省エネルギー・節電に関する情報提供の取組 
5.環境マネジメントシステムの導入状況 
6.環境報告書の発行状況 
</t>
  </si>
  <si>
    <t>13,272,980
kWh</t>
  </si>
  <si>
    <t>該当なし</t>
  </si>
  <si>
    <t>なし</t>
  </si>
  <si>
    <t>該当なし</t>
    <rPh sb="0" eb="2">
      <t>ガイトウ</t>
    </rPh>
    <phoneticPr fontId="3"/>
  </si>
  <si>
    <t>柏市立柏第一小学校他６３施設電力需給
（小中学校６２校，図書館本館及び学校給食センター）</t>
    <phoneticPr fontId="3"/>
  </si>
  <si>
    <t>学校教育部学校財務室</t>
    <phoneticPr fontId="3"/>
  </si>
  <si>
    <t>日立造船（株）</t>
    <rPh sb="5" eb="6">
      <t>カブ</t>
    </rPh>
    <phoneticPr fontId="3"/>
  </si>
  <si>
    <t>見積り合わせ</t>
    <rPh sb="0" eb="2">
      <t>ミツモ</t>
    </rPh>
    <rPh sb="3" eb="4">
      <t>ア</t>
    </rPh>
    <phoneticPr fontId="3"/>
  </si>
  <si>
    <t>10電力会社は指名せず</t>
    <phoneticPr fontId="3"/>
  </si>
  <si>
    <t>財務規則に基づき，担当課扱いとなったため</t>
  </si>
  <si>
    <t>見積り合わせで最低金額を提示したため</t>
  </si>
  <si>
    <t>柏市消防局西部消防署電力需要</t>
    <phoneticPr fontId="3"/>
  </si>
  <si>
    <t>東京電力エナジーパートナー株式会社</t>
    <rPh sb="0" eb="2">
      <t>トウキョウ</t>
    </rPh>
    <rPh sb="2" eb="4">
      <t>デンリョク</t>
    </rPh>
    <rPh sb="13" eb="17">
      <t>カブシキガイシャ</t>
    </rPh>
    <phoneticPr fontId="3"/>
  </si>
  <si>
    <t>担当課による見積り合わせ</t>
    <rPh sb="0" eb="2">
      <t>タントウ</t>
    </rPh>
    <rPh sb="2" eb="3">
      <t>カ</t>
    </rPh>
    <rPh sb="6" eb="8">
      <t>ミツ</t>
    </rPh>
    <rPh sb="9" eb="10">
      <t>ア</t>
    </rPh>
    <phoneticPr fontId="3"/>
  </si>
  <si>
    <t>-</t>
    <phoneticPr fontId="3"/>
  </si>
  <si>
    <t>財務規則に基づき担当課扱いとなったため</t>
    <rPh sb="0" eb="2">
      <t>ザイム</t>
    </rPh>
    <rPh sb="2" eb="4">
      <t>キソク</t>
    </rPh>
    <rPh sb="5" eb="6">
      <t>モト</t>
    </rPh>
    <rPh sb="8" eb="10">
      <t>タントウ</t>
    </rPh>
    <rPh sb="10" eb="11">
      <t>カ</t>
    </rPh>
    <rPh sb="11" eb="12">
      <t>アツカ</t>
    </rPh>
    <phoneticPr fontId="3"/>
  </si>
  <si>
    <t>見積り合せで最低金額を提示</t>
    <rPh sb="0" eb="2">
      <t>ミツ</t>
    </rPh>
    <rPh sb="3" eb="4">
      <t>アワ</t>
    </rPh>
    <rPh sb="6" eb="8">
      <t>サイテイ</t>
    </rPh>
    <rPh sb="8" eb="10">
      <t>キンガク</t>
    </rPh>
    <rPh sb="11" eb="13">
      <t>テイジ</t>
    </rPh>
    <phoneticPr fontId="3"/>
  </si>
  <si>
    <t>沼南庁舎電力需給</t>
  </si>
  <si>
    <t>沼南支所
総務課</t>
  </si>
  <si>
    <t>株式会社Ｖ－Ｐｏｗｅｒ</t>
    <rPh sb="0" eb="4">
      <t>カブシキガイシャ</t>
    </rPh>
    <phoneticPr fontId="3"/>
  </si>
  <si>
    <t>担当課による見積り合わせ</t>
  </si>
  <si>
    <t>指名：９社
参加：４社</t>
    <phoneticPr fontId="3"/>
  </si>
  <si>
    <t>電力会社を指名したが，見積り合わせは辞退した為，提示額はありません。</t>
  </si>
  <si>
    <t>本庁舎・分庁舎１電力需給</t>
  </si>
  <si>
    <t>総務部
資産管理課</t>
    <phoneticPr fontId="3"/>
  </si>
  <si>
    <t>株式会社V-Power</t>
    <rPh sb="0" eb="4">
      <t>カブシキガイシャ</t>
    </rPh>
    <phoneticPr fontId="3"/>
  </si>
  <si>
    <t>本庁舎
468
分庁舎１
 49</t>
    <phoneticPr fontId="3"/>
  </si>
  <si>
    <t>本庁舎
1,101,763
分庁舎１
109,268</t>
    <phoneticPr fontId="3"/>
  </si>
  <si>
    <t>最低価格を提示したため。</t>
  </si>
  <si>
    <t>柏市立柏高等学校の電力需給</t>
  </si>
  <si>
    <t>学校教育部　柏市立柏高等学校</t>
  </si>
  <si>
    <t>東京電力ｴﾅｼﾞｰﾊﾟｰﾄﾅｰ</t>
    <rPh sb="0" eb="2">
      <t>トウキョウ</t>
    </rPh>
    <rPh sb="2" eb="4">
      <t>デンリョク</t>
    </rPh>
    <phoneticPr fontId="3"/>
  </si>
  <si>
    <t>財務規則に基づき担当課扱いとなった為</t>
  </si>
  <si>
    <t>最低価格を提示したため</t>
  </si>
  <si>
    <t/>
  </si>
  <si>
    <t>柏市リサイクルプラザ電力需給</t>
    <rPh sb="0" eb="1">
      <t>カシワ</t>
    </rPh>
    <rPh sb="1" eb="2">
      <t>シ</t>
    </rPh>
    <rPh sb="10" eb="12">
      <t>デンリョク</t>
    </rPh>
    <rPh sb="12" eb="14">
      <t>ジュキュウ</t>
    </rPh>
    <phoneticPr fontId="3"/>
  </si>
  <si>
    <t>環境部
廃棄物政策課</t>
    <rPh sb="0" eb="3">
      <t>カンキョウブ</t>
    </rPh>
    <rPh sb="4" eb="7">
      <t>ハイキブツ</t>
    </rPh>
    <rPh sb="7" eb="9">
      <t>セイサク</t>
    </rPh>
    <rPh sb="9" eb="10">
      <t>カ</t>
    </rPh>
    <phoneticPr fontId="3"/>
  </si>
  <si>
    <t>丸紅新電力株式会社</t>
    <rPh sb="0" eb="2">
      <t>マルベニ</t>
    </rPh>
    <rPh sb="2" eb="3">
      <t>シン</t>
    </rPh>
    <rPh sb="3" eb="5">
      <t>デンリョク</t>
    </rPh>
    <rPh sb="5" eb="9">
      <t>カブシキガイシャ</t>
    </rPh>
    <phoneticPr fontId="3"/>
  </si>
  <si>
    <t>担当課による見積り合せ</t>
    <rPh sb="0" eb="2">
      <t>タントウ</t>
    </rPh>
    <rPh sb="2" eb="3">
      <t>カ</t>
    </rPh>
    <rPh sb="6" eb="8">
      <t>ミツモ</t>
    </rPh>
    <rPh sb="9" eb="10">
      <t>アワ</t>
    </rPh>
    <phoneticPr fontId="3"/>
  </si>
  <si>
    <t>指名：9社
参加：5社</t>
    <rPh sb="0" eb="2">
      <t>シメイ</t>
    </rPh>
    <rPh sb="4" eb="5">
      <t>シャ</t>
    </rPh>
    <rPh sb="6" eb="8">
      <t>サンカ</t>
    </rPh>
    <rPh sb="10" eb="11">
      <t>シャ</t>
    </rPh>
    <phoneticPr fontId="3"/>
  </si>
  <si>
    <t>柏市近隣センター電力需給（高圧電力）</t>
    <rPh sb="13" eb="15">
      <t>コウアツ</t>
    </rPh>
    <rPh sb="15" eb="17">
      <t>デンリョク</t>
    </rPh>
    <phoneticPr fontId="3"/>
  </si>
  <si>
    <t>地域支援課</t>
    <rPh sb="0" eb="2">
      <t>チイキ</t>
    </rPh>
    <rPh sb="2" eb="4">
      <t>シエン</t>
    </rPh>
    <rPh sb="4" eb="5">
      <t>カ</t>
    </rPh>
    <phoneticPr fontId="3"/>
  </si>
  <si>
    <t>東京電力エナジーパートナー株式会社</t>
    <phoneticPr fontId="3"/>
  </si>
  <si>
    <t>随意契約（地方自治法施行令第167条の2第1項の2号）</t>
    <phoneticPr fontId="3"/>
  </si>
  <si>
    <t>地方自治法施行令第167条の2第1項の2号</t>
  </si>
  <si>
    <t>見積り合わせの結果</t>
    <rPh sb="7" eb="9">
      <t>ケッカ</t>
    </rPh>
    <phoneticPr fontId="3"/>
  </si>
  <si>
    <t>柏市近隣センター電力需給（従量電灯C及び低圧電力）</t>
    <phoneticPr fontId="3"/>
  </si>
  <si>
    <t>随意契約（地方自治法施行令第167条の2第1項の2号）</t>
    <rPh sb="0" eb="2">
      <t>ズイイ</t>
    </rPh>
    <rPh sb="2" eb="4">
      <t>ケイヤク</t>
    </rPh>
    <rPh sb="5" eb="7">
      <t>チホウ</t>
    </rPh>
    <rPh sb="7" eb="9">
      <t>ジチ</t>
    </rPh>
    <rPh sb="9" eb="10">
      <t>ホウ</t>
    </rPh>
    <rPh sb="10" eb="13">
      <t>シコウレイ</t>
    </rPh>
    <rPh sb="13" eb="14">
      <t>ダイ</t>
    </rPh>
    <rPh sb="17" eb="18">
      <t>ジョウ</t>
    </rPh>
    <rPh sb="20" eb="21">
      <t>ダイ</t>
    </rPh>
    <rPh sb="22" eb="23">
      <t>コウ</t>
    </rPh>
    <rPh sb="25" eb="26">
      <t>ゴウ</t>
    </rPh>
    <phoneticPr fontId="3"/>
  </si>
  <si>
    <t>-</t>
    <phoneticPr fontId="3"/>
  </si>
  <si>
    <t>柏市第二清掃工場</t>
  </si>
  <si>
    <t>１者随意契約</t>
  </si>
  <si>
    <t>日立造船(株)</t>
  </si>
  <si>
    <t>柏の葉小学校の余剰電力の売却</t>
  </si>
  <si>
    <t>特命随意契約</t>
  </si>
  <si>
    <t>東京電力エナジーパートナー（株）</t>
    <rPh sb="0" eb="2">
      <t>トウキョウ</t>
    </rPh>
    <rPh sb="2" eb="4">
      <t>デンリョク</t>
    </rPh>
    <rPh sb="14" eb="15">
      <t>カブ</t>
    </rPh>
    <phoneticPr fontId="3"/>
  </si>
  <si>
    <t>柏中学校の余剰電力の売却</t>
    <rPh sb="0" eb="1">
      <t>カシワ</t>
    </rPh>
    <rPh sb="1" eb="2">
      <t>チュウ</t>
    </rPh>
    <phoneticPr fontId="3"/>
  </si>
  <si>
    <t>柏の葉中学校の電力の売却</t>
    <rPh sb="3" eb="4">
      <t>チュウ</t>
    </rPh>
    <phoneticPr fontId="3"/>
  </si>
  <si>
    <t>東京電力パワーグリッド（株）</t>
    <rPh sb="0" eb="2">
      <t>トウキョウ</t>
    </rPh>
    <rPh sb="2" eb="4">
      <t>デンリョク</t>
    </rPh>
    <rPh sb="12" eb="13">
      <t>カブ</t>
    </rPh>
    <phoneticPr fontId="3"/>
  </si>
  <si>
    <t>083-231-1732</t>
  </si>
  <si>
    <t>083-231-3158</t>
  </si>
  <si>
    <t>smgyosei@city.shimonoseki.yamaguchi.jp</t>
  </si>
  <si>
    <t>下関市地方卸売市場唐戸市場で使用する電力の供給</t>
    <rPh sb="0" eb="3">
      <t>シモ</t>
    </rPh>
    <rPh sb="3" eb="5">
      <t>チホウ</t>
    </rPh>
    <rPh sb="5" eb="7">
      <t>オロシウリ</t>
    </rPh>
    <rPh sb="7" eb="9">
      <t>シジョウ</t>
    </rPh>
    <rPh sb="9" eb="11">
      <t>カラト</t>
    </rPh>
    <rPh sb="11" eb="13">
      <t>シジョウ</t>
    </rPh>
    <rPh sb="14" eb="16">
      <t>シヨウ</t>
    </rPh>
    <rPh sb="18" eb="20">
      <t>デンリョク</t>
    </rPh>
    <rPh sb="21" eb="23">
      <t>キョウキュウ</t>
    </rPh>
    <phoneticPr fontId="3"/>
  </si>
  <si>
    <t>産業振興部</t>
    <rPh sb="0" eb="2">
      <t>サンギョウ</t>
    </rPh>
    <rPh sb="2" eb="4">
      <t>シンコウ</t>
    </rPh>
    <rPh sb="4" eb="5">
      <t>ブ</t>
    </rPh>
    <phoneticPr fontId="3"/>
  </si>
  <si>
    <t>条件付き一般競争入札</t>
    <rPh sb="0" eb="3">
      <t>ジョウケンツ</t>
    </rPh>
    <rPh sb="4" eb="6">
      <t>イッパン</t>
    </rPh>
    <rPh sb="6" eb="8">
      <t>キョウソウ</t>
    </rPh>
    <rPh sb="8" eb="10">
      <t>ニュウサツ</t>
    </rPh>
    <phoneticPr fontId="3"/>
  </si>
  <si>
    <t>下関市地方卸売市場新下関市場で使用する電力の供給</t>
    <rPh sb="0" eb="3">
      <t>シモ</t>
    </rPh>
    <rPh sb="3" eb="5">
      <t>チホウ</t>
    </rPh>
    <rPh sb="5" eb="7">
      <t>オロシウリ</t>
    </rPh>
    <rPh sb="7" eb="9">
      <t>シジョウ</t>
    </rPh>
    <rPh sb="9" eb="10">
      <t>シン</t>
    </rPh>
    <rPh sb="10" eb="12">
      <t>シモノセキ</t>
    </rPh>
    <rPh sb="12" eb="14">
      <t>シジョウ</t>
    </rPh>
    <rPh sb="15" eb="17">
      <t>シヨウ</t>
    </rPh>
    <rPh sb="19" eb="21">
      <t>デンリョク</t>
    </rPh>
    <rPh sb="22" eb="24">
      <t>キョウキュウ</t>
    </rPh>
    <phoneticPr fontId="3"/>
  </si>
  <si>
    <t>株式会社ホープ</t>
    <rPh sb="0" eb="4">
      <t>カブシキガイシャ</t>
    </rPh>
    <phoneticPr fontId="3"/>
  </si>
  <si>
    <t>山口県立下関武道館で使用する電力の供給</t>
    <rPh sb="0" eb="2">
      <t>ヤマグチ</t>
    </rPh>
    <rPh sb="2" eb="4">
      <t>ケンリツ</t>
    </rPh>
    <rPh sb="4" eb="6">
      <t>シモノセキ</t>
    </rPh>
    <rPh sb="6" eb="9">
      <t>ブドウカン</t>
    </rPh>
    <rPh sb="10" eb="12">
      <t>シヨウ</t>
    </rPh>
    <rPh sb="14" eb="16">
      <t>デンリョク</t>
    </rPh>
    <rPh sb="17" eb="19">
      <t>キョウキュウ</t>
    </rPh>
    <phoneticPr fontId="3"/>
  </si>
  <si>
    <t>観光スポーツ文化部</t>
    <rPh sb="0" eb="2">
      <t>カンコウ</t>
    </rPh>
    <rPh sb="6" eb="8">
      <t>ブンカ</t>
    </rPh>
    <rPh sb="8" eb="9">
      <t>ブ</t>
    </rPh>
    <phoneticPr fontId="3"/>
  </si>
  <si>
    <t>乃木浜総合公園ほか1施設で使用する電力の供給</t>
    <rPh sb="0" eb="3">
      <t>ノギハマ</t>
    </rPh>
    <rPh sb="3" eb="5">
      <t>ソウゴウ</t>
    </rPh>
    <rPh sb="5" eb="7">
      <t>コウエン</t>
    </rPh>
    <rPh sb="10" eb="12">
      <t>シセツ</t>
    </rPh>
    <rPh sb="13" eb="15">
      <t>シヨウ</t>
    </rPh>
    <rPh sb="17" eb="19">
      <t>デンリョク</t>
    </rPh>
    <rPh sb="20" eb="22">
      <t>キョウキュウ</t>
    </rPh>
    <phoneticPr fontId="3"/>
  </si>
  <si>
    <t>都市整備部</t>
    <rPh sb="0" eb="2">
      <t>トシ</t>
    </rPh>
    <rPh sb="2" eb="4">
      <t>セイビ</t>
    </rPh>
    <rPh sb="4" eb="5">
      <t>ブ</t>
    </rPh>
    <phoneticPr fontId="3"/>
  </si>
  <si>
    <t>エフビットコミュニケーションズ株式会社</t>
    <rPh sb="15" eb="19">
      <t>カブシキガイシャ</t>
    </rPh>
    <phoneticPr fontId="3"/>
  </si>
  <si>
    <t>-</t>
  </si>
  <si>
    <t>下関港港湾施設（7施設）で使用する電力の供給</t>
    <rPh sb="0" eb="2">
      <t>シモノセキ</t>
    </rPh>
    <rPh sb="2" eb="3">
      <t>ミナト</t>
    </rPh>
    <rPh sb="3" eb="5">
      <t>コウワン</t>
    </rPh>
    <rPh sb="5" eb="7">
      <t>シセツ</t>
    </rPh>
    <rPh sb="9" eb="11">
      <t>シセツ</t>
    </rPh>
    <rPh sb="13" eb="15">
      <t>シヨウ</t>
    </rPh>
    <rPh sb="17" eb="19">
      <t>デンリョク</t>
    </rPh>
    <rPh sb="20" eb="22">
      <t>キョウキュウ</t>
    </rPh>
    <phoneticPr fontId="3"/>
  </si>
  <si>
    <t>港湾局</t>
    <rPh sb="0" eb="2">
      <t>コウワン</t>
    </rPh>
    <rPh sb="2" eb="3">
      <t>キョク</t>
    </rPh>
    <phoneticPr fontId="3"/>
  </si>
  <si>
    <t>下関市役所豊田総合支所庁舎で使用する電力の供給</t>
    <rPh sb="0" eb="3">
      <t>シモ</t>
    </rPh>
    <rPh sb="3" eb="5">
      <t>ヤクショ</t>
    </rPh>
    <rPh sb="5" eb="7">
      <t>トヨタ</t>
    </rPh>
    <rPh sb="7" eb="9">
      <t>ソウゴウ</t>
    </rPh>
    <rPh sb="9" eb="11">
      <t>シショ</t>
    </rPh>
    <rPh sb="11" eb="13">
      <t>チョウシャ</t>
    </rPh>
    <rPh sb="14" eb="16">
      <t>シヨウ</t>
    </rPh>
    <rPh sb="18" eb="20">
      <t>デンリョク</t>
    </rPh>
    <rPh sb="21" eb="23">
      <t>キョウキュウ</t>
    </rPh>
    <phoneticPr fontId="3"/>
  </si>
  <si>
    <t>豊田総合支所</t>
    <rPh sb="0" eb="2">
      <t>トヨタ</t>
    </rPh>
    <rPh sb="2" eb="4">
      <t>ソウゴウ</t>
    </rPh>
    <rPh sb="4" eb="6">
      <t>シショ</t>
    </rPh>
    <phoneticPr fontId="3"/>
  </si>
  <si>
    <t>中国電力株式会社</t>
    <rPh sb="0" eb="2">
      <t>チュウゴク</t>
    </rPh>
    <rPh sb="2" eb="4">
      <t>デンリョク</t>
    </rPh>
    <rPh sb="4" eb="8">
      <t>カブシキガイシャ</t>
    </rPh>
    <phoneticPr fontId="3"/>
  </si>
  <si>
    <t>下関市立南部学校給食共同調理場で使用する電力の供給</t>
    <rPh sb="0" eb="3">
      <t>シモ</t>
    </rPh>
    <rPh sb="3" eb="4">
      <t>リツ</t>
    </rPh>
    <rPh sb="4" eb="6">
      <t>ナンブ</t>
    </rPh>
    <rPh sb="6" eb="8">
      <t>ガッコウ</t>
    </rPh>
    <rPh sb="8" eb="10">
      <t>キュウショク</t>
    </rPh>
    <rPh sb="10" eb="12">
      <t>キョウドウ</t>
    </rPh>
    <rPh sb="12" eb="14">
      <t>チョウリ</t>
    </rPh>
    <rPh sb="14" eb="15">
      <t>ジョウ</t>
    </rPh>
    <rPh sb="16" eb="18">
      <t>シヨウ</t>
    </rPh>
    <rPh sb="20" eb="22">
      <t>デンリョク</t>
    </rPh>
    <rPh sb="23" eb="25">
      <t>キョウキュウ</t>
    </rPh>
    <phoneticPr fontId="3"/>
  </si>
  <si>
    <t>教育部</t>
    <rPh sb="0" eb="2">
      <t>キョウイク</t>
    </rPh>
    <rPh sb="2" eb="3">
      <t>ブ</t>
    </rPh>
    <phoneticPr fontId="3"/>
  </si>
  <si>
    <t>下関市立豊田図書館で使用する電力の供給</t>
    <rPh sb="0" eb="3">
      <t>シモ</t>
    </rPh>
    <rPh sb="3" eb="4">
      <t>リツ</t>
    </rPh>
    <rPh sb="4" eb="6">
      <t>トヨタ</t>
    </rPh>
    <rPh sb="6" eb="9">
      <t>トショカン</t>
    </rPh>
    <rPh sb="10" eb="12">
      <t>シヨウ</t>
    </rPh>
    <rPh sb="14" eb="16">
      <t>デンリョク</t>
    </rPh>
    <rPh sb="17" eb="19">
      <t>キョウキュウ</t>
    </rPh>
    <phoneticPr fontId="3"/>
  </si>
  <si>
    <t>下関市立豊東小学校ほか3校で使用する電力の供給</t>
    <rPh sb="0" eb="3">
      <t>シモ</t>
    </rPh>
    <rPh sb="3" eb="4">
      <t>リツ</t>
    </rPh>
    <rPh sb="4" eb="6">
      <t>トヨヒガシ</t>
    </rPh>
    <rPh sb="6" eb="9">
      <t>ショウガッコウ</t>
    </rPh>
    <rPh sb="12" eb="13">
      <t>コウ</t>
    </rPh>
    <rPh sb="14" eb="16">
      <t>シヨウ</t>
    </rPh>
    <rPh sb="18" eb="20">
      <t>デンリョク</t>
    </rPh>
    <rPh sb="21" eb="23">
      <t>キョウキュウ</t>
    </rPh>
    <phoneticPr fontId="3"/>
  </si>
  <si>
    <t>下関市立室津小学校ほか5校で使用する電力の供給</t>
    <rPh sb="0" eb="3">
      <t>シモ</t>
    </rPh>
    <rPh sb="3" eb="4">
      <t>リツ</t>
    </rPh>
    <rPh sb="4" eb="6">
      <t>ムロツ</t>
    </rPh>
    <rPh sb="6" eb="9">
      <t>ショウガッコウ</t>
    </rPh>
    <rPh sb="12" eb="13">
      <t>コウ</t>
    </rPh>
    <rPh sb="14" eb="16">
      <t>シヨウ</t>
    </rPh>
    <rPh sb="18" eb="20">
      <t>デンリョク</t>
    </rPh>
    <rPh sb="21" eb="23">
      <t>キョウキュウ</t>
    </rPh>
    <phoneticPr fontId="3"/>
  </si>
  <si>
    <t>下関市立豊北中学校で使用する電力の供給</t>
    <rPh sb="0" eb="3">
      <t>シモ</t>
    </rPh>
    <rPh sb="3" eb="4">
      <t>リツ</t>
    </rPh>
    <rPh sb="4" eb="6">
      <t>ホウホク</t>
    </rPh>
    <rPh sb="6" eb="9">
      <t>チュウガッコウ</t>
    </rPh>
    <rPh sb="10" eb="12">
      <t>シヨウ</t>
    </rPh>
    <rPh sb="14" eb="16">
      <t>デンリョク</t>
    </rPh>
    <rPh sb="17" eb="19">
      <t>キョウキュウ</t>
    </rPh>
    <phoneticPr fontId="3"/>
  </si>
  <si>
    <t>下関市環境部奥山工場の余剰電力売却（非バイオマス分）</t>
    <rPh sb="0" eb="3">
      <t>シモノセキシ</t>
    </rPh>
    <rPh sb="3" eb="6">
      <t>カンキョウブ</t>
    </rPh>
    <rPh sb="6" eb="8">
      <t>オクヤマ</t>
    </rPh>
    <rPh sb="8" eb="10">
      <t>コウジョウ</t>
    </rPh>
    <rPh sb="11" eb="13">
      <t>ヨジョウ</t>
    </rPh>
    <rPh sb="13" eb="15">
      <t>デンリョク</t>
    </rPh>
    <rPh sb="15" eb="17">
      <t>バイキャク</t>
    </rPh>
    <rPh sb="18" eb="19">
      <t>ヒ</t>
    </rPh>
    <rPh sb="24" eb="25">
      <t>ブン</t>
    </rPh>
    <phoneticPr fontId="3"/>
  </si>
  <si>
    <t>4社(うち1社入札辞退)</t>
    <rPh sb="1" eb="2">
      <t>シャ</t>
    </rPh>
    <rPh sb="6" eb="7">
      <t>シャ</t>
    </rPh>
    <rPh sb="7" eb="9">
      <t>ニュウサツ</t>
    </rPh>
    <rPh sb="9" eb="11">
      <t>ジタイ</t>
    </rPh>
    <phoneticPr fontId="3"/>
  </si>
  <si>
    <t>株式会社イーセル</t>
    <rPh sb="0" eb="4">
      <t>カブシキガイシャ</t>
    </rPh>
    <phoneticPr fontId="3"/>
  </si>
  <si>
    <t>1社</t>
    <rPh sb="1" eb="2">
      <t>シャ</t>
    </rPh>
    <phoneticPr fontId="3"/>
  </si>
  <si>
    <t>－</t>
    <phoneticPr fontId="3"/>
  </si>
  <si>
    <t>松山市庁舎本館外２６施設で使用する電気の調達</t>
    <phoneticPr fontId="3"/>
  </si>
  <si>
    <t>理財部</t>
  </si>
  <si>
    <t>㈱Ｆ－Ｐｏｗｅｒ</t>
    <phoneticPr fontId="3"/>
  </si>
  <si>
    <t>番町小学校外80校で使用する電力供給</t>
    <rPh sb="0" eb="2">
      <t>バンチョウ</t>
    </rPh>
    <rPh sb="2" eb="5">
      <t>ショウガッコウ</t>
    </rPh>
    <rPh sb="5" eb="6">
      <t>ホカ</t>
    </rPh>
    <rPh sb="8" eb="9">
      <t>コウ</t>
    </rPh>
    <rPh sb="10" eb="12">
      <t>シヨウ</t>
    </rPh>
    <rPh sb="14" eb="16">
      <t>デンリョク</t>
    </rPh>
    <rPh sb="16" eb="18">
      <t>キョウキュウ</t>
    </rPh>
    <phoneticPr fontId="11"/>
  </si>
  <si>
    <t>テプコカスタマーサービス(株)</t>
    <rPh sb="12" eb="15">
      <t>カブ</t>
    </rPh>
    <phoneticPr fontId="11"/>
  </si>
  <si>
    <t>松山市南クリーンセンター</t>
    <phoneticPr fontId="3"/>
  </si>
  <si>
    <t>環境部</t>
    <phoneticPr fontId="3"/>
  </si>
  <si>
    <t>随意契約</t>
    <phoneticPr fontId="3"/>
  </si>
  <si>
    <t>四国電力㈱</t>
    <phoneticPr fontId="3"/>
  </si>
  <si>
    <t>中央浄化センター消化ガス発電電力売却</t>
    <rPh sb="0" eb="2">
      <t>チュウオウ</t>
    </rPh>
    <rPh sb="2" eb="4">
      <t>ジョウカ</t>
    </rPh>
    <rPh sb="8" eb="10">
      <t>ショウカ</t>
    </rPh>
    <rPh sb="12" eb="14">
      <t>ハツデン</t>
    </rPh>
    <rPh sb="14" eb="16">
      <t>デンリョク</t>
    </rPh>
    <rPh sb="16" eb="18">
      <t>バイキャク</t>
    </rPh>
    <phoneticPr fontId="11"/>
  </si>
  <si>
    <t>下水道部</t>
    <rPh sb="0" eb="3">
      <t>ゲスイドウ</t>
    </rPh>
    <rPh sb="3" eb="4">
      <t>ブ</t>
    </rPh>
    <phoneticPr fontId="11"/>
  </si>
  <si>
    <t>四国電力㈱</t>
  </si>
  <si>
    <t>電力購入（穂谷川清掃工場）</t>
    <rPh sb="0" eb="2">
      <t>デンリョク</t>
    </rPh>
    <rPh sb="2" eb="4">
      <t>コウニュウ</t>
    </rPh>
    <rPh sb="5" eb="6">
      <t>ホ</t>
    </rPh>
    <rPh sb="6" eb="8">
      <t>タニガワ</t>
    </rPh>
    <rPh sb="8" eb="10">
      <t>セイソウ</t>
    </rPh>
    <rPh sb="10" eb="12">
      <t>コウジョウ</t>
    </rPh>
    <phoneticPr fontId="3"/>
  </si>
  <si>
    <t>穂谷川清掃工場</t>
    <rPh sb="0" eb="1">
      <t>ホ</t>
    </rPh>
    <rPh sb="1" eb="3">
      <t>タニガワ</t>
    </rPh>
    <rPh sb="3" eb="5">
      <t>セイソウ</t>
    </rPh>
    <rPh sb="5" eb="7">
      <t>コウジョウ</t>
    </rPh>
    <phoneticPr fontId="3"/>
  </si>
  <si>
    <t>株式会社Ｆ－Ｐｏwer</t>
    <rPh sb="0" eb="4">
      <t>カブシキガイシャ</t>
    </rPh>
    <phoneticPr fontId="3"/>
  </si>
  <si>
    <t>見積合せ</t>
    <phoneticPr fontId="3"/>
  </si>
  <si>
    <t>kwhあたりの単価契約のため</t>
    <phoneticPr fontId="3"/>
  </si>
  <si>
    <t>見積合せの結果による</t>
    <phoneticPr fontId="3"/>
  </si>
  <si>
    <t>電力購入（東部清掃工場）</t>
    <rPh sb="5" eb="7">
      <t>トウブ</t>
    </rPh>
    <phoneticPr fontId="3"/>
  </si>
  <si>
    <t>東部清掃工場</t>
    <rPh sb="0" eb="2">
      <t>トウブ</t>
    </rPh>
    <rPh sb="2" eb="4">
      <t>セイソウ</t>
    </rPh>
    <rPh sb="4" eb="6">
      <t>コウジョウ</t>
    </rPh>
    <phoneticPr fontId="3"/>
  </si>
  <si>
    <t>株式会社パネイル</t>
    <rPh sb="0" eb="4">
      <t>カブシキガイシャ</t>
    </rPh>
    <phoneticPr fontId="3"/>
  </si>
  <si>
    <t>電力購入（枚方市立小中学校）</t>
    <rPh sb="5" eb="9">
      <t>ヒラカタシリツ</t>
    </rPh>
    <rPh sb="9" eb="13">
      <t>ショウチュウガッコウ</t>
    </rPh>
    <phoneticPr fontId="3"/>
  </si>
  <si>
    <t>教育政策課</t>
    <rPh sb="0" eb="2">
      <t>キョウイク</t>
    </rPh>
    <rPh sb="2" eb="5">
      <t>セイサクカ</t>
    </rPh>
    <phoneticPr fontId="3"/>
  </si>
  <si>
    <t>関西電力株式会社　大阪北法人営業本部</t>
    <rPh sb="0" eb="2">
      <t>カンサイ</t>
    </rPh>
    <rPh sb="2" eb="4">
      <t>デンリョク</t>
    </rPh>
    <rPh sb="4" eb="8">
      <t>カブシキガイシャ</t>
    </rPh>
    <rPh sb="9" eb="11">
      <t>オオサカ</t>
    </rPh>
    <rPh sb="11" eb="12">
      <t>キタ</t>
    </rPh>
    <rPh sb="12" eb="14">
      <t>ホウジン</t>
    </rPh>
    <rPh sb="14" eb="16">
      <t>エイギョウ</t>
    </rPh>
    <rPh sb="16" eb="18">
      <t>ホンブ</t>
    </rPh>
    <phoneticPr fontId="3"/>
  </si>
  <si>
    <t>電力購入（枚方市立第一学校給食共同調理場）</t>
    <rPh sb="5" eb="9">
      <t>ヒラカタシリツ</t>
    </rPh>
    <rPh sb="9" eb="11">
      <t>ダイイチ</t>
    </rPh>
    <rPh sb="11" eb="13">
      <t>ガッコウ</t>
    </rPh>
    <rPh sb="13" eb="15">
      <t>キュウショク</t>
    </rPh>
    <rPh sb="15" eb="17">
      <t>キョウドウ</t>
    </rPh>
    <rPh sb="17" eb="20">
      <t>チョウリジョウ</t>
    </rPh>
    <phoneticPr fontId="3"/>
  </si>
  <si>
    <t>おいしい給食課</t>
    <rPh sb="4" eb="6">
      <t>キュウショク</t>
    </rPh>
    <rPh sb="6" eb="7">
      <t>カ</t>
    </rPh>
    <phoneticPr fontId="3"/>
  </si>
  <si>
    <t>電力購入（枚方市立南部生涯学習市民センター）</t>
    <rPh sb="5" eb="9">
      <t>ヒラカタシリツ</t>
    </rPh>
    <rPh sb="9" eb="11">
      <t>ナンブ</t>
    </rPh>
    <rPh sb="11" eb="13">
      <t>ショウガイ</t>
    </rPh>
    <rPh sb="13" eb="15">
      <t>ガクシュウ</t>
    </rPh>
    <rPh sb="15" eb="17">
      <t>シミン</t>
    </rPh>
    <phoneticPr fontId="3"/>
  </si>
  <si>
    <t>生涯学習課</t>
    <rPh sb="0" eb="2">
      <t>ショウガイ</t>
    </rPh>
    <rPh sb="2" eb="4">
      <t>ガクシュウ</t>
    </rPh>
    <rPh sb="4" eb="5">
      <t>カ</t>
    </rPh>
    <phoneticPr fontId="3"/>
  </si>
  <si>
    <t>電力購入（枚方市役所庁舎）</t>
    <rPh sb="5" eb="10">
      <t>ヒラカタシヤクショ</t>
    </rPh>
    <rPh sb="10" eb="12">
      <t>チョウシャ</t>
    </rPh>
    <phoneticPr fontId="3"/>
  </si>
  <si>
    <t>総務管理課</t>
    <rPh sb="0" eb="2">
      <t>ソウム</t>
    </rPh>
    <rPh sb="2" eb="5">
      <t>カンリカ</t>
    </rPh>
    <phoneticPr fontId="3"/>
  </si>
  <si>
    <t>電力購入（輝きプラザきらら・中央図書館）</t>
    <rPh sb="5" eb="6">
      <t>カガヤ</t>
    </rPh>
    <rPh sb="14" eb="16">
      <t>チュウオウ</t>
    </rPh>
    <rPh sb="16" eb="19">
      <t>トショカン</t>
    </rPh>
    <phoneticPr fontId="3"/>
  </si>
  <si>
    <t>商工振興課</t>
    <rPh sb="0" eb="2">
      <t>ショウコウ</t>
    </rPh>
    <rPh sb="2" eb="5">
      <t>シンコウカ</t>
    </rPh>
    <phoneticPr fontId="3"/>
  </si>
  <si>
    <t>余剰電力売電（穂谷川清掃工場）</t>
    <rPh sb="0" eb="2">
      <t>ヨジョウ</t>
    </rPh>
    <rPh sb="2" eb="4">
      <t>デンリョク</t>
    </rPh>
    <rPh sb="4" eb="6">
      <t>バイデン</t>
    </rPh>
    <rPh sb="7" eb="8">
      <t>ホ</t>
    </rPh>
    <rPh sb="8" eb="10">
      <t>タニガワ</t>
    </rPh>
    <rPh sb="10" eb="12">
      <t>セイソウ</t>
    </rPh>
    <rPh sb="12" eb="14">
      <t>コウジョウ</t>
    </rPh>
    <phoneticPr fontId="3"/>
  </si>
  <si>
    <t>株式会社Ｆ－Ｐｏwer</t>
    <phoneticPr fontId="3"/>
  </si>
  <si>
    <t>余剰電力売電（東部清掃工場）</t>
    <rPh sb="0" eb="2">
      <t>ヨジョウ</t>
    </rPh>
    <rPh sb="2" eb="4">
      <t>デンリョク</t>
    </rPh>
    <rPh sb="4" eb="6">
      <t>バイデン</t>
    </rPh>
    <rPh sb="7" eb="9">
      <t>トウブ</t>
    </rPh>
    <rPh sb="9" eb="11">
      <t>セイソウ</t>
    </rPh>
    <rPh sb="11" eb="13">
      <t>コウジョウ</t>
    </rPh>
    <phoneticPr fontId="3"/>
  </si>
  <si>
    <t>サミットエナジー株式会社</t>
    <rPh sb="8" eb="12">
      <t>カブシキガイシャ</t>
    </rPh>
    <phoneticPr fontId="3"/>
  </si>
  <si>
    <t>裾切り方式（評価項目の合計点数が70点以上を要件とする）</t>
  </si>
  <si>
    <t>高知市有施設電力需給</t>
  </si>
  <si>
    <t>財務部</t>
    <rPh sb="0" eb="2">
      <t>ザイム</t>
    </rPh>
    <rPh sb="2" eb="3">
      <t>ブ</t>
    </rPh>
    <phoneticPr fontId="3"/>
  </si>
  <si>
    <t>ダイヤモンドパワー株式会社</t>
    <rPh sb="9" eb="13">
      <t>カブシキガイシャ</t>
    </rPh>
    <phoneticPr fontId="3"/>
  </si>
  <si>
    <t>不参加</t>
    <rPh sb="0" eb="3">
      <t>フサンカ</t>
    </rPh>
    <phoneticPr fontId="3"/>
  </si>
  <si>
    <t>高知市清掃工場電力需給</t>
    <rPh sb="0" eb="2">
      <t>コウチ</t>
    </rPh>
    <rPh sb="2" eb="3">
      <t>シ</t>
    </rPh>
    <rPh sb="3" eb="5">
      <t>セイソウ</t>
    </rPh>
    <rPh sb="5" eb="7">
      <t>コウジョウ</t>
    </rPh>
    <rPh sb="7" eb="9">
      <t>デンリョク</t>
    </rPh>
    <rPh sb="9" eb="11">
      <t>ジュキュウ</t>
    </rPh>
    <phoneticPr fontId="3"/>
  </si>
  <si>
    <t>株式会社F-Power</t>
    <phoneticPr fontId="3"/>
  </si>
  <si>
    <t>バイオマス余剰電力売却</t>
    <rPh sb="5" eb="7">
      <t>ヨジョウ</t>
    </rPh>
    <rPh sb="7" eb="9">
      <t>デンリョク</t>
    </rPh>
    <rPh sb="9" eb="11">
      <t>バイキャク</t>
    </rPh>
    <phoneticPr fontId="3"/>
  </si>
  <si>
    <t>環境部</t>
    <rPh sb="0" eb="2">
      <t>カンキョウ</t>
    </rPh>
    <rPh sb="2" eb="3">
      <t>ブ</t>
    </rPh>
    <phoneticPr fontId="3"/>
  </si>
  <si>
    <t>特命随意契約</t>
    <rPh sb="0" eb="2">
      <t>トクメイ</t>
    </rPh>
    <rPh sb="2" eb="4">
      <t>ズイイ</t>
    </rPh>
    <rPh sb="4" eb="6">
      <t>ケイヤク</t>
    </rPh>
    <phoneticPr fontId="3"/>
  </si>
  <si>
    <t>四国電力株式会社</t>
    <rPh sb="0" eb="2">
      <t>シコク</t>
    </rPh>
    <rPh sb="2" eb="4">
      <t>デンリョク</t>
    </rPh>
    <rPh sb="4" eb="8">
      <t>カブシキガイシャ</t>
    </rPh>
    <phoneticPr fontId="3"/>
  </si>
  <si>
    <t>非バイオマス余剰電力売却</t>
    <rPh sb="0" eb="1">
      <t>ヒ</t>
    </rPh>
    <rPh sb="6" eb="8">
      <t>ヨジョウ</t>
    </rPh>
    <rPh sb="8" eb="10">
      <t>デンリョク</t>
    </rPh>
    <rPh sb="10" eb="12">
      <t>バイキャク</t>
    </rPh>
    <phoneticPr fontId="3"/>
  </si>
  <si>
    <t>ミツウロコグリーンエネルギー株式会社</t>
    <rPh sb="14" eb="18">
      <t>カブシキガイシャ</t>
    </rPh>
    <phoneticPr fontId="3"/>
  </si>
  <si>
    <t>余剰電力売却収入</t>
    <rPh sb="0" eb="2">
      <t>ヨジョウ</t>
    </rPh>
    <rPh sb="2" eb="4">
      <t>デンリョク</t>
    </rPh>
    <rPh sb="4" eb="6">
      <t>バイキャク</t>
    </rPh>
    <rPh sb="6" eb="8">
      <t>シュウニュウ</t>
    </rPh>
    <phoneticPr fontId="3"/>
  </si>
  <si>
    <t>市立玉串共同調理場、楠根東共同調理場、学校給食センターにおける電力供給業務</t>
    <phoneticPr fontId="3"/>
  </si>
  <si>
    <t>指名競争入札</t>
    <phoneticPr fontId="3"/>
  </si>
  <si>
    <t>旭町子育て支援センター</t>
    <rPh sb="0" eb="2">
      <t>アサヒマチ</t>
    </rPh>
    <rPh sb="2" eb="4">
      <t>コソダ</t>
    </rPh>
    <rPh sb="5" eb="7">
      <t>シエン</t>
    </rPh>
    <phoneticPr fontId="3"/>
  </si>
  <si>
    <t>子どもすこやか部　保育室</t>
    <rPh sb="0" eb="1">
      <t>コ</t>
    </rPh>
    <rPh sb="7" eb="8">
      <t>ブ</t>
    </rPh>
    <rPh sb="9" eb="12">
      <t>ホイクシツ</t>
    </rPh>
    <phoneticPr fontId="3"/>
  </si>
  <si>
    <t>太陽光発電</t>
    <rPh sb="0" eb="3">
      <t>タイヨウコウ</t>
    </rPh>
    <rPh sb="3" eb="5">
      <t>ハツデン</t>
    </rPh>
    <phoneticPr fontId="3"/>
  </si>
  <si>
    <t>本庁舎で使用する電気</t>
    <rPh sb="0" eb="1">
      <t>フクモト</t>
    </rPh>
    <rPh sb="1" eb="3">
      <t>チョウシャ</t>
    </rPh>
    <rPh sb="4" eb="6">
      <t>シヨウ</t>
    </rPh>
    <rPh sb="8" eb="10">
      <t>デンキ</t>
    </rPh>
    <phoneticPr fontId="3"/>
  </si>
  <si>
    <t>総務局総務部</t>
    <rPh sb="0" eb="2">
      <t>ソウム</t>
    </rPh>
    <rPh sb="2" eb="3">
      <t>キョク</t>
    </rPh>
    <rPh sb="3" eb="5">
      <t>ソウム</t>
    </rPh>
    <rPh sb="5" eb="6">
      <t>ブ</t>
    </rPh>
    <phoneticPr fontId="3"/>
  </si>
  <si>
    <t>中国電力㈱</t>
    <rPh sb="0" eb="2">
      <t>チュウゴク</t>
    </rPh>
    <rPh sb="2" eb="4">
      <t>デンリョク</t>
    </rPh>
    <phoneticPr fontId="3"/>
  </si>
  <si>
    <t>3年契約の3年目</t>
    <rPh sb="1" eb="2">
      <t>ネン</t>
    </rPh>
    <rPh sb="2" eb="4">
      <t>ケイヤク</t>
    </rPh>
    <rPh sb="6" eb="8">
      <t>ネンメ</t>
    </rPh>
    <phoneticPr fontId="3"/>
  </si>
  <si>
    <t>内海ふれあいホールで使用する電気</t>
    <rPh sb="0" eb="2">
      <t>ウツミ</t>
    </rPh>
    <rPh sb="10" eb="12">
      <t>シヨウ</t>
    </rPh>
    <rPh sb="14" eb="16">
      <t>デンキ</t>
    </rPh>
    <phoneticPr fontId="3"/>
  </si>
  <si>
    <t>経済環境局文化観光振興部</t>
    <rPh sb="0" eb="2">
      <t>ケイザイ</t>
    </rPh>
    <rPh sb="2" eb="4">
      <t>カンキョウ</t>
    </rPh>
    <rPh sb="4" eb="5">
      <t>キョク</t>
    </rPh>
    <rPh sb="5" eb="7">
      <t>ブンカ</t>
    </rPh>
    <rPh sb="7" eb="9">
      <t>カンコウ</t>
    </rPh>
    <rPh sb="9" eb="11">
      <t>シンコウ</t>
    </rPh>
    <rPh sb="11" eb="12">
      <t>ブ</t>
    </rPh>
    <phoneticPr fontId="3"/>
  </si>
  <si>
    <t>クリーンセンターで使用する電気</t>
    <rPh sb="9" eb="11">
      <t>シヨウ</t>
    </rPh>
    <rPh sb="13" eb="15">
      <t>デンキ</t>
    </rPh>
    <phoneticPr fontId="3"/>
  </si>
  <si>
    <t>経済環境局環境部</t>
    <rPh sb="0" eb="2">
      <t>ケイザイ</t>
    </rPh>
    <rPh sb="2" eb="4">
      <t>カンキョウ</t>
    </rPh>
    <rPh sb="4" eb="5">
      <t>キョク</t>
    </rPh>
    <rPh sb="5" eb="8">
      <t>カンキョウブ</t>
    </rPh>
    <phoneticPr fontId="3"/>
  </si>
  <si>
    <t>丸紅㈱</t>
    <rPh sb="0" eb="2">
      <t>マルベニ</t>
    </rPh>
    <phoneticPr fontId="3"/>
  </si>
  <si>
    <t>すこやかセンターで使用する電気</t>
    <rPh sb="9" eb="11">
      <t>シヨウ</t>
    </rPh>
    <rPh sb="13" eb="15">
      <t>デンキ</t>
    </rPh>
    <phoneticPr fontId="3"/>
  </si>
  <si>
    <t>保健福祉局保健部</t>
    <rPh sb="0" eb="2">
      <t>ホケン</t>
    </rPh>
    <rPh sb="2" eb="4">
      <t>フクシ</t>
    </rPh>
    <rPh sb="4" eb="5">
      <t>キョク</t>
    </rPh>
    <rPh sb="5" eb="7">
      <t>ホケン</t>
    </rPh>
    <rPh sb="7" eb="8">
      <t>ブ</t>
    </rPh>
    <phoneticPr fontId="3"/>
  </si>
  <si>
    <t>保健センターで使用する電気</t>
    <rPh sb="0" eb="2">
      <t>ホケン</t>
    </rPh>
    <rPh sb="7" eb="9">
      <t>シヨウ</t>
    </rPh>
    <rPh sb="11" eb="13">
      <t>デンキ</t>
    </rPh>
    <phoneticPr fontId="3"/>
  </si>
  <si>
    <t>㈱新出光</t>
    <rPh sb="1" eb="2">
      <t>シン</t>
    </rPh>
    <rPh sb="2" eb="4">
      <t>イデミツ</t>
    </rPh>
    <phoneticPr fontId="3"/>
  </si>
  <si>
    <t>西部市民センター外2施設で使用する電気</t>
    <rPh sb="0" eb="2">
      <t>セイブ</t>
    </rPh>
    <rPh sb="2" eb="4">
      <t>シミン</t>
    </rPh>
    <rPh sb="8" eb="9">
      <t>ホカ</t>
    </rPh>
    <rPh sb="10" eb="12">
      <t>シセツ</t>
    </rPh>
    <rPh sb="13" eb="15">
      <t>シヨウ</t>
    </rPh>
    <rPh sb="17" eb="19">
      <t>デンキ</t>
    </rPh>
    <phoneticPr fontId="3"/>
  </si>
  <si>
    <t>市民局松永，北部，東部支所</t>
    <rPh sb="0" eb="2">
      <t>シミン</t>
    </rPh>
    <rPh sb="2" eb="3">
      <t>キョク</t>
    </rPh>
    <rPh sb="3" eb="5">
      <t>マツナガ</t>
    </rPh>
    <rPh sb="6" eb="8">
      <t>ホクブ</t>
    </rPh>
    <rPh sb="9" eb="11">
      <t>トウブ</t>
    </rPh>
    <rPh sb="11" eb="13">
      <t>シショ</t>
    </rPh>
    <phoneticPr fontId="3"/>
  </si>
  <si>
    <t>生涯学習プラザで使用する電気</t>
    <rPh sb="0" eb="2">
      <t>ショウガイ</t>
    </rPh>
    <rPh sb="2" eb="4">
      <t>ガクシュウ</t>
    </rPh>
    <rPh sb="8" eb="10">
      <t>シヨウ</t>
    </rPh>
    <rPh sb="12" eb="14">
      <t>デンキ</t>
    </rPh>
    <phoneticPr fontId="3"/>
  </si>
  <si>
    <t>市民局まちづくり推進部</t>
    <rPh sb="0" eb="2">
      <t>シミン</t>
    </rPh>
    <rPh sb="2" eb="3">
      <t>キョク</t>
    </rPh>
    <rPh sb="8" eb="10">
      <t>スイシン</t>
    </rPh>
    <rPh sb="10" eb="11">
      <t>ブ</t>
    </rPh>
    <phoneticPr fontId="3"/>
  </si>
  <si>
    <t>福山市立小・中学校（107校）で使用する電気</t>
    <rPh sb="0" eb="2">
      <t>フクヤマ</t>
    </rPh>
    <rPh sb="2" eb="4">
      <t>イチリツ</t>
    </rPh>
    <rPh sb="4" eb="5">
      <t>ショウ</t>
    </rPh>
    <rPh sb="6" eb="7">
      <t>チュウ</t>
    </rPh>
    <rPh sb="7" eb="9">
      <t>ガッコウ</t>
    </rPh>
    <rPh sb="13" eb="14">
      <t>コウ</t>
    </rPh>
    <rPh sb="16" eb="18">
      <t>シヨウ</t>
    </rPh>
    <rPh sb="20" eb="22">
      <t>デンキ</t>
    </rPh>
    <phoneticPr fontId="3"/>
  </si>
  <si>
    <t>福山市教育委員会</t>
    <rPh sb="0" eb="3">
      <t>フクヤマシ</t>
    </rPh>
    <rPh sb="3" eb="5">
      <t>キョウイク</t>
    </rPh>
    <rPh sb="5" eb="8">
      <t>イインカイ</t>
    </rPh>
    <phoneticPr fontId="3"/>
  </si>
  <si>
    <t>伊藤忠エネクス㈱</t>
    <rPh sb="0" eb="3">
      <t>イトウチュウ</t>
    </rPh>
    <phoneticPr fontId="3"/>
  </si>
  <si>
    <t>沼隈・新市給食センターで実施する電気</t>
    <rPh sb="0" eb="2">
      <t>ヌマクマ</t>
    </rPh>
    <rPh sb="3" eb="5">
      <t>シンイチ</t>
    </rPh>
    <rPh sb="5" eb="7">
      <t>キュウショク</t>
    </rPh>
    <rPh sb="12" eb="14">
      <t>ジッシ</t>
    </rPh>
    <rPh sb="16" eb="18">
      <t>デンキ</t>
    </rPh>
    <phoneticPr fontId="3"/>
  </si>
  <si>
    <t>上下水道局庁舎で使用する電気</t>
    <rPh sb="0" eb="2">
      <t>ジョウゲ</t>
    </rPh>
    <rPh sb="2" eb="5">
      <t>スイドウキョク</t>
    </rPh>
    <rPh sb="5" eb="7">
      <t>チョウシャ</t>
    </rPh>
    <rPh sb="8" eb="10">
      <t>シヨウ</t>
    </rPh>
    <rPh sb="12" eb="14">
      <t>デンキ</t>
    </rPh>
    <phoneticPr fontId="3"/>
  </si>
  <si>
    <t>上下水道局経営管理部</t>
    <rPh sb="0" eb="2">
      <t>ジョウゲ</t>
    </rPh>
    <rPh sb="2" eb="5">
      <t>スイドウキョク</t>
    </rPh>
    <rPh sb="5" eb="7">
      <t>ケイエイ</t>
    </rPh>
    <rPh sb="7" eb="9">
      <t>カンリ</t>
    </rPh>
    <rPh sb="9" eb="10">
      <t>ブ</t>
    </rPh>
    <phoneticPr fontId="3"/>
  </si>
  <si>
    <t>動物公園センターで使用する電気</t>
    <rPh sb="0" eb="2">
      <t>ドウブツ</t>
    </rPh>
    <rPh sb="2" eb="4">
      <t>コウエン</t>
    </rPh>
    <rPh sb="9" eb="11">
      <t>シヨウ</t>
    </rPh>
    <rPh sb="13" eb="15">
      <t>デンキ</t>
    </rPh>
    <phoneticPr fontId="3"/>
  </si>
  <si>
    <t>観光コンベンション協会</t>
    <rPh sb="0" eb="2">
      <t>カンコウ</t>
    </rPh>
    <rPh sb="9" eb="11">
      <t>キョウカイ</t>
    </rPh>
    <phoneticPr fontId="3"/>
  </si>
  <si>
    <t>ふくやま芸術文化ホールで使用する電気</t>
    <rPh sb="4" eb="6">
      <t>ゲイジュツ</t>
    </rPh>
    <rPh sb="6" eb="8">
      <t>ブンカ</t>
    </rPh>
    <rPh sb="12" eb="14">
      <t>シヨウ</t>
    </rPh>
    <rPh sb="16" eb="18">
      <t>デンキ</t>
    </rPh>
    <phoneticPr fontId="3"/>
  </si>
  <si>
    <t>ふくやま芸術文化振興財団</t>
    <rPh sb="4" eb="6">
      <t>ゲイジュツ</t>
    </rPh>
    <rPh sb="6" eb="8">
      <t>ブンカ</t>
    </rPh>
    <rPh sb="8" eb="10">
      <t>シンコウ</t>
    </rPh>
    <rPh sb="10" eb="12">
      <t>ザイダン</t>
    </rPh>
    <phoneticPr fontId="3"/>
  </si>
  <si>
    <t>ふくやま美術館で使用する電気</t>
    <rPh sb="4" eb="7">
      <t>ビジュツカン</t>
    </rPh>
    <rPh sb="8" eb="10">
      <t>シヨウ</t>
    </rPh>
    <rPh sb="12" eb="14">
      <t>デンキ</t>
    </rPh>
    <phoneticPr fontId="3"/>
  </si>
  <si>
    <t>ふくやま文学館で使用する電気</t>
    <rPh sb="4" eb="7">
      <t>ブンガクカン</t>
    </rPh>
    <rPh sb="8" eb="10">
      <t>シヨウ</t>
    </rPh>
    <rPh sb="12" eb="14">
      <t>デンキ</t>
    </rPh>
    <phoneticPr fontId="3"/>
  </si>
  <si>
    <t>福山城博物館で使用する電気</t>
    <rPh sb="0" eb="3">
      <t>フクヤマジョウ</t>
    </rPh>
    <rPh sb="3" eb="6">
      <t>ハクブツカン</t>
    </rPh>
    <rPh sb="7" eb="9">
      <t>シヨウ</t>
    </rPh>
    <rPh sb="11" eb="13">
      <t>デンキ</t>
    </rPh>
    <phoneticPr fontId="3"/>
  </si>
  <si>
    <t>神辺文化会館で使用する電気</t>
    <rPh sb="0" eb="2">
      <t>カンナベ</t>
    </rPh>
    <rPh sb="2" eb="4">
      <t>ブンカ</t>
    </rPh>
    <rPh sb="4" eb="6">
      <t>カイカン</t>
    </rPh>
    <rPh sb="7" eb="9">
      <t>シヨウ</t>
    </rPh>
    <rPh sb="11" eb="13">
      <t>デンキ</t>
    </rPh>
    <phoneticPr fontId="3"/>
  </si>
  <si>
    <t>福山市かんなべ文化振興会</t>
    <rPh sb="0" eb="3">
      <t>フクヤマシ</t>
    </rPh>
    <rPh sb="7" eb="9">
      <t>ブンカ</t>
    </rPh>
    <rPh sb="9" eb="12">
      <t>シンコウカイ</t>
    </rPh>
    <phoneticPr fontId="3"/>
  </si>
  <si>
    <t>㈱洸陽電機</t>
    <rPh sb="1" eb="2">
      <t>コウ</t>
    </rPh>
    <rPh sb="2" eb="3">
      <t>ヨウ</t>
    </rPh>
    <rPh sb="3" eb="5">
      <t>デンキ</t>
    </rPh>
    <phoneticPr fontId="3"/>
  </si>
  <si>
    <t>菅茶山記念館で使用する電気</t>
    <rPh sb="0" eb="1">
      <t>カン</t>
    </rPh>
    <rPh sb="1" eb="2">
      <t>チャ</t>
    </rPh>
    <rPh sb="2" eb="3">
      <t>ザン</t>
    </rPh>
    <rPh sb="3" eb="5">
      <t>キネン</t>
    </rPh>
    <rPh sb="5" eb="6">
      <t>カン</t>
    </rPh>
    <rPh sb="7" eb="9">
      <t>シヨウ</t>
    </rPh>
    <rPh sb="11" eb="13">
      <t>デンキ</t>
    </rPh>
    <phoneticPr fontId="3"/>
  </si>
  <si>
    <t>自然研修センターで使用する電気</t>
    <rPh sb="0" eb="2">
      <t>シゼン</t>
    </rPh>
    <rPh sb="2" eb="4">
      <t>ケンシュウ</t>
    </rPh>
    <rPh sb="9" eb="11">
      <t>シヨウ</t>
    </rPh>
    <rPh sb="13" eb="15">
      <t>デンキ</t>
    </rPh>
    <phoneticPr fontId="3"/>
  </si>
  <si>
    <t>福山市青少年育成事業団</t>
    <rPh sb="0" eb="3">
      <t>フクヤマシ</t>
    </rPh>
    <rPh sb="3" eb="6">
      <t>セイショウネン</t>
    </rPh>
    <rPh sb="6" eb="8">
      <t>イクセイ</t>
    </rPh>
    <rPh sb="8" eb="11">
      <t>ジギョウダン</t>
    </rPh>
    <phoneticPr fontId="3"/>
  </si>
  <si>
    <t>緑町公園屋内競技場で使用する電気</t>
    <rPh sb="0" eb="2">
      <t>ミドリマチ</t>
    </rPh>
    <rPh sb="2" eb="4">
      <t>コウエン</t>
    </rPh>
    <rPh sb="4" eb="6">
      <t>オクナイ</t>
    </rPh>
    <rPh sb="6" eb="9">
      <t>キョウギジョウ</t>
    </rPh>
    <rPh sb="10" eb="12">
      <t>シヨウ</t>
    </rPh>
    <rPh sb="14" eb="16">
      <t>デンキ</t>
    </rPh>
    <phoneticPr fontId="3"/>
  </si>
  <si>
    <t>福山市体育振興事業団</t>
    <rPh sb="0" eb="3">
      <t>フクヤマシ</t>
    </rPh>
    <rPh sb="3" eb="5">
      <t>タイイク</t>
    </rPh>
    <rPh sb="5" eb="7">
      <t>シンコウ</t>
    </rPh>
    <rPh sb="7" eb="10">
      <t>ジギョウダン</t>
    </rPh>
    <phoneticPr fontId="3"/>
  </si>
  <si>
    <t>竹ケ端運動公園で使用する電気</t>
    <rPh sb="0" eb="1">
      <t>タケ</t>
    </rPh>
    <rPh sb="2" eb="3">
      <t>ハシ</t>
    </rPh>
    <rPh sb="3" eb="5">
      <t>ウンドウ</t>
    </rPh>
    <rPh sb="5" eb="7">
      <t>コウエン</t>
    </rPh>
    <rPh sb="8" eb="10">
      <t>シヨウ</t>
    </rPh>
    <rPh sb="12" eb="14">
      <t>デンキ</t>
    </rPh>
    <phoneticPr fontId="3"/>
  </si>
  <si>
    <t>福山市体育館で使用する電気</t>
    <rPh sb="0" eb="3">
      <t>フクヤマシ</t>
    </rPh>
    <rPh sb="3" eb="6">
      <t>タイイクカン</t>
    </rPh>
    <rPh sb="7" eb="9">
      <t>シヨウ</t>
    </rPh>
    <rPh sb="11" eb="13">
      <t>デンキ</t>
    </rPh>
    <phoneticPr fontId="3"/>
  </si>
  <si>
    <t>新市スポーツセンターで使用する電気</t>
    <rPh sb="0" eb="2">
      <t>シンイチ</t>
    </rPh>
    <rPh sb="11" eb="13">
      <t>シヨウ</t>
    </rPh>
    <rPh sb="15" eb="17">
      <t>デンキ</t>
    </rPh>
    <phoneticPr fontId="3"/>
  </si>
  <si>
    <t>障害者体育センターで使用する電気</t>
    <rPh sb="0" eb="3">
      <t>ショウガイシャ</t>
    </rPh>
    <rPh sb="3" eb="5">
      <t>タイイク</t>
    </rPh>
    <rPh sb="10" eb="12">
      <t>シヨウ</t>
    </rPh>
    <rPh sb="14" eb="16">
      <t>デンキ</t>
    </rPh>
    <phoneticPr fontId="3"/>
  </si>
  <si>
    <t>㈱エネット</t>
    <phoneticPr fontId="3"/>
  </si>
  <si>
    <t>松永健康スポーツセンターで使用する電気</t>
    <rPh sb="0" eb="2">
      <t>マツナガ</t>
    </rPh>
    <rPh sb="2" eb="4">
      <t>ケンコウ</t>
    </rPh>
    <rPh sb="13" eb="15">
      <t>シヨウ</t>
    </rPh>
    <rPh sb="17" eb="19">
      <t>デンキ</t>
    </rPh>
    <phoneticPr fontId="3"/>
  </si>
  <si>
    <t>沼隈体育館で使用する電気</t>
    <rPh sb="0" eb="2">
      <t>ヌマクマ</t>
    </rPh>
    <rPh sb="2" eb="5">
      <t>タイイクカン</t>
    </rPh>
    <rPh sb="6" eb="8">
      <t>シヨウ</t>
    </rPh>
    <rPh sb="10" eb="12">
      <t>デンキ</t>
    </rPh>
    <phoneticPr fontId="3"/>
  </si>
  <si>
    <t>沼隈運動場で使用する電気</t>
    <rPh sb="0" eb="2">
      <t>ヌマクマ</t>
    </rPh>
    <rPh sb="2" eb="5">
      <t>ウンドウジョウ</t>
    </rPh>
    <rPh sb="6" eb="8">
      <t>シヨウ</t>
    </rPh>
    <rPh sb="10" eb="12">
      <t>デンキ</t>
    </rPh>
    <phoneticPr fontId="3"/>
  </si>
  <si>
    <t>松永運動場で使用する電気</t>
    <rPh sb="0" eb="2">
      <t>マツナガ</t>
    </rPh>
    <rPh sb="2" eb="5">
      <t>ウンドウジョウ</t>
    </rPh>
    <rPh sb="6" eb="8">
      <t>シヨウ</t>
    </rPh>
    <rPh sb="10" eb="12">
      <t>デンキ</t>
    </rPh>
    <phoneticPr fontId="3"/>
  </si>
  <si>
    <t>曙公園野球場で使用する電気</t>
    <rPh sb="0" eb="1">
      <t>アケボノ</t>
    </rPh>
    <rPh sb="1" eb="3">
      <t>コウエン</t>
    </rPh>
    <rPh sb="3" eb="6">
      <t>ヤキュウジョウ</t>
    </rPh>
    <rPh sb="7" eb="9">
      <t>シヨウ</t>
    </rPh>
    <rPh sb="11" eb="13">
      <t>デンキ</t>
    </rPh>
    <phoneticPr fontId="3"/>
  </si>
  <si>
    <t>箕沖球場で使用する電気</t>
    <rPh sb="0" eb="1">
      <t>ミノ</t>
    </rPh>
    <rPh sb="1" eb="2">
      <t>オキ</t>
    </rPh>
    <rPh sb="2" eb="4">
      <t>キュウジョウ</t>
    </rPh>
    <rPh sb="5" eb="7">
      <t>シヨウ</t>
    </rPh>
    <rPh sb="9" eb="11">
      <t>デンキ</t>
    </rPh>
    <phoneticPr fontId="3"/>
  </si>
  <si>
    <t>福山テニスセンターで使用する電気</t>
    <rPh sb="0" eb="2">
      <t>フクヤマ</t>
    </rPh>
    <rPh sb="10" eb="12">
      <t>シヨウ</t>
    </rPh>
    <rPh sb="14" eb="16">
      <t>デンキ</t>
    </rPh>
    <phoneticPr fontId="3"/>
  </si>
  <si>
    <t>大佐山運動公園野球場で使用する電気</t>
    <rPh sb="0" eb="2">
      <t>オオサ</t>
    </rPh>
    <rPh sb="2" eb="3">
      <t>ヤマ</t>
    </rPh>
    <rPh sb="3" eb="5">
      <t>ウンドウ</t>
    </rPh>
    <rPh sb="5" eb="7">
      <t>コウエン</t>
    </rPh>
    <rPh sb="7" eb="10">
      <t>ヤキュウジョウ</t>
    </rPh>
    <rPh sb="11" eb="13">
      <t>シヨウ</t>
    </rPh>
    <rPh sb="15" eb="17">
      <t>デンキ</t>
    </rPh>
    <phoneticPr fontId="3"/>
  </si>
  <si>
    <t>24年度</t>
  </si>
  <si>
    <t>・二酸化炭素排出係数
・未利用エネルギー活用状況
・再生可能エネルギー導入状況</t>
  </si>
  <si>
    <t>http://www.city.himeji.lg.jp/s40/2212468/_3871/_34077.html</t>
  </si>
  <si>
    <t>市役所本庁舎</t>
    <phoneticPr fontId="3"/>
  </si>
  <si>
    <t>財政局</t>
    <rPh sb="0" eb="2">
      <t>ザイセイ</t>
    </rPh>
    <rPh sb="2" eb="3">
      <t>キョク</t>
    </rPh>
    <phoneticPr fontId="6"/>
  </si>
  <si>
    <t>関西電力㈱</t>
  </si>
  <si>
    <t>姫路市立高等学校３校</t>
  </si>
  <si>
    <t>教育委員会事務局</t>
    <rPh sb="0" eb="2">
      <t>キョウイク</t>
    </rPh>
    <rPh sb="2" eb="5">
      <t>イインカイ</t>
    </rPh>
    <rPh sb="5" eb="8">
      <t>ジムキョク</t>
    </rPh>
    <phoneticPr fontId="6"/>
  </si>
  <si>
    <t>関西電力㈱</t>
    <phoneticPr fontId="3"/>
  </si>
  <si>
    <t>姫路市立小中養護学校１００か所</t>
  </si>
  <si>
    <t>家島美化センター</t>
  </si>
  <si>
    <t>環境局</t>
  </si>
  <si>
    <t>坊勢スポーツセンター</t>
  </si>
  <si>
    <t>観光交流局</t>
  </si>
  <si>
    <t>エネサーブ㈱</t>
    <phoneticPr fontId="3"/>
  </si>
  <si>
    <t>西保健センター</t>
  </si>
  <si>
    <t>健康福祉局</t>
    <rPh sb="0" eb="2">
      <t>ケンコウ</t>
    </rPh>
    <rPh sb="2" eb="5">
      <t>フクシキョク</t>
    </rPh>
    <phoneticPr fontId="6"/>
  </si>
  <si>
    <t>中央保健センター</t>
    <rPh sb="0" eb="2">
      <t>チュウオウ</t>
    </rPh>
    <rPh sb="2" eb="4">
      <t>ホケン</t>
    </rPh>
    <phoneticPr fontId="6"/>
  </si>
  <si>
    <t>東保健福祉サービスセンター</t>
    <rPh sb="0" eb="5">
      <t>ヒガシホケンフクシ</t>
    </rPh>
    <phoneticPr fontId="6"/>
  </si>
  <si>
    <t>健康福祉局</t>
    <rPh sb="0" eb="5">
      <t>ケンコウフクシキョク</t>
    </rPh>
    <phoneticPr fontId="6"/>
  </si>
  <si>
    <t>香呂こども園</t>
    <rPh sb="0" eb="2">
      <t>コウロ</t>
    </rPh>
    <rPh sb="5" eb="6">
      <t>エン</t>
    </rPh>
    <phoneticPr fontId="6"/>
  </si>
  <si>
    <t>健康福祉局</t>
    <rPh sb="0" eb="2">
      <t>ケンコウ</t>
    </rPh>
    <rPh sb="2" eb="4">
      <t>フクシ</t>
    </rPh>
    <rPh sb="4" eb="5">
      <t>キョク</t>
    </rPh>
    <phoneticPr fontId="6"/>
  </si>
  <si>
    <t>砥堀こども園</t>
    <rPh sb="0" eb="2">
      <t>トホリ</t>
    </rPh>
    <rPh sb="5" eb="6">
      <t>エン</t>
    </rPh>
    <phoneticPr fontId="6"/>
  </si>
  <si>
    <t>林田こども園</t>
    <rPh sb="0" eb="2">
      <t>ハヤシダ</t>
    </rPh>
    <rPh sb="5" eb="6">
      <t>エン</t>
    </rPh>
    <phoneticPr fontId="6"/>
  </si>
  <si>
    <t>香寺健康福祉センター</t>
    <rPh sb="0" eb="2">
      <t>コウデラ</t>
    </rPh>
    <rPh sb="2" eb="4">
      <t>ケンコウ</t>
    </rPh>
    <rPh sb="4" eb="6">
      <t>フクシ</t>
    </rPh>
    <phoneticPr fontId="6"/>
  </si>
  <si>
    <t>市民局</t>
    <rPh sb="0" eb="3">
      <t>シミンキョク</t>
    </rPh>
    <phoneticPr fontId="6"/>
  </si>
  <si>
    <t>家島保健福祉サービスセンター</t>
  </si>
  <si>
    <t>姫路市立かしのきの里</t>
    <rPh sb="0" eb="4">
      <t>ヒメジシリツ</t>
    </rPh>
    <rPh sb="9" eb="10">
      <t>サト</t>
    </rPh>
    <phoneticPr fontId="6"/>
  </si>
  <si>
    <t>姫路市立書写障害者デイサービスセンター</t>
    <rPh sb="0" eb="4">
      <t>ヒメジシリツ</t>
    </rPh>
    <rPh sb="4" eb="6">
      <t>ショシャ</t>
    </rPh>
    <rPh sb="6" eb="9">
      <t>ショウガイシャ</t>
    </rPh>
    <phoneticPr fontId="6"/>
  </si>
  <si>
    <t>中央乳児保育所</t>
    <rPh sb="0" eb="2">
      <t>チュウオウ</t>
    </rPh>
    <rPh sb="2" eb="4">
      <t>ニュウジ</t>
    </rPh>
    <rPh sb="4" eb="7">
      <t>ホイクショ</t>
    </rPh>
    <phoneticPr fontId="6"/>
  </si>
  <si>
    <t>前之庄こども園</t>
    <rPh sb="0" eb="3">
      <t>マエノショウ</t>
    </rPh>
    <rPh sb="6" eb="7">
      <t>エン</t>
    </rPh>
    <phoneticPr fontId="6"/>
  </si>
  <si>
    <t>姫路西霊苑</t>
    <rPh sb="0" eb="5">
      <t>ヒメジニシレイエン</t>
    </rPh>
    <phoneticPr fontId="6"/>
  </si>
  <si>
    <t>観光振興課事務所</t>
    <rPh sb="0" eb="5">
      <t>カンコウ</t>
    </rPh>
    <rPh sb="5" eb="7">
      <t>ジム</t>
    </rPh>
    <rPh sb="7" eb="8">
      <t>ショ</t>
    </rPh>
    <phoneticPr fontId="6"/>
  </si>
  <si>
    <t>観光交流局</t>
    <rPh sb="0" eb="5">
      <t>カンコウ</t>
    </rPh>
    <phoneticPr fontId="6"/>
  </si>
  <si>
    <t>夢前事務所庁舎</t>
    <rPh sb="0" eb="5">
      <t>ユメサキジムショ</t>
    </rPh>
    <rPh sb="5" eb="7">
      <t>チョウシャ</t>
    </rPh>
    <phoneticPr fontId="2"/>
  </si>
  <si>
    <t>市民局</t>
    <rPh sb="0" eb="3">
      <t>シミンキョク</t>
    </rPh>
    <phoneticPr fontId="2"/>
  </si>
  <si>
    <t>安富事務所</t>
    <rPh sb="0" eb="2">
      <t>ヤストミ</t>
    </rPh>
    <rPh sb="2" eb="5">
      <t>ジムショ</t>
    </rPh>
    <phoneticPr fontId="2"/>
  </si>
  <si>
    <t>農業振興センター</t>
    <rPh sb="0" eb="4">
      <t>ノウギョウシンコウ</t>
    </rPh>
    <phoneticPr fontId="2"/>
  </si>
  <si>
    <t>産業局</t>
    <rPh sb="0" eb="3">
      <t>サンギョウキョク</t>
    </rPh>
    <phoneticPr fontId="2"/>
  </si>
  <si>
    <t>白浜支所
（図書館白浜分館含）</t>
    <rPh sb="0" eb="2">
      <t>シラハマ</t>
    </rPh>
    <rPh sb="2" eb="4">
      <t>シショ</t>
    </rPh>
    <rPh sb="6" eb="9">
      <t>トショカン</t>
    </rPh>
    <rPh sb="9" eb="11">
      <t>シラハマ</t>
    </rPh>
    <rPh sb="11" eb="13">
      <t>ブンカン</t>
    </rPh>
    <rPh sb="13" eb="14">
      <t>フク</t>
    </rPh>
    <phoneticPr fontId="6"/>
  </si>
  <si>
    <t>飾磨支所（南保健センター含）</t>
    <rPh sb="0" eb="2">
      <t>シカマ</t>
    </rPh>
    <rPh sb="2" eb="4">
      <t>シショ</t>
    </rPh>
    <rPh sb="5" eb="6">
      <t>ミナミ</t>
    </rPh>
    <rPh sb="6" eb="8">
      <t>ホケン</t>
    </rPh>
    <rPh sb="12" eb="13">
      <t>フク</t>
    </rPh>
    <phoneticPr fontId="6"/>
  </si>
  <si>
    <t>香寺事務所</t>
    <rPh sb="0" eb="5">
      <t>コウデラジムショ</t>
    </rPh>
    <phoneticPr fontId="6"/>
  </si>
  <si>
    <t>市民局</t>
    <rPh sb="0" eb="2">
      <t>シミン</t>
    </rPh>
    <rPh sb="2" eb="3">
      <t>キョク</t>
    </rPh>
    <phoneticPr fontId="6"/>
  </si>
  <si>
    <t>網干南公園ふれあいの館</t>
    <rPh sb="0" eb="2">
      <t>アボシ</t>
    </rPh>
    <rPh sb="2" eb="3">
      <t>ミナミ</t>
    </rPh>
    <rPh sb="3" eb="5">
      <t>コウエン</t>
    </rPh>
    <rPh sb="10" eb="11">
      <t>ヤカタ</t>
    </rPh>
    <phoneticPr fontId="6"/>
  </si>
  <si>
    <t>建設局</t>
    <rPh sb="0" eb="3">
      <t>ケンセツキョク</t>
    </rPh>
    <phoneticPr fontId="6"/>
  </si>
  <si>
    <t>津田公園
（運動施設夜間照明設備）</t>
    <rPh sb="0" eb="4">
      <t>ツダコウエン</t>
    </rPh>
    <rPh sb="6" eb="10">
      <t>ウンドウシセツ</t>
    </rPh>
    <rPh sb="10" eb="12">
      <t>ヤカン</t>
    </rPh>
    <rPh sb="12" eb="16">
      <t>ショウメイセツビ</t>
    </rPh>
    <phoneticPr fontId="6"/>
  </si>
  <si>
    <t>手柄山温室植物園</t>
    <rPh sb="0" eb="8">
      <t>テガラヤマオンシツショクブツエン</t>
    </rPh>
    <phoneticPr fontId="6"/>
  </si>
  <si>
    <t>手柄山中央公園
立体駐車場</t>
    <rPh sb="0" eb="7">
      <t>テガラヤマチュウオウコウエン</t>
    </rPh>
    <rPh sb="8" eb="13">
      <t>リッタイチュウシャジョウ</t>
    </rPh>
    <phoneticPr fontId="6"/>
  </si>
  <si>
    <t>浜手緑地中島東地区
（運動施設夜間照明設備）</t>
    <rPh sb="0" eb="9">
      <t>ハマテリョクチナカシマヒガシチク</t>
    </rPh>
    <rPh sb="11" eb="15">
      <t>ウンドウシセツ</t>
    </rPh>
    <rPh sb="15" eb="19">
      <t>ヤカンショウメイ</t>
    </rPh>
    <rPh sb="19" eb="21">
      <t>セツビ</t>
    </rPh>
    <phoneticPr fontId="6"/>
  </si>
  <si>
    <t>名古山・薬師山トンネル</t>
    <rPh sb="0" eb="3">
      <t>ナゴヤマ</t>
    </rPh>
    <rPh sb="4" eb="7">
      <t>ヤクシヤマ</t>
    </rPh>
    <phoneticPr fontId="6"/>
  </si>
  <si>
    <t>船津公園ふれあいの館</t>
    <rPh sb="0" eb="2">
      <t>フナツ</t>
    </rPh>
    <rPh sb="2" eb="4">
      <t>コウエン</t>
    </rPh>
    <rPh sb="9" eb="10">
      <t>ヤカタ</t>
    </rPh>
    <phoneticPr fontId="6"/>
  </si>
  <si>
    <t>生涯学習大学校</t>
    <rPh sb="0" eb="7">
      <t>ショ</t>
    </rPh>
    <phoneticPr fontId="6"/>
  </si>
  <si>
    <t>市民局</t>
    <rPh sb="0" eb="2">
      <t>シミ</t>
    </rPh>
    <rPh sb="2" eb="3">
      <t>キョク</t>
    </rPh>
    <phoneticPr fontId="6"/>
  </si>
  <si>
    <t>関西電力㈱</t>
    <phoneticPr fontId="3"/>
  </si>
  <si>
    <t>指名競争入札</t>
    <phoneticPr fontId="3"/>
  </si>
  <si>
    <t>好古学園大学校本校舎</t>
    <rPh sb="0" eb="7">
      <t>コウコ</t>
    </rPh>
    <rPh sb="7" eb="10">
      <t>ホンコウシャ</t>
    </rPh>
    <phoneticPr fontId="6"/>
  </si>
  <si>
    <t>市民局</t>
    <rPh sb="0" eb="3">
      <t>シミン</t>
    </rPh>
    <phoneticPr fontId="6"/>
  </si>
  <si>
    <t>網干市民センター</t>
    <rPh sb="0" eb="2">
      <t>アボシ</t>
    </rPh>
    <rPh sb="2" eb="4">
      <t>シミン</t>
    </rPh>
    <phoneticPr fontId="6"/>
  </si>
  <si>
    <t>家島群島開発総合センター</t>
    <rPh sb="0" eb="4">
      <t>イエシマグントウ</t>
    </rPh>
    <rPh sb="4" eb="6">
      <t>カイハツ</t>
    </rPh>
    <rPh sb="6" eb="8">
      <t>ソウゴウ</t>
    </rPh>
    <phoneticPr fontId="6"/>
  </si>
  <si>
    <t>飾磨市民センター</t>
    <rPh sb="0" eb="2">
      <t>シカマ</t>
    </rPh>
    <rPh sb="2" eb="4">
      <t>シミン</t>
    </rPh>
    <phoneticPr fontId="6"/>
  </si>
  <si>
    <t>市民会館</t>
    <rPh sb="0" eb="4">
      <t>シミンカイカン</t>
    </rPh>
    <phoneticPr fontId="6"/>
  </si>
  <si>
    <t>灘市民センター</t>
    <rPh sb="0" eb="1">
      <t>ナダ</t>
    </rPh>
    <rPh sb="1" eb="3">
      <t>シミン</t>
    </rPh>
    <phoneticPr fontId="6"/>
  </si>
  <si>
    <t>西市民センター</t>
    <rPh sb="0" eb="1">
      <t>ニシ</t>
    </rPh>
    <rPh sb="1" eb="3">
      <t>シミン</t>
    </rPh>
    <phoneticPr fontId="6"/>
  </si>
  <si>
    <t>花の北市民広場</t>
    <rPh sb="0" eb="1">
      <t>ハナ</t>
    </rPh>
    <rPh sb="2" eb="3">
      <t>キタ</t>
    </rPh>
    <rPh sb="3" eb="5">
      <t>シミン</t>
    </rPh>
    <rPh sb="5" eb="7">
      <t>ヒロバ</t>
    </rPh>
    <phoneticPr fontId="6"/>
  </si>
  <si>
    <t>東市民センター</t>
    <rPh sb="0" eb="1">
      <t>ヒガシ</t>
    </rPh>
    <rPh sb="1" eb="3">
      <t>シミン</t>
    </rPh>
    <phoneticPr fontId="6"/>
  </si>
  <si>
    <t>広畑市民センター</t>
    <rPh sb="0" eb="2">
      <t>ヒロハタ</t>
    </rPh>
    <rPh sb="2" eb="4">
      <t>シミン</t>
    </rPh>
    <phoneticPr fontId="6"/>
  </si>
  <si>
    <t>網干児童センター
(網干市民センターに含む）</t>
    <rPh sb="0" eb="2">
      <t>アボシ</t>
    </rPh>
    <rPh sb="2" eb="4">
      <t>ジドウ</t>
    </rPh>
    <phoneticPr fontId="6"/>
  </si>
  <si>
    <t>健康福祉局</t>
    <rPh sb="0" eb="4">
      <t>ケンコウフクシ</t>
    </rPh>
    <rPh sb="4" eb="5">
      <t>キョク</t>
    </rPh>
    <phoneticPr fontId="6"/>
  </si>
  <si>
    <t>姫路市音楽演劇練習場</t>
    <rPh sb="0" eb="3">
      <t>ヒメジシ</t>
    </rPh>
    <rPh sb="3" eb="5">
      <t>オンガク</t>
    </rPh>
    <rPh sb="5" eb="7">
      <t>エンゲキ</t>
    </rPh>
    <rPh sb="7" eb="10">
      <t>レンシュウジョウ</t>
    </rPh>
    <phoneticPr fontId="6"/>
  </si>
  <si>
    <t>観光交流局</t>
    <rPh sb="0" eb="2">
      <t>カンコウ</t>
    </rPh>
    <rPh sb="2" eb="4">
      <t>コウリュウ</t>
    </rPh>
    <rPh sb="4" eb="5">
      <t>キョク</t>
    </rPh>
    <phoneticPr fontId="6"/>
  </si>
  <si>
    <t>姫路市勤労市民会館</t>
    <rPh sb="0" eb="3">
      <t>ヒメジシ</t>
    </rPh>
    <rPh sb="3" eb="9">
      <t>キンロウシミンカイカン</t>
    </rPh>
    <phoneticPr fontId="6"/>
  </si>
  <si>
    <t>産業局</t>
    <rPh sb="0" eb="3">
      <t>サンギョウキョク</t>
    </rPh>
    <phoneticPr fontId="6"/>
  </si>
  <si>
    <t>飾磨分館</t>
    <rPh sb="0" eb="2">
      <t>シカマ</t>
    </rPh>
    <rPh sb="2" eb="4">
      <t>ブンカン</t>
    </rPh>
    <phoneticPr fontId="6"/>
  </si>
  <si>
    <t>教育委員会</t>
    <rPh sb="0" eb="4">
      <t>キョウイクイイン</t>
    </rPh>
    <rPh sb="4" eb="5">
      <t>カイ</t>
    </rPh>
    <phoneticPr fontId="6"/>
  </si>
  <si>
    <t>日本城郭研究センター</t>
    <rPh sb="0" eb="6">
      <t>ニホンジョウカクケンキュウ</t>
    </rPh>
    <phoneticPr fontId="6"/>
  </si>
  <si>
    <t>美術館</t>
    <rPh sb="0" eb="3">
      <t>ビジュツカン</t>
    </rPh>
    <phoneticPr fontId="6"/>
  </si>
  <si>
    <t>教育委員会</t>
    <rPh sb="0" eb="2">
      <t>キョウイク</t>
    </rPh>
    <rPh sb="2" eb="5">
      <t>イインカイ</t>
    </rPh>
    <phoneticPr fontId="6"/>
  </si>
  <si>
    <t>網干分館</t>
    <rPh sb="0" eb="4">
      <t>アボシブンカン</t>
    </rPh>
    <phoneticPr fontId="2"/>
  </si>
  <si>
    <t>教育委員会</t>
    <rPh sb="0" eb="2">
      <t>キョウイク</t>
    </rPh>
    <rPh sb="2" eb="5">
      <t>イインカイ</t>
    </rPh>
    <phoneticPr fontId="2"/>
  </si>
  <si>
    <t>総合教育センター</t>
    <rPh sb="0" eb="2">
      <t>ソウゴウ</t>
    </rPh>
    <rPh sb="2" eb="4">
      <t>キョウイク</t>
    </rPh>
    <phoneticPr fontId="2"/>
  </si>
  <si>
    <t>埋蔵文化財センター</t>
    <rPh sb="0" eb="9">
      <t>マイゾウ</t>
    </rPh>
    <phoneticPr fontId="6"/>
  </si>
  <si>
    <t>姫路科学館</t>
    <rPh sb="0" eb="2">
      <t>ヒメジ</t>
    </rPh>
    <rPh sb="2" eb="5">
      <t>カガクカン</t>
    </rPh>
    <phoneticPr fontId="6"/>
  </si>
  <si>
    <t>姫路文学館北館及び南館</t>
    <rPh sb="0" eb="2">
      <t>ヒメジ</t>
    </rPh>
    <rPh sb="2" eb="4">
      <t>ブンガク</t>
    </rPh>
    <rPh sb="4" eb="5">
      <t>カン</t>
    </rPh>
    <rPh sb="5" eb="6">
      <t>キタ</t>
    </rPh>
    <rPh sb="6" eb="7">
      <t>カン</t>
    </rPh>
    <rPh sb="7" eb="8">
      <t>オヨ</t>
    </rPh>
    <rPh sb="9" eb="10">
      <t>ミナミ</t>
    </rPh>
    <rPh sb="10" eb="11">
      <t>カン</t>
    </rPh>
    <phoneticPr fontId="6"/>
  </si>
  <si>
    <t>大的析水苑</t>
    <rPh sb="0" eb="2">
      <t>オオマト</t>
    </rPh>
    <rPh sb="2" eb="5">
      <t>セキスイエン</t>
    </rPh>
    <phoneticPr fontId="6"/>
  </si>
  <si>
    <t>下水道局</t>
    <rPh sb="0" eb="3">
      <t>ゲスイドウ</t>
    </rPh>
    <rPh sb="3" eb="4">
      <t>キョク</t>
    </rPh>
    <phoneticPr fontId="2"/>
  </si>
  <si>
    <t>清水苑</t>
  </si>
  <si>
    <t>城山浄化センター</t>
    <rPh sb="0" eb="4">
      <t>シロヤマジョウカ</t>
    </rPh>
    <phoneticPr fontId="6"/>
  </si>
  <si>
    <t>上管処理場</t>
    <rPh sb="0" eb="2">
      <t>ジョウカン</t>
    </rPh>
    <rPh sb="2" eb="5">
      <t>ショリジョウ</t>
    </rPh>
    <phoneticPr fontId="6"/>
  </si>
  <si>
    <t>家島浄化センター</t>
  </si>
  <si>
    <t>書写ポンプ場</t>
    <rPh sb="0" eb="2">
      <t>ショシャ</t>
    </rPh>
    <rPh sb="5" eb="6">
      <t>ジョウ</t>
    </rPh>
    <phoneticPr fontId="6"/>
  </si>
  <si>
    <t>福井前処理場</t>
  </si>
  <si>
    <t>高木前処理場</t>
  </si>
  <si>
    <t>高木川西前処理場</t>
  </si>
  <si>
    <t>莇野コミュニティ・プラント</t>
    <rPh sb="0" eb="2">
      <t>アゾノ</t>
    </rPh>
    <phoneticPr fontId="6"/>
  </si>
  <si>
    <t>菅生澗コミュニティ・プラント</t>
    <rPh sb="0" eb="3">
      <t>スゴウダニ</t>
    </rPh>
    <phoneticPr fontId="6"/>
  </si>
  <si>
    <t>寺コミュニティ・プラント</t>
  </si>
  <si>
    <t>古知コミュニティ・プラント</t>
    <rPh sb="0" eb="2">
      <t>コチ</t>
    </rPh>
    <phoneticPr fontId="6"/>
  </si>
  <si>
    <t>安志・長野コミュニティ・プラント</t>
    <rPh sb="0" eb="2">
      <t>アンジ</t>
    </rPh>
    <rPh sb="3" eb="5">
      <t>ナガノ</t>
    </rPh>
    <phoneticPr fontId="6"/>
  </si>
  <si>
    <t>船津南部地区処理場</t>
  </si>
  <si>
    <t>総合スポーツ会館</t>
    <rPh sb="0" eb="2">
      <t>ソウゴウ</t>
    </rPh>
    <rPh sb="6" eb="8">
      <t>カイカン</t>
    </rPh>
    <phoneticPr fontId="2"/>
  </si>
  <si>
    <t>観光交流局</t>
    <rPh sb="0" eb="5">
      <t>カンコウコウリュウキョク</t>
    </rPh>
    <phoneticPr fontId="2"/>
  </si>
  <si>
    <t>関西電力㈱</t>
    <phoneticPr fontId="3"/>
  </si>
  <si>
    <t>中央体育館</t>
    <rPh sb="0" eb="5">
      <t>チュウオウタイイクカン</t>
    </rPh>
    <phoneticPr fontId="2"/>
  </si>
  <si>
    <t>姫路球場</t>
    <rPh sb="0" eb="4">
      <t>ヒメジキュウジョウ</t>
    </rPh>
    <phoneticPr fontId="2"/>
  </si>
  <si>
    <t>球技スポーツセンター</t>
    <rPh sb="0" eb="2">
      <t>キュウギ</t>
    </rPh>
    <phoneticPr fontId="2"/>
  </si>
  <si>
    <t>陸上競技場</t>
    <rPh sb="0" eb="5">
      <t>リクジョウキョウギジョウ</t>
    </rPh>
    <phoneticPr fontId="2"/>
  </si>
  <si>
    <t>灘浜野球場</t>
    <rPh sb="0" eb="2">
      <t>ナダハマ</t>
    </rPh>
    <rPh sb="2" eb="5">
      <t>ヤキュウジョウ</t>
    </rPh>
    <phoneticPr fontId="2"/>
  </si>
  <si>
    <t>広畑野球場</t>
    <rPh sb="0" eb="2">
      <t>ヒロハタ</t>
    </rPh>
    <rPh sb="2" eb="5">
      <t>ヤキュウジョウ</t>
    </rPh>
    <phoneticPr fontId="2"/>
  </si>
  <si>
    <t>香寺総合公園スポーツセンター体育館</t>
    <rPh sb="0" eb="6">
      <t>コウデラソウゴウコウエン</t>
    </rPh>
    <rPh sb="14" eb="17">
      <t>タイイクカン</t>
    </rPh>
    <phoneticPr fontId="2"/>
  </si>
  <si>
    <t>香寺総合公園スポーツセンター武道館</t>
    <rPh sb="0" eb="6">
      <t>コウデラソウゴウコウエン</t>
    </rPh>
    <rPh sb="14" eb="17">
      <t>ブドウカン</t>
    </rPh>
    <phoneticPr fontId="2"/>
  </si>
  <si>
    <t>夢前スポーツセンター</t>
    <rPh sb="0" eb="2">
      <t>ユメサキ</t>
    </rPh>
    <phoneticPr fontId="2"/>
  </si>
  <si>
    <t>安富スポーツセンター</t>
    <rPh sb="0" eb="2">
      <t>ヤストミ</t>
    </rPh>
    <phoneticPr fontId="2"/>
  </si>
  <si>
    <t>家島B＆G海洋センター</t>
    <rPh sb="0" eb="2">
      <t>イエシマ</t>
    </rPh>
    <rPh sb="5" eb="7">
      <t>カイヨウ</t>
    </rPh>
    <phoneticPr fontId="6"/>
  </si>
  <si>
    <t>観光交流局</t>
    <rPh sb="0" eb="5">
      <t>カンコウコウリュウキョク</t>
    </rPh>
    <phoneticPr fontId="6"/>
  </si>
  <si>
    <t>姫路みなとドーム</t>
    <rPh sb="0" eb="2">
      <t>ヒメジ</t>
    </rPh>
    <phoneticPr fontId="6"/>
  </si>
  <si>
    <t>産業局</t>
    <rPh sb="0" eb="2">
      <t>サンギョウ</t>
    </rPh>
    <rPh sb="2" eb="3">
      <t>キョク</t>
    </rPh>
    <phoneticPr fontId="6"/>
  </si>
  <si>
    <t>飾磨東ポンプ場</t>
  </si>
  <si>
    <t>下水道局</t>
  </si>
  <si>
    <t>エネサーブ㈱</t>
    <phoneticPr fontId="3"/>
  </si>
  <si>
    <t>置塩南コミュニティ・プラント</t>
  </si>
  <si>
    <t>前之庄コミュニティ・プラント</t>
  </si>
  <si>
    <t>中地ポンプ場</t>
  </si>
  <si>
    <t>別所ポンプ場</t>
  </si>
  <si>
    <t>飾磨雨水ポンプ場</t>
  </si>
  <si>
    <t>大塩東澪排水ポンプ場</t>
    <rPh sb="0" eb="2">
      <t>オオシオ</t>
    </rPh>
    <rPh sb="2" eb="3">
      <t>ヒガシ</t>
    </rPh>
    <rPh sb="3" eb="4">
      <t>ミオ</t>
    </rPh>
    <rPh sb="4" eb="6">
      <t>ハイスイ</t>
    </rPh>
    <rPh sb="9" eb="10">
      <t>ジョウ</t>
    </rPh>
    <phoneticPr fontId="6"/>
  </si>
  <si>
    <t>下水道局</t>
    <rPh sb="0" eb="3">
      <t>ゲスイドウ</t>
    </rPh>
    <rPh sb="3" eb="4">
      <t>キョク</t>
    </rPh>
    <phoneticPr fontId="6"/>
  </si>
  <si>
    <t>林田公民館</t>
    <rPh sb="0" eb="2">
      <t>ハヤシダ</t>
    </rPh>
    <rPh sb="2" eb="5">
      <t>コウミンカン</t>
    </rPh>
    <phoneticPr fontId="2"/>
  </si>
  <si>
    <t>青山公民館</t>
    <rPh sb="0" eb="2">
      <t>アオヤマ</t>
    </rPh>
    <rPh sb="2" eb="5">
      <t>コウミンカン</t>
    </rPh>
    <phoneticPr fontId="2"/>
  </si>
  <si>
    <t>手柄公民館</t>
    <rPh sb="0" eb="2">
      <t>テガラ</t>
    </rPh>
    <rPh sb="2" eb="5">
      <t>コウミンカン</t>
    </rPh>
    <phoneticPr fontId="2"/>
  </si>
  <si>
    <t>香寺公民館</t>
    <rPh sb="0" eb="2">
      <t>コウデラ</t>
    </rPh>
    <rPh sb="2" eb="5">
      <t>コウミンカン</t>
    </rPh>
    <phoneticPr fontId="6"/>
  </si>
  <si>
    <t>安室東公民館</t>
    <rPh sb="0" eb="2">
      <t>ヤスムロ</t>
    </rPh>
    <rPh sb="2" eb="3">
      <t>ヒガシ</t>
    </rPh>
    <rPh sb="3" eb="6">
      <t>コウミンカン</t>
    </rPh>
    <phoneticPr fontId="6"/>
  </si>
  <si>
    <t>藤ノ木山野外活動センター</t>
  </si>
  <si>
    <t>梯野外活動センター</t>
  </si>
  <si>
    <t>ふれあいの郷養護老人ホーム</t>
    <rPh sb="5" eb="10">
      <t>サトヨウゴロウジン</t>
    </rPh>
    <phoneticPr fontId="6"/>
  </si>
  <si>
    <t>下水道施設１５箇所</t>
  </si>
  <si>
    <t>関西電力</t>
  </si>
  <si>
    <t>指名競争</t>
  </si>
  <si>
    <t>下水道施設６箇所</t>
  </si>
  <si>
    <t>保城浄水場他１７場電気調達</t>
  </si>
  <si>
    <t>水道局浄水課</t>
    <rPh sb="0" eb="3">
      <t>スイドウキョ</t>
    </rPh>
    <rPh sb="3" eb="5">
      <t>ジョウスイ</t>
    </rPh>
    <rPh sb="5" eb="6">
      <t>カ</t>
    </rPh>
    <phoneticPr fontId="3"/>
  </si>
  <si>
    <t>関西電力</t>
    <rPh sb="0" eb="4">
      <t>カンサイ</t>
    </rPh>
    <phoneticPr fontId="3"/>
  </si>
  <si>
    <t>指名競争入札</t>
    <rPh sb="0" eb="6">
      <t>シメイキョ</t>
    </rPh>
    <phoneticPr fontId="3"/>
  </si>
  <si>
    <t>農地活用型太陽光発電事業</t>
  </si>
  <si>
    <t>農政総務課</t>
  </si>
  <si>
    <t>全随意</t>
  </si>
  <si>
    <t>松江市立小中学校電力の購入（小中学校３３校）</t>
    <rPh sb="0" eb="4">
      <t>マツエシリツ</t>
    </rPh>
    <rPh sb="4" eb="8">
      <t>ショウチュウガッコウ</t>
    </rPh>
    <rPh sb="8" eb="10">
      <t>デンリョク</t>
    </rPh>
    <rPh sb="11" eb="13">
      <t>コウニュウ</t>
    </rPh>
    <rPh sb="14" eb="18">
      <t>ショウチュウガッコウ</t>
    </rPh>
    <rPh sb="20" eb="21">
      <t>コウ</t>
    </rPh>
    <phoneticPr fontId="3"/>
  </si>
  <si>
    <t>教育委員会</t>
    <rPh sb="0" eb="5">
      <t>キョウイクイインカイ</t>
    </rPh>
    <phoneticPr fontId="3"/>
  </si>
  <si>
    <t>指名競争入札</t>
    <rPh sb="0" eb="4">
      <t>シメイキョウソウ</t>
    </rPh>
    <rPh sb="4" eb="6">
      <t>ニュウサツ</t>
    </rPh>
    <phoneticPr fontId="3"/>
  </si>
  <si>
    <t>松江市交通局</t>
    <rPh sb="0" eb="3">
      <t>マツエシ</t>
    </rPh>
    <rPh sb="3" eb="6">
      <t>コウツウキョク</t>
    </rPh>
    <phoneticPr fontId="3"/>
  </si>
  <si>
    <t>交通局</t>
    <rPh sb="0" eb="3">
      <t>コウツウキョク</t>
    </rPh>
    <phoneticPr fontId="3"/>
  </si>
  <si>
    <t>中国電力</t>
    <rPh sb="0" eb="2">
      <t>チュウゴク</t>
    </rPh>
    <rPh sb="2" eb="4">
      <t>デンリョク</t>
    </rPh>
    <phoneticPr fontId="3"/>
  </si>
  <si>
    <t>地方公営企業法施行令第２１条の１４号１項第２号により随意契約</t>
    <rPh sb="0" eb="2">
      <t>チホウ</t>
    </rPh>
    <rPh sb="2" eb="4">
      <t>コウエイ</t>
    </rPh>
    <rPh sb="4" eb="6">
      <t>キギョウ</t>
    </rPh>
    <rPh sb="6" eb="7">
      <t>ホウ</t>
    </rPh>
    <rPh sb="7" eb="9">
      <t>セコウ</t>
    </rPh>
    <rPh sb="9" eb="10">
      <t>レイ</t>
    </rPh>
    <rPh sb="10" eb="11">
      <t>ダイ</t>
    </rPh>
    <rPh sb="13" eb="14">
      <t>ジョウ</t>
    </rPh>
    <rPh sb="17" eb="18">
      <t>ゴウ</t>
    </rPh>
    <rPh sb="19" eb="20">
      <t>コウ</t>
    </rPh>
    <rPh sb="20" eb="21">
      <t>ダイ</t>
    </rPh>
    <rPh sb="22" eb="23">
      <t>ゴウ</t>
    </rPh>
    <rPh sb="26" eb="28">
      <t>ズイイ</t>
    </rPh>
    <rPh sb="28" eb="30">
      <t>ケイヤク</t>
    </rPh>
    <phoneticPr fontId="3"/>
  </si>
  <si>
    <t>松江市立病院</t>
    <rPh sb="0" eb="6">
      <t>マツエシリツビョウイン</t>
    </rPh>
    <phoneticPr fontId="3"/>
  </si>
  <si>
    <t>病院</t>
    <rPh sb="0" eb="2">
      <t>ビョウイン</t>
    </rPh>
    <phoneticPr fontId="3"/>
  </si>
  <si>
    <t>－</t>
    <phoneticPr fontId="3"/>
  </si>
  <si>
    <t>－</t>
  </si>
  <si>
    <t>電力安定供給</t>
    <rPh sb="0" eb="2">
      <t>デンリョク</t>
    </rPh>
    <rPh sb="2" eb="4">
      <t>アンテイ</t>
    </rPh>
    <rPh sb="4" eb="6">
      <t>キョウキュウ</t>
    </rPh>
    <phoneticPr fontId="3"/>
  </si>
  <si>
    <t>松江市上下水道局庁舎</t>
    <rPh sb="0" eb="3">
      <t>マツエシ</t>
    </rPh>
    <rPh sb="3" eb="5">
      <t>ジョウゲ</t>
    </rPh>
    <rPh sb="5" eb="8">
      <t>スイドウキョク</t>
    </rPh>
    <rPh sb="8" eb="10">
      <t>チョウシャ</t>
    </rPh>
    <phoneticPr fontId="3"/>
  </si>
  <si>
    <t>上下水道局</t>
    <rPh sb="0" eb="2">
      <t>ジョウゲ</t>
    </rPh>
    <rPh sb="2" eb="5">
      <t>スイドウキョク</t>
    </rPh>
    <phoneticPr fontId="3"/>
  </si>
  <si>
    <t>中国電力の定める料金単価により算出。燃料費調整額は毎月変動</t>
    <rPh sb="0" eb="2">
      <t>チュウゴク</t>
    </rPh>
    <rPh sb="2" eb="4">
      <t>デンリョク</t>
    </rPh>
    <rPh sb="5" eb="6">
      <t>サダ</t>
    </rPh>
    <rPh sb="8" eb="10">
      <t>リョウキン</t>
    </rPh>
    <rPh sb="10" eb="12">
      <t>タンカ</t>
    </rPh>
    <rPh sb="15" eb="17">
      <t>サンシュツ</t>
    </rPh>
    <rPh sb="18" eb="21">
      <t>ネンリョウヒ</t>
    </rPh>
    <rPh sb="21" eb="23">
      <t>チョウセイ</t>
    </rPh>
    <rPh sb="23" eb="24">
      <t>ガク</t>
    </rPh>
    <rPh sb="25" eb="27">
      <t>マイツキ</t>
    </rPh>
    <rPh sb="27" eb="29">
      <t>ヘンドウ</t>
    </rPh>
    <phoneticPr fontId="3"/>
  </si>
  <si>
    <t>電力自由化以前からの継続契約</t>
    <rPh sb="0" eb="2">
      <t>デンリョク</t>
    </rPh>
    <rPh sb="2" eb="5">
      <t>ジユウカ</t>
    </rPh>
    <rPh sb="5" eb="7">
      <t>イゼン</t>
    </rPh>
    <rPh sb="10" eb="12">
      <t>ケイゾク</t>
    </rPh>
    <rPh sb="12" eb="14">
      <t>ケイヤク</t>
    </rPh>
    <phoneticPr fontId="3"/>
  </si>
  <si>
    <t>松江市役所　本館</t>
    <rPh sb="0" eb="2">
      <t>マツエ</t>
    </rPh>
    <rPh sb="2" eb="3">
      <t>シ</t>
    </rPh>
    <rPh sb="3" eb="5">
      <t>ヤクショ</t>
    </rPh>
    <rPh sb="6" eb="8">
      <t>ホンカン</t>
    </rPh>
    <phoneticPr fontId="3"/>
  </si>
  <si>
    <t>資産経営課</t>
    <rPh sb="0" eb="2">
      <t>シサン</t>
    </rPh>
    <rPh sb="2" eb="4">
      <t>ケイエイ</t>
    </rPh>
    <rPh sb="4" eb="5">
      <t>カ</t>
    </rPh>
    <phoneticPr fontId="3"/>
  </si>
  <si>
    <t>松江市役所　別館</t>
    <rPh sb="0" eb="2">
      <t>マツエ</t>
    </rPh>
    <rPh sb="2" eb="3">
      <t>シ</t>
    </rPh>
    <rPh sb="3" eb="5">
      <t>ヤクショ</t>
    </rPh>
    <rPh sb="6" eb="8">
      <t>ベッカン</t>
    </rPh>
    <phoneticPr fontId="3"/>
  </si>
  <si>
    <t>松江市役所　第４別館</t>
    <rPh sb="0" eb="2">
      <t>マツエ</t>
    </rPh>
    <rPh sb="2" eb="3">
      <t>シ</t>
    </rPh>
    <rPh sb="3" eb="5">
      <t>ヤクショ</t>
    </rPh>
    <rPh sb="6" eb="7">
      <t>ダイ</t>
    </rPh>
    <rPh sb="8" eb="10">
      <t>ベッカン</t>
    </rPh>
    <phoneticPr fontId="3"/>
  </si>
  <si>
    <t>松江市ガス局</t>
    <rPh sb="0" eb="3">
      <t>マツエシ</t>
    </rPh>
    <rPh sb="5" eb="6">
      <t>キョク</t>
    </rPh>
    <phoneticPr fontId="3"/>
  </si>
  <si>
    <t>ガス局</t>
    <rPh sb="2" eb="3">
      <t>キョク</t>
    </rPh>
    <phoneticPr fontId="3"/>
  </si>
  <si>
    <t>地方公営企業法施行令第２１条の１４第１項第２号</t>
    <phoneticPr fontId="3"/>
  </si>
  <si>
    <t>ｴｺｸﾘｰﾝ松江余剰電力売却（1kwh当たりの複数単価）</t>
    <rPh sb="6" eb="8">
      <t>マツエ</t>
    </rPh>
    <rPh sb="8" eb="10">
      <t>ヨジョウ</t>
    </rPh>
    <rPh sb="10" eb="12">
      <t>デンリョク</t>
    </rPh>
    <rPh sb="12" eb="14">
      <t>バイキャク</t>
    </rPh>
    <rPh sb="19" eb="20">
      <t>ア</t>
    </rPh>
    <rPh sb="23" eb="25">
      <t>フクスウ</t>
    </rPh>
    <rPh sb="25" eb="27">
      <t>タンカ</t>
    </rPh>
    <phoneticPr fontId="3"/>
  </si>
  <si>
    <t>環境保全部施設管理課</t>
    <rPh sb="0" eb="2">
      <t>カンキョウ</t>
    </rPh>
    <rPh sb="2" eb="4">
      <t>ホゼン</t>
    </rPh>
    <rPh sb="4" eb="5">
      <t>ブ</t>
    </rPh>
    <rPh sb="5" eb="7">
      <t>シセツ</t>
    </rPh>
    <rPh sb="7" eb="10">
      <t>カンリカ</t>
    </rPh>
    <phoneticPr fontId="3"/>
  </si>
  <si>
    <t>希望型指名競争入札（電子入札）</t>
    <rPh sb="0" eb="3">
      <t>キボウガタ</t>
    </rPh>
    <rPh sb="3" eb="5">
      <t>シメイ</t>
    </rPh>
    <rPh sb="5" eb="7">
      <t>キョウソウ</t>
    </rPh>
    <rPh sb="7" eb="9">
      <t>ニュウサツ</t>
    </rPh>
    <rPh sb="10" eb="12">
      <t>デンシ</t>
    </rPh>
    <rPh sb="12" eb="14">
      <t>ニュウサツ</t>
    </rPh>
    <phoneticPr fontId="3"/>
  </si>
  <si>
    <t>4社</t>
    <rPh sb="1" eb="2">
      <t>シャ</t>
    </rPh>
    <phoneticPr fontId="3"/>
  </si>
  <si>
    <t>中国電力（株）松江営業所</t>
    <rPh sb="0" eb="2">
      <t>チュウゴク</t>
    </rPh>
    <rPh sb="2" eb="4">
      <t>デンリョク</t>
    </rPh>
    <rPh sb="4" eb="7">
      <t>カブ</t>
    </rPh>
    <rPh sb="7" eb="9">
      <t>マツエ</t>
    </rPh>
    <rPh sb="9" eb="12">
      <t>エイギョウショ</t>
    </rPh>
    <phoneticPr fontId="3"/>
  </si>
  <si>
    <t>南部清掃センター電力受給契約</t>
    <phoneticPr fontId="3"/>
  </si>
  <si>
    <t>清掃管理事務所</t>
  </si>
  <si>
    <t>東北電力</t>
    <phoneticPr fontId="3"/>
  </si>
  <si>
    <t>いわきニュータウン太陽光発電施設</t>
    <rPh sb="9" eb="12">
      <t>タイヨウコウ</t>
    </rPh>
    <rPh sb="12" eb="14">
      <t>ハツデン</t>
    </rPh>
    <rPh sb="14" eb="16">
      <t>シセツ</t>
    </rPh>
    <phoneticPr fontId="3"/>
  </si>
  <si>
    <t>都市建設部</t>
    <rPh sb="0" eb="2">
      <t>トシ</t>
    </rPh>
    <rPh sb="2" eb="4">
      <t>ケンセツ</t>
    </rPh>
    <rPh sb="4" eb="5">
      <t>ブ</t>
    </rPh>
    <phoneticPr fontId="3"/>
  </si>
  <si>
    <t>東北電力</t>
    <rPh sb="0" eb="2">
      <t>トウホク</t>
    </rPh>
    <rPh sb="2" eb="4">
      <t>デンリョク</t>
    </rPh>
    <phoneticPr fontId="3"/>
  </si>
  <si>
    <t>※該当なし</t>
    <rPh sb="1" eb="3">
      <t>ガイトウ</t>
    </rPh>
    <phoneticPr fontId="3"/>
  </si>
  <si>
    <t>横須賀市南処理工場余剰電力売却</t>
    <rPh sb="0" eb="4">
      <t>ヨコスカシ</t>
    </rPh>
    <rPh sb="4" eb="5">
      <t>ミナミ</t>
    </rPh>
    <rPh sb="5" eb="7">
      <t>ショリ</t>
    </rPh>
    <rPh sb="7" eb="9">
      <t>コウジョウ</t>
    </rPh>
    <rPh sb="9" eb="11">
      <t>ヨジョウ</t>
    </rPh>
    <rPh sb="11" eb="13">
      <t>デンリョク</t>
    </rPh>
    <rPh sb="13" eb="15">
      <t>バイキャク</t>
    </rPh>
    <phoneticPr fontId="3"/>
  </si>
  <si>
    <t>横須賀市資源循環部</t>
    <rPh sb="0" eb="4">
      <t>ヨコスカシ</t>
    </rPh>
    <rPh sb="4" eb="6">
      <t>シゲン</t>
    </rPh>
    <rPh sb="6" eb="8">
      <t>ジュンカン</t>
    </rPh>
    <rPh sb="8" eb="9">
      <t>ブ</t>
    </rPh>
    <phoneticPr fontId="3"/>
  </si>
  <si>
    <t>日立造船(株)</t>
    <rPh sb="0" eb="2">
      <t>ヒタチ</t>
    </rPh>
    <rPh sb="2" eb="4">
      <t>ゾウセン</t>
    </rPh>
    <rPh sb="4" eb="7">
      <t>カブシキガイシャ</t>
    </rPh>
    <phoneticPr fontId="3"/>
  </si>
  <si>
    <t>越谷市立越ヶ谷小学校外44校電力購入（単価契約）</t>
    <rPh sb="0" eb="2">
      <t>コシガヤ</t>
    </rPh>
    <rPh sb="2" eb="4">
      <t>シリツ</t>
    </rPh>
    <rPh sb="4" eb="8">
      <t>コシガヤ</t>
    </rPh>
    <rPh sb="8" eb="10">
      <t>ガッコウ</t>
    </rPh>
    <rPh sb="10" eb="11">
      <t>ホカ</t>
    </rPh>
    <rPh sb="13" eb="14">
      <t>コウ</t>
    </rPh>
    <rPh sb="14" eb="16">
      <t>デンリョク</t>
    </rPh>
    <rPh sb="16" eb="18">
      <t>コウニュウ</t>
    </rPh>
    <rPh sb="19" eb="21">
      <t>タンカ</t>
    </rPh>
    <rPh sb="21" eb="23">
      <t>ケイヤク</t>
    </rPh>
    <phoneticPr fontId="3"/>
  </si>
  <si>
    <t>学校教育部学校管理課</t>
    <rPh sb="0" eb="2">
      <t>ガッコウ</t>
    </rPh>
    <rPh sb="2" eb="4">
      <t>キョウイク</t>
    </rPh>
    <rPh sb="4" eb="5">
      <t>ブ</t>
    </rPh>
    <rPh sb="5" eb="7">
      <t>ガッコウ</t>
    </rPh>
    <rPh sb="7" eb="10">
      <t>カンリカ</t>
    </rPh>
    <phoneticPr fontId="3"/>
  </si>
  <si>
    <t>東京電力エナジーパートナー(株)</t>
    <rPh sb="0" eb="2">
      <t>トウキョウ</t>
    </rPh>
    <rPh sb="2" eb="4">
      <t>デンリョク</t>
    </rPh>
    <rPh sb="14" eb="15">
      <t>カブ</t>
    </rPh>
    <phoneticPr fontId="3"/>
  </si>
  <si>
    <t>※契約期間１７ヶ月</t>
    <rPh sb="1" eb="3">
      <t>ケイヤク</t>
    </rPh>
    <rPh sb="3" eb="5">
      <t>キカン</t>
    </rPh>
    <rPh sb="8" eb="9">
      <t>ゲツ</t>
    </rPh>
    <phoneticPr fontId="3"/>
  </si>
  <si>
    <t>しらこばと運動競技場外５か所電力購入（単価契約）</t>
    <rPh sb="5" eb="7">
      <t>ウンドウ</t>
    </rPh>
    <rPh sb="7" eb="9">
      <t>キョウギ</t>
    </rPh>
    <rPh sb="9" eb="10">
      <t>ジョウ</t>
    </rPh>
    <rPh sb="10" eb="11">
      <t>ホカ</t>
    </rPh>
    <rPh sb="13" eb="14">
      <t>トコロ</t>
    </rPh>
    <rPh sb="14" eb="16">
      <t>デンリョク</t>
    </rPh>
    <rPh sb="16" eb="18">
      <t>コウニュウ</t>
    </rPh>
    <rPh sb="19" eb="21">
      <t>タンカ</t>
    </rPh>
    <rPh sb="21" eb="23">
      <t>ケイヤク</t>
    </rPh>
    <phoneticPr fontId="3"/>
  </si>
  <si>
    <t>都市整備部公園緑地課</t>
    <rPh sb="0" eb="2">
      <t>トシ</t>
    </rPh>
    <rPh sb="2" eb="4">
      <t>セイビ</t>
    </rPh>
    <rPh sb="4" eb="5">
      <t>ブ</t>
    </rPh>
    <rPh sb="5" eb="7">
      <t>コウエン</t>
    </rPh>
    <rPh sb="7" eb="9">
      <t>リョクチ</t>
    </rPh>
    <rPh sb="9" eb="10">
      <t>カ</t>
    </rPh>
    <phoneticPr fontId="3"/>
  </si>
  <si>
    <t>株式会社F-Power</t>
    <rPh sb="0" eb="2">
      <t>カブシキ</t>
    </rPh>
    <rPh sb="2" eb="4">
      <t>カイシャ</t>
    </rPh>
    <phoneticPr fontId="3"/>
  </si>
  <si>
    <t>-</t>
    <phoneticPr fontId="3"/>
  </si>
  <si>
    <t>桜井地区センター</t>
    <phoneticPr fontId="3"/>
  </si>
  <si>
    <t>市民活動支援課</t>
    <phoneticPr fontId="3"/>
  </si>
  <si>
    <t>東京電力エナジーパートナー株式会社</t>
    <phoneticPr fontId="3"/>
  </si>
  <si>
    <t>新方地区センター</t>
    <rPh sb="0" eb="2">
      <t>シンカタ</t>
    </rPh>
    <rPh sb="2" eb="4">
      <t>チク</t>
    </rPh>
    <phoneticPr fontId="3"/>
  </si>
  <si>
    <t>増林地区センター</t>
    <rPh sb="0" eb="2">
      <t>マシバヤシ</t>
    </rPh>
    <rPh sb="2" eb="4">
      <t>チク</t>
    </rPh>
    <phoneticPr fontId="3"/>
  </si>
  <si>
    <t>大袋地区センター</t>
    <rPh sb="0" eb="2">
      <t>オオブクロ</t>
    </rPh>
    <rPh sb="2" eb="4">
      <t>チク</t>
    </rPh>
    <phoneticPr fontId="3"/>
  </si>
  <si>
    <t>荻島地区センター</t>
    <rPh sb="0" eb="2">
      <t>オギシマ</t>
    </rPh>
    <rPh sb="2" eb="4">
      <t>チク</t>
    </rPh>
    <phoneticPr fontId="3"/>
  </si>
  <si>
    <t>出羽地区センター</t>
    <rPh sb="0" eb="2">
      <t>デワ</t>
    </rPh>
    <rPh sb="2" eb="4">
      <t>チク</t>
    </rPh>
    <phoneticPr fontId="3"/>
  </si>
  <si>
    <t>蒲生地区センター</t>
    <rPh sb="0" eb="2">
      <t>ガモウ</t>
    </rPh>
    <rPh sb="2" eb="4">
      <t>チク</t>
    </rPh>
    <phoneticPr fontId="3"/>
  </si>
  <si>
    <t>大相模地区センター</t>
    <rPh sb="0" eb="1">
      <t>オオ</t>
    </rPh>
    <rPh sb="1" eb="3">
      <t>サガミ</t>
    </rPh>
    <rPh sb="3" eb="5">
      <t>チク</t>
    </rPh>
    <phoneticPr fontId="3"/>
  </si>
  <si>
    <t>南越谷地区センター</t>
    <rPh sb="0" eb="3">
      <t>ミナミコシガヤ</t>
    </rPh>
    <rPh sb="3" eb="5">
      <t>チク</t>
    </rPh>
    <phoneticPr fontId="3"/>
  </si>
  <si>
    <t>中央市民会館</t>
    <rPh sb="2" eb="4">
      <t>シミン</t>
    </rPh>
    <rPh sb="4" eb="6">
      <t>カイカン</t>
    </rPh>
    <phoneticPr fontId="3"/>
  </si>
  <si>
    <t>北部市民会館</t>
    <rPh sb="0" eb="2">
      <t>ホクブ</t>
    </rPh>
    <rPh sb="2" eb="4">
      <t>シミン</t>
    </rPh>
    <rPh sb="4" eb="6">
      <t>カイカン</t>
    </rPh>
    <phoneticPr fontId="3"/>
  </si>
  <si>
    <t>赤山交流館</t>
    <rPh sb="0" eb="2">
      <t>アカヤマ</t>
    </rPh>
    <rPh sb="2" eb="4">
      <t>コウリュウ</t>
    </rPh>
    <rPh sb="4" eb="5">
      <t>カン</t>
    </rPh>
    <phoneticPr fontId="3"/>
  </si>
  <si>
    <t>大沢北交流館</t>
    <rPh sb="0" eb="2">
      <t>オオサワ</t>
    </rPh>
    <rPh sb="2" eb="3">
      <t>キタ</t>
    </rPh>
    <rPh sb="3" eb="5">
      <t>コウリュウ</t>
    </rPh>
    <rPh sb="5" eb="6">
      <t>カン</t>
    </rPh>
    <phoneticPr fontId="3"/>
  </si>
  <si>
    <t>南部交流館</t>
    <rPh sb="0" eb="2">
      <t>ナンブ</t>
    </rPh>
    <rPh sb="2" eb="4">
      <t>コウリュウ</t>
    </rPh>
    <rPh sb="4" eb="5">
      <t>カン</t>
    </rPh>
    <phoneticPr fontId="3"/>
  </si>
  <si>
    <t>大袋北交流館</t>
    <rPh sb="0" eb="2">
      <t>オオブクロ</t>
    </rPh>
    <rPh sb="2" eb="3">
      <t>キタ</t>
    </rPh>
    <rPh sb="3" eb="5">
      <t>コウリュウ</t>
    </rPh>
    <rPh sb="5" eb="6">
      <t>カン</t>
    </rPh>
    <phoneticPr fontId="3"/>
  </si>
  <si>
    <t>桜井交流館</t>
    <rPh sb="0" eb="1">
      <t>サクラ</t>
    </rPh>
    <rPh sb="1" eb="2">
      <t>イ</t>
    </rPh>
    <rPh sb="2" eb="4">
      <t>コウリュウ</t>
    </rPh>
    <rPh sb="4" eb="5">
      <t>カン</t>
    </rPh>
    <phoneticPr fontId="3"/>
  </si>
  <si>
    <t>越谷市立総合体育館外３館電力購入（単価契約）</t>
    <phoneticPr fontId="3"/>
  </si>
  <si>
    <t>教育総務部スポーツ振興課</t>
    <phoneticPr fontId="3"/>
  </si>
  <si>
    <t>株式会社Ｖ-Ｐｏｗｅｒ</t>
    <phoneticPr fontId="3"/>
  </si>
  <si>
    <t>見積り合わせ</t>
    <rPh sb="0" eb="2">
      <t>ミツモ</t>
    </rPh>
    <rPh sb="3" eb="4">
      <t>アワ</t>
    </rPh>
    <phoneticPr fontId="3"/>
  </si>
  <si>
    <t>2度指名競争入札を行ったが、いずれも不調に終わったため。（地方自治法施行令第167条の2第1項第8号による）</t>
    <rPh sb="1" eb="2">
      <t>ド</t>
    </rPh>
    <rPh sb="2" eb="4">
      <t>シメイ</t>
    </rPh>
    <rPh sb="4" eb="6">
      <t>キョウソウ</t>
    </rPh>
    <rPh sb="6" eb="8">
      <t>ニュウサツ</t>
    </rPh>
    <rPh sb="9" eb="10">
      <t>オコナ</t>
    </rPh>
    <rPh sb="18" eb="20">
      <t>フチョウ</t>
    </rPh>
    <rPh sb="21" eb="22">
      <t>オ</t>
    </rPh>
    <rPh sb="29" eb="31">
      <t>チホウ</t>
    </rPh>
    <rPh sb="31" eb="33">
      <t>ジチ</t>
    </rPh>
    <rPh sb="33" eb="34">
      <t>ホウ</t>
    </rPh>
    <rPh sb="34" eb="36">
      <t>セコウ</t>
    </rPh>
    <rPh sb="36" eb="37">
      <t>レイ</t>
    </rPh>
    <rPh sb="37" eb="38">
      <t>ダイ</t>
    </rPh>
    <rPh sb="41" eb="42">
      <t>ジョウ</t>
    </rPh>
    <rPh sb="44" eb="45">
      <t>ダイ</t>
    </rPh>
    <rPh sb="46" eb="47">
      <t>コウ</t>
    </rPh>
    <rPh sb="47" eb="48">
      <t>ダイ</t>
    </rPh>
    <rPh sb="49" eb="50">
      <t>ゴウ</t>
    </rPh>
    <phoneticPr fontId="3"/>
  </si>
  <si>
    <t>2度指名競争入札を行ったが、いずれも不調に終わり、2回目入札時に金額の提示があった2社での見積り合わせによる随意契約とした。</t>
    <rPh sb="1" eb="2">
      <t>ド</t>
    </rPh>
    <rPh sb="2" eb="4">
      <t>シメイ</t>
    </rPh>
    <rPh sb="4" eb="6">
      <t>キョウソウ</t>
    </rPh>
    <rPh sb="6" eb="8">
      <t>ニュウサツ</t>
    </rPh>
    <rPh sb="9" eb="10">
      <t>オコナ</t>
    </rPh>
    <rPh sb="18" eb="20">
      <t>フチョウ</t>
    </rPh>
    <rPh sb="21" eb="22">
      <t>オ</t>
    </rPh>
    <rPh sb="26" eb="28">
      <t>カイメ</t>
    </rPh>
    <rPh sb="28" eb="30">
      <t>ニュウサツ</t>
    </rPh>
    <rPh sb="30" eb="31">
      <t>ジ</t>
    </rPh>
    <rPh sb="32" eb="34">
      <t>キンガク</t>
    </rPh>
    <rPh sb="35" eb="37">
      <t>テイジ</t>
    </rPh>
    <rPh sb="42" eb="43">
      <t>シャ</t>
    </rPh>
    <rPh sb="45" eb="47">
      <t>ミツモ</t>
    </rPh>
    <rPh sb="48" eb="49">
      <t>ア</t>
    </rPh>
    <rPh sb="54" eb="56">
      <t>ズイイ</t>
    </rPh>
    <rPh sb="56" eb="58">
      <t>ケイヤク</t>
    </rPh>
    <phoneticPr fontId="3"/>
  </si>
  <si>
    <t xml:space="preserve">※東京電力について、入札には参加したが失格となったため、随意契約には参加していない。
※当該契約の契約期間については、平成30年3月1日～平成31年2月28日まで
</t>
    <rPh sb="45" eb="47">
      <t>トウガイ</t>
    </rPh>
    <rPh sb="47" eb="49">
      <t>ケイヤク</t>
    </rPh>
    <rPh sb="50" eb="52">
      <t>ケイヤク</t>
    </rPh>
    <rPh sb="52" eb="54">
      <t>キカン</t>
    </rPh>
    <rPh sb="60" eb="62">
      <t>ヘイセイ</t>
    </rPh>
    <rPh sb="64" eb="65">
      <t>ネン</t>
    </rPh>
    <rPh sb="66" eb="67">
      <t>ツキ</t>
    </rPh>
    <rPh sb="68" eb="69">
      <t>ニチ</t>
    </rPh>
    <rPh sb="70" eb="72">
      <t>ヘイセイ</t>
    </rPh>
    <rPh sb="74" eb="75">
      <t>ネン</t>
    </rPh>
    <rPh sb="76" eb="77">
      <t>ツキ</t>
    </rPh>
    <rPh sb="79" eb="80">
      <t>ニチ</t>
    </rPh>
    <phoneticPr fontId="3"/>
  </si>
  <si>
    <t>川口市役所本庁舎電気需給契約</t>
    <rPh sb="0" eb="5">
      <t>カワグチシヤクショ</t>
    </rPh>
    <rPh sb="5" eb="6">
      <t>ホン</t>
    </rPh>
    <rPh sb="6" eb="8">
      <t>チョウシャ</t>
    </rPh>
    <rPh sb="8" eb="10">
      <t>デンキ</t>
    </rPh>
    <rPh sb="10" eb="12">
      <t>ジュキュウ</t>
    </rPh>
    <rPh sb="12" eb="14">
      <t>ケイヤク</t>
    </rPh>
    <phoneticPr fontId="3"/>
  </si>
  <si>
    <t>理財部管財課</t>
    <rPh sb="0" eb="2">
      <t>リザイ</t>
    </rPh>
    <rPh sb="2" eb="3">
      <t>ブ</t>
    </rPh>
    <rPh sb="3" eb="5">
      <t>カンザイ</t>
    </rPh>
    <rPh sb="5" eb="6">
      <t>カ</t>
    </rPh>
    <phoneticPr fontId="3"/>
  </si>
  <si>
    <t>東京電力エナジーパートナー㈱</t>
    <rPh sb="0" eb="2">
      <t>トウキョウ</t>
    </rPh>
    <rPh sb="2" eb="4">
      <t>デンリョク</t>
    </rPh>
    <phoneticPr fontId="3"/>
  </si>
  <si>
    <t>電力供給契約（1～6をまとめて契約）</t>
    <rPh sb="0" eb="2">
      <t>デンリョク</t>
    </rPh>
    <rPh sb="2" eb="4">
      <t>キョウキュウ</t>
    </rPh>
    <rPh sb="4" eb="6">
      <t>ケイヤク</t>
    </rPh>
    <rPh sb="15" eb="17">
      <t>ケイヤク</t>
    </rPh>
    <phoneticPr fontId="3"/>
  </si>
  <si>
    <t>市民生活部　芝支所</t>
    <rPh sb="0" eb="2">
      <t>シミン</t>
    </rPh>
    <rPh sb="2" eb="4">
      <t>セイカツ</t>
    </rPh>
    <rPh sb="4" eb="5">
      <t>ブ</t>
    </rPh>
    <rPh sb="6" eb="7">
      <t>シバ</t>
    </rPh>
    <rPh sb="7" eb="8">
      <t>シ</t>
    </rPh>
    <rPh sb="8" eb="9">
      <t>ショ</t>
    </rPh>
    <phoneticPr fontId="3"/>
  </si>
  <si>
    <t>電力供給契約</t>
    <rPh sb="0" eb="2">
      <t>デンリョク</t>
    </rPh>
    <rPh sb="2" eb="4">
      <t>キョウキュウ</t>
    </rPh>
    <rPh sb="4" eb="6">
      <t>ケイヤク</t>
    </rPh>
    <phoneticPr fontId="3"/>
  </si>
  <si>
    <t>市民生活部　新郷支所</t>
    <rPh sb="0" eb="2">
      <t>シミン</t>
    </rPh>
    <rPh sb="2" eb="4">
      <t>セイカツ</t>
    </rPh>
    <rPh sb="4" eb="5">
      <t>ブ</t>
    </rPh>
    <rPh sb="6" eb="8">
      <t>シンゴウ</t>
    </rPh>
    <rPh sb="8" eb="9">
      <t>シ</t>
    </rPh>
    <rPh sb="9" eb="10">
      <t>ショ</t>
    </rPh>
    <phoneticPr fontId="3"/>
  </si>
  <si>
    <t>市民生活部　神根支所</t>
    <rPh sb="0" eb="2">
      <t>シミン</t>
    </rPh>
    <rPh sb="2" eb="4">
      <t>セイカツ</t>
    </rPh>
    <rPh sb="4" eb="5">
      <t>ブ</t>
    </rPh>
    <rPh sb="6" eb="7">
      <t>カミ</t>
    </rPh>
    <rPh sb="7" eb="8">
      <t>ネ</t>
    </rPh>
    <rPh sb="8" eb="10">
      <t>シショ</t>
    </rPh>
    <phoneticPr fontId="3"/>
  </si>
  <si>
    <t>市民生活部　安行支所</t>
    <rPh sb="0" eb="2">
      <t>シミン</t>
    </rPh>
    <rPh sb="2" eb="4">
      <t>セイカツ</t>
    </rPh>
    <rPh sb="4" eb="5">
      <t>ブ</t>
    </rPh>
    <rPh sb="6" eb="8">
      <t>アンギョウ</t>
    </rPh>
    <rPh sb="8" eb="10">
      <t>シショ</t>
    </rPh>
    <phoneticPr fontId="3"/>
  </si>
  <si>
    <t>市民生活部　ふれあいプラザさくら</t>
    <rPh sb="0" eb="2">
      <t>シミン</t>
    </rPh>
    <rPh sb="2" eb="4">
      <t>セイカツ</t>
    </rPh>
    <rPh sb="4" eb="5">
      <t>ブ</t>
    </rPh>
    <phoneticPr fontId="3"/>
  </si>
  <si>
    <t>市民生活部　鳩ヶ谷駅市民センター</t>
    <rPh sb="6" eb="9">
      <t>ハトガヤ</t>
    </rPh>
    <rPh sb="9" eb="10">
      <t>エキ</t>
    </rPh>
    <rPh sb="10" eb="12">
      <t>シミン</t>
    </rPh>
    <phoneticPr fontId="3"/>
  </si>
  <si>
    <t>川口市戸塚環境センターで使用する電力契約</t>
    <rPh sb="0" eb="2">
      <t>カワグチ</t>
    </rPh>
    <rPh sb="2" eb="3">
      <t>シ</t>
    </rPh>
    <rPh sb="3" eb="5">
      <t>トヅカ</t>
    </rPh>
    <rPh sb="5" eb="7">
      <t>カンキョウ</t>
    </rPh>
    <rPh sb="12" eb="14">
      <t>シヨウ</t>
    </rPh>
    <rPh sb="16" eb="18">
      <t>デンリョク</t>
    </rPh>
    <rPh sb="18" eb="20">
      <t>ケイヤク</t>
    </rPh>
    <phoneticPr fontId="3"/>
  </si>
  <si>
    <t>丸紅新電力㈱</t>
    <rPh sb="0" eb="2">
      <t>マルベニ</t>
    </rPh>
    <rPh sb="2" eb="3">
      <t>シン</t>
    </rPh>
    <rPh sb="3" eb="5">
      <t>デンリョク</t>
    </rPh>
    <phoneticPr fontId="3"/>
  </si>
  <si>
    <t>主契約1,350
自家発補給 350</t>
    <rPh sb="0" eb="3">
      <t>シュケイヤク</t>
    </rPh>
    <rPh sb="9" eb="11">
      <t>ジカ</t>
    </rPh>
    <rPh sb="12" eb="14">
      <t>ホキュウ</t>
    </rPh>
    <phoneticPr fontId="3"/>
  </si>
  <si>
    <t>主契約
397,500
自家発補給0</t>
    <rPh sb="0" eb="3">
      <t>シュケイヤク</t>
    </rPh>
    <rPh sb="13" eb="14">
      <t>ヤ</t>
    </rPh>
    <rPh sb="14" eb="15">
      <t>ハツ</t>
    </rPh>
    <rPh sb="15" eb="17">
      <t>ホキュウ</t>
    </rPh>
    <phoneticPr fontId="3"/>
  </si>
  <si>
    <t>川口市朝日環境センターで使用する電力契約</t>
    <rPh sb="0" eb="2">
      <t>カワグチ</t>
    </rPh>
    <rPh sb="2" eb="3">
      <t>シ</t>
    </rPh>
    <rPh sb="3" eb="5">
      <t>アサヒ</t>
    </rPh>
    <rPh sb="5" eb="7">
      <t>カンキョウ</t>
    </rPh>
    <rPh sb="12" eb="14">
      <t>シヨウ</t>
    </rPh>
    <rPh sb="16" eb="18">
      <t>デンリョク</t>
    </rPh>
    <rPh sb="18" eb="20">
      <t>ケイヤク</t>
    </rPh>
    <phoneticPr fontId="3"/>
  </si>
  <si>
    <t>ミツウロコ
グリーンエネルギー㈱</t>
    <phoneticPr fontId="3"/>
  </si>
  <si>
    <t>常時3,100
自家発補給1,200</t>
    <rPh sb="0" eb="2">
      <t>ジョウジ</t>
    </rPh>
    <rPh sb="8" eb="10">
      <t>ジカ</t>
    </rPh>
    <rPh sb="10" eb="11">
      <t>ハツ</t>
    </rPh>
    <rPh sb="11" eb="13">
      <t>ホキュウ</t>
    </rPh>
    <phoneticPr fontId="3"/>
  </si>
  <si>
    <t>常時984,200
自家発補給288,000</t>
    <rPh sb="0" eb="2">
      <t>ジョウジ</t>
    </rPh>
    <rPh sb="10" eb="12">
      <t>ジカ</t>
    </rPh>
    <rPh sb="12" eb="13">
      <t>ハツ</t>
    </rPh>
    <rPh sb="13" eb="15">
      <t>ホキュウ</t>
    </rPh>
    <phoneticPr fontId="3"/>
  </si>
  <si>
    <t>川口オートレース場電力需給契約</t>
    <rPh sb="0" eb="2">
      <t>カワグチ</t>
    </rPh>
    <rPh sb="8" eb="9">
      <t>ジョウ</t>
    </rPh>
    <rPh sb="9" eb="11">
      <t>デンリョク</t>
    </rPh>
    <rPh sb="11" eb="13">
      <t>ジュキュウ</t>
    </rPh>
    <rPh sb="13" eb="15">
      <t>ケイヤク</t>
    </rPh>
    <phoneticPr fontId="3"/>
  </si>
  <si>
    <t>経済部</t>
    <rPh sb="0" eb="2">
      <t>ケイザイ</t>
    </rPh>
    <rPh sb="2" eb="3">
      <t>ブ</t>
    </rPh>
    <phoneticPr fontId="3"/>
  </si>
  <si>
    <t>青木収集事務所</t>
    <rPh sb="0" eb="1">
      <t>アオ</t>
    </rPh>
    <rPh sb="1" eb="2">
      <t>キ</t>
    </rPh>
    <rPh sb="2" eb="4">
      <t>シュウシュウ</t>
    </rPh>
    <rPh sb="4" eb="6">
      <t>ジム</t>
    </rPh>
    <rPh sb="6" eb="7">
      <t>ショ</t>
    </rPh>
    <phoneticPr fontId="3"/>
  </si>
  <si>
    <t>東京電力
エナジーパートナー㈱</t>
    <rPh sb="0" eb="2">
      <t>トウキョウ</t>
    </rPh>
    <rPh sb="2" eb="4">
      <t>デンリョク</t>
    </rPh>
    <phoneticPr fontId="3"/>
  </si>
  <si>
    <t>一社随意契約</t>
    <rPh sb="0" eb="1">
      <t>イチ</t>
    </rPh>
    <rPh sb="1" eb="2">
      <t>シャ</t>
    </rPh>
    <rPh sb="2" eb="4">
      <t>ズイイ</t>
    </rPh>
    <rPh sb="4" eb="6">
      <t>ケイヤク</t>
    </rPh>
    <phoneticPr fontId="3"/>
  </si>
  <si>
    <t>①25ｋVA
②7ｋVA
③6ｋｗ
④9ｋｗ</t>
  </si>
  <si>
    <t>契約方法を見直し経費削減が図られたため</t>
    <rPh sb="0" eb="2">
      <t>ケイヤク</t>
    </rPh>
    <rPh sb="2" eb="4">
      <t>ホウホウ</t>
    </rPh>
    <rPh sb="5" eb="7">
      <t>ミナオ</t>
    </rPh>
    <rPh sb="8" eb="10">
      <t>ケイヒ</t>
    </rPh>
    <rPh sb="10" eb="12">
      <t>サクゲン</t>
    </rPh>
    <rPh sb="13" eb="14">
      <t>ハカ</t>
    </rPh>
    <phoneticPr fontId="3"/>
  </si>
  <si>
    <t>リサイクルプラザ
南ストックヤード</t>
    <rPh sb="9" eb="10">
      <t>ミナミ</t>
    </rPh>
    <phoneticPr fontId="3"/>
  </si>
  <si>
    <t>35kVA,14kW,4kW</t>
  </si>
  <si>
    <t>他者も検討したが経費節減が見込めないため</t>
    <rPh sb="0" eb="2">
      <t>タシャ</t>
    </rPh>
    <rPh sb="8" eb="10">
      <t>ケイヒ</t>
    </rPh>
    <rPh sb="10" eb="12">
      <t>セツゲン</t>
    </rPh>
    <rPh sb="13" eb="15">
      <t>ミコ</t>
    </rPh>
    <phoneticPr fontId="3"/>
  </si>
  <si>
    <t>鳩ヶ谷衛生センター</t>
    <rPh sb="0" eb="3">
      <t>ハトガヤ</t>
    </rPh>
    <rPh sb="3" eb="5">
      <t>エイセイ</t>
    </rPh>
    <phoneticPr fontId="3"/>
  </si>
  <si>
    <t>324Kw、329Kw</t>
  </si>
  <si>
    <t>電力需給契約</t>
    <rPh sb="0" eb="2">
      <t>デンリョク</t>
    </rPh>
    <rPh sb="2" eb="4">
      <t>ジュキュウ</t>
    </rPh>
    <rPh sb="4" eb="6">
      <t>ケイヤク</t>
    </rPh>
    <phoneticPr fontId="3"/>
  </si>
  <si>
    <t>子ども部(保育運営課)</t>
    <rPh sb="0" eb="1">
      <t>コ</t>
    </rPh>
    <rPh sb="3" eb="4">
      <t>ブ</t>
    </rPh>
    <rPh sb="5" eb="7">
      <t>ホイク</t>
    </rPh>
    <rPh sb="7" eb="9">
      <t>ウンエイ</t>
    </rPh>
    <rPh sb="9" eb="10">
      <t>カ</t>
    </rPh>
    <phoneticPr fontId="3"/>
  </si>
  <si>
    <t>川口市戸塚環境センター余剰電力売払い契約</t>
    <rPh sb="0" eb="2">
      <t>カワグチ</t>
    </rPh>
    <rPh sb="2" eb="3">
      <t>シ</t>
    </rPh>
    <rPh sb="3" eb="5">
      <t>トツカ</t>
    </rPh>
    <rPh sb="4" eb="5">
      <t>アサト</t>
    </rPh>
    <rPh sb="5" eb="7">
      <t>カンキョウ</t>
    </rPh>
    <rPh sb="11" eb="13">
      <t>ヨジョウ</t>
    </rPh>
    <rPh sb="13" eb="15">
      <t>デンリョク</t>
    </rPh>
    <rPh sb="15" eb="16">
      <t>ウ</t>
    </rPh>
    <rPh sb="16" eb="17">
      <t>ハラ</t>
    </rPh>
    <rPh sb="18" eb="20">
      <t>ケイヤク</t>
    </rPh>
    <phoneticPr fontId="3"/>
  </si>
  <si>
    <t>丸紅新電力㈱</t>
  </si>
  <si>
    <t>川口市戸塚環境センター余剰電力(非FIT分)売払い契約</t>
    <rPh sb="0" eb="2">
      <t>カワグチ</t>
    </rPh>
    <rPh sb="2" eb="3">
      <t>シ</t>
    </rPh>
    <rPh sb="3" eb="5">
      <t>トツカ</t>
    </rPh>
    <rPh sb="4" eb="5">
      <t>アサト</t>
    </rPh>
    <rPh sb="5" eb="7">
      <t>カンキョウ</t>
    </rPh>
    <rPh sb="11" eb="13">
      <t>ヨジョウ</t>
    </rPh>
    <rPh sb="13" eb="15">
      <t>デンリョク</t>
    </rPh>
    <rPh sb="16" eb="17">
      <t>ヒ</t>
    </rPh>
    <rPh sb="20" eb="21">
      <t>ブン</t>
    </rPh>
    <rPh sb="22" eb="23">
      <t>ウ</t>
    </rPh>
    <rPh sb="23" eb="24">
      <t>ハラ</t>
    </rPh>
    <rPh sb="25" eb="27">
      <t>ケイヤク</t>
    </rPh>
    <phoneticPr fontId="3"/>
  </si>
  <si>
    <t>東京瓦斯㈱</t>
    <rPh sb="0" eb="2">
      <t>トウキョウ</t>
    </rPh>
    <rPh sb="2" eb="4">
      <t>ガス</t>
    </rPh>
    <phoneticPr fontId="3"/>
  </si>
  <si>
    <t>川口市朝日環境センター余剰電力(非FIT分)売払い契約</t>
    <rPh sb="0" eb="2">
      <t>カワグチ</t>
    </rPh>
    <rPh sb="2" eb="3">
      <t>シ</t>
    </rPh>
    <rPh sb="3" eb="5">
      <t>アサヒ</t>
    </rPh>
    <rPh sb="5" eb="7">
      <t>カンキョウ</t>
    </rPh>
    <phoneticPr fontId="3"/>
  </si>
  <si>
    <t>ミツウロコ
グリーンエネルギー㈱</t>
    <phoneticPr fontId="3"/>
  </si>
  <si>
    <t>戸塚環境センター</t>
    <rPh sb="0" eb="2">
      <t>トヅカ</t>
    </rPh>
    <rPh sb="2" eb="4">
      <t>カンキョウ</t>
    </rPh>
    <phoneticPr fontId="3"/>
  </si>
  <si>
    <t>(ＦＩＴ)</t>
    <phoneticPr fontId="3"/>
  </si>
  <si>
    <t>東京電力
パワーグリッド(株)</t>
    <rPh sb="0" eb="2">
      <t>トウキョウ</t>
    </rPh>
    <rPh sb="2" eb="4">
      <t>デンリョク</t>
    </rPh>
    <phoneticPr fontId="3"/>
  </si>
  <si>
    <t>朝日環境センター</t>
    <rPh sb="0" eb="2">
      <t>アサヒ</t>
    </rPh>
    <rPh sb="2" eb="4">
      <t>カンキョウ</t>
    </rPh>
    <phoneticPr fontId="3"/>
  </si>
  <si>
    <t>東部環境エネルギーセンター</t>
    <rPh sb="0" eb="2">
      <t>トウブ</t>
    </rPh>
    <rPh sb="2" eb="4">
      <t>カンキョウ</t>
    </rPh>
    <phoneticPr fontId="3"/>
  </si>
  <si>
    <t>環境局</t>
    <rPh sb="0" eb="3">
      <t>カンキョウキョク</t>
    </rPh>
    <phoneticPr fontId="3"/>
  </si>
  <si>
    <t>一般競争入札</t>
    <rPh sb="0" eb="6">
      <t>イッパンキョウソウニュウサツ</t>
    </rPh>
    <phoneticPr fontId="3"/>
  </si>
  <si>
    <t>出光グリーンパワー株式会社</t>
    <rPh sb="0" eb="2">
      <t>イデミツ</t>
    </rPh>
    <rPh sb="9" eb="13">
      <t>カブシキガイシャ</t>
    </rPh>
    <phoneticPr fontId="3"/>
  </si>
  <si>
    <t>H30.4～H31.3</t>
    <phoneticPr fontId="3"/>
  </si>
  <si>
    <t>西部環境エネルギーセンター</t>
    <rPh sb="0" eb="2">
      <t>セイブ</t>
    </rPh>
    <rPh sb="2" eb="4">
      <t>カンキョウ</t>
    </rPh>
    <phoneticPr fontId="3"/>
  </si>
  <si>
    <t>北陸電力株式会社</t>
    <rPh sb="0" eb="2">
      <t>ホクリク</t>
    </rPh>
    <rPh sb="2" eb="4">
      <t>デンリョク</t>
    </rPh>
    <rPh sb="4" eb="8">
      <t>カブシキガイシャ</t>
    </rPh>
    <phoneticPr fontId="3"/>
  </si>
  <si>
    <t>発電管理センター</t>
    <rPh sb="0" eb="2">
      <t>ハツデン</t>
    </rPh>
    <rPh sb="2" eb="4">
      <t>カンリ</t>
    </rPh>
    <phoneticPr fontId="3"/>
  </si>
  <si>
    <t>企業局</t>
    <rPh sb="0" eb="3">
      <t>キギョウキョク</t>
    </rPh>
    <phoneticPr fontId="3"/>
  </si>
  <si>
    <t>鹿児島市本庁舎で使用する電気</t>
    <rPh sb="0" eb="4">
      <t>カゴシマシ</t>
    </rPh>
    <rPh sb="4" eb="7">
      <t>ホンチョウシャ</t>
    </rPh>
    <rPh sb="8" eb="10">
      <t>シヨウ</t>
    </rPh>
    <rPh sb="12" eb="14">
      <t>デンキ</t>
    </rPh>
    <phoneticPr fontId="3"/>
  </si>
  <si>
    <t>企画財政局</t>
    <rPh sb="0" eb="2">
      <t>キカク</t>
    </rPh>
    <rPh sb="2" eb="4">
      <t>ザイセイ</t>
    </rPh>
    <rPh sb="4" eb="5">
      <t>キョク</t>
    </rPh>
    <phoneticPr fontId="3"/>
  </si>
  <si>
    <t>九州電力株式会社</t>
    <rPh sb="0" eb="2">
      <t>キュウシュウ</t>
    </rPh>
    <rPh sb="2" eb="4">
      <t>デンリョク</t>
    </rPh>
    <rPh sb="4" eb="6">
      <t>カブシキ</t>
    </rPh>
    <rPh sb="6" eb="8">
      <t>カイシャ</t>
    </rPh>
    <phoneticPr fontId="3"/>
  </si>
  <si>
    <t>鹿児島市谷山支所で使用する電気</t>
    <rPh sb="0" eb="3">
      <t>カゴシマ</t>
    </rPh>
    <rPh sb="3" eb="4">
      <t>シ</t>
    </rPh>
    <rPh sb="4" eb="6">
      <t>タニヤマ</t>
    </rPh>
    <rPh sb="6" eb="8">
      <t>シショ</t>
    </rPh>
    <rPh sb="9" eb="11">
      <t>シヨウ</t>
    </rPh>
    <rPh sb="13" eb="15">
      <t>デンキ</t>
    </rPh>
    <phoneticPr fontId="3"/>
  </si>
  <si>
    <t>市民局</t>
    <rPh sb="0" eb="2">
      <t>シミン</t>
    </rPh>
    <rPh sb="2" eb="3">
      <t>キョク</t>
    </rPh>
    <phoneticPr fontId="3"/>
  </si>
  <si>
    <t>鹿児島市郡山支所で使用する電気</t>
    <rPh sb="0" eb="3">
      <t>カゴシマ</t>
    </rPh>
    <rPh sb="3" eb="4">
      <t>シ</t>
    </rPh>
    <rPh sb="4" eb="6">
      <t>コオリヤマ</t>
    </rPh>
    <rPh sb="6" eb="8">
      <t>シショ</t>
    </rPh>
    <rPh sb="9" eb="11">
      <t>シヨウ</t>
    </rPh>
    <rPh sb="13" eb="15">
      <t>デンキ</t>
    </rPh>
    <phoneticPr fontId="3"/>
  </si>
  <si>
    <t>鹿児島市桜島支所（東桜島合同庁舎を除く）で使用する電気</t>
    <rPh sb="0" eb="3">
      <t>カゴシマ</t>
    </rPh>
    <rPh sb="3" eb="4">
      <t>シ</t>
    </rPh>
    <rPh sb="4" eb="6">
      <t>サクラジマ</t>
    </rPh>
    <rPh sb="6" eb="8">
      <t>シショ</t>
    </rPh>
    <rPh sb="9" eb="10">
      <t>ヒガシ</t>
    </rPh>
    <rPh sb="10" eb="12">
      <t>サクラジマ</t>
    </rPh>
    <rPh sb="12" eb="14">
      <t>ゴウドウ</t>
    </rPh>
    <rPh sb="14" eb="16">
      <t>チョウシャ</t>
    </rPh>
    <rPh sb="17" eb="18">
      <t>ノゾ</t>
    </rPh>
    <rPh sb="21" eb="23">
      <t>シヨウ</t>
    </rPh>
    <rPh sb="25" eb="27">
      <t>デンキ</t>
    </rPh>
    <phoneticPr fontId="3"/>
  </si>
  <si>
    <t>鹿児島市松元支所で使用する電気</t>
    <rPh sb="0" eb="3">
      <t>カゴシマ</t>
    </rPh>
    <rPh sb="3" eb="4">
      <t>シ</t>
    </rPh>
    <rPh sb="4" eb="6">
      <t>マツモト</t>
    </rPh>
    <rPh sb="6" eb="8">
      <t>シショ</t>
    </rPh>
    <rPh sb="9" eb="11">
      <t>シヨウ</t>
    </rPh>
    <rPh sb="13" eb="15">
      <t>デンキ</t>
    </rPh>
    <phoneticPr fontId="3"/>
  </si>
  <si>
    <t>鹿児島市喜入支所庁舎で使用する電気</t>
    <rPh sb="0" eb="3">
      <t>カゴシマ</t>
    </rPh>
    <rPh sb="3" eb="4">
      <t>シ</t>
    </rPh>
    <rPh sb="4" eb="6">
      <t>キイレ</t>
    </rPh>
    <rPh sb="6" eb="8">
      <t>シショ</t>
    </rPh>
    <rPh sb="8" eb="10">
      <t>チョウシャ</t>
    </rPh>
    <rPh sb="11" eb="13">
      <t>シヨウ</t>
    </rPh>
    <rPh sb="15" eb="17">
      <t>デンキ</t>
    </rPh>
    <phoneticPr fontId="3"/>
  </si>
  <si>
    <t>鹿児島市吉野支所で使用する電気</t>
    <rPh sb="0" eb="3">
      <t>カゴシマ</t>
    </rPh>
    <rPh sb="3" eb="4">
      <t>シ</t>
    </rPh>
    <rPh sb="4" eb="6">
      <t>ヨシノ</t>
    </rPh>
    <rPh sb="6" eb="8">
      <t>シショ</t>
    </rPh>
    <rPh sb="9" eb="11">
      <t>シヨウ</t>
    </rPh>
    <rPh sb="13" eb="15">
      <t>デンキ</t>
    </rPh>
    <phoneticPr fontId="3"/>
  </si>
  <si>
    <t>鹿児島市伊敷支所で使用する電気</t>
    <rPh sb="0" eb="3">
      <t>カゴシマ</t>
    </rPh>
    <rPh sb="3" eb="4">
      <t>シ</t>
    </rPh>
    <rPh sb="4" eb="6">
      <t>イシキ</t>
    </rPh>
    <rPh sb="6" eb="8">
      <t>シショ</t>
    </rPh>
    <rPh sb="9" eb="11">
      <t>シヨウ</t>
    </rPh>
    <rPh sb="13" eb="15">
      <t>デンキ</t>
    </rPh>
    <phoneticPr fontId="3"/>
  </si>
  <si>
    <t>鹿児島市吉田支所で使用する電気</t>
    <rPh sb="0" eb="3">
      <t>カゴシマ</t>
    </rPh>
    <rPh sb="3" eb="4">
      <t>シ</t>
    </rPh>
    <rPh sb="4" eb="6">
      <t>ヨシダ</t>
    </rPh>
    <rPh sb="6" eb="8">
      <t>シショ</t>
    </rPh>
    <rPh sb="9" eb="11">
      <t>シヨウ</t>
    </rPh>
    <rPh sb="13" eb="15">
      <t>デンキ</t>
    </rPh>
    <phoneticPr fontId="3"/>
  </si>
  <si>
    <t>鹿児島市東桜島合同庁舎で使用する電気</t>
    <rPh sb="0" eb="3">
      <t>カゴシマ</t>
    </rPh>
    <rPh sb="3" eb="4">
      <t>シ</t>
    </rPh>
    <rPh sb="4" eb="5">
      <t>ヒガシ</t>
    </rPh>
    <rPh sb="5" eb="7">
      <t>サクラジマ</t>
    </rPh>
    <rPh sb="7" eb="9">
      <t>ゴウドウ</t>
    </rPh>
    <rPh sb="9" eb="11">
      <t>チョウシャ</t>
    </rPh>
    <rPh sb="12" eb="14">
      <t>シヨウ</t>
    </rPh>
    <rPh sb="16" eb="18">
      <t>デンキ</t>
    </rPh>
    <phoneticPr fontId="3"/>
  </si>
  <si>
    <t>北部斎場で使用する電気</t>
    <rPh sb="0" eb="2">
      <t>ホクブ</t>
    </rPh>
    <rPh sb="2" eb="4">
      <t>サイジョウ</t>
    </rPh>
    <rPh sb="5" eb="7">
      <t>シヨウ</t>
    </rPh>
    <rPh sb="9" eb="11">
      <t>デンキ</t>
    </rPh>
    <phoneticPr fontId="3"/>
  </si>
  <si>
    <t>環境局</t>
    <rPh sb="0" eb="2">
      <t>カンキョウ</t>
    </rPh>
    <rPh sb="2" eb="3">
      <t>キョク</t>
    </rPh>
    <phoneticPr fontId="3"/>
  </si>
  <si>
    <t>南部斎場で使用する電気</t>
    <rPh sb="0" eb="2">
      <t>ナンブ</t>
    </rPh>
    <rPh sb="2" eb="4">
      <t>サイジョウ</t>
    </rPh>
    <rPh sb="5" eb="7">
      <t>シヨウ</t>
    </rPh>
    <rPh sb="9" eb="11">
      <t>デンキ</t>
    </rPh>
    <phoneticPr fontId="3"/>
  </si>
  <si>
    <t>鹿児島市北部清掃工場で使用する電気購入契約</t>
    <rPh sb="0" eb="4">
      <t>カゴシマシ</t>
    </rPh>
    <rPh sb="4" eb="6">
      <t>ホクブ</t>
    </rPh>
    <rPh sb="6" eb="8">
      <t>セイソウ</t>
    </rPh>
    <rPh sb="8" eb="10">
      <t>コウジョウ</t>
    </rPh>
    <rPh sb="11" eb="13">
      <t>シヨウ</t>
    </rPh>
    <rPh sb="15" eb="17">
      <t>デンキ</t>
    </rPh>
    <rPh sb="17" eb="19">
      <t>コウニュウ</t>
    </rPh>
    <rPh sb="19" eb="21">
      <t>ケイヤク</t>
    </rPh>
    <phoneticPr fontId="3"/>
  </si>
  <si>
    <t>環境局資源循環部北部清掃工場</t>
    <rPh sb="0" eb="3">
      <t>カンキョウキョク</t>
    </rPh>
    <rPh sb="3" eb="5">
      <t>シゲン</t>
    </rPh>
    <rPh sb="5" eb="7">
      <t>ジュンカン</t>
    </rPh>
    <rPh sb="7" eb="8">
      <t>ブ</t>
    </rPh>
    <rPh sb="8" eb="10">
      <t>ホクブ</t>
    </rPh>
    <rPh sb="10" eb="12">
      <t>セイソウ</t>
    </rPh>
    <rPh sb="12" eb="14">
      <t>コウジョウ</t>
    </rPh>
    <phoneticPr fontId="3"/>
  </si>
  <si>
    <t>株式会社ナンワエナジー</t>
    <rPh sb="0" eb="2">
      <t>カブシキ</t>
    </rPh>
    <rPh sb="2" eb="4">
      <t>カイシャ</t>
    </rPh>
    <phoneticPr fontId="3"/>
  </si>
  <si>
    <t>鹿児島市北部清掃工場揚水ポンプ所で使用する電気の購入契約</t>
    <rPh sb="0" eb="4">
      <t>カゴシマシ</t>
    </rPh>
    <rPh sb="4" eb="6">
      <t>ホクブ</t>
    </rPh>
    <rPh sb="6" eb="8">
      <t>セイソウ</t>
    </rPh>
    <rPh sb="8" eb="10">
      <t>コウジョウ</t>
    </rPh>
    <rPh sb="10" eb="12">
      <t>ヨウスイ</t>
    </rPh>
    <rPh sb="15" eb="16">
      <t>ジョ</t>
    </rPh>
    <rPh sb="17" eb="19">
      <t>シヨウ</t>
    </rPh>
    <rPh sb="21" eb="23">
      <t>デンキ</t>
    </rPh>
    <rPh sb="24" eb="26">
      <t>コウニュウ</t>
    </rPh>
    <rPh sb="26" eb="28">
      <t>ケイヤク</t>
    </rPh>
    <phoneticPr fontId="3"/>
  </si>
  <si>
    <t>南部清掃工場</t>
    <rPh sb="0" eb="6">
      <t>ナンブ</t>
    </rPh>
    <phoneticPr fontId="3"/>
  </si>
  <si>
    <t>衛生処理センター</t>
    <rPh sb="0" eb="2">
      <t>エイセイ</t>
    </rPh>
    <rPh sb="2" eb="4">
      <t>ショリ</t>
    </rPh>
    <phoneticPr fontId="3"/>
  </si>
  <si>
    <t>松陽台地域下水道汚水処理施設で使用する電気</t>
    <rPh sb="0" eb="3">
      <t>ショウヨウダイ</t>
    </rPh>
    <rPh sb="3" eb="5">
      <t>チイキ</t>
    </rPh>
    <rPh sb="5" eb="8">
      <t>ゲスイドウ</t>
    </rPh>
    <rPh sb="8" eb="10">
      <t>オスイ</t>
    </rPh>
    <rPh sb="10" eb="12">
      <t>ショリ</t>
    </rPh>
    <rPh sb="12" eb="14">
      <t>シセツ</t>
    </rPh>
    <rPh sb="15" eb="17">
      <t>シヨウ</t>
    </rPh>
    <rPh sb="19" eb="21">
      <t>デンキ</t>
    </rPh>
    <phoneticPr fontId="3"/>
  </si>
  <si>
    <t>鹿児島市立保育所で使用する電気（城南、春日、三和保育園）</t>
    <rPh sb="0" eb="3">
      <t>カゴシマ</t>
    </rPh>
    <rPh sb="3" eb="4">
      <t>シ</t>
    </rPh>
    <rPh sb="5" eb="7">
      <t>ホイク</t>
    </rPh>
    <rPh sb="7" eb="8">
      <t>ショ</t>
    </rPh>
    <rPh sb="9" eb="11">
      <t>シヨウ</t>
    </rPh>
    <rPh sb="13" eb="15">
      <t>デンキ</t>
    </rPh>
    <rPh sb="16" eb="18">
      <t>ジョウナン</t>
    </rPh>
    <rPh sb="19" eb="21">
      <t>カスガ</t>
    </rPh>
    <rPh sb="22" eb="24">
      <t>サンワ</t>
    </rPh>
    <rPh sb="24" eb="27">
      <t>ホイクエン</t>
    </rPh>
    <phoneticPr fontId="3"/>
  </si>
  <si>
    <t>健康福祉局</t>
  </si>
  <si>
    <t>すこやか子育て交流館で使用する電気</t>
    <rPh sb="4" eb="6">
      <t>コソダ</t>
    </rPh>
    <rPh sb="7" eb="9">
      <t>コウリュウ</t>
    </rPh>
    <rPh sb="9" eb="10">
      <t>カン</t>
    </rPh>
    <rPh sb="11" eb="13">
      <t>シヨウ</t>
    </rPh>
    <rPh sb="15" eb="17">
      <t>デンキ</t>
    </rPh>
    <phoneticPr fontId="3"/>
  </si>
  <si>
    <t>健康福祉局</t>
    <rPh sb="0" eb="2">
      <t>ケンコウ</t>
    </rPh>
    <rPh sb="2" eb="5">
      <t>フクシキョク</t>
    </rPh>
    <phoneticPr fontId="3"/>
  </si>
  <si>
    <t>鹿児島市立喜入園で使用する電気</t>
    <rPh sb="0" eb="4">
      <t>カゴシマシ</t>
    </rPh>
    <rPh sb="4" eb="5">
      <t>リツ</t>
    </rPh>
    <rPh sb="5" eb="7">
      <t>キイレ</t>
    </rPh>
    <rPh sb="7" eb="8">
      <t>エン</t>
    </rPh>
    <rPh sb="9" eb="11">
      <t>シヨウ</t>
    </rPh>
    <rPh sb="13" eb="15">
      <t>デンキ</t>
    </rPh>
    <phoneticPr fontId="3"/>
  </si>
  <si>
    <t>健康福祉局谷山福祉部</t>
    <rPh sb="0" eb="2">
      <t>ケンコウ</t>
    </rPh>
    <rPh sb="2" eb="5">
      <t>フクシキョク</t>
    </rPh>
    <rPh sb="5" eb="7">
      <t>タニヤマ</t>
    </rPh>
    <rPh sb="7" eb="9">
      <t>フクシ</t>
    </rPh>
    <rPh sb="9" eb="10">
      <t>ブ</t>
    </rPh>
    <phoneticPr fontId="3"/>
  </si>
  <si>
    <t>鹿児島市保健・急病センターで使用する電気</t>
  </si>
  <si>
    <t>鹿児島市南部親子つどいの広場及び南部保健センターで使用する電気</t>
    <rPh sb="0" eb="3">
      <t>カゴシマ</t>
    </rPh>
    <rPh sb="3" eb="4">
      <t>シ</t>
    </rPh>
    <rPh sb="4" eb="6">
      <t>ナンブ</t>
    </rPh>
    <rPh sb="6" eb="8">
      <t>オヤコ</t>
    </rPh>
    <rPh sb="12" eb="14">
      <t>ヒロバ</t>
    </rPh>
    <rPh sb="14" eb="15">
      <t>オヨ</t>
    </rPh>
    <rPh sb="16" eb="18">
      <t>ナンブ</t>
    </rPh>
    <rPh sb="18" eb="20">
      <t>ホケン</t>
    </rPh>
    <rPh sb="25" eb="27">
      <t>シヨウ</t>
    </rPh>
    <rPh sb="29" eb="31">
      <t>デンキ</t>
    </rPh>
    <phoneticPr fontId="3"/>
  </si>
  <si>
    <t>健康福祉局</t>
    <rPh sb="0" eb="2">
      <t>ケンコウ</t>
    </rPh>
    <rPh sb="2" eb="4">
      <t>フクシ</t>
    </rPh>
    <rPh sb="4" eb="5">
      <t>キョク</t>
    </rPh>
    <phoneticPr fontId="3"/>
  </si>
  <si>
    <t>鹿児島市北部保健センター及び高齢者福祉センター吉野で使用する電気</t>
  </si>
  <si>
    <t>健康福祉局
保健所</t>
    <rPh sb="4" eb="5">
      <t>キョク</t>
    </rPh>
    <rPh sb="6" eb="9">
      <t>ホケンジョ</t>
    </rPh>
    <phoneticPr fontId="3"/>
  </si>
  <si>
    <t>鹿児島市西部保健センター及びかごしま温泉健康プラザで使用する電気</t>
    <rPh sb="0" eb="3">
      <t>カゴシマ</t>
    </rPh>
    <rPh sb="3" eb="4">
      <t>シ</t>
    </rPh>
    <rPh sb="4" eb="12">
      <t>セイ</t>
    </rPh>
    <rPh sb="12" eb="13">
      <t>オヨ</t>
    </rPh>
    <rPh sb="18" eb="20">
      <t>オンセン</t>
    </rPh>
    <rPh sb="20" eb="22">
      <t>ケンコウ</t>
    </rPh>
    <rPh sb="26" eb="28">
      <t>シヨウ</t>
    </rPh>
    <rPh sb="30" eb="32">
      <t>デンキ</t>
    </rPh>
    <phoneticPr fontId="3"/>
  </si>
  <si>
    <t>錫山鉱山坑水処理施設で使用する電気</t>
    <rPh sb="0" eb="1">
      <t>スズ</t>
    </rPh>
    <rPh sb="1" eb="2">
      <t>ヤマ</t>
    </rPh>
    <rPh sb="2" eb="4">
      <t>コウザン</t>
    </rPh>
    <rPh sb="4" eb="5">
      <t>コウ</t>
    </rPh>
    <rPh sb="5" eb="6">
      <t>スイ</t>
    </rPh>
    <rPh sb="6" eb="8">
      <t>ショリ</t>
    </rPh>
    <rPh sb="8" eb="10">
      <t>シセツ</t>
    </rPh>
    <rPh sb="11" eb="13">
      <t>シヨウ</t>
    </rPh>
    <rPh sb="15" eb="17">
      <t>デンキ</t>
    </rPh>
    <phoneticPr fontId="3"/>
  </si>
  <si>
    <t>産業局</t>
    <rPh sb="0" eb="2">
      <t>サンギョウ</t>
    </rPh>
    <rPh sb="2" eb="3">
      <t>キョク</t>
    </rPh>
    <phoneticPr fontId="3"/>
  </si>
  <si>
    <t>鹿児島市都市農業センターで使用する電気</t>
  </si>
  <si>
    <t>産業局</t>
  </si>
  <si>
    <t>ソフトプラザかごしまで使用する電気</t>
    <rPh sb="11" eb="13">
      <t>シヨウ</t>
    </rPh>
    <rPh sb="15" eb="17">
      <t>デンキ</t>
    </rPh>
    <phoneticPr fontId="3"/>
  </si>
  <si>
    <t>鹿児島市観光農業公園</t>
    <rPh sb="0" eb="3">
      <t>カゴシマ</t>
    </rPh>
    <rPh sb="3" eb="4">
      <t>シ</t>
    </rPh>
    <rPh sb="4" eb="6">
      <t>カンコウ</t>
    </rPh>
    <rPh sb="6" eb="8">
      <t>ノウギョウ</t>
    </rPh>
    <rPh sb="8" eb="10">
      <t>コウエン</t>
    </rPh>
    <phoneticPr fontId="3"/>
  </si>
  <si>
    <t>観光交流局</t>
    <rPh sb="0" eb="2">
      <t>カンコウ</t>
    </rPh>
    <rPh sb="2" eb="4">
      <t>コウリュウ</t>
    </rPh>
    <rPh sb="4" eb="5">
      <t>キョク</t>
    </rPh>
    <phoneticPr fontId="3"/>
  </si>
  <si>
    <t>鹿児島市都市農村交流センターお茶の里</t>
    <rPh sb="0" eb="4">
      <t>カゴシマシ</t>
    </rPh>
    <rPh sb="4" eb="6">
      <t>トシ</t>
    </rPh>
    <rPh sb="6" eb="8">
      <t>ノウソン</t>
    </rPh>
    <rPh sb="8" eb="10">
      <t>コウリュウ</t>
    </rPh>
    <rPh sb="15" eb="16">
      <t>チャ</t>
    </rPh>
    <rPh sb="17" eb="18">
      <t>サト</t>
    </rPh>
    <phoneticPr fontId="3"/>
  </si>
  <si>
    <t>鹿児島市小野公園で使用する電気</t>
    <rPh sb="0" eb="4">
      <t>カゴシマシ</t>
    </rPh>
    <rPh sb="4" eb="8">
      <t>オノ</t>
    </rPh>
    <rPh sb="9" eb="11">
      <t>シヨウ</t>
    </rPh>
    <rPh sb="13" eb="15">
      <t>デンキ</t>
    </rPh>
    <phoneticPr fontId="3"/>
  </si>
  <si>
    <t>建設局</t>
    <rPh sb="0" eb="3">
      <t>ケンセツキョク</t>
    </rPh>
    <phoneticPr fontId="3"/>
  </si>
  <si>
    <t>鹿児島市大峯公園で使用する電気</t>
    <rPh sb="0" eb="4">
      <t>カゴシマシ</t>
    </rPh>
    <rPh sb="4" eb="6">
      <t>オオミネ</t>
    </rPh>
    <rPh sb="9" eb="11">
      <t>シヨウ</t>
    </rPh>
    <rPh sb="13" eb="15">
      <t>デンキ</t>
    </rPh>
    <phoneticPr fontId="3"/>
  </si>
  <si>
    <t>鹿児島市中央公園で使用する電気</t>
    <rPh sb="0" eb="4">
      <t>カゴシマシ</t>
    </rPh>
    <rPh sb="4" eb="6">
      <t>チュウオウ</t>
    </rPh>
    <rPh sb="6" eb="8">
      <t>コウエン</t>
    </rPh>
    <rPh sb="9" eb="11">
      <t>シヨウ</t>
    </rPh>
    <rPh sb="13" eb="15">
      <t>デンキ</t>
    </rPh>
    <phoneticPr fontId="3"/>
  </si>
  <si>
    <t>鹿児島市祗園之洲公園で使用する電気</t>
    <rPh sb="0" eb="4">
      <t>カゴシマシ</t>
    </rPh>
    <rPh sb="4" eb="10">
      <t>ギオンノス</t>
    </rPh>
    <rPh sb="11" eb="13">
      <t>シヨウ</t>
    </rPh>
    <rPh sb="15" eb="17">
      <t>デンキ</t>
    </rPh>
    <phoneticPr fontId="3"/>
  </si>
  <si>
    <t>鹿児島市鴨池公園（文化公園）で使用する電気</t>
    <rPh sb="0" eb="4">
      <t>カゴシマシ</t>
    </rPh>
    <rPh sb="4" eb="14">
      <t>カモイケ</t>
    </rPh>
    <rPh sb="15" eb="17">
      <t>シヨウ</t>
    </rPh>
    <rPh sb="19" eb="21">
      <t>デンキ</t>
    </rPh>
    <phoneticPr fontId="3"/>
  </si>
  <si>
    <t>鹿児島市谷山都市整備課で使用する電気</t>
    <rPh sb="0" eb="3">
      <t>カゴシマ</t>
    </rPh>
    <rPh sb="3" eb="4">
      <t>シ</t>
    </rPh>
    <rPh sb="4" eb="6">
      <t>タニヤマ</t>
    </rPh>
    <rPh sb="6" eb="8">
      <t>トシ</t>
    </rPh>
    <rPh sb="8" eb="11">
      <t>セイビカ</t>
    </rPh>
    <rPh sb="12" eb="14">
      <t>シヨウ</t>
    </rPh>
    <rPh sb="16" eb="18">
      <t>デンキ</t>
    </rPh>
    <phoneticPr fontId="3"/>
  </si>
  <si>
    <t>山下分庁舎で使用する電気</t>
    <rPh sb="0" eb="2">
      <t>ヤマシタ</t>
    </rPh>
    <rPh sb="2" eb="5">
      <t>ブンチョウシャ</t>
    </rPh>
    <rPh sb="6" eb="8">
      <t>シヨウ</t>
    </rPh>
    <rPh sb="10" eb="12">
      <t>デンキ</t>
    </rPh>
    <phoneticPr fontId="3"/>
  </si>
  <si>
    <t>消防総合訓練研修センターで使用する電気</t>
    <rPh sb="0" eb="2">
      <t>ショウボウ</t>
    </rPh>
    <rPh sb="2" eb="4">
      <t>ソウゴウ</t>
    </rPh>
    <rPh sb="4" eb="6">
      <t>クンレン</t>
    </rPh>
    <rPh sb="6" eb="8">
      <t>ケンシュウ</t>
    </rPh>
    <rPh sb="13" eb="15">
      <t>シヨウ</t>
    </rPh>
    <rPh sb="17" eb="19">
      <t>デンキ</t>
    </rPh>
    <phoneticPr fontId="3"/>
  </si>
  <si>
    <t>鹿児島市立病院で使用する電気</t>
    <rPh sb="0" eb="3">
      <t>カゴシマ</t>
    </rPh>
    <rPh sb="3" eb="5">
      <t>シリツ</t>
    </rPh>
    <rPh sb="5" eb="7">
      <t>ビョウイン</t>
    </rPh>
    <rPh sb="8" eb="10">
      <t>シヨウ</t>
    </rPh>
    <rPh sb="12" eb="14">
      <t>デンキ</t>
    </rPh>
    <phoneticPr fontId="3"/>
  </si>
  <si>
    <t>市立病院</t>
    <rPh sb="0" eb="2">
      <t>シリツ</t>
    </rPh>
    <rPh sb="2" eb="4">
      <t>ビョウイン</t>
    </rPh>
    <phoneticPr fontId="3"/>
  </si>
  <si>
    <t>鹿児島市交通局上荒田局舎及びバス整備工場で使用する電気</t>
    <rPh sb="0" eb="3">
      <t>カゴシマ</t>
    </rPh>
    <rPh sb="3" eb="4">
      <t>シ</t>
    </rPh>
    <rPh sb="4" eb="7">
      <t>コウツウキョク</t>
    </rPh>
    <rPh sb="7" eb="8">
      <t>ウエ</t>
    </rPh>
    <rPh sb="8" eb="10">
      <t>アラタ</t>
    </rPh>
    <rPh sb="10" eb="12">
      <t>キョクシャ</t>
    </rPh>
    <rPh sb="12" eb="13">
      <t>オヨ</t>
    </rPh>
    <rPh sb="16" eb="18">
      <t>セイビ</t>
    </rPh>
    <rPh sb="18" eb="20">
      <t>コウジョウ</t>
    </rPh>
    <rPh sb="21" eb="23">
      <t>シヨウ</t>
    </rPh>
    <rPh sb="25" eb="27">
      <t>デンキ</t>
    </rPh>
    <phoneticPr fontId="3"/>
  </si>
  <si>
    <t>平成30年8月1日から平成31年（令和元年）7月31日まで</t>
    <rPh sb="0" eb="2">
      <t>ヘイセイ</t>
    </rPh>
    <rPh sb="4" eb="5">
      <t>ネン</t>
    </rPh>
    <rPh sb="6" eb="7">
      <t>ツキ</t>
    </rPh>
    <rPh sb="8" eb="9">
      <t>ヒ</t>
    </rPh>
    <rPh sb="11" eb="13">
      <t>ヘイセイ</t>
    </rPh>
    <rPh sb="15" eb="16">
      <t>ネン</t>
    </rPh>
    <rPh sb="17" eb="18">
      <t>レイ</t>
    </rPh>
    <rPh sb="18" eb="19">
      <t>ワ</t>
    </rPh>
    <rPh sb="19" eb="20">
      <t>ゲン</t>
    </rPh>
    <rPh sb="20" eb="21">
      <t>ネン</t>
    </rPh>
    <rPh sb="23" eb="24">
      <t>ツキ</t>
    </rPh>
    <rPh sb="26" eb="27">
      <t>ヒ</t>
    </rPh>
    <phoneticPr fontId="3"/>
  </si>
  <si>
    <t>鹿児島市水道局本庁舎で使用する電気</t>
    <rPh sb="0" eb="4">
      <t>カゴシマシ</t>
    </rPh>
    <rPh sb="4" eb="7">
      <t>スイドウキョク</t>
    </rPh>
    <rPh sb="7" eb="9">
      <t>ホンチョウ</t>
    </rPh>
    <rPh sb="9" eb="10">
      <t>シャ</t>
    </rPh>
    <rPh sb="11" eb="13">
      <t>シヨウ</t>
    </rPh>
    <rPh sb="15" eb="17">
      <t>デンキ</t>
    </rPh>
    <phoneticPr fontId="3"/>
  </si>
  <si>
    <t>水道局</t>
    <rPh sb="0" eb="2">
      <t>スイドウ</t>
    </rPh>
    <rPh sb="2" eb="3">
      <t>キョク</t>
    </rPh>
    <phoneticPr fontId="3"/>
  </si>
  <si>
    <t>鹿児島市教育総合センターで使用する電気の購入契約</t>
    <rPh sb="0" eb="3">
      <t>カゴシマ</t>
    </rPh>
    <rPh sb="3" eb="4">
      <t>シ</t>
    </rPh>
    <rPh sb="4" eb="6">
      <t>キョウイク</t>
    </rPh>
    <rPh sb="6" eb="8">
      <t>ソウゴウ</t>
    </rPh>
    <rPh sb="13" eb="15">
      <t>シヨウ</t>
    </rPh>
    <rPh sb="17" eb="19">
      <t>デンキ</t>
    </rPh>
    <rPh sb="20" eb="22">
      <t>コウニュウ</t>
    </rPh>
    <rPh sb="22" eb="24">
      <t>ケイヤク</t>
    </rPh>
    <phoneticPr fontId="3"/>
  </si>
  <si>
    <t>鹿児島市立美術館で使用する電気</t>
    <rPh sb="0" eb="4">
      <t>カゴシマシ</t>
    </rPh>
    <rPh sb="4" eb="5">
      <t>リツ</t>
    </rPh>
    <rPh sb="5" eb="7">
      <t>ビジュツ</t>
    </rPh>
    <rPh sb="7" eb="8">
      <t>カン</t>
    </rPh>
    <rPh sb="9" eb="11">
      <t>シヨウ</t>
    </rPh>
    <rPh sb="13" eb="15">
      <t>デンキ</t>
    </rPh>
    <phoneticPr fontId="3"/>
  </si>
  <si>
    <t>教育委員会
事務局</t>
    <rPh sb="0" eb="2">
      <t>キョウイク</t>
    </rPh>
    <rPh sb="2" eb="5">
      <t>イインカイ</t>
    </rPh>
    <rPh sb="6" eb="9">
      <t>ジムキョク</t>
    </rPh>
    <phoneticPr fontId="3"/>
  </si>
  <si>
    <t>鹿児島市立図書館及び鹿児島市立科学館で使用する電気</t>
    <rPh sb="0" eb="3">
      <t>カゴシマ</t>
    </rPh>
    <rPh sb="3" eb="5">
      <t>シリツ</t>
    </rPh>
    <rPh sb="5" eb="8">
      <t>トショカン</t>
    </rPh>
    <rPh sb="8" eb="9">
      <t>オヨ</t>
    </rPh>
    <rPh sb="10" eb="13">
      <t>カゴシマ</t>
    </rPh>
    <rPh sb="13" eb="15">
      <t>シリツ</t>
    </rPh>
    <rPh sb="15" eb="18">
      <t>カガクカン</t>
    </rPh>
    <rPh sb="19" eb="21">
      <t>シヨウ</t>
    </rPh>
    <rPh sb="23" eb="25">
      <t>デンキ</t>
    </rPh>
    <phoneticPr fontId="3"/>
  </si>
  <si>
    <t>鹿児島市立少年自然の家で使用する電気</t>
    <rPh sb="0" eb="4">
      <t>カゴシマシ</t>
    </rPh>
    <rPh sb="4" eb="5">
      <t>リツ</t>
    </rPh>
    <rPh sb="5" eb="7">
      <t>ショウネン</t>
    </rPh>
    <rPh sb="7" eb="9">
      <t>シゼン</t>
    </rPh>
    <rPh sb="10" eb="11">
      <t>イエ</t>
    </rPh>
    <rPh sb="12" eb="14">
      <t>シヨウ</t>
    </rPh>
    <rPh sb="16" eb="18">
      <t>デンキ</t>
    </rPh>
    <phoneticPr fontId="3"/>
  </si>
  <si>
    <t>鹿児島市立中央学校給食センターほか５センターで使用する電気</t>
    <rPh sb="0" eb="4">
      <t>カゴシマシ</t>
    </rPh>
    <rPh sb="4" eb="5">
      <t>リツ</t>
    </rPh>
    <rPh sb="5" eb="7">
      <t>チュウオウ</t>
    </rPh>
    <rPh sb="7" eb="9">
      <t>ガッコウ</t>
    </rPh>
    <rPh sb="9" eb="11">
      <t>キュウショク</t>
    </rPh>
    <rPh sb="23" eb="25">
      <t>シヨウ</t>
    </rPh>
    <rPh sb="27" eb="29">
      <t>デンキ</t>
    </rPh>
    <phoneticPr fontId="7"/>
  </si>
  <si>
    <t>教育委員会事務局</t>
    <rPh sb="0" eb="2">
      <t>キョウイク</t>
    </rPh>
    <rPh sb="2" eb="5">
      <t>イインカイ</t>
    </rPh>
    <rPh sb="5" eb="8">
      <t>ジムキョク</t>
    </rPh>
    <phoneticPr fontId="7"/>
  </si>
  <si>
    <t>鹿児島市立川上小学校ほか１００校で使用する電気</t>
    <rPh sb="0" eb="3">
      <t>カゴシマ</t>
    </rPh>
    <rPh sb="3" eb="5">
      <t>イチリツ</t>
    </rPh>
    <rPh sb="5" eb="7">
      <t>カワカミ</t>
    </rPh>
    <rPh sb="7" eb="10">
      <t>ショウガッコウ</t>
    </rPh>
    <rPh sb="15" eb="16">
      <t>コウ</t>
    </rPh>
    <rPh sb="17" eb="19">
      <t>シヨウ</t>
    </rPh>
    <rPh sb="21" eb="23">
      <t>デンキ</t>
    </rPh>
    <phoneticPr fontId="3"/>
  </si>
  <si>
    <t>※令和元年6月１日から令和2年5月31日まで</t>
    <rPh sb="1" eb="3">
      <t>レイワ</t>
    </rPh>
    <rPh sb="3" eb="4">
      <t>ガン</t>
    </rPh>
    <rPh sb="4" eb="5">
      <t>ネン</t>
    </rPh>
    <rPh sb="5" eb="6">
      <t>ヘイネン</t>
    </rPh>
    <rPh sb="6" eb="7">
      <t>ツキ</t>
    </rPh>
    <rPh sb="8" eb="9">
      <t>ニチ</t>
    </rPh>
    <rPh sb="11" eb="12">
      <t>レイ</t>
    </rPh>
    <rPh sb="12" eb="13">
      <t>ワ</t>
    </rPh>
    <rPh sb="14" eb="15">
      <t>ネン</t>
    </rPh>
    <rPh sb="15" eb="16">
      <t>ヘイネン</t>
    </rPh>
    <rPh sb="16" eb="17">
      <t>ツキ</t>
    </rPh>
    <rPh sb="19" eb="20">
      <t>ニチ</t>
    </rPh>
    <phoneticPr fontId="3"/>
  </si>
  <si>
    <t>鹿児島市立東桜島小学校ほか６校で使用する電気</t>
    <rPh sb="0" eb="3">
      <t>カゴシマ</t>
    </rPh>
    <rPh sb="3" eb="5">
      <t>シリツ</t>
    </rPh>
    <rPh sb="5" eb="6">
      <t>ヒガシ</t>
    </rPh>
    <rPh sb="6" eb="8">
      <t>サクラジマ</t>
    </rPh>
    <rPh sb="8" eb="11">
      <t>ショウガッコウ</t>
    </rPh>
    <rPh sb="14" eb="15">
      <t>コウ</t>
    </rPh>
    <rPh sb="16" eb="18">
      <t>シヨウ</t>
    </rPh>
    <rPh sb="20" eb="22">
      <t>デンキ</t>
    </rPh>
    <phoneticPr fontId="3"/>
  </si>
  <si>
    <t>全落札額のうち10電力会社が入札に参加したときの落札価格合計/電力会社
提示額（税抜き）</t>
    <phoneticPr fontId="3"/>
  </si>
  <si>
    <t>鹿児島市北部清掃工場で発生する余剰電力の売却契約</t>
    <rPh sb="0" eb="4">
      <t>カゴシマシ</t>
    </rPh>
    <rPh sb="4" eb="6">
      <t>ホクブ</t>
    </rPh>
    <rPh sb="6" eb="8">
      <t>セイソウ</t>
    </rPh>
    <rPh sb="8" eb="10">
      <t>コウジョウ</t>
    </rPh>
    <rPh sb="11" eb="13">
      <t>ハッセイ</t>
    </rPh>
    <rPh sb="15" eb="17">
      <t>ヨジョウ</t>
    </rPh>
    <rPh sb="17" eb="19">
      <t>デンリョク</t>
    </rPh>
    <rPh sb="20" eb="22">
      <t>バイキャク</t>
    </rPh>
    <rPh sb="22" eb="24">
      <t>ケイヤク</t>
    </rPh>
    <phoneticPr fontId="3"/>
  </si>
  <si>
    <t>制限付一般競争入札</t>
    <rPh sb="0" eb="2">
      <t>セイゲン</t>
    </rPh>
    <rPh sb="2" eb="3">
      <t>ツキ</t>
    </rPh>
    <rPh sb="3" eb="5">
      <t>イッパン</t>
    </rPh>
    <rPh sb="5" eb="7">
      <t>キョウソウ</t>
    </rPh>
    <rPh sb="7" eb="9">
      <t>ニュウサツ</t>
    </rPh>
    <phoneticPr fontId="3"/>
  </si>
  <si>
    <t>本庁舎西別館</t>
    <rPh sb="0" eb="3">
      <t>ホンチョウシャ</t>
    </rPh>
    <rPh sb="3" eb="4">
      <t>ニシ</t>
    </rPh>
    <rPh sb="4" eb="6">
      <t>ベッカン</t>
    </rPh>
    <phoneticPr fontId="3"/>
  </si>
  <si>
    <t>九州電力(株)</t>
    <rPh sb="0" eb="2">
      <t>キュウシュウ</t>
    </rPh>
    <rPh sb="2" eb="4">
      <t>デンリョク</t>
    </rPh>
    <rPh sb="4" eb="7">
      <t>カブ</t>
    </rPh>
    <phoneticPr fontId="3"/>
  </si>
  <si>
    <t>北部清掃工場</t>
    <rPh sb="0" eb="2">
      <t>ホクブ</t>
    </rPh>
    <rPh sb="2" eb="4">
      <t>セイソウ</t>
    </rPh>
    <rPh sb="4" eb="6">
      <t>コウジョウ</t>
    </rPh>
    <phoneticPr fontId="3"/>
  </si>
  <si>
    <t>北部親子つどいの広場</t>
    <rPh sb="0" eb="2">
      <t>ホクブ</t>
    </rPh>
    <rPh sb="2" eb="4">
      <t>オヤコ</t>
    </rPh>
    <rPh sb="8" eb="10">
      <t>ヒロバ</t>
    </rPh>
    <phoneticPr fontId="3"/>
  </si>
  <si>
    <t>城西福祉館</t>
    <rPh sb="0" eb="2">
      <t>ジョウセイ</t>
    </rPh>
    <rPh sb="2" eb="4">
      <t>フクシ</t>
    </rPh>
    <rPh sb="4" eb="5">
      <t>カン</t>
    </rPh>
    <phoneticPr fontId="3"/>
  </si>
  <si>
    <t>南部保健センター</t>
    <rPh sb="0" eb="2">
      <t>ナンブ</t>
    </rPh>
    <rPh sb="2" eb="4">
      <t>ホケン</t>
    </rPh>
    <phoneticPr fontId="3"/>
  </si>
  <si>
    <t>喜入分遣隊</t>
    <rPh sb="0" eb="2">
      <t>キイレ</t>
    </rPh>
    <rPh sb="2" eb="4">
      <t>ブンケン</t>
    </rPh>
    <rPh sb="4" eb="5">
      <t>タイ</t>
    </rPh>
    <phoneticPr fontId="3"/>
  </si>
  <si>
    <t>吉田北中学校</t>
    <rPh sb="0" eb="2">
      <t>ヨシダ</t>
    </rPh>
    <rPh sb="2" eb="3">
      <t>キタ</t>
    </rPh>
    <rPh sb="3" eb="6">
      <t>チュウガッコウ</t>
    </rPh>
    <phoneticPr fontId="3"/>
  </si>
  <si>
    <t>広木小学校</t>
    <rPh sb="0" eb="2">
      <t>ヒロキ</t>
    </rPh>
    <rPh sb="2" eb="5">
      <t>ショウガッコウ</t>
    </rPh>
    <phoneticPr fontId="3"/>
  </si>
  <si>
    <t>春山小学校</t>
    <rPh sb="0" eb="2">
      <t>ハルヤマ</t>
    </rPh>
    <rPh sb="2" eb="5">
      <t>ショウガッコウ</t>
    </rPh>
    <phoneticPr fontId="3"/>
  </si>
  <si>
    <t>玉龍中学校</t>
    <rPh sb="0" eb="1">
      <t>ギョク</t>
    </rPh>
    <rPh sb="1" eb="2">
      <t>リュウ</t>
    </rPh>
    <rPh sb="2" eb="5">
      <t>チュウガッコウ</t>
    </rPh>
    <phoneticPr fontId="3"/>
  </si>
  <si>
    <t>谷山北中学校</t>
    <rPh sb="0" eb="2">
      <t>タニヤマ</t>
    </rPh>
    <rPh sb="2" eb="3">
      <t>キタ</t>
    </rPh>
    <rPh sb="3" eb="6">
      <t>チュウガッコウ</t>
    </rPh>
    <phoneticPr fontId="3"/>
  </si>
  <si>
    <t>電気供給契約</t>
  </si>
  <si>
    <t>総務部</t>
  </si>
  <si>
    <t>株式会社エネット</t>
  </si>
  <si>
    <t>一者随意契約（別途契約しているESP業務委託の業者選定結果）</t>
  </si>
  <si>
    <t>別紙のとおり</t>
    <rPh sb="0" eb="2">
      <t>ベッシ</t>
    </rPh>
    <phoneticPr fontId="3"/>
  </si>
  <si>
    <t>別途契約してるESP業務委託により選定された業者との契約を前提としていたため</t>
  </si>
  <si>
    <t>別途契約してるESP業務委託の業者選定結果、適正であると判断したため</t>
  </si>
  <si>
    <t>30</t>
  </si>
  <si>
    <t>129</t>
  </si>
  <si>
    <t>平成29年度久留米市庁舎外40施設電力需給</t>
    <rPh sb="0" eb="2">
      <t>ヘイセイ</t>
    </rPh>
    <rPh sb="4" eb="5">
      <t>ネン</t>
    </rPh>
    <rPh sb="5" eb="6">
      <t>ド</t>
    </rPh>
    <rPh sb="6" eb="9">
      <t>クルメ</t>
    </rPh>
    <rPh sb="9" eb="12">
      <t>シチョウシャ</t>
    </rPh>
    <rPh sb="12" eb="13">
      <t>ソト</t>
    </rPh>
    <rPh sb="15" eb="17">
      <t>シセツ</t>
    </rPh>
    <rPh sb="17" eb="19">
      <t>デンリョク</t>
    </rPh>
    <rPh sb="19" eb="21">
      <t>ジュキュウ</t>
    </rPh>
    <phoneticPr fontId="3"/>
  </si>
  <si>
    <t>都市建設部設備課</t>
    <rPh sb="0" eb="2">
      <t>トシ</t>
    </rPh>
    <rPh sb="2" eb="4">
      <t>ケンセツ</t>
    </rPh>
    <rPh sb="4" eb="5">
      <t>ブ</t>
    </rPh>
    <rPh sb="5" eb="7">
      <t>セツビ</t>
    </rPh>
    <rPh sb="7" eb="8">
      <t>カ</t>
    </rPh>
    <phoneticPr fontId="3"/>
  </si>
  <si>
    <t>九州電力㈱</t>
    <rPh sb="0" eb="2">
      <t>キュウシュウ</t>
    </rPh>
    <rPh sb="2" eb="4">
      <t>デンリョク</t>
    </rPh>
    <phoneticPr fontId="3"/>
  </si>
  <si>
    <t>平成29年度久留米市立西国分小学校外67施設電力需給</t>
  </si>
  <si>
    <t>平成２９年度久留米市企業局庁舎外１２施設電力需給</t>
  </si>
  <si>
    <t>上下水道部総務</t>
    <rPh sb="0" eb="2">
      <t>ジョウゲ</t>
    </rPh>
    <rPh sb="2" eb="4">
      <t>スイドウ</t>
    </rPh>
    <rPh sb="4" eb="5">
      <t>ブ</t>
    </rPh>
    <rPh sb="5" eb="7">
      <t>ソウム</t>
    </rPh>
    <phoneticPr fontId="3"/>
  </si>
  <si>
    <t>平成２９年度南部浄化センター外４施設電力部分需給</t>
  </si>
  <si>
    <t>グローバルエンジニアリング</t>
  </si>
  <si>
    <t>平成30年度久留米市企業局庁舎外13施設電力需給</t>
    <rPh sb="0" eb="2">
      <t>ヘイセイ</t>
    </rPh>
    <rPh sb="4" eb="6">
      <t>ネンド</t>
    </rPh>
    <rPh sb="6" eb="9">
      <t>クルメ</t>
    </rPh>
    <rPh sb="9" eb="10">
      <t>シ</t>
    </rPh>
    <rPh sb="10" eb="12">
      <t>キギョウ</t>
    </rPh>
    <rPh sb="12" eb="13">
      <t>キョク</t>
    </rPh>
    <rPh sb="13" eb="15">
      <t>チョウシャ</t>
    </rPh>
    <rPh sb="15" eb="16">
      <t>ホカ</t>
    </rPh>
    <rPh sb="18" eb="20">
      <t>シセツ</t>
    </rPh>
    <rPh sb="20" eb="22">
      <t>デンリョク</t>
    </rPh>
    <rPh sb="22" eb="24">
      <t>ジュキュウ</t>
    </rPh>
    <phoneticPr fontId="3"/>
  </si>
  <si>
    <t>九州電力株式会社</t>
    <rPh sb="0" eb="2">
      <t>キュウシュウ</t>
    </rPh>
    <rPh sb="2" eb="4">
      <t>デンリョク</t>
    </rPh>
    <rPh sb="4" eb="8">
      <t>カブシキガイシャ</t>
    </rPh>
    <phoneticPr fontId="3"/>
  </si>
  <si>
    <t>平成30年度南部浄化センター外3施設電力部分需給</t>
    <rPh sb="0" eb="2">
      <t>ヘイセイ</t>
    </rPh>
    <rPh sb="4" eb="6">
      <t>ネンド</t>
    </rPh>
    <rPh sb="6" eb="8">
      <t>ナンブ</t>
    </rPh>
    <rPh sb="8" eb="10">
      <t>ジョウカ</t>
    </rPh>
    <rPh sb="14" eb="15">
      <t>ホカ</t>
    </rPh>
    <rPh sb="16" eb="18">
      <t>シセツ</t>
    </rPh>
    <rPh sb="18" eb="20">
      <t>デンリョク</t>
    </rPh>
    <rPh sb="20" eb="22">
      <t>ブブン</t>
    </rPh>
    <rPh sb="22" eb="24">
      <t>ジュキュウ</t>
    </rPh>
    <phoneticPr fontId="3"/>
  </si>
  <si>
    <t>上下水道部総務</t>
  </si>
  <si>
    <t>株式会社グローバルエンジニアリング</t>
    <rPh sb="0" eb="2">
      <t>カブシキ</t>
    </rPh>
    <rPh sb="2" eb="4">
      <t>カイシャ</t>
    </rPh>
    <phoneticPr fontId="3"/>
  </si>
  <si>
    <t>全落札額のうち10電力会社が入札に参加したときの落札価格合計/電力会社
提示額（税抜き）</t>
    <phoneticPr fontId="3"/>
  </si>
  <si>
    <t>犬塚保育園</t>
    <rPh sb="0" eb="2">
      <t>イヌツカ</t>
    </rPh>
    <rPh sb="2" eb="5">
      <t>ホイクエン</t>
    </rPh>
    <phoneticPr fontId="3"/>
  </si>
  <si>
    <t>随意</t>
    <rPh sb="0" eb="2">
      <t>ズイイ</t>
    </rPh>
    <phoneticPr fontId="3"/>
  </si>
  <si>
    <t>九州電力</t>
    <rPh sb="0" eb="2">
      <t>キュウシュウ</t>
    </rPh>
    <rPh sb="2" eb="4">
      <t>デンリョク</t>
    </rPh>
    <phoneticPr fontId="3"/>
  </si>
  <si>
    <t>大城保育所</t>
    <rPh sb="0" eb="2">
      <t>オオキ</t>
    </rPh>
    <rPh sb="2" eb="4">
      <t>ホイク</t>
    </rPh>
    <rPh sb="4" eb="5">
      <t>ショ</t>
    </rPh>
    <phoneticPr fontId="3"/>
  </si>
  <si>
    <t>南部浄化センターMGT売電</t>
    <rPh sb="0" eb="2">
      <t>ナンブ</t>
    </rPh>
    <rPh sb="2" eb="4">
      <t>ジョウカ</t>
    </rPh>
    <rPh sb="11" eb="13">
      <t>バイデン</t>
    </rPh>
    <phoneticPr fontId="3"/>
  </si>
  <si>
    <t>上下水道部</t>
    <rPh sb="0" eb="2">
      <t>ジョウゲ</t>
    </rPh>
    <rPh sb="2" eb="4">
      <t>スイドウ</t>
    </rPh>
    <rPh sb="4" eb="5">
      <t>ブ</t>
    </rPh>
    <phoneticPr fontId="3"/>
  </si>
  <si>
    <t>学校電力売電</t>
  </si>
  <si>
    <t>盛岡市クリーンセンター電力需給</t>
    <rPh sb="0" eb="2">
      <t>モリオカ</t>
    </rPh>
    <rPh sb="2" eb="3">
      <t>シ</t>
    </rPh>
    <rPh sb="11" eb="13">
      <t>デンリョク</t>
    </rPh>
    <rPh sb="13" eb="15">
      <t>ジュキュウ</t>
    </rPh>
    <phoneticPr fontId="3"/>
  </si>
  <si>
    <t>伊藤忠エネクス㈱</t>
    <rPh sb="0" eb="2">
      <t>イトウ</t>
    </rPh>
    <rPh sb="2" eb="3">
      <t>チュウ</t>
    </rPh>
    <phoneticPr fontId="3"/>
  </si>
  <si>
    <t>見積り合せ</t>
    <rPh sb="0" eb="2">
      <t>ミツモ</t>
    </rPh>
    <rPh sb="3" eb="4">
      <t>アワ</t>
    </rPh>
    <phoneticPr fontId="3"/>
  </si>
  <si>
    <t>市役所本庁舎</t>
  </si>
  <si>
    <t>総務部管財課</t>
    <rPh sb="0" eb="2">
      <t>ソウム</t>
    </rPh>
    <rPh sb="2" eb="3">
      <t>ブ</t>
    </rPh>
    <rPh sb="3" eb="5">
      <t>カンザイ</t>
    </rPh>
    <rPh sb="5" eb="6">
      <t>カ</t>
    </rPh>
    <phoneticPr fontId="3"/>
  </si>
  <si>
    <t>伊藤忠エネクス株式会社　電力・ガス事業グループ</t>
    <rPh sb="0" eb="2">
      <t>イトウ</t>
    </rPh>
    <rPh sb="2" eb="3">
      <t>チュウ</t>
    </rPh>
    <rPh sb="7" eb="9">
      <t>カブシキ</t>
    </rPh>
    <rPh sb="9" eb="11">
      <t>カイシャ</t>
    </rPh>
    <rPh sb="12" eb="14">
      <t>デンリョク</t>
    </rPh>
    <rPh sb="17" eb="19">
      <t>ジギョウ</t>
    </rPh>
    <phoneticPr fontId="3"/>
  </si>
  <si>
    <t>一者随意契約</t>
    <rPh sb="0" eb="2">
      <t>イッシャ</t>
    </rPh>
    <rPh sb="2" eb="4">
      <t>ズイイ</t>
    </rPh>
    <rPh sb="4" eb="6">
      <t>ケイヤク</t>
    </rPh>
    <phoneticPr fontId="3"/>
  </si>
  <si>
    <t xml:space="preserve">基本料金　1,038円96銭/kW
基本料金（予備線）　77円76銭/kW
夏季料金　16円20銭/kWh
他季料金　15円12銭/kWh
</t>
    <rPh sb="0" eb="2">
      <t>キホン</t>
    </rPh>
    <rPh sb="2" eb="4">
      <t>リョウキン</t>
    </rPh>
    <rPh sb="10" eb="11">
      <t>エン</t>
    </rPh>
    <rPh sb="13" eb="14">
      <t>セン</t>
    </rPh>
    <rPh sb="18" eb="20">
      <t>キホン</t>
    </rPh>
    <rPh sb="20" eb="22">
      <t>リョウキン</t>
    </rPh>
    <rPh sb="23" eb="25">
      <t>ヨビ</t>
    </rPh>
    <rPh sb="25" eb="26">
      <t>セン</t>
    </rPh>
    <rPh sb="30" eb="31">
      <t>エン</t>
    </rPh>
    <rPh sb="33" eb="34">
      <t>セン</t>
    </rPh>
    <rPh sb="38" eb="40">
      <t>カキ</t>
    </rPh>
    <rPh sb="40" eb="42">
      <t>リョウキン</t>
    </rPh>
    <rPh sb="45" eb="46">
      <t>エン</t>
    </rPh>
    <rPh sb="48" eb="49">
      <t>セン</t>
    </rPh>
    <rPh sb="54" eb="55">
      <t>タ</t>
    </rPh>
    <rPh sb="55" eb="56">
      <t>キ</t>
    </rPh>
    <rPh sb="56" eb="58">
      <t>リョウキン</t>
    </rPh>
    <rPh sb="61" eb="62">
      <t>エン</t>
    </rPh>
    <rPh sb="64" eb="65">
      <t>セン</t>
    </rPh>
    <phoneticPr fontId="3"/>
  </si>
  <si>
    <t>公募型プロポーザルにおける最優秀提案者を見積徴取業者としたため。</t>
    <rPh sb="0" eb="2">
      <t>コウボ</t>
    </rPh>
    <rPh sb="2" eb="3">
      <t>ガタ</t>
    </rPh>
    <rPh sb="13" eb="16">
      <t>サイユウシュウ</t>
    </rPh>
    <rPh sb="16" eb="19">
      <t>テイアンシャ</t>
    </rPh>
    <rPh sb="20" eb="22">
      <t>ミツモリ</t>
    </rPh>
    <rPh sb="22" eb="24">
      <t>チョウシュ</t>
    </rPh>
    <rPh sb="24" eb="26">
      <t>ギョウシャ</t>
    </rPh>
    <phoneticPr fontId="3"/>
  </si>
  <si>
    <t>公募型プロポーザルにおける最優秀提案者であったため。</t>
    <rPh sb="0" eb="2">
      <t>コウボ</t>
    </rPh>
    <rPh sb="2" eb="3">
      <t>ガタ</t>
    </rPh>
    <rPh sb="13" eb="16">
      <t>サイユウシュウ</t>
    </rPh>
    <rPh sb="16" eb="19">
      <t>テイアンシャ</t>
    </rPh>
    <phoneticPr fontId="3"/>
  </si>
  <si>
    <t>若園町分庁舎</t>
    <rPh sb="0" eb="2">
      <t>ワカゾノ</t>
    </rPh>
    <rPh sb="2" eb="3">
      <t>チョウ</t>
    </rPh>
    <rPh sb="3" eb="4">
      <t>ブン</t>
    </rPh>
    <rPh sb="4" eb="6">
      <t>チョウシャ</t>
    </rPh>
    <phoneticPr fontId="9"/>
  </si>
  <si>
    <t>肴町分庁舎</t>
    <rPh sb="0" eb="1">
      <t>サカナ</t>
    </rPh>
    <rPh sb="1" eb="2">
      <t>チョウ</t>
    </rPh>
    <rPh sb="2" eb="3">
      <t>ブン</t>
    </rPh>
    <rPh sb="3" eb="5">
      <t>チョウシャ</t>
    </rPh>
    <phoneticPr fontId="9"/>
  </si>
  <si>
    <t>内丸分庁舎</t>
    <rPh sb="0" eb="1">
      <t>ウチ</t>
    </rPh>
    <rPh sb="1" eb="2">
      <t>マル</t>
    </rPh>
    <rPh sb="2" eb="3">
      <t>ブン</t>
    </rPh>
    <rPh sb="3" eb="5">
      <t>チョウシャ</t>
    </rPh>
    <phoneticPr fontId="9"/>
  </si>
  <si>
    <t>都南分庁舎</t>
    <rPh sb="0" eb="2">
      <t>トナン</t>
    </rPh>
    <rPh sb="2" eb="3">
      <t>ブン</t>
    </rPh>
    <rPh sb="3" eb="5">
      <t>チョウシャ</t>
    </rPh>
    <phoneticPr fontId="9"/>
  </si>
  <si>
    <t>玉山分庁舎</t>
    <rPh sb="0" eb="2">
      <t>タマヤマ</t>
    </rPh>
    <rPh sb="2" eb="5">
      <t>ブンチョウシャ</t>
    </rPh>
    <phoneticPr fontId="9"/>
  </si>
  <si>
    <t>盛岡市保健所</t>
    <rPh sb="0" eb="3">
      <t>モリオカシ</t>
    </rPh>
    <rPh sb="3" eb="6">
      <t>ホケンジョ</t>
    </rPh>
    <phoneticPr fontId="9"/>
  </si>
  <si>
    <t>電力需給契約（学校等80施設）</t>
  </si>
  <si>
    <t>環境企画課</t>
  </si>
  <si>
    <t>東北電力㈱盛岡営業所</t>
  </si>
  <si>
    <t>一者随意契約</t>
  </si>
  <si>
    <t>電気料金だけでなく，環境配慮行動や地域貢献状況なども評価基準にできる公募型プロポーザル方式を採用したため。</t>
  </si>
  <si>
    <t>公募型プロポーザルにおける最優秀提案者であったため。
（プロポーザル参加者：３者）</t>
  </si>
  <si>
    <t>盛岡市クリーンセンター</t>
    <rPh sb="0" eb="2">
      <t>モリオカ</t>
    </rPh>
    <rPh sb="2" eb="3">
      <t>シ</t>
    </rPh>
    <phoneticPr fontId="3"/>
  </si>
  <si>
    <t>盛岡市中央卸売市場</t>
    <rPh sb="0" eb="3">
      <t>モリオカシ</t>
    </rPh>
    <rPh sb="3" eb="5">
      <t>チュウオウ</t>
    </rPh>
    <rPh sb="5" eb="7">
      <t>オロシウリ</t>
    </rPh>
    <rPh sb="7" eb="9">
      <t>シジョウ</t>
    </rPh>
    <phoneticPr fontId="3"/>
  </si>
  <si>
    <t>市場業務課</t>
    <rPh sb="0" eb="2">
      <t>シジョウ</t>
    </rPh>
    <rPh sb="2" eb="4">
      <t>ギョウム</t>
    </rPh>
    <rPh sb="4" eb="5">
      <t>カ</t>
    </rPh>
    <phoneticPr fontId="3"/>
  </si>
  <si>
    <t>アイスリンク太陽光発電</t>
    <rPh sb="6" eb="9">
      <t>タイヨウコウ</t>
    </rPh>
    <rPh sb="9" eb="11">
      <t>ハツデン</t>
    </rPh>
    <phoneticPr fontId="3"/>
  </si>
  <si>
    <t>市民部</t>
    <rPh sb="0" eb="2">
      <t>シミン</t>
    </rPh>
    <rPh sb="2" eb="3">
      <t>ブ</t>
    </rPh>
    <phoneticPr fontId="3"/>
  </si>
  <si>
    <t>098-862-9904</t>
  </si>
  <si>
    <t>全落札額のうち10電力会社が入札に参加したときの落札価格合計/電力会社
提示額（税抜き）⑭/⑥</t>
    <phoneticPr fontId="3"/>
  </si>
  <si>
    <t>全落札額のうち10電力会社が入札に参加したときの落札価格合計/電力会社
提示額（税抜き）</t>
    <phoneticPr fontId="3"/>
  </si>
  <si>
    <t>077-528-2715</t>
  </si>
  <si>
    <t>077-528-2626</t>
  </si>
  <si>
    <t>otsu1204@city.otsu.lg.jp</t>
  </si>
  <si>
    <t>大津市の電力の調達に係る環境配慮方針第5条及び第6条のとおり</t>
  </si>
  <si>
    <t>大津市の電力の調達に係る環境配慮方針別表のとおり</t>
  </si>
  <si>
    <t>「電力の調達に係る環境配慮方針」は、常時HP公開はしていません。入札実施時に入札参加条件として公開しています。電力の調達に係る環境配慮方針を提供。</t>
  </si>
  <si>
    <t>本庁舎</t>
    <rPh sb="0" eb="2">
      <t>ホンチョウ</t>
    </rPh>
    <rPh sb="2" eb="3">
      <t>シャ</t>
    </rPh>
    <phoneticPr fontId="3"/>
  </si>
  <si>
    <t>大津市立小中学校５４校
（H30.4.1からH30.12.31)</t>
    <rPh sb="0" eb="3">
      <t>オオツシ</t>
    </rPh>
    <rPh sb="3" eb="4">
      <t>リツ</t>
    </rPh>
    <rPh sb="4" eb="8">
      <t>ショウチュウガッコウ</t>
    </rPh>
    <rPh sb="10" eb="11">
      <t>コウ</t>
    </rPh>
    <phoneticPr fontId="3"/>
  </si>
  <si>
    <t>㈱F-Power</t>
  </si>
  <si>
    <t>大津市立小中学校５４校
（H31.1.1からH31.3.31)</t>
    <rPh sb="0" eb="3">
      <t>オオツシ</t>
    </rPh>
    <rPh sb="3" eb="4">
      <t>リツ</t>
    </rPh>
    <rPh sb="4" eb="8">
      <t>ショウチュウガッコウ</t>
    </rPh>
    <rPh sb="10" eb="11">
      <t>コウ</t>
    </rPh>
    <phoneticPr fontId="3"/>
  </si>
  <si>
    <t>中部電力㈱</t>
    <rPh sb="0" eb="2">
      <t>チュウブ</t>
    </rPh>
    <rPh sb="2" eb="4">
      <t>デンリョク</t>
    </rPh>
    <phoneticPr fontId="3"/>
  </si>
  <si>
    <t>大津市共同調理場</t>
    <rPh sb="0" eb="2">
      <t>オオツ</t>
    </rPh>
    <rPh sb="2" eb="3">
      <t>シ</t>
    </rPh>
    <rPh sb="3" eb="5">
      <t>キョウドウ</t>
    </rPh>
    <rPh sb="5" eb="7">
      <t>チョウリ</t>
    </rPh>
    <rPh sb="7" eb="8">
      <t>ジョウ</t>
    </rPh>
    <phoneticPr fontId="3"/>
  </si>
  <si>
    <t>葛川少年自然の家</t>
    <rPh sb="0" eb="1">
      <t>クズ</t>
    </rPh>
    <rPh sb="1" eb="2">
      <t>カワ</t>
    </rPh>
    <rPh sb="2" eb="4">
      <t>ショウネン</t>
    </rPh>
    <rPh sb="4" eb="6">
      <t>シゼン</t>
    </rPh>
    <rPh sb="7" eb="8">
      <t>イエ</t>
    </rPh>
    <phoneticPr fontId="3"/>
  </si>
  <si>
    <t>やまびこ総合支援センター</t>
  </si>
  <si>
    <t>福祉子ども部</t>
  </si>
  <si>
    <t>歴史博物館(市民文化会館含む）</t>
    <rPh sb="0" eb="2">
      <t>レキシ</t>
    </rPh>
    <rPh sb="2" eb="5">
      <t>ハクブツカン</t>
    </rPh>
    <rPh sb="6" eb="8">
      <t>シミン</t>
    </rPh>
    <rPh sb="8" eb="10">
      <t>ブンカ</t>
    </rPh>
    <rPh sb="10" eb="12">
      <t>カイカン</t>
    </rPh>
    <rPh sb="12" eb="13">
      <t>フク</t>
    </rPh>
    <phoneticPr fontId="3"/>
  </si>
  <si>
    <t>関西電力㈱滋賀営業部</t>
    <rPh sb="0" eb="2">
      <t>カンサイ</t>
    </rPh>
    <rPh sb="2" eb="4">
      <t>デンリョク</t>
    </rPh>
    <rPh sb="5" eb="7">
      <t>シガ</t>
    </rPh>
    <rPh sb="7" eb="9">
      <t>エイギョウ</t>
    </rPh>
    <rPh sb="9" eb="10">
      <t>ブ</t>
    </rPh>
    <phoneticPr fontId="3"/>
  </si>
  <si>
    <t>比叡ふれあいセンターほか</t>
    <rPh sb="0" eb="2">
      <t>ヒエイ</t>
    </rPh>
    <phoneticPr fontId="3"/>
  </si>
  <si>
    <t>福祉子ども部</t>
    <rPh sb="0" eb="2">
      <t>フクシ</t>
    </rPh>
    <rPh sb="2" eb="3">
      <t>コ</t>
    </rPh>
    <rPh sb="5" eb="6">
      <t>ブ</t>
    </rPh>
    <phoneticPr fontId="3"/>
  </si>
  <si>
    <t>志賀北・志賀南・瀬田南幼稚園</t>
    <rPh sb="0" eb="2">
      <t>シガ</t>
    </rPh>
    <rPh sb="2" eb="3">
      <t>キタ</t>
    </rPh>
    <rPh sb="4" eb="6">
      <t>シガ</t>
    </rPh>
    <rPh sb="6" eb="7">
      <t>ミナミ</t>
    </rPh>
    <rPh sb="8" eb="10">
      <t>セタ</t>
    </rPh>
    <rPh sb="10" eb="11">
      <t>ミナミ</t>
    </rPh>
    <rPh sb="11" eb="14">
      <t>ヨウチエン</t>
    </rPh>
    <phoneticPr fontId="3"/>
  </si>
  <si>
    <t>市民センター</t>
    <rPh sb="0" eb="2">
      <t>シミン</t>
    </rPh>
    <phoneticPr fontId="3"/>
  </si>
  <si>
    <t>和邇文化センター・北部地域文化センター・市立図書館・生涯学習センター
（H30.4.1～H30.9.30）</t>
    <rPh sb="0" eb="2">
      <t>ワニ</t>
    </rPh>
    <rPh sb="2" eb="4">
      <t>ブンカ</t>
    </rPh>
    <rPh sb="9" eb="11">
      <t>ホクブ</t>
    </rPh>
    <rPh sb="11" eb="13">
      <t>チイキ</t>
    </rPh>
    <rPh sb="13" eb="15">
      <t>ブンカ</t>
    </rPh>
    <rPh sb="20" eb="22">
      <t>シリツ</t>
    </rPh>
    <rPh sb="22" eb="25">
      <t>トショカン</t>
    </rPh>
    <rPh sb="26" eb="28">
      <t>ショウガイ</t>
    </rPh>
    <rPh sb="28" eb="30">
      <t>ガクシュウ</t>
    </rPh>
    <phoneticPr fontId="3"/>
  </si>
  <si>
    <t>滋賀電力株式会社</t>
    <rPh sb="0" eb="2">
      <t>シガ</t>
    </rPh>
    <rPh sb="2" eb="4">
      <t>デンリョク</t>
    </rPh>
    <rPh sb="4" eb="8">
      <t>カブシキガイシャ</t>
    </rPh>
    <phoneticPr fontId="3"/>
  </si>
  <si>
    <t>和邇文化センター・北部地域文化センター・市立図書館・生涯学習センター
（H30.10.1～H31.3.31）</t>
    <rPh sb="0" eb="2">
      <t>ワニ</t>
    </rPh>
    <rPh sb="2" eb="4">
      <t>ブンカ</t>
    </rPh>
    <rPh sb="9" eb="11">
      <t>ホクブ</t>
    </rPh>
    <rPh sb="11" eb="13">
      <t>チイキ</t>
    </rPh>
    <rPh sb="13" eb="15">
      <t>ブンカ</t>
    </rPh>
    <rPh sb="20" eb="22">
      <t>シリツ</t>
    </rPh>
    <rPh sb="22" eb="25">
      <t>トショカン</t>
    </rPh>
    <rPh sb="26" eb="28">
      <t>ショウガイ</t>
    </rPh>
    <rPh sb="28" eb="30">
      <t>ガクシュウ</t>
    </rPh>
    <phoneticPr fontId="3"/>
  </si>
  <si>
    <t>函館市</t>
    <rPh sb="0" eb="3">
      <t>ハコダテシ</t>
    </rPh>
    <phoneticPr fontId="3"/>
  </si>
  <si>
    <t>　　　歌　代</t>
    <rPh sb="3" eb="4">
      <t>ウタ</t>
    </rPh>
    <rPh sb="5" eb="6">
      <t>ダイ</t>
    </rPh>
    <phoneticPr fontId="3"/>
  </si>
  <si>
    <t>（単位：円）</t>
    <rPh sb="1" eb="3">
      <t>タンイ</t>
    </rPh>
    <rPh sb="4" eb="5">
      <t>エン</t>
    </rPh>
    <phoneticPr fontId="3"/>
  </si>
  <si>
    <t>全落札額のうち10電力会社が入札に参加したときの落札価格合計/電力会社
提示額（税抜き）⑭/⑥</t>
    <phoneticPr fontId="3"/>
  </si>
  <si>
    <t>Ｈ30年度落札価格
（税込み）⑤</t>
    <rPh sb="5" eb="7">
      <t>ラクサツ</t>
    </rPh>
    <rPh sb="7" eb="9">
      <t>カカク</t>
    </rPh>
    <rPh sb="11" eb="13">
      <t>ゼイコ</t>
    </rPh>
    <phoneticPr fontId="3"/>
  </si>
  <si>
    <t>10電力会社
提示額（税込み）⑥</t>
    <rPh sb="2" eb="4">
      <t>デンリョク</t>
    </rPh>
    <rPh sb="4" eb="6">
      <t>ガイシャ</t>
    </rPh>
    <rPh sb="7" eb="9">
      <t>テイジ</t>
    </rPh>
    <rPh sb="9" eb="10">
      <t>ガク</t>
    </rPh>
    <rPh sb="11" eb="13">
      <t>ゼイコ</t>
    </rPh>
    <phoneticPr fontId="3"/>
  </si>
  <si>
    <t>契約上の予定使用電力量（１８ヶ月）(kWh)</t>
    <rPh sb="0" eb="2">
      <t>ケイヤク</t>
    </rPh>
    <rPh sb="2" eb="3">
      <t>ジョウ</t>
    </rPh>
    <rPh sb="4" eb="6">
      <t>ヨテイ</t>
    </rPh>
    <rPh sb="6" eb="8">
      <t>シヨウ</t>
    </rPh>
    <rPh sb="8" eb="10">
      <t>デンリョク</t>
    </rPh>
    <rPh sb="10" eb="11">
      <t>リョウ</t>
    </rPh>
    <rPh sb="15" eb="16">
      <t>ゲツ</t>
    </rPh>
    <phoneticPr fontId="3"/>
  </si>
  <si>
    <t>函館市役所本庁舎</t>
    <rPh sb="0" eb="3">
      <t>ハコダテシ</t>
    </rPh>
    <rPh sb="3" eb="5">
      <t>ヤクショ</t>
    </rPh>
    <rPh sb="5" eb="8">
      <t>ホンチョウシャ</t>
    </rPh>
    <phoneticPr fontId="2"/>
  </si>
  <si>
    <t>北海道電力㈱</t>
    <rPh sb="0" eb="3">
      <t>ホッカイドウ</t>
    </rPh>
    <rPh sb="3" eb="5">
      <t>デンリョク</t>
    </rPh>
    <phoneticPr fontId="3"/>
  </si>
  <si>
    <t>函館市臨海研究所</t>
  </si>
  <si>
    <t>函館市亀田支所庁舎</t>
    <rPh sb="0" eb="3">
      <t>ハコダテシ</t>
    </rPh>
    <rPh sb="3" eb="5">
      <t>カメダ</t>
    </rPh>
    <rPh sb="5" eb="7">
      <t>シショ</t>
    </rPh>
    <rPh sb="7" eb="9">
      <t>チョウシャ</t>
    </rPh>
    <phoneticPr fontId="2"/>
  </si>
  <si>
    <t>函館市総合保健センター</t>
    <rPh sb="0" eb="3">
      <t>ハコダテシ</t>
    </rPh>
    <rPh sb="3" eb="5">
      <t>ソウゴウ</t>
    </rPh>
    <rPh sb="5" eb="7">
      <t>ホケン</t>
    </rPh>
    <phoneticPr fontId="1"/>
  </si>
  <si>
    <t>はこだて療育・自立支援センター</t>
    <rPh sb="4" eb="6">
      <t>リョウイク</t>
    </rPh>
    <rPh sb="7" eb="9">
      <t>ジリツ</t>
    </rPh>
    <rPh sb="9" eb="11">
      <t>シエン</t>
    </rPh>
    <phoneticPr fontId="3"/>
  </si>
  <si>
    <t>10電力</t>
    <phoneticPr fontId="3"/>
  </si>
  <si>
    <t>函館市日乃出清掃工場</t>
    <rPh sb="0" eb="3">
      <t>ハコダテシ</t>
    </rPh>
    <rPh sb="3" eb="4">
      <t>ヒ</t>
    </rPh>
    <rPh sb="4" eb="5">
      <t>ノ</t>
    </rPh>
    <rPh sb="5" eb="6">
      <t>デ</t>
    </rPh>
    <rPh sb="6" eb="8">
      <t>セイソウ</t>
    </rPh>
    <rPh sb="8" eb="10">
      <t>コウジョウ</t>
    </rPh>
    <phoneticPr fontId="1"/>
  </si>
  <si>
    <t>北海道瓦斯㈱</t>
    <rPh sb="0" eb="3">
      <t>ホッカイドウ</t>
    </rPh>
    <rPh sb="3" eb="5">
      <t>ガス</t>
    </rPh>
    <phoneticPr fontId="3"/>
  </si>
  <si>
    <t>函館市し尿処理場</t>
    <rPh sb="0" eb="3">
      <t>ハコダテシ</t>
    </rPh>
    <rPh sb="4" eb="5">
      <t>ニョウ</t>
    </rPh>
    <rPh sb="5" eb="8">
      <t>ショリジョウ</t>
    </rPh>
    <phoneticPr fontId="1"/>
  </si>
  <si>
    <t>函館市リサイクルセンター</t>
  </si>
  <si>
    <t>函館市七五郎沢廃棄物最終処分場汚水処理施設</t>
    <rPh sb="0" eb="3">
      <t>ハコダテシ</t>
    </rPh>
    <rPh sb="3" eb="4">
      <t>シチ</t>
    </rPh>
    <rPh sb="4" eb="6">
      <t>ゴロウ</t>
    </rPh>
    <rPh sb="6" eb="7">
      <t>サワ</t>
    </rPh>
    <rPh sb="7" eb="10">
      <t>ハイキブツ</t>
    </rPh>
    <rPh sb="10" eb="12">
      <t>サイシュウ</t>
    </rPh>
    <rPh sb="12" eb="15">
      <t>ショブンジョウ</t>
    </rPh>
    <rPh sb="15" eb="21">
      <t>オ</t>
    </rPh>
    <phoneticPr fontId="2"/>
  </si>
  <si>
    <t>函館市恵山クリーンセンター</t>
    <rPh sb="0" eb="3">
      <t>ハコダテシ</t>
    </rPh>
    <rPh sb="3" eb="5">
      <t>エサン</t>
    </rPh>
    <phoneticPr fontId="2"/>
  </si>
  <si>
    <t>函館市南茅部クリーンセンター</t>
    <rPh sb="0" eb="3">
      <t>ハコダテシ</t>
    </rPh>
    <rPh sb="3" eb="6">
      <t>ミナミカヤベ</t>
    </rPh>
    <phoneticPr fontId="2"/>
  </si>
  <si>
    <t>函館市戸井ウニ種苗センター</t>
  </si>
  <si>
    <t>農林水産部</t>
    <rPh sb="0" eb="2">
      <t>ノウリン</t>
    </rPh>
    <rPh sb="2" eb="4">
      <t>スイサン</t>
    </rPh>
    <rPh sb="4" eb="5">
      <t>ブ</t>
    </rPh>
    <phoneticPr fontId="3"/>
  </si>
  <si>
    <t>函館市恵山ウニ種苗センター</t>
  </si>
  <si>
    <t>函館市水産物地方卸売市場</t>
    <rPh sb="0" eb="3">
      <t>ハコダテシ</t>
    </rPh>
    <rPh sb="3" eb="6">
      <t>スイサンブツ</t>
    </rPh>
    <rPh sb="6" eb="8">
      <t>チホウ</t>
    </rPh>
    <rPh sb="8" eb="10">
      <t>オロシウリ</t>
    </rPh>
    <rPh sb="10" eb="12">
      <t>シジョウ</t>
    </rPh>
    <phoneticPr fontId="3"/>
  </si>
  <si>
    <t>函館市青果物地方卸売市場</t>
    <rPh sb="0" eb="3">
      <t>ハコダテシ</t>
    </rPh>
    <rPh sb="3" eb="6">
      <t>セイカブツ</t>
    </rPh>
    <rPh sb="6" eb="8">
      <t>チホウ</t>
    </rPh>
    <rPh sb="8" eb="10">
      <t>オロシウリ</t>
    </rPh>
    <rPh sb="10" eb="12">
      <t>シジョウ</t>
    </rPh>
    <phoneticPr fontId="3"/>
  </si>
  <si>
    <t>大町緑地</t>
    <rPh sb="0" eb="2">
      <t>オオマチ</t>
    </rPh>
    <rPh sb="1" eb="2">
      <t>カンダイ</t>
    </rPh>
    <rPh sb="2" eb="4">
      <t>リョクチ</t>
    </rPh>
    <phoneticPr fontId="2"/>
  </si>
  <si>
    <t>港湾空港部</t>
    <rPh sb="0" eb="2">
      <t>コウワン</t>
    </rPh>
    <rPh sb="2" eb="4">
      <t>クウコウ</t>
    </rPh>
    <rPh sb="4" eb="5">
      <t>ブ</t>
    </rPh>
    <phoneticPr fontId="3"/>
  </si>
  <si>
    <t>函館市椴法華支所庁舎</t>
    <rPh sb="0" eb="3">
      <t>ハコダテシ</t>
    </rPh>
    <rPh sb="3" eb="6">
      <t>トドホッケ</t>
    </rPh>
    <rPh sb="6" eb="8">
      <t>シショ</t>
    </rPh>
    <rPh sb="8" eb="10">
      <t>チョウシャ</t>
    </rPh>
    <phoneticPr fontId="2"/>
  </si>
  <si>
    <t>椴法華支所</t>
    <rPh sb="0" eb="3">
      <t>トドホッケ</t>
    </rPh>
    <rPh sb="3" eb="5">
      <t>シショ</t>
    </rPh>
    <phoneticPr fontId="3"/>
  </si>
  <si>
    <t>函館市南茅部支所庁舎</t>
    <rPh sb="0" eb="3">
      <t>ハコダテシ</t>
    </rPh>
    <rPh sb="3" eb="6">
      <t>ミナミカヤベ</t>
    </rPh>
    <rPh sb="6" eb="8">
      <t>シショ</t>
    </rPh>
    <rPh sb="8" eb="10">
      <t>チョウシャ</t>
    </rPh>
    <phoneticPr fontId="3"/>
  </si>
  <si>
    <t>南茅部支所</t>
    <rPh sb="0" eb="3">
      <t>ミナミカヤベ</t>
    </rPh>
    <rPh sb="3" eb="5">
      <t>シショ</t>
    </rPh>
    <phoneticPr fontId="3"/>
  </si>
  <si>
    <t>函館市消防本部庁舎</t>
    <rPh sb="0" eb="3">
      <t>ハコダテシ</t>
    </rPh>
    <rPh sb="3" eb="5">
      <t>ショウボウ</t>
    </rPh>
    <rPh sb="5" eb="7">
      <t>ホンブ</t>
    </rPh>
    <rPh sb="7" eb="9">
      <t>チョウシャ</t>
    </rPh>
    <phoneticPr fontId="2"/>
  </si>
  <si>
    <t>消防本部</t>
    <rPh sb="0" eb="2">
      <t>ショウボウ</t>
    </rPh>
    <rPh sb="2" eb="4">
      <t>ホンブ</t>
    </rPh>
    <phoneticPr fontId="3"/>
  </si>
  <si>
    <t>函館市戸井総合学習センター</t>
    <rPh sb="0" eb="3">
      <t>ハコダテシ</t>
    </rPh>
    <rPh sb="3" eb="5">
      <t>トイ</t>
    </rPh>
    <rPh sb="5" eb="7">
      <t>ソウゴウ</t>
    </rPh>
    <rPh sb="7" eb="9">
      <t>ガクシュウ</t>
    </rPh>
    <phoneticPr fontId="2"/>
  </si>
  <si>
    <t>函館市恵山総合体育館</t>
    <rPh sb="0" eb="3">
      <t>ハコダテシ</t>
    </rPh>
    <rPh sb="3" eb="5">
      <t>エサン</t>
    </rPh>
    <rPh sb="5" eb="7">
      <t>ソウゴウ</t>
    </rPh>
    <rPh sb="7" eb="10">
      <t>タイイクカン</t>
    </rPh>
    <phoneticPr fontId="2"/>
  </si>
  <si>
    <t>函館市南茅部総合センター</t>
    <rPh sb="0" eb="3">
      <t>ハコダテシ</t>
    </rPh>
    <rPh sb="3" eb="4">
      <t>ミナミ</t>
    </rPh>
    <rPh sb="4" eb="6">
      <t>カヤベ</t>
    </rPh>
    <rPh sb="6" eb="8">
      <t>ソウゴウ</t>
    </rPh>
    <phoneticPr fontId="3"/>
  </si>
  <si>
    <t>函館市立弥生小学校</t>
    <rPh sb="0" eb="2">
      <t>ハコダテ</t>
    </rPh>
    <rPh sb="2" eb="4">
      <t>シリツ</t>
    </rPh>
    <rPh sb="4" eb="6">
      <t>ヤヨイ</t>
    </rPh>
    <rPh sb="6" eb="9">
      <t>ショウガッコウ</t>
    </rPh>
    <phoneticPr fontId="2"/>
  </si>
  <si>
    <t>函館市立青柳小学校</t>
    <rPh sb="4" eb="6">
      <t>アオヤギ</t>
    </rPh>
    <rPh sb="6" eb="9">
      <t>ショウガッコウ</t>
    </rPh>
    <phoneticPr fontId="2"/>
  </si>
  <si>
    <t>函館市立あさひ小学校</t>
    <rPh sb="7" eb="10">
      <t>ショウガッコウ</t>
    </rPh>
    <phoneticPr fontId="2"/>
  </si>
  <si>
    <t>函館市立中部小学校</t>
    <rPh sb="4" eb="6">
      <t>チュウブ</t>
    </rPh>
    <rPh sb="6" eb="9">
      <t>ショウガッコウ</t>
    </rPh>
    <phoneticPr fontId="2"/>
  </si>
  <si>
    <t>函館市立北星小学校</t>
    <rPh sb="4" eb="6">
      <t>ホクセイ</t>
    </rPh>
    <rPh sb="6" eb="7">
      <t>ショウ</t>
    </rPh>
    <rPh sb="7" eb="9">
      <t>ガッコウ</t>
    </rPh>
    <phoneticPr fontId="2"/>
  </si>
  <si>
    <t>函館市立八幡小学校</t>
    <rPh sb="4" eb="6">
      <t>ハチマン</t>
    </rPh>
    <rPh sb="6" eb="9">
      <t>ショウガッコウ</t>
    </rPh>
    <phoneticPr fontId="2"/>
  </si>
  <si>
    <t>函館市立万年橋小学校</t>
    <rPh sb="4" eb="6">
      <t>マンネン</t>
    </rPh>
    <rPh sb="6" eb="7">
      <t>バシ</t>
    </rPh>
    <rPh sb="7" eb="10">
      <t>ショウガッコウ</t>
    </rPh>
    <phoneticPr fontId="2"/>
  </si>
  <si>
    <t>函館市立港小学校</t>
    <rPh sb="4" eb="5">
      <t>ミナト</t>
    </rPh>
    <rPh sb="5" eb="8">
      <t>ショウガッコウ</t>
    </rPh>
    <phoneticPr fontId="2"/>
  </si>
  <si>
    <t>函館市立高盛小学校</t>
    <rPh sb="4" eb="6">
      <t>タカモリ</t>
    </rPh>
    <rPh sb="6" eb="9">
      <t>ショウガッコウ</t>
    </rPh>
    <phoneticPr fontId="2"/>
  </si>
  <si>
    <t>函館市立千代ケ岱小学校</t>
    <rPh sb="4" eb="6">
      <t>チヨ</t>
    </rPh>
    <rPh sb="7" eb="8">
      <t>ダイ</t>
    </rPh>
    <rPh sb="8" eb="9">
      <t>ショウ</t>
    </rPh>
    <rPh sb="9" eb="11">
      <t>ガッコウ</t>
    </rPh>
    <phoneticPr fontId="2"/>
  </si>
  <si>
    <t>函館市立中島小学校</t>
    <rPh sb="4" eb="6">
      <t>ナカジマ</t>
    </rPh>
    <rPh sb="6" eb="9">
      <t>ショウガッコウ</t>
    </rPh>
    <phoneticPr fontId="2"/>
  </si>
  <si>
    <t>函館市立千代田小学校</t>
    <rPh sb="4" eb="7">
      <t>チヨダ</t>
    </rPh>
    <rPh sb="7" eb="10">
      <t>ショウガッコウ</t>
    </rPh>
    <phoneticPr fontId="2"/>
  </si>
  <si>
    <t>函館市立柏野小学校</t>
    <rPh sb="4" eb="6">
      <t>カシワノ</t>
    </rPh>
    <rPh sb="6" eb="9">
      <t>ショウガッコウ</t>
    </rPh>
    <phoneticPr fontId="2"/>
  </si>
  <si>
    <t>函館市立金堀小学校</t>
    <rPh sb="4" eb="6">
      <t>カナホリ</t>
    </rPh>
    <rPh sb="6" eb="9">
      <t>ショウガッコウ</t>
    </rPh>
    <phoneticPr fontId="2"/>
  </si>
  <si>
    <t>函館市立駒場小学校</t>
    <rPh sb="4" eb="6">
      <t>コマバ</t>
    </rPh>
    <rPh sb="6" eb="9">
      <t>ショウガッコウ</t>
    </rPh>
    <phoneticPr fontId="2"/>
  </si>
  <si>
    <t>函館市立深堀小学校</t>
    <rPh sb="4" eb="6">
      <t>フカボリ</t>
    </rPh>
    <rPh sb="6" eb="9">
      <t>ショウガッコウ</t>
    </rPh>
    <phoneticPr fontId="2"/>
  </si>
  <si>
    <t>函館市立日吉が丘小学校</t>
    <rPh sb="4" eb="6">
      <t>ヒヨシ</t>
    </rPh>
    <rPh sb="7" eb="8">
      <t>オカ</t>
    </rPh>
    <rPh sb="8" eb="11">
      <t>ショウガッコウ</t>
    </rPh>
    <phoneticPr fontId="2"/>
  </si>
  <si>
    <t>函館市立北日吉小学校</t>
  </si>
  <si>
    <t>函館市立湯川小学校</t>
  </si>
  <si>
    <t>函館市立高丘小学校</t>
  </si>
  <si>
    <t>函館市立上湯川小学校</t>
  </si>
  <si>
    <t>函館市立旭岡小学校</t>
  </si>
  <si>
    <t>函館市立鱒川小学校</t>
  </si>
  <si>
    <t>函館市立東小学校</t>
  </si>
  <si>
    <t>函館市立石崎小学校</t>
  </si>
  <si>
    <t>函館市立桔梗小学校</t>
  </si>
  <si>
    <t>函館市立北昭和小学校</t>
  </si>
  <si>
    <t>函館市立亀田小学校</t>
  </si>
  <si>
    <t>函館市立赤川小学校</t>
  </si>
  <si>
    <t>函館市立中央小学校</t>
  </si>
  <si>
    <t>函館市立北美原小学校</t>
  </si>
  <si>
    <t>函館市立鍛神小学校</t>
  </si>
  <si>
    <t>函館市立神山小学校</t>
  </si>
  <si>
    <t>函館市立東山小学校</t>
  </si>
  <si>
    <t>函館市立本通小学校</t>
  </si>
  <si>
    <t>函館市立南本通小学校</t>
  </si>
  <si>
    <t>函館市立日新小学校</t>
    <rPh sb="0" eb="2">
      <t>ハコダテ</t>
    </rPh>
    <rPh sb="2" eb="4">
      <t>シリツ</t>
    </rPh>
    <rPh sb="4" eb="6">
      <t>ニッシン</t>
    </rPh>
    <phoneticPr fontId="3"/>
  </si>
  <si>
    <t>函館市立えさん小学校</t>
  </si>
  <si>
    <t>函館市立椴法華小学校</t>
  </si>
  <si>
    <t>函館市立磨光小学校</t>
  </si>
  <si>
    <t>函館市立臼尻小学校</t>
  </si>
  <si>
    <t>函館市立大船小学校</t>
  </si>
  <si>
    <t>函館市立中の沢小学校</t>
  </si>
  <si>
    <t>函館市立昭和小学校</t>
  </si>
  <si>
    <t>函館市立青柳中学校</t>
    <rPh sb="4" eb="6">
      <t>アオヤギ</t>
    </rPh>
    <phoneticPr fontId="3"/>
  </si>
  <si>
    <t>函館市立港中学校</t>
  </si>
  <si>
    <t>函館市立深堀中学校</t>
  </si>
  <si>
    <t>函館市立湯川中学校</t>
  </si>
  <si>
    <t>函館市立旭岡中学校</t>
  </si>
  <si>
    <t>函館市立戸倉中学校</t>
  </si>
  <si>
    <t>函館市立銭亀沢中学校</t>
  </si>
  <si>
    <t>函館市立赤川中学校</t>
  </si>
  <si>
    <t>函館市立桔梗中学校</t>
  </si>
  <si>
    <t>函館市立亀田中学校</t>
  </si>
  <si>
    <t>函館市立五稜郭中学校</t>
    <rPh sb="4" eb="7">
      <t>ゴリョウカク</t>
    </rPh>
    <phoneticPr fontId="3"/>
  </si>
  <si>
    <t>函館市立本通中学校</t>
  </si>
  <si>
    <t>函館市立北中学校</t>
  </si>
  <si>
    <t>函館市立潮光中学校</t>
  </si>
  <si>
    <t>函館市立日新中学校</t>
    <rPh sb="0" eb="3">
      <t>ハコダテシ</t>
    </rPh>
    <rPh sb="3" eb="4">
      <t>リツ</t>
    </rPh>
    <phoneticPr fontId="3"/>
  </si>
  <si>
    <t>函館市立恵山中学校</t>
  </si>
  <si>
    <t>函館市立尾札部中学校</t>
    <rPh sb="0" eb="2">
      <t>ハコダテ</t>
    </rPh>
    <rPh sb="2" eb="4">
      <t>シリツ</t>
    </rPh>
    <phoneticPr fontId="3"/>
  </si>
  <si>
    <t>函館市立臼尻中学校</t>
  </si>
  <si>
    <t>函館市立椴法華中学校</t>
  </si>
  <si>
    <t>市立函館高等学校</t>
  </si>
  <si>
    <t>木直浄水場</t>
    <rPh sb="0" eb="2">
      <t>キナオシ</t>
    </rPh>
    <rPh sb="2" eb="5">
      <t>ジョウスイジョウ</t>
    </rPh>
    <phoneticPr fontId="3"/>
  </si>
  <si>
    <t>上下水道部</t>
    <rPh sb="0" eb="4">
      <t>ジョウゲスイドウ</t>
    </rPh>
    <rPh sb="4" eb="5">
      <t>ブ</t>
    </rPh>
    <phoneticPr fontId="3"/>
  </si>
  <si>
    <t>㈱SEウイングズ</t>
    <phoneticPr fontId="3"/>
  </si>
  <si>
    <t>-</t>
    <phoneticPr fontId="3"/>
  </si>
  <si>
    <t>臼尻浄水場</t>
    <rPh sb="0" eb="2">
      <t>ウスジリ</t>
    </rPh>
    <rPh sb="2" eb="5">
      <t>ジョウスイジョウ</t>
    </rPh>
    <phoneticPr fontId="3"/>
  </si>
  <si>
    <t>全落札額のうち10電力会社が入札に参加したときの落札価格合計/電力会社
提示額（税抜き）</t>
    <phoneticPr fontId="3"/>
  </si>
  <si>
    <t>日乃出清掃工場</t>
    <rPh sb="0" eb="3">
      <t>ヒノデ</t>
    </rPh>
    <rPh sb="3" eb="5">
      <t>セイソウ</t>
    </rPh>
    <rPh sb="5" eb="7">
      <t>コウジョウ</t>
    </rPh>
    <phoneticPr fontId="3"/>
  </si>
  <si>
    <t>水力発電</t>
    <rPh sb="0" eb="2">
      <t>スイリョク</t>
    </rPh>
    <rPh sb="2" eb="4">
      <t>ハツデン</t>
    </rPh>
    <phoneticPr fontId="3"/>
  </si>
  <si>
    <t>豊橋市庁舎構内で使用する電気</t>
    <rPh sb="0" eb="3">
      <t>トヨハシシ</t>
    </rPh>
    <rPh sb="3" eb="5">
      <t>チョウシャ</t>
    </rPh>
    <rPh sb="5" eb="7">
      <t>コウナイ</t>
    </rPh>
    <rPh sb="8" eb="10">
      <t>シヨウ</t>
    </rPh>
    <rPh sb="12" eb="14">
      <t>デンキ</t>
    </rPh>
    <phoneticPr fontId="3"/>
  </si>
  <si>
    <t>財務部
資産経営課</t>
    <rPh sb="0" eb="2">
      <t>ザイム</t>
    </rPh>
    <rPh sb="2" eb="3">
      <t>ブ</t>
    </rPh>
    <rPh sb="4" eb="6">
      <t>シサン</t>
    </rPh>
    <rPh sb="6" eb="8">
      <t>ケイエイ</t>
    </rPh>
    <rPh sb="8" eb="9">
      <t>カ</t>
    </rPh>
    <phoneticPr fontId="3"/>
  </si>
  <si>
    <t>関西電力（（株））</t>
    <rPh sb="0" eb="2">
      <t>カンサイ</t>
    </rPh>
    <rPh sb="2" eb="4">
      <t>デンリョク</t>
    </rPh>
    <rPh sb="5" eb="8">
      <t>カブ</t>
    </rPh>
    <phoneticPr fontId="3"/>
  </si>
  <si>
    <t>総合動植物公園
動植物園</t>
    <rPh sb="0" eb="2">
      <t>ソウゴウ</t>
    </rPh>
    <rPh sb="2" eb="5">
      <t>ドウショクブツ</t>
    </rPh>
    <rPh sb="5" eb="7">
      <t>コウエン</t>
    </rPh>
    <rPh sb="8" eb="11">
      <t>ドウショクブツ</t>
    </rPh>
    <rPh sb="11" eb="12">
      <t>エン</t>
    </rPh>
    <phoneticPr fontId="3"/>
  </si>
  <si>
    <t>（株）Ｆ－ＰＯＷＥＲ</t>
    <phoneticPr fontId="3"/>
  </si>
  <si>
    <t>辞退</t>
    <phoneticPr fontId="3"/>
  </si>
  <si>
    <t>豊橋市上下水道局庁舎構内他で使用する電気</t>
    <rPh sb="0" eb="3">
      <t>トヨハシシ</t>
    </rPh>
    <rPh sb="3" eb="5">
      <t>ジョウゲ</t>
    </rPh>
    <rPh sb="5" eb="8">
      <t>スイドウキョク</t>
    </rPh>
    <rPh sb="8" eb="10">
      <t>チョウシャ</t>
    </rPh>
    <rPh sb="10" eb="12">
      <t>コウナイ</t>
    </rPh>
    <rPh sb="12" eb="13">
      <t>ホカ</t>
    </rPh>
    <rPh sb="14" eb="16">
      <t>シヨウ</t>
    </rPh>
    <rPh sb="18" eb="20">
      <t>デンキ</t>
    </rPh>
    <phoneticPr fontId="3"/>
  </si>
  <si>
    <t>上下水道局総務課</t>
    <rPh sb="0" eb="5">
      <t>ジョウゲスイドウキョク</t>
    </rPh>
    <rPh sb="5" eb="8">
      <t>ソウムカ</t>
    </rPh>
    <phoneticPr fontId="3"/>
  </si>
  <si>
    <t>関西電力（株）</t>
    <rPh sb="0" eb="2">
      <t>カンサイ</t>
    </rPh>
    <rPh sb="2" eb="4">
      <t>デンリョク</t>
    </rPh>
    <rPh sb="5" eb="6">
      <t>カブ</t>
    </rPh>
    <phoneticPr fontId="3"/>
  </si>
  <si>
    <t>豊橋市立小中学校等構内で使用する電気</t>
    <rPh sb="0" eb="3">
      <t>トヨハシシ</t>
    </rPh>
    <rPh sb="3" eb="4">
      <t>リツ</t>
    </rPh>
    <rPh sb="4" eb="5">
      <t>ショウ</t>
    </rPh>
    <rPh sb="5" eb="6">
      <t>チュウ</t>
    </rPh>
    <rPh sb="6" eb="8">
      <t>ガッコウ</t>
    </rPh>
    <rPh sb="8" eb="9">
      <t>トウ</t>
    </rPh>
    <rPh sb="9" eb="11">
      <t>コウナイ</t>
    </rPh>
    <rPh sb="12" eb="14">
      <t>シヨウ</t>
    </rPh>
    <rPh sb="16" eb="18">
      <t>デンキ</t>
    </rPh>
    <phoneticPr fontId="3"/>
  </si>
  <si>
    <t>教育部
教育政策課</t>
    <rPh sb="0" eb="2">
      <t>キョウイク</t>
    </rPh>
    <rPh sb="2" eb="3">
      <t>ブ</t>
    </rPh>
    <rPh sb="4" eb="6">
      <t>キョウイク</t>
    </rPh>
    <rPh sb="6" eb="8">
      <t>セイサク</t>
    </rPh>
    <rPh sb="8" eb="9">
      <t>カ</t>
    </rPh>
    <phoneticPr fontId="3"/>
  </si>
  <si>
    <t>中部電力（株）</t>
    <rPh sb="0" eb="2">
      <t>チュウブ</t>
    </rPh>
    <rPh sb="2" eb="4">
      <t>デンリョク</t>
    </rPh>
    <rPh sb="5" eb="6">
      <t>カブ</t>
    </rPh>
    <phoneticPr fontId="3"/>
  </si>
  <si>
    <t>豊橋資源化センター構内で使用する電気</t>
    <rPh sb="0" eb="2">
      <t>トヨハシ</t>
    </rPh>
    <rPh sb="2" eb="5">
      <t>シゲンカ</t>
    </rPh>
    <rPh sb="9" eb="11">
      <t>コウナイ</t>
    </rPh>
    <rPh sb="12" eb="14">
      <t>シヨウ</t>
    </rPh>
    <rPh sb="16" eb="18">
      <t>デンキ</t>
    </rPh>
    <phoneticPr fontId="3"/>
  </si>
  <si>
    <t>環境部
資源化センター</t>
    <rPh sb="0" eb="3">
      <t>カンキョウブ</t>
    </rPh>
    <rPh sb="4" eb="7">
      <t>シゲンカ</t>
    </rPh>
    <phoneticPr fontId="3"/>
  </si>
  <si>
    <t>関西電力(株)</t>
    <rPh sb="0" eb="2">
      <t>カンサイ</t>
    </rPh>
    <rPh sb="2" eb="4">
      <t>デンリョク</t>
    </rPh>
    <rPh sb="4" eb="7">
      <t>カブシキガイシャ</t>
    </rPh>
    <phoneticPr fontId="3"/>
  </si>
  <si>
    <t>豊橋市資源リサイクルセンター構内で使用する電気</t>
    <rPh sb="0" eb="3">
      <t>トヨハシシ</t>
    </rPh>
    <rPh sb="3" eb="5">
      <t>シゲン</t>
    </rPh>
    <rPh sb="14" eb="16">
      <t>コウナイ</t>
    </rPh>
    <rPh sb="17" eb="19">
      <t>シヨウ</t>
    </rPh>
    <rPh sb="21" eb="23">
      <t>デンキ</t>
    </rPh>
    <phoneticPr fontId="3"/>
  </si>
  <si>
    <t>プラスチックリサイクルセンター構内で使用する電気</t>
    <rPh sb="15" eb="17">
      <t>コウナイ</t>
    </rPh>
    <rPh sb="18" eb="20">
      <t>シヨウ</t>
    </rPh>
    <rPh sb="22" eb="24">
      <t>デンキ</t>
    </rPh>
    <phoneticPr fontId="3"/>
  </si>
  <si>
    <t>健康政策課</t>
    <rPh sb="0" eb="2">
      <t>ケンコウ</t>
    </rPh>
    <rPh sb="2" eb="4">
      <t>セイサク</t>
    </rPh>
    <rPh sb="4" eb="5">
      <t>カ</t>
    </rPh>
    <phoneticPr fontId="3"/>
  </si>
  <si>
    <t>豊橋競輪場構内で使用する電気</t>
    <rPh sb="0" eb="2">
      <t>トヨハシ</t>
    </rPh>
    <rPh sb="2" eb="4">
      <t>ケイリン</t>
    </rPh>
    <rPh sb="4" eb="5">
      <t>ジョウ</t>
    </rPh>
    <rPh sb="5" eb="7">
      <t>コウナイ</t>
    </rPh>
    <rPh sb="8" eb="10">
      <t>シヨウ</t>
    </rPh>
    <rPh sb="12" eb="14">
      <t>デンキ</t>
    </rPh>
    <phoneticPr fontId="3"/>
  </si>
  <si>
    <t>産業部
競輪事務所</t>
    <rPh sb="0" eb="2">
      <t>サンギョウ</t>
    </rPh>
    <rPh sb="2" eb="3">
      <t>ブ</t>
    </rPh>
    <rPh sb="4" eb="9">
      <t>ケイリンジムショ</t>
    </rPh>
    <phoneticPr fontId="3"/>
  </si>
  <si>
    <t>全落札額のうち10電力会社が入札に参加したときの落札価格合計/電力会社
提示額（税抜き）</t>
    <phoneticPr fontId="3"/>
  </si>
  <si>
    <t>豊橋市民病院で使用する
電気</t>
    <rPh sb="0" eb="4">
      <t>トヨハシシミン</t>
    </rPh>
    <rPh sb="4" eb="6">
      <t>ビョウイン</t>
    </rPh>
    <rPh sb="7" eb="9">
      <t>シヨウ</t>
    </rPh>
    <rPh sb="12" eb="14">
      <t>デンキ</t>
    </rPh>
    <phoneticPr fontId="3"/>
  </si>
  <si>
    <t>事務局
管理課</t>
    <rPh sb="0" eb="3">
      <t>ジムキョク</t>
    </rPh>
    <rPh sb="4" eb="7">
      <t>カンリカ</t>
    </rPh>
    <phoneticPr fontId="3"/>
  </si>
  <si>
    <t>特別高圧業務用電力
第２種プランＣ</t>
    <rPh sb="0" eb="2">
      <t>トクベツ</t>
    </rPh>
    <rPh sb="2" eb="4">
      <t>コウアツ</t>
    </rPh>
    <rPh sb="4" eb="6">
      <t>ギョウム</t>
    </rPh>
    <rPh sb="6" eb="7">
      <t>ヨウ</t>
    </rPh>
    <rPh sb="7" eb="9">
      <t>デンリョク</t>
    </rPh>
    <rPh sb="10" eb="11">
      <t>ダイ</t>
    </rPh>
    <rPh sb="12" eb="13">
      <t>シュ</t>
    </rPh>
    <phoneticPr fontId="3"/>
  </si>
  <si>
    <t>安定供給</t>
    <rPh sb="0" eb="2">
      <t>アンテイ</t>
    </rPh>
    <rPh sb="2" eb="4">
      <t>キョウキュウ</t>
    </rPh>
    <phoneticPr fontId="3"/>
  </si>
  <si>
    <t>豊橋市資源化センターで発電する電気（非バイオマス分）</t>
    <rPh sb="0" eb="3">
      <t>トヨハシシ</t>
    </rPh>
    <rPh sb="3" eb="6">
      <t>シゲンカ</t>
    </rPh>
    <rPh sb="11" eb="13">
      <t>ハツデン</t>
    </rPh>
    <rPh sb="15" eb="17">
      <t>デンキ</t>
    </rPh>
    <rPh sb="18" eb="19">
      <t>ヒ</t>
    </rPh>
    <rPh sb="24" eb="25">
      <t>ブン</t>
    </rPh>
    <phoneticPr fontId="3"/>
  </si>
  <si>
    <t>環境部資源化センター</t>
    <rPh sb="0" eb="3">
      <t>カンキョウブ</t>
    </rPh>
    <rPh sb="3" eb="6">
      <t>シゲンカ</t>
    </rPh>
    <phoneticPr fontId="3"/>
  </si>
  <si>
    <t>ゼロワットパワー(株)</t>
    <rPh sb="8" eb="11">
      <t>カブシキガイシャ</t>
    </rPh>
    <phoneticPr fontId="3"/>
  </si>
  <si>
    <t>豊橋市民病院
で発電する電気</t>
    <rPh sb="0" eb="2">
      <t>トヨハシ</t>
    </rPh>
    <rPh sb="2" eb="4">
      <t>シミン</t>
    </rPh>
    <rPh sb="4" eb="6">
      <t>ビョウイン</t>
    </rPh>
    <rPh sb="8" eb="10">
      <t>ハツデン</t>
    </rPh>
    <rPh sb="12" eb="14">
      <t>デンキ</t>
    </rPh>
    <phoneticPr fontId="3"/>
  </si>
  <si>
    <t>中部電力(株)</t>
    <rPh sb="0" eb="2">
      <t>チュウブ</t>
    </rPh>
    <rPh sb="2" eb="4">
      <t>デンリョク</t>
    </rPh>
    <rPh sb="4" eb="7">
      <t>カブシキガイシャ</t>
    </rPh>
    <phoneticPr fontId="3"/>
  </si>
  <si>
    <t>豊橋市資源化センターで発電する電気</t>
    <rPh sb="0" eb="3">
      <t>トヨハシシ</t>
    </rPh>
    <rPh sb="3" eb="6">
      <t>シゲンカ</t>
    </rPh>
    <rPh sb="11" eb="13">
      <t>ハツデン</t>
    </rPh>
    <rPh sb="15" eb="17">
      <t>デンキ</t>
    </rPh>
    <phoneticPr fontId="3"/>
  </si>
  <si>
    <t>太陽光発電電力売払</t>
    <phoneticPr fontId="3"/>
  </si>
  <si>
    <t>教育委員会総務部</t>
    <rPh sb="0" eb="2">
      <t>キョウイク</t>
    </rPh>
    <rPh sb="2" eb="5">
      <t>イインカイ</t>
    </rPh>
    <rPh sb="5" eb="7">
      <t>ソウム</t>
    </rPh>
    <rPh sb="7" eb="8">
      <t>ブ</t>
    </rPh>
    <phoneticPr fontId="3"/>
  </si>
  <si>
    <t>日吉自然の家</t>
    <rPh sb="0" eb="4">
      <t>ヒヨシシゼン</t>
    </rPh>
    <rPh sb="5" eb="6">
      <t>イエ</t>
    </rPh>
    <phoneticPr fontId="3"/>
  </si>
  <si>
    <t>九州電力</t>
    <rPh sb="0" eb="4">
      <t>キュウシュウデンリョク</t>
    </rPh>
    <phoneticPr fontId="3"/>
  </si>
  <si>
    <t>東工場余剰電力売却</t>
    <rPh sb="0" eb="1">
      <t>ヒガシ</t>
    </rPh>
    <rPh sb="1" eb="3">
      <t>コウジョウ</t>
    </rPh>
    <rPh sb="3" eb="5">
      <t>ヨジョウ</t>
    </rPh>
    <rPh sb="5" eb="7">
      <t>デンリョク</t>
    </rPh>
    <rPh sb="7" eb="9">
      <t>バイキャク</t>
    </rPh>
    <phoneticPr fontId="3"/>
  </si>
  <si>
    <t>随意契約</t>
    <rPh sb="0" eb="4">
      <t>ズイイケイヤク</t>
    </rPh>
    <phoneticPr fontId="3"/>
  </si>
  <si>
    <t>ながさきソーラーネット〔メガ〕三京発電所</t>
    <rPh sb="15" eb="17">
      <t>サンキョウ</t>
    </rPh>
    <rPh sb="17" eb="19">
      <t>ハツデン</t>
    </rPh>
    <rPh sb="19" eb="20">
      <t>ショ</t>
    </rPh>
    <phoneticPr fontId="3"/>
  </si>
  <si>
    <t>本河内団地の余剰電力売却</t>
    <rPh sb="0" eb="1">
      <t>ホン</t>
    </rPh>
    <rPh sb="3" eb="5">
      <t>ダンチ</t>
    </rPh>
    <rPh sb="6" eb="8">
      <t>ヨジョウ</t>
    </rPh>
    <rPh sb="8" eb="10">
      <t>デンリョク</t>
    </rPh>
    <rPh sb="10" eb="12">
      <t>バイキャク</t>
    </rPh>
    <phoneticPr fontId="3"/>
  </si>
  <si>
    <t>まちづくり部</t>
    <rPh sb="5" eb="6">
      <t>ブ</t>
    </rPh>
    <phoneticPr fontId="3"/>
  </si>
  <si>
    <t>滑石団地の余剰電力売却</t>
    <rPh sb="0" eb="1">
      <t>スベ</t>
    </rPh>
    <rPh sb="1" eb="2">
      <t>イシ</t>
    </rPh>
    <rPh sb="2" eb="4">
      <t>ダンチ</t>
    </rPh>
    <rPh sb="5" eb="7">
      <t>ヨジョウ</t>
    </rPh>
    <rPh sb="7" eb="9">
      <t>デンリョク</t>
    </rPh>
    <rPh sb="9" eb="11">
      <t>バイキャク</t>
    </rPh>
    <phoneticPr fontId="3"/>
  </si>
  <si>
    <t>サンプラザ三和団地の
余剰電力売却</t>
    <rPh sb="5" eb="7">
      <t>サンワ</t>
    </rPh>
    <rPh sb="7" eb="9">
      <t>ダンチ</t>
    </rPh>
    <rPh sb="11" eb="13">
      <t>ヨジョウ</t>
    </rPh>
    <rPh sb="13" eb="15">
      <t>デンリョク</t>
    </rPh>
    <rPh sb="15" eb="17">
      <t>バイキャク</t>
    </rPh>
    <phoneticPr fontId="3"/>
  </si>
  <si>
    <t>本村団地の余剰電力売却</t>
    <rPh sb="0" eb="1">
      <t>ホン</t>
    </rPh>
    <rPh sb="1" eb="2">
      <t>ムラ</t>
    </rPh>
    <rPh sb="2" eb="4">
      <t>ダンチ</t>
    </rPh>
    <rPh sb="5" eb="7">
      <t>ヨジョウ</t>
    </rPh>
    <rPh sb="7" eb="9">
      <t>デンリョク</t>
    </rPh>
    <rPh sb="9" eb="11">
      <t>バイキャク</t>
    </rPh>
    <phoneticPr fontId="3"/>
  </si>
  <si>
    <t>大園団地の余剰電力売却</t>
    <rPh sb="0" eb="2">
      <t>オオゾノ</t>
    </rPh>
    <rPh sb="2" eb="4">
      <t>ダンチ</t>
    </rPh>
    <rPh sb="5" eb="7">
      <t>ヨジョウ</t>
    </rPh>
    <rPh sb="7" eb="9">
      <t>デンリョク</t>
    </rPh>
    <rPh sb="9" eb="11">
      <t>バイキャク</t>
    </rPh>
    <phoneticPr fontId="3"/>
  </si>
  <si>
    <t>塩町団地の余剰電力売却</t>
    <rPh sb="0" eb="2">
      <t>シオマチ</t>
    </rPh>
    <rPh sb="2" eb="4">
      <t>ダンチ</t>
    </rPh>
    <rPh sb="5" eb="7">
      <t>ヨジョウ</t>
    </rPh>
    <rPh sb="7" eb="9">
      <t>デンリョク</t>
    </rPh>
    <rPh sb="9" eb="11">
      <t>バイキャク</t>
    </rPh>
    <phoneticPr fontId="3"/>
  </si>
  <si>
    <t>西工場余剰電力売電契約</t>
    <rPh sb="0" eb="1">
      <t>ニシ</t>
    </rPh>
    <rPh sb="1" eb="3">
      <t>コウバ</t>
    </rPh>
    <rPh sb="3" eb="5">
      <t>ヨジョウ</t>
    </rPh>
    <rPh sb="5" eb="7">
      <t>デンリョク</t>
    </rPh>
    <rPh sb="7" eb="9">
      <t>バイデン</t>
    </rPh>
    <rPh sb="9" eb="11">
      <t>ケイヤク</t>
    </rPh>
    <phoneticPr fontId="3"/>
  </si>
  <si>
    <t>全落札額のうち10電力会社が入札に参加したときの落札価格合計/電力会社
提示額（税抜き）⑭/⑥</t>
    <phoneticPr fontId="3"/>
  </si>
  <si>
    <t>全落札額のうち10電力会社が入札に参加したときの落札価格合計/電力会社
提示額（税抜き）</t>
    <phoneticPr fontId="3"/>
  </si>
  <si>
    <t>八王子市浅川事務所外20施設電気需給契約（単価契約）</t>
    <rPh sb="0" eb="4">
      <t>ハチオウジシ</t>
    </rPh>
    <rPh sb="4" eb="6">
      <t>アサカワ</t>
    </rPh>
    <rPh sb="6" eb="8">
      <t>ジム</t>
    </rPh>
    <rPh sb="8" eb="9">
      <t>ショ</t>
    </rPh>
    <rPh sb="9" eb="10">
      <t>ホカ</t>
    </rPh>
    <rPh sb="12" eb="14">
      <t>シセツ</t>
    </rPh>
    <rPh sb="14" eb="16">
      <t>デンキ</t>
    </rPh>
    <rPh sb="16" eb="18">
      <t>ジュキュウ</t>
    </rPh>
    <rPh sb="18" eb="20">
      <t>ケイヤク</t>
    </rPh>
    <rPh sb="21" eb="23">
      <t>タンカ</t>
    </rPh>
    <rPh sb="23" eb="25">
      <t>ケイヤク</t>
    </rPh>
    <phoneticPr fontId="3"/>
  </si>
  <si>
    <t xml:space="preserve">市民部浅川地域事務所
市民部由木地域事務所
市民部元八王子地域事務所
市民部北野地域事務所
市民部斎場事務所
子ども家庭部保育幼稚園課
子ども家庭部子ども家庭支援センター
健康部健康政策課
福祉部障害者福祉課
道路交通部補修センター
医療保険部看護専門学校総務課
</t>
    <phoneticPr fontId="3"/>
  </si>
  <si>
    <t>競争見積合わせ</t>
    <rPh sb="0" eb="2">
      <t>キョウソウ</t>
    </rPh>
    <rPh sb="2" eb="4">
      <t>ミツ</t>
    </rPh>
    <rPh sb="4" eb="5">
      <t>ア</t>
    </rPh>
    <phoneticPr fontId="3"/>
  </si>
  <si>
    <t>見積合わせの結果総額は最も安価であったため</t>
    <phoneticPr fontId="3"/>
  </si>
  <si>
    <t>八王子市北野事業所外1施設電気需給契約（単価契約）</t>
    <rPh sb="0" eb="4">
      <t>ハチオウジシ</t>
    </rPh>
    <rPh sb="4" eb="6">
      <t>キタノ</t>
    </rPh>
    <rPh sb="6" eb="9">
      <t>ジギョウショ</t>
    </rPh>
    <rPh sb="9" eb="10">
      <t>ホカ</t>
    </rPh>
    <rPh sb="11" eb="13">
      <t>シセツ</t>
    </rPh>
    <rPh sb="13" eb="15">
      <t>デンキ</t>
    </rPh>
    <rPh sb="15" eb="17">
      <t>ジュキュウ</t>
    </rPh>
    <rPh sb="17" eb="19">
      <t>ケイヤク</t>
    </rPh>
    <rPh sb="20" eb="22">
      <t>タンカ</t>
    </rPh>
    <rPh sb="22" eb="24">
      <t>ケイヤク</t>
    </rPh>
    <phoneticPr fontId="3"/>
  </si>
  <si>
    <t>水循環部水再生施設課
資源循環部北野清掃工場</t>
    <rPh sb="11" eb="13">
      <t>シゲン</t>
    </rPh>
    <rPh sb="13" eb="15">
      <t>ジュンカン</t>
    </rPh>
    <rPh sb="15" eb="16">
      <t>ブ</t>
    </rPh>
    <rPh sb="16" eb="18">
      <t>キタノ</t>
    </rPh>
    <rPh sb="18" eb="20">
      <t>セイソウ</t>
    </rPh>
    <rPh sb="20" eb="22">
      <t>コウジョウ</t>
    </rPh>
    <phoneticPr fontId="3"/>
  </si>
  <si>
    <t>東京電力エナジーパートナー株式会社</t>
    <phoneticPr fontId="3"/>
  </si>
  <si>
    <t>競争見積合わせ</t>
    <phoneticPr fontId="3"/>
  </si>
  <si>
    <t>八王子市大横保健福祉センター電気需給契約（単価契約）</t>
    <phoneticPr fontId="3"/>
  </si>
  <si>
    <t>医療保険部大横保健福祉センター</t>
    <phoneticPr fontId="3"/>
  </si>
  <si>
    <t>日立造船株式会社東京本社</t>
    <rPh sb="0" eb="2">
      <t>ヒタチ</t>
    </rPh>
    <rPh sb="2" eb="4">
      <t>ゾウセン</t>
    </rPh>
    <rPh sb="4" eb="8">
      <t>カブシキガイシャ</t>
    </rPh>
    <rPh sb="8" eb="10">
      <t>トウキョウ</t>
    </rPh>
    <rPh sb="10" eb="12">
      <t>ホンシャ</t>
    </rPh>
    <phoneticPr fontId="3"/>
  </si>
  <si>
    <t>提示なし</t>
    <rPh sb="0" eb="2">
      <t>テイジ</t>
    </rPh>
    <phoneticPr fontId="3"/>
  </si>
  <si>
    <t>八王子市館清掃事業所外１施設電気需給契約（単価契約）</t>
    <phoneticPr fontId="3"/>
  </si>
  <si>
    <t>資源循環部館清掃事業所
資源循環部南大沢清掃事業所</t>
    <phoneticPr fontId="3"/>
  </si>
  <si>
    <t>エネサーブ株式会社</t>
    <phoneticPr fontId="3"/>
  </si>
  <si>
    <t>八王子市戸吹清掃工場電気需給契約（単価契約）</t>
    <phoneticPr fontId="3"/>
  </si>
  <si>
    <t>資源循環部戸吹クリーンセンター</t>
    <phoneticPr fontId="3"/>
  </si>
  <si>
    <t>丸紅新電力株式会社</t>
    <rPh sb="5" eb="9">
      <t>カブシキガイシャ</t>
    </rPh>
    <phoneticPr fontId="3"/>
  </si>
  <si>
    <t>八王子市戸吹不燃物処理センター外２施設電気需給契約（単価契約）</t>
    <phoneticPr fontId="3"/>
  </si>
  <si>
    <t>八王子市立小中学校106校外5施設電気需給契約（単価契約）</t>
    <phoneticPr fontId="3"/>
  </si>
  <si>
    <t xml:space="preserve">学校教育部施設管理課
学校教育部指導課
生涯学習スポーツ部生涯学習政策課
生涯学習スポーツ部文化財課
図書館部川口図書館
生涯学習スポーツ部スポーツ施設管理課
</t>
    <phoneticPr fontId="3"/>
  </si>
  <si>
    <t>競争見積合わせ</t>
    <phoneticPr fontId="3"/>
  </si>
  <si>
    <t>見積合わせの結果総額は最も安価であったため</t>
    <phoneticPr fontId="3"/>
  </si>
  <si>
    <t>八王子市富士森体育館外2施設電気需給契約（単価契約）</t>
    <phoneticPr fontId="3"/>
  </si>
  <si>
    <t xml:space="preserve">生涯学習スポーツ部スポーツ施設管理課
図書館部中央図書館
生涯学習スポーツ部学習支援課
</t>
    <phoneticPr fontId="3"/>
  </si>
  <si>
    <t>八王子市本庁舎他5施設電気需給契約(単価契約)</t>
    <rPh sb="0" eb="4">
      <t>ハチオウジシ</t>
    </rPh>
    <rPh sb="4" eb="6">
      <t>ホンチョウ</t>
    </rPh>
    <rPh sb="6" eb="7">
      <t>シャ</t>
    </rPh>
    <rPh sb="7" eb="8">
      <t>ホカ</t>
    </rPh>
    <rPh sb="9" eb="11">
      <t>シセツ</t>
    </rPh>
    <rPh sb="11" eb="13">
      <t>デンキ</t>
    </rPh>
    <rPh sb="13" eb="15">
      <t>ジュキュウ</t>
    </rPh>
    <rPh sb="15" eb="17">
      <t>ケイヤク</t>
    </rPh>
    <rPh sb="18" eb="20">
      <t>タンカ</t>
    </rPh>
    <rPh sb="20" eb="22">
      <t>ケイヤク</t>
    </rPh>
    <phoneticPr fontId="3"/>
  </si>
  <si>
    <t>財務部庁舎管理課
水循環部水再生施設課
医療保険部地域医療政策課
医療保険部東浅川保健福祉センター
生涯スポーツ部子ども科学館
道路交通部補修センター</t>
    <rPh sb="0" eb="3">
      <t>ザイムブ</t>
    </rPh>
    <rPh sb="3" eb="5">
      <t>チョウシャ</t>
    </rPh>
    <rPh sb="5" eb="7">
      <t>カンリ</t>
    </rPh>
    <rPh sb="7" eb="8">
      <t>カ</t>
    </rPh>
    <rPh sb="9" eb="10">
      <t>ミズ</t>
    </rPh>
    <rPh sb="10" eb="12">
      <t>ジュンカン</t>
    </rPh>
    <rPh sb="12" eb="13">
      <t>ブ</t>
    </rPh>
    <rPh sb="13" eb="14">
      <t>ミズ</t>
    </rPh>
    <rPh sb="14" eb="16">
      <t>サイセイ</t>
    </rPh>
    <rPh sb="16" eb="19">
      <t>シセツカ</t>
    </rPh>
    <rPh sb="20" eb="22">
      <t>イリョウ</t>
    </rPh>
    <rPh sb="22" eb="24">
      <t>ホケン</t>
    </rPh>
    <rPh sb="24" eb="25">
      <t>ブ</t>
    </rPh>
    <rPh sb="25" eb="27">
      <t>チイキ</t>
    </rPh>
    <rPh sb="27" eb="29">
      <t>イリョウ</t>
    </rPh>
    <rPh sb="29" eb="31">
      <t>セイサク</t>
    </rPh>
    <rPh sb="31" eb="32">
      <t>カ</t>
    </rPh>
    <rPh sb="33" eb="35">
      <t>イリョウ</t>
    </rPh>
    <rPh sb="35" eb="37">
      <t>ホケン</t>
    </rPh>
    <rPh sb="37" eb="38">
      <t>ブ</t>
    </rPh>
    <rPh sb="38" eb="39">
      <t>ヒガシ</t>
    </rPh>
    <rPh sb="39" eb="41">
      <t>アサカワ</t>
    </rPh>
    <rPh sb="41" eb="43">
      <t>ホケン</t>
    </rPh>
    <rPh sb="43" eb="45">
      <t>フクシ</t>
    </rPh>
    <rPh sb="50" eb="52">
      <t>ショウガイ</t>
    </rPh>
    <rPh sb="56" eb="57">
      <t>ブ</t>
    </rPh>
    <rPh sb="57" eb="58">
      <t>コ</t>
    </rPh>
    <rPh sb="60" eb="63">
      <t>カガクカン</t>
    </rPh>
    <rPh sb="64" eb="66">
      <t>ドウロ</t>
    </rPh>
    <rPh sb="66" eb="68">
      <t>コウツウ</t>
    </rPh>
    <rPh sb="68" eb="69">
      <t>ブ</t>
    </rPh>
    <rPh sb="69" eb="71">
      <t>ホシュウ</t>
    </rPh>
    <phoneticPr fontId="3"/>
  </si>
  <si>
    <t>株式会社ＮＴＴファシリティーズ</t>
    <rPh sb="0" eb="4">
      <t>カブシキガイシャ</t>
    </rPh>
    <phoneticPr fontId="3"/>
  </si>
  <si>
    <t>特命</t>
    <rPh sb="0" eb="2">
      <t>トクメイ</t>
    </rPh>
    <phoneticPr fontId="3"/>
  </si>
  <si>
    <t>自己託送を実施するため</t>
    <rPh sb="0" eb="2">
      <t>ジコ</t>
    </rPh>
    <rPh sb="2" eb="4">
      <t>タクソウ</t>
    </rPh>
    <rPh sb="5" eb="7">
      <t>ジッシ</t>
    </rPh>
    <phoneticPr fontId="3"/>
  </si>
  <si>
    <t>道の駅八王子滝山（高圧）</t>
    <rPh sb="0" eb="1">
      <t>ミチ</t>
    </rPh>
    <rPh sb="2" eb="3">
      <t>エキ</t>
    </rPh>
    <rPh sb="3" eb="6">
      <t>ハチオウジ</t>
    </rPh>
    <rPh sb="6" eb="8">
      <t>タキヤマ</t>
    </rPh>
    <rPh sb="9" eb="11">
      <t>コウアツ</t>
    </rPh>
    <phoneticPr fontId="3"/>
  </si>
  <si>
    <t>リコージャパン（株）</t>
    <rPh sb="7" eb="10">
      <t>カブ</t>
    </rPh>
    <phoneticPr fontId="3"/>
  </si>
  <si>
    <t>‐</t>
  </si>
  <si>
    <t>当該業者より電気量削減の一助として提案があったため</t>
    <rPh sb="0" eb="2">
      <t>トウガイ</t>
    </rPh>
    <rPh sb="2" eb="4">
      <t>ギョウシャ</t>
    </rPh>
    <rPh sb="6" eb="8">
      <t>デンキ</t>
    </rPh>
    <rPh sb="8" eb="9">
      <t>リョウ</t>
    </rPh>
    <rPh sb="9" eb="11">
      <t>サクゲン</t>
    </rPh>
    <rPh sb="12" eb="14">
      <t>イチジョ</t>
    </rPh>
    <rPh sb="17" eb="19">
      <t>テイアン</t>
    </rPh>
    <phoneticPr fontId="3"/>
  </si>
  <si>
    <t>現行よりも経費の削減につながるものと思料したため</t>
    <rPh sb="0" eb="2">
      <t>ゲンコウ</t>
    </rPh>
    <rPh sb="5" eb="7">
      <t>ケイヒ</t>
    </rPh>
    <rPh sb="8" eb="10">
      <t>サクゲン</t>
    </rPh>
    <rPh sb="18" eb="20">
      <t>シリョウ</t>
    </rPh>
    <phoneticPr fontId="3"/>
  </si>
  <si>
    <t>高齢者在宅サービスセンター石川電気受給契約</t>
    <rPh sb="13" eb="15">
      <t>イシカワ</t>
    </rPh>
    <phoneticPr fontId="3"/>
  </si>
  <si>
    <t>福祉部高齢者いきいき課</t>
    <phoneticPr fontId="3"/>
  </si>
  <si>
    <t>日本テクノ株式会社</t>
    <rPh sb="0" eb="2">
      <t>ニホン</t>
    </rPh>
    <rPh sb="5" eb="9">
      <t>カブシキガイシャ</t>
    </rPh>
    <phoneticPr fontId="3"/>
  </si>
  <si>
    <t>特命</t>
    <phoneticPr fontId="3"/>
  </si>
  <si>
    <t>包括契約により</t>
    <rPh sb="0" eb="2">
      <t>ホウカツ</t>
    </rPh>
    <rPh sb="2" eb="4">
      <t>ケイヤク</t>
    </rPh>
    <phoneticPr fontId="3"/>
  </si>
  <si>
    <t>節電対策</t>
    <rPh sb="0" eb="2">
      <t>セツデン</t>
    </rPh>
    <rPh sb="2" eb="4">
      <t>タイサク</t>
    </rPh>
    <phoneticPr fontId="3"/>
  </si>
  <si>
    <t>八王子市立石川学童保育所外61施設　電気需給契約（単価契約）</t>
  </si>
  <si>
    <t>子ども家庭部保育幼稚園課
子ども家庭部児童青少年課
子ども家庭部子ども家庭支援センター</t>
    <rPh sb="0" eb="1">
      <t>コ</t>
    </rPh>
    <rPh sb="3" eb="5">
      <t>カテイ</t>
    </rPh>
    <rPh sb="5" eb="6">
      <t>ブ</t>
    </rPh>
    <rPh sb="6" eb="8">
      <t>ホイク</t>
    </rPh>
    <rPh sb="8" eb="11">
      <t>ヨウチエン</t>
    </rPh>
    <rPh sb="11" eb="12">
      <t>カ</t>
    </rPh>
    <rPh sb="13" eb="14">
      <t>コ</t>
    </rPh>
    <rPh sb="16" eb="18">
      <t>カテイ</t>
    </rPh>
    <rPh sb="18" eb="19">
      <t>ブ</t>
    </rPh>
    <rPh sb="19" eb="21">
      <t>ジドウ</t>
    </rPh>
    <rPh sb="21" eb="24">
      <t>セイショウネン</t>
    </rPh>
    <rPh sb="24" eb="25">
      <t>カ</t>
    </rPh>
    <rPh sb="26" eb="27">
      <t>コ</t>
    </rPh>
    <rPh sb="29" eb="31">
      <t>カテイ</t>
    </rPh>
    <rPh sb="31" eb="32">
      <t>ブ</t>
    </rPh>
    <rPh sb="32" eb="33">
      <t>コ</t>
    </rPh>
    <rPh sb="35" eb="37">
      <t>カテイ</t>
    </rPh>
    <rPh sb="37" eb="39">
      <t>シエン</t>
    </rPh>
    <phoneticPr fontId="3"/>
  </si>
  <si>
    <t>競争見積り合せ</t>
    <rPh sb="0" eb="2">
      <t>キョウソウ</t>
    </rPh>
    <rPh sb="2" eb="4">
      <t>ミツ</t>
    </rPh>
    <rPh sb="5" eb="6">
      <t>ア</t>
    </rPh>
    <phoneticPr fontId="3"/>
  </si>
  <si>
    <t>見積合わせの結果総額は最も安価であったため</t>
    <phoneticPr fontId="3"/>
  </si>
  <si>
    <t>高齢者在宅サービスセンター長房電気受給契約</t>
    <rPh sb="13" eb="14">
      <t>ナガ</t>
    </rPh>
    <rPh sb="14" eb="15">
      <t>フサ</t>
    </rPh>
    <phoneticPr fontId="3"/>
  </si>
  <si>
    <t>福祉部高齢者いきいき課</t>
    <phoneticPr fontId="3"/>
  </si>
  <si>
    <t>出光グリーンパワー</t>
    <phoneticPr fontId="3"/>
  </si>
  <si>
    <t>特命</t>
    <phoneticPr fontId="3"/>
  </si>
  <si>
    <t>35ＫＷ
17ＫＷ</t>
    <phoneticPr fontId="3"/>
  </si>
  <si>
    <t>低価格で環境にやさしい</t>
    <phoneticPr fontId="3"/>
  </si>
  <si>
    <t>八王子市戸吹清掃工場余剰電力売却契約</t>
    <rPh sb="0" eb="4">
      <t>ハチオウジシ</t>
    </rPh>
    <phoneticPr fontId="3"/>
  </si>
  <si>
    <t>資源循環部
戸吹クリーンセンター</t>
    <rPh sb="0" eb="2">
      <t>シゲン</t>
    </rPh>
    <rPh sb="2" eb="4">
      <t>ジュンカン</t>
    </rPh>
    <rPh sb="4" eb="5">
      <t>ブ</t>
    </rPh>
    <rPh sb="6" eb="16">
      <t>トブキ</t>
    </rPh>
    <phoneticPr fontId="3"/>
  </si>
  <si>
    <t>一社指定による随意契約</t>
    <rPh sb="0" eb="2">
      <t>イッシャ</t>
    </rPh>
    <rPh sb="2" eb="4">
      <t>シテイ</t>
    </rPh>
    <rPh sb="7" eb="9">
      <t>ズイイ</t>
    </rPh>
    <rPh sb="9" eb="11">
      <t>ケイヤク</t>
    </rPh>
    <phoneticPr fontId="3"/>
  </si>
  <si>
    <t>株式会社　NTTファシリティーズ</t>
    <rPh sb="0" eb="2">
      <t>カブシキ</t>
    </rPh>
    <rPh sb="2" eb="4">
      <t>カイシャ</t>
    </rPh>
    <phoneticPr fontId="3"/>
  </si>
  <si>
    <t>全落札額のうち10電力会社が入札に参加したときの落札価格合計/電力会社
提示額（税抜き）⑭/⑥</t>
    <phoneticPr fontId="3"/>
  </si>
  <si>
    <t>あまがさき・ひと咲きプラザ電気調達</t>
    <rPh sb="8" eb="9">
      <t>サキ</t>
    </rPh>
    <rPh sb="13" eb="15">
      <t>デンキ</t>
    </rPh>
    <rPh sb="15" eb="17">
      <t>チョウタツ</t>
    </rPh>
    <phoneticPr fontId="3"/>
  </si>
  <si>
    <t>ひと咲きまち咲き担当局</t>
    <rPh sb="2" eb="3">
      <t>サキ</t>
    </rPh>
    <rPh sb="6" eb="7">
      <t>サキ</t>
    </rPh>
    <rPh sb="8" eb="10">
      <t>タントウ</t>
    </rPh>
    <rPh sb="10" eb="11">
      <t>キョク</t>
    </rPh>
    <phoneticPr fontId="3"/>
  </si>
  <si>
    <t>本庁舎電気調達</t>
    <rPh sb="0" eb="1">
      <t>ホン</t>
    </rPh>
    <rPh sb="1" eb="3">
      <t>チョウシャ</t>
    </rPh>
    <rPh sb="3" eb="5">
      <t>デンキ</t>
    </rPh>
    <rPh sb="5" eb="7">
      <t>チョウタツ</t>
    </rPh>
    <phoneticPr fontId="3"/>
  </si>
  <si>
    <t>資産統括局</t>
    <rPh sb="0" eb="2">
      <t>シサン</t>
    </rPh>
    <rPh sb="2" eb="4">
      <t>トウカツ</t>
    </rPh>
    <rPh sb="4" eb="5">
      <t>キョク</t>
    </rPh>
    <phoneticPr fontId="3"/>
  </si>
  <si>
    <t>市政情報センター電気調達</t>
    <rPh sb="0" eb="2">
      <t>シセイ</t>
    </rPh>
    <rPh sb="2" eb="4">
      <t>ジョウホウ</t>
    </rPh>
    <rPh sb="8" eb="10">
      <t>デンキ</t>
    </rPh>
    <rPh sb="10" eb="12">
      <t>チョウタツ</t>
    </rPh>
    <phoneticPr fontId="3"/>
  </si>
  <si>
    <t>教育・障害福祉センター電気調達</t>
    <rPh sb="0" eb="2">
      <t>キョウイク</t>
    </rPh>
    <rPh sb="3" eb="5">
      <t>ショウガイ</t>
    </rPh>
    <rPh sb="5" eb="7">
      <t>フクシ</t>
    </rPh>
    <rPh sb="11" eb="13">
      <t>デンキ</t>
    </rPh>
    <rPh sb="13" eb="15">
      <t>チョウタツ</t>
    </rPh>
    <phoneticPr fontId="3"/>
  </si>
  <si>
    <t>支所等電気調達</t>
    <rPh sb="0" eb="2">
      <t>シショ</t>
    </rPh>
    <rPh sb="2" eb="3">
      <t>トウ</t>
    </rPh>
    <rPh sb="3" eb="5">
      <t>デンキ</t>
    </rPh>
    <rPh sb="5" eb="7">
      <t>チョウタツ</t>
    </rPh>
    <phoneticPr fontId="3"/>
  </si>
  <si>
    <t>市民協働局</t>
    <rPh sb="0" eb="2">
      <t>シミン</t>
    </rPh>
    <rPh sb="2" eb="4">
      <t>キョウドウ</t>
    </rPh>
    <rPh sb="4" eb="5">
      <t>キョク</t>
    </rPh>
    <phoneticPr fontId="3"/>
  </si>
  <si>
    <t>青少年センター電気調達</t>
    <rPh sb="0" eb="3">
      <t>セイショウネン</t>
    </rPh>
    <rPh sb="7" eb="9">
      <t>デンキ</t>
    </rPh>
    <rPh sb="9" eb="11">
      <t>チョウタツ</t>
    </rPh>
    <phoneticPr fontId="3"/>
  </si>
  <si>
    <t>こども青少年本部事務局</t>
    <rPh sb="3" eb="6">
      <t>セイショウネン</t>
    </rPh>
    <rPh sb="6" eb="8">
      <t>ホンブ</t>
    </rPh>
    <rPh sb="8" eb="11">
      <t>ジムキョク</t>
    </rPh>
    <phoneticPr fontId="3"/>
  </si>
  <si>
    <t>南武庫之荘保育所電気調達</t>
    <rPh sb="0" eb="1">
      <t>ミナミ</t>
    </rPh>
    <rPh sb="1" eb="5">
      <t>ムコノソウ</t>
    </rPh>
    <rPh sb="5" eb="7">
      <t>ホイク</t>
    </rPh>
    <rPh sb="7" eb="8">
      <t>ショ</t>
    </rPh>
    <rPh sb="8" eb="10">
      <t>デンキ</t>
    </rPh>
    <rPh sb="10" eb="12">
      <t>チョウタツ</t>
    </rPh>
    <phoneticPr fontId="3"/>
  </si>
  <si>
    <t>公設地方卸売市場電気調達</t>
    <rPh sb="0" eb="2">
      <t>コウセツ</t>
    </rPh>
    <rPh sb="2" eb="4">
      <t>チホウ</t>
    </rPh>
    <rPh sb="4" eb="6">
      <t>オロシウリ</t>
    </rPh>
    <rPh sb="6" eb="8">
      <t>イチバ</t>
    </rPh>
    <rPh sb="8" eb="10">
      <t>デンキ</t>
    </rPh>
    <rPh sb="10" eb="12">
      <t>チョウタツ</t>
    </rPh>
    <phoneticPr fontId="3"/>
  </si>
  <si>
    <t>経済環境局</t>
    <rPh sb="0" eb="2">
      <t>ケイザイ</t>
    </rPh>
    <rPh sb="2" eb="4">
      <t>カンキョウ</t>
    </rPh>
    <rPh sb="4" eb="5">
      <t>キョク</t>
    </rPh>
    <phoneticPr fontId="3"/>
  </si>
  <si>
    <t>クリーンセンター第1工場電気調達</t>
    <rPh sb="8" eb="9">
      <t>ダイ</t>
    </rPh>
    <rPh sb="10" eb="12">
      <t>コウジョウ</t>
    </rPh>
    <rPh sb="12" eb="14">
      <t>デンキ</t>
    </rPh>
    <rPh sb="14" eb="16">
      <t>チョウタツ</t>
    </rPh>
    <phoneticPr fontId="3"/>
  </si>
  <si>
    <t>クリーンセンター第2工場電気調達</t>
    <rPh sb="8" eb="9">
      <t>ダイ</t>
    </rPh>
    <rPh sb="10" eb="12">
      <t>コウジョウ</t>
    </rPh>
    <rPh sb="12" eb="14">
      <t>デンキ</t>
    </rPh>
    <rPh sb="14" eb="16">
      <t>チョウタツ</t>
    </rPh>
    <phoneticPr fontId="3"/>
  </si>
  <si>
    <t>資源リサイクルセンター電気調達</t>
    <rPh sb="0" eb="2">
      <t>シゲン</t>
    </rPh>
    <rPh sb="11" eb="13">
      <t>デンキ</t>
    </rPh>
    <rPh sb="13" eb="15">
      <t>チョウタツ</t>
    </rPh>
    <phoneticPr fontId="3"/>
  </si>
  <si>
    <t>大高洲抽水場他3施設電気調達</t>
    <rPh sb="0" eb="1">
      <t>オオ</t>
    </rPh>
    <rPh sb="1" eb="3">
      <t>タカス</t>
    </rPh>
    <rPh sb="3" eb="4">
      <t>チュウ</t>
    </rPh>
    <rPh sb="4" eb="5">
      <t>ミズ</t>
    </rPh>
    <rPh sb="5" eb="6">
      <t>ジョウ</t>
    </rPh>
    <rPh sb="6" eb="7">
      <t>ホカ</t>
    </rPh>
    <rPh sb="8" eb="10">
      <t>シセツ</t>
    </rPh>
    <rPh sb="10" eb="12">
      <t>デンキ</t>
    </rPh>
    <rPh sb="12" eb="14">
      <t>チョウタツ</t>
    </rPh>
    <phoneticPr fontId="3"/>
  </si>
  <si>
    <t>芦原公園市民プール電気調達</t>
    <rPh sb="0" eb="2">
      <t>アシハラ</t>
    </rPh>
    <rPh sb="2" eb="4">
      <t>コウエン</t>
    </rPh>
    <rPh sb="4" eb="6">
      <t>シミン</t>
    </rPh>
    <rPh sb="9" eb="11">
      <t>デンキ</t>
    </rPh>
    <rPh sb="11" eb="13">
      <t>チョウタツ</t>
    </rPh>
    <phoneticPr fontId="3"/>
  </si>
  <si>
    <t>都市整備局</t>
    <rPh sb="0" eb="2">
      <t>トシ</t>
    </rPh>
    <rPh sb="2" eb="4">
      <t>セイビ</t>
    </rPh>
    <rPh sb="4" eb="5">
      <t>キョク</t>
    </rPh>
    <phoneticPr fontId="3"/>
  </si>
  <si>
    <t>元浜緑地電気調達</t>
    <rPh sb="0" eb="2">
      <t>モトハマ</t>
    </rPh>
    <rPh sb="2" eb="4">
      <t>リョクチ</t>
    </rPh>
    <rPh sb="4" eb="6">
      <t>デンキ</t>
    </rPh>
    <rPh sb="6" eb="8">
      <t>チョウタツ</t>
    </rPh>
    <phoneticPr fontId="3"/>
  </si>
  <si>
    <t>南武庫之荘改良住宅1号棟電気調達</t>
    <rPh sb="0" eb="1">
      <t>ミナミ</t>
    </rPh>
    <rPh sb="1" eb="5">
      <t>ムコノソウ</t>
    </rPh>
    <rPh sb="5" eb="7">
      <t>カイリョウ</t>
    </rPh>
    <rPh sb="7" eb="9">
      <t>ジュウタク</t>
    </rPh>
    <rPh sb="10" eb="12">
      <t>ゴウトウ</t>
    </rPh>
    <rPh sb="12" eb="14">
      <t>デンキ</t>
    </rPh>
    <rPh sb="14" eb="16">
      <t>チョウタツ</t>
    </rPh>
    <phoneticPr fontId="3"/>
  </si>
  <si>
    <t>JR尼崎駅周辺施設電気調達</t>
    <rPh sb="2" eb="4">
      <t>アマガサキ</t>
    </rPh>
    <rPh sb="4" eb="5">
      <t>エキ</t>
    </rPh>
    <rPh sb="5" eb="7">
      <t>シュウヘン</t>
    </rPh>
    <rPh sb="7" eb="9">
      <t>シセツ</t>
    </rPh>
    <rPh sb="9" eb="11">
      <t>デンキ</t>
    </rPh>
    <rPh sb="11" eb="13">
      <t>チョウタツ</t>
    </rPh>
    <phoneticPr fontId="3"/>
  </si>
  <si>
    <t>北部防災センター電気調達</t>
    <rPh sb="0" eb="2">
      <t>ホクブ</t>
    </rPh>
    <rPh sb="2" eb="4">
      <t>ボウサイ</t>
    </rPh>
    <rPh sb="8" eb="10">
      <t>デンキ</t>
    </rPh>
    <rPh sb="10" eb="12">
      <t>チョウタツ</t>
    </rPh>
    <phoneticPr fontId="3"/>
  </si>
  <si>
    <t>小学校等電気調達</t>
    <rPh sb="0" eb="3">
      <t>ショウガッコウ</t>
    </rPh>
    <rPh sb="3" eb="4">
      <t>トウ</t>
    </rPh>
    <rPh sb="4" eb="6">
      <t>デンキ</t>
    </rPh>
    <rPh sb="6" eb="8">
      <t>チョウタツ</t>
    </rPh>
    <phoneticPr fontId="3"/>
  </si>
  <si>
    <t>中学校等電気調達</t>
    <rPh sb="0" eb="3">
      <t>チュウガッコウ</t>
    </rPh>
    <rPh sb="3" eb="4">
      <t>トウ</t>
    </rPh>
    <rPh sb="4" eb="6">
      <t>デンキ</t>
    </rPh>
    <rPh sb="6" eb="8">
      <t>チョウタツ</t>
    </rPh>
    <phoneticPr fontId="3"/>
  </si>
  <si>
    <t>尼崎高等学校等電気調達</t>
    <rPh sb="0" eb="2">
      <t>アマガサキ</t>
    </rPh>
    <rPh sb="2" eb="4">
      <t>コウトウ</t>
    </rPh>
    <rPh sb="4" eb="6">
      <t>ガッコウ</t>
    </rPh>
    <rPh sb="6" eb="7">
      <t>トウ</t>
    </rPh>
    <rPh sb="7" eb="9">
      <t>デンキ</t>
    </rPh>
    <rPh sb="9" eb="11">
      <t>チョウタツ</t>
    </rPh>
    <phoneticPr fontId="3"/>
  </si>
  <si>
    <t>尼崎高等学校第2体育館電気調達</t>
    <rPh sb="0" eb="2">
      <t>アマガサキ</t>
    </rPh>
    <rPh sb="2" eb="4">
      <t>コウトウ</t>
    </rPh>
    <rPh sb="4" eb="6">
      <t>ガッコウ</t>
    </rPh>
    <rPh sb="6" eb="7">
      <t>ダイ</t>
    </rPh>
    <rPh sb="8" eb="10">
      <t>タイイク</t>
    </rPh>
    <rPh sb="10" eb="11">
      <t>カン</t>
    </rPh>
    <rPh sb="11" eb="13">
      <t>デンキ</t>
    </rPh>
    <rPh sb="13" eb="15">
      <t>チョウタツ</t>
    </rPh>
    <phoneticPr fontId="3"/>
  </si>
  <si>
    <t>尼崎双星高等学校電気調達</t>
    <rPh sb="0" eb="2">
      <t>アマガサキ</t>
    </rPh>
    <rPh sb="2" eb="4">
      <t>ソウセイ</t>
    </rPh>
    <rPh sb="4" eb="6">
      <t>コウトウ</t>
    </rPh>
    <rPh sb="6" eb="8">
      <t>ガッコウ</t>
    </rPh>
    <rPh sb="8" eb="10">
      <t>デンキ</t>
    </rPh>
    <rPh sb="10" eb="12">
      <t>チョウタツ</t>
    </rPh>
    <phoneticPr fontId="3"/>
  </si>
  <si>
    <t>社会教育施設電気調達</t>
    <rPh sb="0" eb="2">
      <t>シャカイ</t>
    </rPh>
    <rPh sb="2" eb="4">
      <t>キョウイク</t>
    </rPh>
    <rPh sb="4" eb="6">
      <t>シセツ</t>
    </rPh>
    <rPh sb="6" eb="8">
      <t>デンキ</t>
    </rPh>
    <rPh sb="8" eb="10">
      <t>チョウタツ</t>
    </rPh>
    <phoneticPr fontId="3"/>
  </si>
  <si>
    <t>モーターボート競走場電気調達</t>
    <rPh sb="7" eb="9">
      <t>キョウソウ</t>
    </rPh>
    <rPh sb="9" eb="10">
      <t>ジョウ</t>
    </rPh>
    <rPh sb="10" eb="12">
      <t>デンキ</t>
    </rPh>
    <rPh sb="12" eb="14">
      <t>チョウタツ</t>
    </rPh>
    <phoneticPr fontId="3"/>
  </si>
  <si>
    <t>公営企業局</t>
    <rPh sb="0" eb="2">
      <t>コウエイ</t>
    </rPh>
    <rPh sb="2" eb="4">
      <t>キギョウ</t>
    </rPh>
    <rPh sb="4" eb="5">
      <t>キョク</t>
    </rPh>
    <phoneticPr fontId="3"/>
  </si>
  <si>
    <t>上下水道部庁舎電気調達</t>
    <rPh sb="7" eb="9">
      <t>デンキ</t>
    </rPh>
    <rPh sb="9" eb="11">
      <t>チョウタツ</t>
    </rPh>
    <phoneticPr fontId="3"/>
  </si>
  <si>
    <t>園田配水場電気調達</t>
    <rPh sb="0" eb="2">
      <t>ソノダ</t>
    </rPh>
    <rPh sb="2" eb="4">
      <t>ハイスイ</t>
    </rPh>
    <rPh sb="4" eb="5">
      <t>ジョウ</t>
    </rPh>
    <rPh sb="5" eb="7">
      <t>デンキ</t>
    </rPh>
    <rPh sb="7" eb="9">
      <t>チョウタツ</t>
    </rPh>
    <phoneticPr fontId="3"/>
  </si>
  <si>
    <t>栗山中継ポンプ場電気調達</t>
    <rPh sb="0" eb="2">
      <t>クリヤマ</t>
    </rPh>
    <rPh sb="2" eb="4">
      <t>チュウケイ</t>
    </rPh>
    <rPh sb="7" eb="8">
      <t>ジョウ</t>
    </rPh>
    <rPh sb="8" eb="10">
      <t>デンキ</t>
    </rPh>
    <rPh sb="10" eb="12">
      <t>チョウタツ</t>
    </rPh>
    <phoneticPr fontId="3"/>
  </si>
  <si>
    <t>富松中継ポンプ場電気調達</t>
    <rPh sb="0" eb="2">
      <t>トマツ</t>
    </rPh>
    <rPh sb="2" eb="4">
      <t>チュウケイ</t>
    </rPh>
    <rPh sb="7" eb="8">
      <t>ジョウ</t>
    </rPh>
    <rPh sb="8" eb="10">
      <t>デンキ</t>
    </rPh>
    <rPh sb="10" eb="12">
      <t>チョウタツ</t>
    </rPh>
    <phoneticPr fontId="3"/>
  </si>
  <si>
    <t>尾浜中継ポンプ場電気調達</t>
    <rPh sb="0" eb="2">
      <t>オハマ</t>
    </rPh>
    <rPh sb="2" eb="4">
      <t>チュウケイ</t>
    </rPh>
    <rPh sb="7" eb="8">
      <t>ジョウ</t>
    </rPh>
    <rPh sb="8" eb="10">
      <t>デンキ</t>
    </rPh>
    <rPh sb="10" eb="12">
      <t>チョウタツ</t>
    </rPh>
    <phoneticPr fontId="3"/>
  </si>
  <si>
    <t>北部浄化センター電気調達</t>
    <rPh sb="0" eb="2">
      <t>ホクブ</t>
    </rPh>
    <rPh sb="2" eb="4">
      <t>ジョウカ</t>
    </rPh>
    <rPh sb="8" eb="10">
      <t>デンキ</t>
    </rPh>
    <rPh sb="10" eb="12">
      <t>チョウタツ</t>
    </rPh>
    <phoneticPr fontId="3"/>
  </si>
  <si>
    <t>高田中継ポンプ場電気調達</t>
    <rPh sb="0" eb="2">
      <t>タカダ</t>
    </rPh>
    <rPh sb="2" eb="4">
      <t>チュウケイ</t>
    </rPh>
    <rPh sb="7" eb="8">
      <t>ジョウ</t>
    </rPh>
    <rPh sb="8" eb="10">
      <t>デンキ</t>
    </rPh>
    <rPh sb="10" eb="12">
      <t>チョウタツ</t>
    </rPh>
    <phoneticPr fontId="3"/>
  </si>
  <si>
    <t>西川中継ポンプ場電気調達</t>
    <rPh sb="0" eb="2">
      <t>ニシカワ</t>
    </rPh>
    <rPh sb="2" eb="4">
      <t>チュウケイ</t>
    </rPh>
    <rPh sb="7" eb="8">
      <t>ジョウ</t>
    </rPh>
    <rPh sb="8" eb="10">
      <t>デンキ</t>
    </rPh>
    <rPh sb="10" eb="12">
      <t>チョウタツ</t>
    </rPh>
    <phoneticPr fontId="3"/>
  </si>
  <si>
    <t>クリーンセンター第1工場</t>
    <rPh sb="8" eb="9">
      <t>ダイ</t>
    </rPh>
    <rPh sb="10" eb="12">
      <t>コウジョウ</t>
    </rPh>
    <phoneticPr fontId="3"/>
  </si>
  <si>
    <t>F-POWER</t>
  </si>
  <si>
    <t>クリーンセンター第2工場</t>
    <rPh sb="8" eb="9">
      <t>ダイ</t>
    </rPh>
    <rPh sb="10" eb="12">
      <t>コウジョウ</t>
    </rPh>
    <phoneticPr fontId="3"/>
  </si>
  <si>
    <t>96</t>
  </si>
  <si>
    <t>19664495</t>
  </si>
  <si>
    <t>猪名川流域下水処理場で使用する電気の調達</t>
  </si>
  <si>
    <t>猪名川流域下水道事務所</t>
  </si>
  <si>
    <t>柴原浄水場外3施設で使用する電気の調達</t>
  </si>
  <si>
    <t>浄水課</t>
  </si>
  <si>
    <t>関西電力（株）</t>
  </si>
  <si>
    <t>全落札額のうち10電力会社が入札に参加したときの落札価格合計/電力会社
提示額（税抜き）</t>
    <phoneticPr fontId="3"/>
  </si>
  <si>
    <t>本庁舎等電力調達</t>
    <rPh sb="0" eb="3">
      <t>ホンチョウシャ</t>
    </rPh>
    <rPh sb="3" eb="4">
      <t>トウ</t>
    </rPh>
    <rPh sb="4" eb="6">
      <t>デンリョク</t>
    </rPh>
    <rPh sb="6" eb="8">
      <t>チョウタツ</t>
    </rPh>
    <phoneticPr fontId="3"/>
  </si>
  <si>
    <t>資産活用部</t>
    <rPh sb="0" eb="2">
      <t>シサン</t>
    </rPh>
    <rPh sb="2" eb="4">
      <t>カツヨウ</t>
    </rPh>
    <rPh sb="4" eb="5">
      <t>ブ</t>
    </rPh>
    <phoneticPr fontId="3"/>
  </si>
  <si>
    <t>エネサーブ（株）</t>
    <rPh sb="5" eb="8">
      <t>カブ</t>
    </rPh>
    <phoneticPr fontId="3"/>
  </si>
  <si>
    <t>見積合せ</t>
    <rPh sb="0" eb="2">
      <t>ミツモ</t>
    </rPh>
    <rPh sb="2" eb="3">
      <t>アワ</t>
    </rPh>
    <phoneticPr fontId="3"/>
  </si>
  <si>
    <t>３社(１０社中）</t>
    <rPh sb="1" eb="2">
      <t>シャ</t>
    </rPh>
    <rPh sb="5" eb="7">
      <t>シャチュウ</t>
    </rPh>
    <phoneticPr fontId="3"/>
  </si>
  <si>
    <t>見積り合せにより公正な競争が担保できるため</t>
  </si>
  <si>
    <t>平成29年から令和元年度までの長期継続契約を締結していたので</t>
    <rPh sb="0" eb="2">
      <t>ヘイセイ</t>
    </rPh>
    <rPh sb="4" eb="5">
      <t>ネン</t>
    </rPh>
    <rPh sb="7" eb="9">
      <t>レイワ</t>
    </rPh>
    <rPh sb="9" eb="11">
      <t>ガンネン</t>
    </rPh>
    <rPh sb="11" eb="12">
      <t>ド</t>
    </rPh>
    <rPh sb="15" eb="17">
      <t>チョウキ</t>
    </rPh>
    <rPh sb="17" eb="19">
      <t>ケイゾク</t>
    </rPh>
    <rPh sb="19" eb="21">
      <t>ケイヤク</t>
    </rPh>
    <rPh sb="22" eb="24">
      <t>テイケツ</t>
    </rPh>
    <phoneticPr fontId="3"/>
  </si>
  <si>
    <t>熊野田中央会館及び熊野田老人憩いの家電力調達</t>
    <rPh sb="0" eb="3">
      <t>クマノダ</t>
    </rPh>
    <rPh sb="3" eb="5">
      <t>チュウオウ</t>
    </rPh>
    <rPh sb="5" eb="7">
      <t>カイカン</t>
    </rPh>
    <rPh sb="7" eb="8">
      <t>オヨ</t>
    </rPh>
    <rPh sb="9" eb="12">
      <t>クマノダ</t>
    </rPh>
    <rPh sb="12" eb="14">
      <t>ロウジン</t>
    </rPh>
    <rPh sb="14" eb="15">
      <t>イコ</t>
    </rPh>
    <rPh sb="17" eb="18">
      <t>イエ</t>
    </rPh>
    <rPh sb="18" eb="20">
      <t>デンリョク</t>
    </rPh>
    <rPh sb="20" eb="22">
      <t>チョウタツ</t>
    </rPh>
    <phoneticPr fontId="3"/>
  </si>
  <si>
    <t>１社(１０社中）</t>
    <rPh sb="1" eb="2">
      <t>シャ</t>
    </rPh>
    <rPh sb="5" eb="7">
      <t>シャチュウ</t>
    </rPh>
    <phoneticPr fontId="3"/>
  </si>
  <si>
    <t>市立原田こども園他７園電力調達</t>
    <rPh sb="0" eb="2">
      <t>シリツ</t>
    </rPh>
    <rPh sb="2" eb="4">
      <t>ハラダ</t>
    </rPh>
    <rPh sb="7" eb="8">
      <t>エン</t>
    </rPh>
    <rPh sb="8" eb="9">
      <t>ホカ</t>
    </rPh>
    <rPh sb="10" eb="11">
      <t>エン</t>
    </rPh>
    <rPh sb="11" eb="13">
      <t>デンリョク</t>
    </rPh>
    <rPh sb="13" eb="15">
      <t>チョウタツ</t>
    </rPh>
    <phoneticPr fontId="3"/>
  </si>
  <si>
    <t>こども未来部</t>
    <rPh sb="3" eb="5">
      <t>ミライ</t>
    </rPh>
    <rPh sb="5" eb="6">
      <t>ブ</t>
    </rPh>
    <phoneticPr fontId="3"/>
  </si>
  <si>
    <t>２社(１０社中）</t>
    <rPh sb="1" eb="2">
      <t>シャ</t>
    </rPh>
    <rPh sb="5" eb="7">
      <t>シャチュウ</t>
    </rPh>
    <phoneticPr fontId="3"/>
  </si>
  <si>
    <t>あゆみ学園電力調達</t>
    <rPh sb="3" eb="5">
      <t>ガクエン</t>
    </rPh>
    <rPh sb="5" eb="7">
      <t>デンリョク</t>
    </rPh>
    <rPh sb="7" eb="9">
      <t>チョウタツ</t>
    </rPh>
    <phoneticPr fontId="3"/>
  </si>
  <si>
    <t>平成29年度から１年間見積もり合わせ落札業者と契約平成30年度同業者と随意契約</t>
    <rPh sb="0" eb="2">
      <t>ヘイセイ</t>
    </rPh>
    <rPh sb="4" eb="6">
      <t>ネンド</t>
    </rPh>
    <rPh sb="9" eb="11">
      <t>ネンカン</t>
    </rPh>
    <rPh sb="11" eb="13">
      <t>ミツ</t>
    </rPh>
    <rPh sb="15" eb="16">
      <t>ア</t>
    </rPh>
    <rPh sb="18" eb="20">
      <t>ラクサツ</t>
    </rPh>
    <rPh sb="20" eb="22">
      <t>ギョウシャ</t>
    </rPh>
    <rPh sb="23" eb="25">
      <t>ケイヤク</t>
    </rPh>
    <rPh sb="25" eb="27">
      <t>ヘイセイ</t>
    </rPh>
    <rPh sb="29" eb="31">
      <t>ネンド</t>
    </rPh>
    <rPh sb="31" eb="32">
      <t>ドウ</t>
    </rPh>
    <rPh sb="32" eb="34">
      <t>ギョウシャ</t>
    </rPh>
    <rPh sb="35" eb="37">
      <t>ズイイ</t>
    </rPh>
    <rPh sb="37" eb="39">
      <t>ケイヤク</t>
    </rPh>
    <phoneticPr fontId="3"/>
  </si>
  <si>
    <t>豊中人権まちづくりセンター電力調達</t>
    <rPh sb="0" eb="2">
      <t>トヨナカ</t>
    </rPh>
    <rPh sb="2" eb="4">
      <t>ジンケン</t>
    </rPh>
    <rPh sb="13" eb="15">
      <t>デンリョク</t>
    </rPh>
    <rPh sb="15" eb="17">
      <t>チョウタツ</t>
    </rPh>
    <phoneticPr fontId="3"/>
  </si>
  <si>
    <t>人権政策課</t>
    <rPh sb="0" eb="2">
      <t>ジンケン</t>
    </rPh>
    <rPh sb="2" eb="4">
      <t>セイサク</t>
    </rPh>
    <rPh sb="4" eb="5">
      <t>カ</t>
    </rPh>
    <phoneticPr fontId="3"/>
  </si>
  <si>
    <t>蛍池人権まちづくりセンター電力調達</t>
    <rPh sb="0" eb="2">
      <t>ホタルガイケ</t>
    </rPh>
    <rPh sb="2" eb="4">
      <t>ジンケン</t>
    </rPh>
    <rPh sb="13" eb="15">
      <t>デンリョク</t>
    </rPh>
    <rPh sb="15" eb="17">
      <t>チョウタツ</t>
    </rPh>
    <phoneticPr fontId="3"/>
  </si>
  <si>
    <t>生活情報センターくらしかん電力調達</t>
    <rPh sb="0" eb="2">
      <t>セイカツ</t>
    </rPh>
    <rPh sb="2" eb="4">
      <t>ジョウホウ</t>
    </rPh>
    <rPh sb="13" eb="15">
      <t>デンリョク</t>
    </rPh>
    <rPh sb="15" eb="17">
      <t>チョウタツ</t>
    </rPh>
    <phoneticPr fontId="3"/>
  </si>
  <si>
    <t>市民協働部</t>
    <rPh sb="0" eb="2">
      <t>シミン</t>
    </rPh>
    <rPh sb="2" eb="4">
      <t>キョウドウ</t>
    </rPh>
    <rPh sb="4" eb="5">
      <t>ブ</t>
    </rPh>
    <phoneticPr fontId="3"/>
  </si>
  <si>
    <t>労働会館電力調達</t>
    <rPh sb="0" eb="2">
      <t>ロウドウ</t>
    </rPh>
    <rPh sb="2" eb="4">
      <t>カイカン</t>
    </rPh>
    <rPh sb="4" eb="6">
      <t>デンリョク</t>
    </rPh>
    <rPh sb="6" eb="8">
      <t>チョウタツ</t>
    </rPh>
    <phoneticPr fontId="3"/>
  </si>
  <si>
    <t>庄内出張所電力調達</t>
    <rPh sb="0" eb="2">
      <t>ショウナイ</t>
    </rPh>
    <rPh sb="2" eb="4">
      <t>シュッチョウ</t>
    </rPh>
    <rPh sb="4" eb="5">
      <t>ショ</t>
    </rPh>
    <rPh sb="5" eb="7">
      <t>デンリョク</t>
    </rPh>
    <rPh sb="7" eb="9">
      <t>チョウタツ</t>
    </rPh>
    <phoneticPr fontId="3"/>
  </si>
  <si>
    <t>千里文化センター電力調達</t>
    <rPh sb="0" eb="2">
      <t>センリ</t>
    </rPh>
    <rPh sb="2" eb="4">
      <t>ブンカ</t>
    </rPh>
    <rPh sb="8" eb="10">
      <t>デンリョク</t>
    </rPh>
    <rPh sb="10" eb="12">
      <t>チョウタツ</t>
    </rPh>
    <phoneticPr fontId="3"/>
  </si>
  <si>
    <t>小学校電力調達</t>
    <rPh sb="0" eb="3">
      <t>ショウガッコウ</t>
    </rPh>
    <rPh sb="3" eb="5">
      <t>デンリョク</t>
    </rPh>
    <rPh sb="5" eb="7">
      <t>チョウタツ</t>
    </rPh>
    <phoneticPr fontId="3"/>
  </si>
  <si>
    <t>（株）F-Ｐｏｗｅｒ</t>
    <rPh sb="0" eb="3">
      <t>カブ</t>
    </rPh>
    <phoneticPr fontId="3"/>
  </si>
  <si>
    <t>中学校電力調達</t>
    <rPh sb="0" eb="3">
      <t>チュウガッコウ</t>
    </rPh>
    <rPh sb="3" eb="5">
      <t>デンリョク</t>
    </rPh>
    <rPh sb="5" eb="7">
      <t>チョウタツ</t>
    </rPh>
    <phoneticPr fontId="3"/>
  </si>
  <si>
    <t>原田学校給食センター電力調達</t>
    <rPh sb="0" eb="2">
      <t>ハラダ</t>
    </rPh>
    <rPh sb="2" eb="4">
      <t>ガッコウ</t>
    </rPh>
    <rPh sb="4" eb="6">
      <t>キュウショク</t>
    </rPh>
    <rPh sb="10" eb="12">
      <t>デンリョク</t>
    </rPh>
    <rPh sb="12" eb="14">
      <t>チョウタツ</t>
    </rPh>
    <phoneticPr fontId="3"/>
  </si>
  <si>
    <t>（株）エネット</t>
    <rPh sb="0" eb="3">
      <t>カブ</t>
    </rPh>
    <phoneticPr fontId="3"/>
  </si>
  <si>
    <t>青年の家いぶき電力調達</t>
    <rPh sb="0" eb="2">
      <t>セイネン</t>
    </rPh>
    <rPh sb="3" eb="4">
      <t>イエ</t>
    </rPh>
    <rPh sb="7" eb="9">
      <t>デンリョク</t>
    </rPh>
    <rPh sb="9" eb="11">
      <t>チョウタツ</t>
    </rPh>
    <phoneticPr fontId="3"/>
  </si>
  <si>
    <t>中央公民館及び文化芸術センター中ホール電力調達</t>
    <rPh sb="0" eb="2">
      <t>チュウオウ</t>
    </rPh>
    <rPh sb="2" eb="5">
      <t>コウミンカン</t>
    </rPh>
    <rPh sb="5" eb="6">
      <t>オヨ</t>
    </rPh>
    <rPh sb="7" eb="9">
      <t>ブンカ</t>
    </rPh>
    <rPh sb="9" eb="11">
      <t>ゲイジュツ</t>
    </rPh>
    <rPh sb="15" eb="16">
      <t>チュウ</t>
    </rPh>
    <rPh sb="19" eb="21">
      <t>デンリョク</t>
    </rPh>
    <rPh sb="21" eb="23">
      <t>チョウタツ</t>
    </rPh>
    <phoneticPr fontId="3"/>
  </si>
  <si>
    <t>庄内文化センター電力調達</t>
    <rPh sb="0" eb="2">
      <t>ショウナイ</t>
    </rPh>
    <rPh sb="2" eb="4">
      <t>ブンカ</t>
    </rPh>
    <rPh sb="8" eb="10">
      <t>デンリョク</t>
    </rPh>
    <rPh sb="10" eb="12">
      <t>チョウタツ</t>
    </rPh>
    <phoneticPr fontId="3"/>
  </si>
  <si>
    <t>障害福祉センターひまわり電力調達</t>
    <rPh sb="0" eb="2">
      <t>ショウガイ</t>
    </rPh>
    <rPh sb="2" eb="4">
      <t>フクシ</t>
    </rPh>
    <rPh sb="12" eb="14">
      <t>デンリョク</t>
    </rPh>
    <rPh sb="14" eb="16">
      <t>チョウタツ</t>
    </rPh>
    <phoneticPr fontId="3"/>
  </si>
  <si>
    <t>健康福祉部</t>
    <rPh sb="0" eb="2">
      <t>ケンコウ</t>
    </rPh>
    <rPh sb="2" eb="4">
      <t>フクシ</t>
    </rPh>
    <rPh sb="4" eb="5">
      <t>ブ</t>
    </rPh>
    <phoneticPr fontId="3"/>
  </si>
  <si>
    <t>火葬場電力調達</t>
    <rPh sb="0" eb="3">
      <t>カソウバ</t>
    </rPh>
    <rPh sb="3" eb="5">
      <t>デンリョク</t>
    </rPh>
    <rPh sb="5" eb="7">
      <t>チョウタツ</t>
    </rPh>
    <phoneticPr fontId="3"/>
  </si>
  <si>
    <t>福祉会館電力調達</t>
    <rPh sb="0" eb="2">
      <t>フクシ</t>
    </rPh>
    <rPh sb="2" eb="4">
      <t>カイカン</t>
    </rPh>
    <rPh sb="4" eb="6">
      <t>デンリョク</t>
    </rPh>
    <rPh sb="6" eb="8">
      <t>チョウタツ</t>
    </rPh>
    <phoneticPr fontId="3"/>
  </si>
  <si>
    <t>保健所電力調達</t>
    <rPh sb="0" eb="3">
      <t>ホケンジョ</t>
    </rPh>
    <rPh sb="3" eb="5">
      <t>デンリョク</t>
    </rPh>
    <rPh sb="5" eb="7">
      <t>チョウタツ</t>
    </rPh>
    <phoneticPr fontId="3"/>
  </si>
  <si>
    <t>原田介護予防センター電力調達</t>
    <rPh sb="0" eb="2">
      <t>ハラダ</t>
    </rPh>
    <rPh sb="2" eb="4">
      <t>カイゴ</t>
    </rPh>
    <rPh sb="4" eb="6">
      <t>ヨボウ</t>
    </rPh>
    <rPh sb="10" eb="12">
      <t>デンリョク</t>
    </rPh>
    <rPh sb="12" eb="14">
      <t>チョウタツ</t>
    </rPh>
    <phoneticPr fontId="3"/>
  </si>
  <si>
    <t>消防局・北消防署合同庁舎等</t>
    <rPh sb="0" eb="2">
      <t>ショウボウ</t>
    </rPh>
    <rPh sb="2" eb="3">
      <t>キョク</t>
    </rPh>
    <rPh sb="4" eb="5">
      <t>キタ</t>
    </rPh>
    <rPh sb="5" eb="8">
      <t>ショウボウショ</t>
    </rPh>
    <rPh sb="8" eb="10">
      <t>ゴウドウ</t>
    </rPh>
    <rPh sb="10" eb="12">
      <t>チョウシャ</t>
    </rPh>
    <rPh sb="12" eb="13">
      <t>トウ</t>
    </rPh>
    <phoneticPr fontId="3"/>
  </si>
  <si>
    <t>上下水道局電力調達</t>
    <rPh sb="0" eb="2">
      <t>ジョウゲ</t>
    </rPh>
    <rPh sb="2" eb="5">
      <t>スイドウキョク</t>
    </rPh>
    <rPh sb="5" eb="7">
      <t>デンリョク</t>
    </rPh>
    <rPh sb="7" eb="9">
      <t>チョウタツ</t>
    </rPh>
    <phoneticPr fontId="3"/>
  </si>
  <si>
    <t>ポンプ場電力調達</t>
    <rPh sb="3" eb="4">
      <t>ジョウ</t>
    </rPh>
    <rPh sb="4" eb="6">
      <t>デンリョク</t>
    </rPh>
    <rPh sb="6" eb="8">
      <t>チョウタツ</t>
    </rPh>
    <phoneticPr fontId="3"/>
  </si>
  <si>
    <t>中部事業所電力調達</t>
    <rPh sb="0" eb="2">
      <t>チュウブ</t>
    </rPh>
    <rPh sb="2" eb="5">
      <t>ジギョウショ</t>
    </rPh>
    <rPh sb="5" eb="7">
      <t>デンリョク</t>
    </rPh>
    <rPh sb="7" eb="9">
      <t>チョウタツ</t>
    </rPh>
    <phoneticPr fontId="3"/>
  </si>
  <si>
    <t>H24</t>
  </si>
  <si>
    <t>H24～</t>
  </si>
  <si>
    <t>http://www.city.okazaki.lg.jp/1550/1564/1621/p012525.html</t>
  </si>
  <si>
    <t>岡崎市立小中学校等構内で使用する電気</t>
    <rPh sb="0" eb="3">
      <t>オカザキシ</t>
    </rPh>
    <rPh sb="3" eb="4">
      <t>リツ</t>
    </rPh>
    <rPh sb="4" eb="8">
      <t>ショウチュウガッコウ</t>
    </rPh>
    <rPh sb="8" eb="9">
      <t>トウ</t>
    </rPh>
    <rPh sb="9" eb="11">
      <t>コウナイ</t>
    </rPh>
    <rPh sb="12" eb="14">
      <t>シヨウ</t>
    </rPh>
    <rPh sb="16" eb="18">
      <t>デンキ</t>
    </rPh>
    <phoneticPr fontId="3"/>
  </si>
  <si>
    <t>日立造船株式会社</t>
    <rPh sb="0" eb="2">
      <t>ヒタチ</t>
    </rPh>
    <rPh sb="2" eb="4">
      <t>ゾウセン</t>
    </rPh>
    <rPh sb="4" eb="8">
      <t>カブシキガイシャ</t>
    </rPh>
    <phoneticPr fontId="3"/>
  </si>
  <si>
    <t>岡崎市八帖クリーンセンター構内で使用する電気</t>
    <rPh sb="0" eb="3">
      <t>オカザキシ</t>
    </rPh>
    <rPh sb="3" eb="4">
      <t>ハッ</t>
    </rPh>
    <rPh sb="4" eb="5">
      <t>チョウ</t>
    </rPh>
    <rPh sb="13" eb="15">
      <t>コウナイ</t>
    </rPh>
    <rPh sb="16" eb="18">
      <t>シヨウ</t>
    </rPh>
    <rPh sb="20" eb="22">
      <t>デンキ</t>
    </rPh>
    <phoneticPr fontId="3"/>
  </si>
  <si>
    <t>清掃施設課（八帖クリーンセンター）</t>
    <rPh sb="0" eb="2">
      <t>セイソウ</t>
    </rPh>
    <rPh sb="2" eb="4">
      <t>シセツ</t>
    </rPh>
    <rPh sb="4" eb="5">
      <t>カ</t>
    </rPh>
    <rPh sb="6" eb="8">
      <t>ハッチョウ</t>
    </rPh>
    <phoneticPr fontId="3"/>
  </si>
  <si>
    <t>㈱F-POWER</t>
  </si>
  <si>
    <t>リサイクルプラザ構内で使用する電気</t>
    <rPh sb="8" eb="10">
      <t>コウナイ</t>
    </rPh>
    <rPh sb="11" eb="13">
      <t>シヨウ</t>
    </rPh>
    <rPh sb="15" eb="17">
      <t>デンキ</t>
    </rPh>
    <phoneticPr fontId="3"/>
  </si>
  <si>
    <t>清掃施設課（リサイクルプラザ）</t>
    <rPh sb="0" eb="2">
      <t>セイソウ</t>
    </rPh>
    <rPh sb="2" eb="5">
      <t>シセツカ</t>
    </rPh>
    <phoneticPr fontId="3"/>
  </si>
  <si>
    <t>㈱Ｆ－Ｐoweｒ</t>
  </si>
  <si>
    <t>電気使用料</t>
    <rPh sb="0" eb="2">
      <t>デンキ</t>
    </rPh>
    <rPh sb="2" eb="5">
      <t>シヨウリョウ</t>
    </rPh>
    <phoneticPr fontId="3"/>
  </si>
  <si>
    <t>清掃施設課
（中央ｸﾘｰﾝｾﾝﾀｰ）</t>
    <rPh sb="0" eb="2">
      <t>セイソウ</t>
    </rPh>
    <rPh sb="2" eb="5">
      <t>シセツカ</t>
    </rPh>
    <rPh sb="7" eb="9">
      <t>チュウオウ</t>
    </rPh>
    <phoneticPr fontId="3"/>
  </si>
  <si>
    <t>―</t>
  </si>
  <si>
    <t>岡崎市役所本庁舎構内で使用する電気</t>
    <rPh sb="0" eb="10">
      <t>オカザキシヤクショホンチョウシャコウナイ</t>
    </rPh>
    <rPh sb="11" eb="13">
      <t>シヨウ</t>
    </rPh>
    <rPh sb="15" eb="17">
      <t>デンキ</t>
    </rPh>
    <phoneticPr fontId="3"/>
  </si>
  <si>
    <t>庁舎車両管理室</t>
    <rPh sb="0" eb="7">
      <t>チョウシャシャリョウカンリシツ</t>
    </rPh>
    <phoneticPr fontId="3"/>
  </si>
  <si>
    <t>全落札額のうち10電力会社が入札に参加したときの落札価格合計/電力会社
提示額（税抜き）</t>
    <phoneticPr fontId="3"/>
  </si>
  <si>
    <t>岡崎市八帖クリーンセンターが売却する電気</t>
    <rPh sb="14" eb="16">
      <t>バイキャク</t>
    </rPh>
    <phoneticPr fontId="3"/>
  </si>
  <si>
    <t>電気売払収入</t>
    <rPh sb="0" eb="2">
      <t>デンキ</t>
    </rPh>
    <rPh sb="2" eb="4">
      <t>ウリハラ</t>
    </rPh>
    <rPh sb="4" eb="6">
      <t>シュウニュウ</t>
    </rPh>
    <phoneticPr fontId="3"/>
  </si>
  <si>
    <t>日立造船株式会社</t>
    <rPh sb="0" eb="2">
      <t>ヒタチ</t>
    </rPh>
    <rPh sb="2" eb="4">
      <t>ゾウセン</t>
    </rPh>
    <rPh sb="4" eb="5">
      <t>カブ</t>
    </rPh>
    <rPh sb="5" eb="6">
      <t>シキ</t>
    </rPh>
    <rPh sb="6" eb="8">
      <t>カイシャ</t>
    </rPh>
    <phoneticPr fontId="3"/>
  </si>
  <si>
    <t>全落札額のうち10電力会社が入札に参加したときの落札価格合計/電力会社
提示額（税抜き）⑭/⑥</t>
    <phoneticPr fontId="3"/>
  </si>
  <si>
    <t>全落札額のうち10電力会社が入札に参加したときの落札価格合計/電力会社
提示額（税抜き）</t>
    <phoneticPr fontId="3"/>
  </si>
  <si>
    <t>本庁舎</t>
    <rPh sb="0" eb="1">
      <t>ホン</t>
    </rPh>
    <rPh sb="1" eb="2">
      <t>チョウ</t>
    </rPh>
    <rPh sb="2" eb="3">
      <t>シャ</t>
    </rPh>
    <phoneticPr fontId="3"/>
  </si>
  <si>
    <t>管財課</t>
    <rPh sb="0" eb="2">
      <t>カンザイ</t>
    </rPh>
    <rPh sb="2" eb="3">
      <t>カ</t>
    </rPh>
    <phoneticPr fontId="3"/>
  </si>
  <si>
    <t>東北電力株式会社</t>
    <rPh sb="0" eb="2">
      <t>トウホク</t>
    </rPh>
    <rPh sb="2" eb="4">
      <t>デンリョク</t>
    </rPh>
    <rPh sb="4" eb="6">
      <t>カブシキ</t>
    </rPh>
    <rPh sb="6" eb="8">
      <t>ガイシャ</t>
    </rPh>
    <phoneticPr fontId="3"/>
  </si>
  <si>
    <t>北部行政書庫</t>
    <rPh sb="0" eb="2">
      <t>ホクブ</t>
    </rPh>
    <rPh sb="2" eb="4">
      <t>ギョウセイ</t>
    </rPh>
    <rPh sb="4" eb="6">
      <t>ショコ</t>
    </rPh>
    <phoneticPr fontId="3"/>
  </si>
  <si>
    <t>各コミュニティセンター（計19施設）</t>
    <rPh sb="0" eb="1">
      <t>カク</t>
    </rPh>
    <rPh sb="12" eb="13">
      <t>ケイ</t>
    </rPh>
    <rPh sb="15" eb="17">
      <t>シセツ</t>
    </rPh>
    <phoneticPr fontId="3"/>
  </si>
  <si>
    <t>広報課</t>
    <rPh sb="0" eb="3">
      <t>コウホウカ</t>
    </rPh>
    <phoneticPr fontId="3"/>
  </si>
  <si>
    <t>旧城西老人いこいの家</t>
    <rPh sb="0" eb="1">
      <t>キュウ</t>
    </rPh>
    <rPh sb="1" eb="3">
      <t>シロニシ</t>
    </rPh>
    <rPh sb="3" eb="5">
      <t>ロウジン</t>
    </rPh>
    <rPh sb="9" eb="10">
      <t>イエ</t>
    </rPh>
    <phoneticPr fontId="3"/>
  </si>
  <si>
    <t>生活福祉課</t>
    <rPh sb="0" eb="2">
      <t>セイカツ</t>
    </rPh>
    <rPh sb="2" eb="5">
      <t>フクシカ</t>
    </rPh>
    <phoneticPr fontId="3"/>
  </si>
  <si>
    <t>元五十鈴公民館</t>
    <rPh sb="0" eb="1">
      <t>モト</t>
    </rPh>
    <rPh sb="1" eb="4">
      <t>イスズ</t>
    </rPh>
    <rPh sb="4" eb="6">
      <t>コウミン</t>
    </rPh>
    <rPh sb="6" eb="7">
      <t>カン</t>
    </rPh>
    <phoneticPr fontId="3"/>
  </si>
  <si>
    <t>長寿支援課</t>
    <rPh sb="0" eb="2">
      <t>チョウジュ</t>
    </rPh>
    <rPh sb="2" eb="4">
      <t>シエン</t>
    </rPh>
    <rPh sb="4" eb="5">
      <t>カ</t>
    </rPh>
    <phoneticPr fontId="3"/>
  </si>
  <si>
    <t>山形市福祉文化センター</t>
    <rPh sb="0" eb="3">
      <t>ヤマガタシ</t>
    </rPh>
    <rPh sb="3" eb="5">
      <t>フクシ</t>
    </rPh>
    <rPh sb="5" eb="7">
      <t>ブンカ</t>
    </rPh>
    <phoneticPr fontId="3"/>
  </si>
  <si>
    <t>福祉文化センター</t>
    <rPh sb="0" eb="2">
      <t>フクシ</t>
    </rPh>
    <rPh sb="2" eb="4">
      <t>ブンカ</t>
    </rPh>
    <phoneticPr fontId="3"/>
  </si>
  <si>
    <t>古竜湖キャンプ場</t>
    <phoneticPr fontId="3"/>
  </si>
  <si>
    <t>観光戦略課</t>
    <rPh sb="0" eb="2">
      <t>カンコウ</t>
    </rPh>
    <rPh sb="2" eb="4">
      <t>センリャク</t>
    </rPh>
    <rPh sb="4" eb="5">
      <t>カ</t>
    </rPh>
    <phoneticPr fontId="3"/>
  </si>
  <si>
    <t>蔵王温泉観光施設管理事務所</t>
    <phoneticPr fontId="3"/>
  </si>
  <si>
    <t>ふれあいプラザ２１　ほか</t>
    <phoneticPr fontId="3"/>
  </si>
  <si>
    <t>農村整備課</t>
    <rPh sb="0" eb="2">
      <t>ノウソン</t>
    </rPh>
    <rPh sb="2" eb="5">
      <t>セイビカ</t>
    </rPh>
    <phoneticPr fontId="3"/>
  </si>
  <si>
    <t>各農業集落排水処理施設</t>
    <rPh sb="0" eb="1">
      <t>カク</t>
    </rPh>
    <rPh sb="1" eb="3">
      <t>ノウギョウ</t>
    </rPh>
    <rPh sb="3" eb="5">
      <t>シュウラク</t>
    </rPh>
    <rPh sb="5" eb="7">
      <t>ハイスイ</t>
    </rPh>
    <rPh sb="7" eb="9">
      <t>ショリ</t>
    </rPh>
    <rPh sb="9" eb="11">
      <t>シセツ</t>
    </rPh>
    <phoneticPr fontId="3"/>
  </si>
  <si>
    <t>保育園１０園</t>
    <rPh sb="0" eb="3">
      <t>ホイクエン</t>
    </rPh>
    <rPh sb="5" eb="6">
      <t>エン</t>
    </rPh>
    <phoneticPr fontId="3"/>
  </si>
  <si>
    <t>こども保育課</t>
    <rPh sb="3" eb="5">
      <t>ホイク</t>
    </rPh>
    <rPh sb="5" eb="6">
      <t>カ</t>
    </rPh>
    <phoneticPr fontId="3"/>
  </si>
  <si>
    <t>児童館４館</t>
    <rPh sb="0" eb="3">
      <t>ジドウカン</t>
    </rPh>
    <rPh sb="4" eb="5">
      <t>カン</t>
    </rPh>
    <phoneticPr fontId="3"/>
  </si>
  <si>
    <t>土木作業センター　ほか</t>
    <rPh sb="0" eb="2">
      <t>ドボク</t>
    </rPh>
    <rPh sb="2" eb="4">
      <t>サギョウ</t>
    </rPh>
    <phoneticPr fontId="3"/>
  </si>
  <si>
    <t>道路維持課</t>
  </si>
  <si>
    <t>市立病院済生館</t>
    <rPh sb="0" eb="2">
      <t>シリツ</t>
    </rPh>
    <rPh sb="2" eb="4">
      <t>ビョウイン</t>
    </rPh>
    <rPh sb="4" eb="7">
      <t>サイセイカン</t>
    </rPh>
    <phoneticPr fontId="3"/>
  </si>
  <si>
    <t>済生館管理課</t>
    <rPh sb="0" eb="1">
      <t>サイ</t>
    </rPh>
    <rPh sb="1" eb="2">
      <t>セイ</t>
    </rPh>
    <rPh sb="2" eb="3">
      <t>カン</t>
    </rPh>
    <rPh sb="3" eb="5">
      <t>カンリ</t>
    </rPh>
    <rPh sb="5" eb="6">
      <t>カ</t>
    </rPh>
    <phoneticPr fontId="3"/>
  </si>
  <si>
    <t>消防本部</t>
  </si>
  <si>
    <t>消）総務課</t>
    <rPh sb="0" eb="1">
      <t>ショウ</t>
    </rPh>
    <rPh sb="2" eb="5">
      <t>ソウムカ</t>
    </rPh>
    <phoneticPr fontId="3"/>
  </si>
  <si>
    <t>成沢出張所</t>
    <rPh sb="0" eb="2">
      <t>ナリサワ</t>
    </rPh>
    <rPh sb="2" eb="3">
      <t>シュツ</t>
    </rPh>
    <phoneticPr fontId="3"/>
  </si>
  <si>
    <t>小荷駄町出張所</t>
    <rPh sb="0" eb="4">
      <t>コニダマチ</t>
    </rPh>
    <phoneticPr fontId="3"/>
  </si>
  <si>
    <t>蔵王温泉出張所</t>
  </si>
  <si>
    <t>天神町出張所</t>
  </si>
  <si>
    <t>高楯出張所</t>
  </si>
  <si>
    <t>西消防署</t>
    <rPh sb="0" eb="1">
      <t>ニシ</t>
    </rPh>
    <rPh sb="1" eb="4">
      <t>ショウボウショ</t>
    </rPh>
    <phoneticPr fontId="3"/>
  </si>
  <si>
    <t>消防１分団１部１班（上町）他１４１ポンプ車庫</t>
    <rPh sb="10" eb="11">
      <t>ウワ</t>
    </rPh>
    <rPh sb="13" eb="14">
      <t>ホカ</t>
    </rPh>
    <rPh sb="20" eb="22">
      <t>シャコ</t>
    </rPh>
    <phoneticPr fontId="3"/>
  </si>
  <si>
    <t>霞城公園</t>
    <rPh sb="0" eb="1">
      <t>カスミ</t>
    </rPh>
    <rPh sb="1" eb="2">
      <t>シロ</t>
    </rPh>
    <rPh sb="2" eb="4">
      <t>コウエン</t>
    </rPh>
    <phoneticPr fontId="3"/>
  </si>
  <si>
    <t>西公園</t>
    <rPh sb="0" eb="1">
      <t>ニシ</t>
    </rPh>
    <rPh sb="1" eb="3">
      <t>コウエン</t>
    </rPh>
    <phoneticPr fontId="3"/>
  </si>
  <si>
    <t>上下水道施設管理センター</t>
    <rPh sb="0" eb="1">
      <t>ジョウ</t>
    </rPh>
    <rPh sb="1" eb="3">
      <t>ゲスイ</t>
    </rPh>
    <rPh sb="3" eb="4">
      <t>ドウ</t>
    </rPh>
    <rPh sb="4" eb="6">
      <t>シセツ</t>
    </rPh>
    <rPh sb="6" eb="8">
      <t>カンリ</t>
    </rPh>
    <phoneticPr fontId="3"/>
  </si>
  <si>
    <t>（水）総務課</t>
  </si>
  <si>
    <t>山形市浄化センター</t>
    <rPh sb="0" eb="3">
      <t>ヤマガタシ</t>
    </rPh>
    <rPh sb="3" eb="5">
      <t>ジョウカ</t>
    </rPh>
    <phoneticPr fontId="3"/>
  </si>
  <si>
    <t>浄化センター</t>
    <rPh sb="0" eb="2">
      <t>ジョウカ</t>
    </rPh>
    <phoneticPr fontId="3"/>
  </si>
  <si>
    <t>山形市前明石ケーキ処理場</t>
    <rPh sb="0" eb="3">
      <t>ヤマガタシ</t>
    </rPh>
    <rPh sb="3" eb="4">
      <t>マエ</t>
    </rPh>
    <rPh sb="4" eb="6">
      <t>アカシ</t>
    </rPh>
    <rPh sb="9" eb="12">
      <t>ショリジョウ</t>
    </rPh>
    <phoneticPr fontId="3"/>
  </si>
  <si>
    <t>七浦中継ポンプ場</t>
    <rPh sb="0" eb="2">
      <t>ナナウラ</t>
    </rPh>
    <rPh sb="2" eb="4">
      <t>チュウケイ</t>
    </rPh>
    <rPh sb="7" eb="8">
      <t>バ</t>
    </rPh>
    <phoneticPr fontId="3"/>
  </si>
  <si>
    <t>蔵王前処理設備</t>
    <rPh sb="0" eb="2">
      <t>ザオウ</t>
    </rPh>
    <rPh sb="2" eb="5">
      <t>マエショリ</t>
    </rPh>
    <rPh sb="5" eb="7">
      <t>セツビ</t>
    </rPh>
    <phoneticPr fontId="3"/>
  </si>
  <si>
    <t>薬師町グラインダーポンプ　ほか</t>
    <rPh sb="0" eb="3">
      <t>ヤクシマチ</t>
    </rPh>
    <phoneticPr fontId="3"/>
  </si>
  <si>
    <t>下水道建設課</t>
    <rPh sb="0" eb="2">
      <t>ゲスイ</t>
    </rPh>
    <rPh sb="2" eb="3">
      <t>ドウ</t>
    </rPh>
    <rPh sb="3" eb="5">
      <t>ケンセツ</t>
    </rPh>
    <rPh sb="5" eb="6">
      <t>カ</t>
    </rPh>
    <phoneticPr fontId="3"/>
  </si>
  <si>
    <t>市立小学校</t>
  </si>
  <si>
    <t>教育委員会管理課</t>
    <rPh sb="0" eb="2">
      <t>キョウイク</t>
    </rPh>
    <rPh sb="2" eb="4">
      <t>イイン</t>
    </rPh>
    <rPh sb="4" eb="5">
      <t>カイ</t>
    </rPh>
    <rPh sb="5" eb="7">
      <t>カンリ</t>
    </rPh>
    <rPh sb="7" eb="8">
      <t>カ</t>
    </rPh>
    <phoneticPr fontId="3"/>
  </si>
  <si>
    <t>おもてなし山形㈱分</t>
  </si>
  <si>
    <t>市立中学校</t>
  </si>
  <si>
    <t>沼辺体育館</t>
    <phoneticPr fontId="3"/>
  </si>
  <si>
    <t>スポーツ保健課</t>
    <rPh sb="4" eb="7">
      <t>ホケンカ</t>
    </rPh>
    <phoneticPr fontId="3"/>
  </si>
  <si>
    <t>公民館（６館分）</t>
  </si>
  <si>
    <t>社会教育青少年課</t>
    <rPh sb="0" eb="2">
      <t>シャカイ</t>
    </rPh>
    <rPh sb="2" eb="4">
      <t>キョウイク</t>
    </rPh>
    <rPh sb="4" eb="7">
      <t>セイショウネン</t>
    </rPh>
    <rPh sb="7" eb="8">
      <t>カ</t>
    </rPh>
    <phoneticPr fontId="3"/>
  </si>
  <si>
    <t>郷土館</t>
    <rPh sb="0" eb="3">
      <t>キョウドカン</t>
    </rPh>
    <phoneticPr fontId="2"/>
  </si>
  <si>
    <t>郷土資料収蔵所</t>
    <rPh sb="0" eb="2">
      <t>キョウド</t>
    </rPh>
    <rPh sb="2" eb="4">
      <t>シリョウ</t>
    </rPh>
    <rPh sb="4" eb="6">
      <t>シュウゾウ</t>
    </rPh>
    <rPh sb="6" eb="7">
      <t>ジョ</t>
    </rPh>
    <phoneticPr fontId="2"/>
  </si>
  <si>
    <t>少年自然の家</t>
    <rPh sb="0" eb="6">
      <t>シ</t>
    </rPh>
    <phoneticPr fontId="3"/>
  </si>
  <si>
    <t>図書館</t>
    <rPh sb="0" eb="3">
      <t>トショカン</t>
    </rPh>
    <phoneticPr fontId="3"/>
  </si>
  <si>
    <t>商業高等学校</t>
    <rPh sb="0" eb="2">
      <t>ショウギョウ</t>
    </rPh>
    <rPh sb="2" eb="4">
      <t>コウトウ</t>
    </rPh>
    <rPh sb="4" eb="6">
      <t>ガッコウ</t>
    </rPh>
    <phoneticPr fontId="3"/>
  </si>
  <si>
    <t>立谷川増圧ポンプ場　ほか</t>
    <rPh sb="0" eb="3">
      <t>タチヤガワ</t>
    </rPh>
    <rPh sb="3" eb="4">
      <t>ゾウ</t>
    </rPh>
    <rPh sb="4" eb="5">
      <t>アツ</t>
    </rPh>
    <rPh sb="8" eb="9">
      <t>ジョウ</t>
    </rPh>
    <phoneticPr fontId="3"/>
  </si>
  <si>
    <t>水運用センター</t>
    <rPh sb="0" eb="1">
      <t>ミズ</t>
    </rPh>
    <rPh sb="1" eb="3">
      <t>ウンヨウ</t>
    </rPh>
    <phoneticPr fontId="3"/>
  </si>
  <si>
    <t>東北電力株式会社</t>
  </si>
  <si>
    <t>蔵王深井戸ポンプ場</t>
    <rPh sb="0" eb="2">
      <t>ザオウ</t>
    </rPh>
    <rPh sb="2" eb="3">
      <t>フカ</t>
    </rPh>
    <rPh sb="3" eb="5">
      <t>イド</t>
    </rPh>
    <rPh sb="8" eb="9">
      <t>ジョウ</t>
    </rPh>
    <phoneticPr fontId="3"/>
  </si>
  <si>
    <t>豊橋総合動植物公園構内で使用する電気</t>
    <phoneticPr fontId="3"/>
  </si>
  <si>
    <t>豊橋市保健所・保健センター及びこども発達センター構内で使用する電気</t>
    <phoneticPr fontId="3"/>
  </si>
  <si>
    <t>全落札額のうち10電力会社が入札に参加したときの落札価格合計/電力会社
提示額（税抜き）</t>
    <phoneticPr fontId="3"/>
  </si>
  <si>
    <t>0138-27-3647</t>
  </si>
  <si>
    <t>0138-21-6489</t>
  </si>
  <si>
    <t>soushomu@city.hakodate.hokkaido.jp</t>
  </si>
  <si>
    <t>回答欄</t>
    <rPh sb="0" eb="3">
      <t>カイトウラン</t>
    </rPh>
    <phoneticPr fontId="2"/>
  </si>
  <si>
    <t>旭川市</t>
    <rPh sb="0" eb="3">
      <t>アサヒカワシ</t>
    </rPh>
    <phoneticPr fontId="2"/>
  </si>
  <si>
    <t>橋本</t>
    <rPh sb="0" eb="2">
      <t>ハシモト</t>
    </rPh>
    <phoneticPr fontId="2"/>
  </si>
  <si>
    <t>(0166)25-5418</t>
  </si>
  <si>
    <t>（0166）24-7833</t>
  </si>
  <si>
    <t>soumu_soumu@city.asahikawa.lg.jp</t>
  </si>
  <si>
    <t>青森市</t>
    <rPh sb="0" eb="3">
      <t>アオモリシ</t>
    </rPh>
    <phoneticPr fontId="2"/>
  </si>
  <si>
    <t>財政課　山田</t>
    <rPh sb="0" eb="3">
      <t>ザイセイカ</t>
    </rPh>
    <rPh sb="4" eb="6">
      <t>ヤマダ</t>
    </rPh>
    <phoneticPr fontId="2"/>
  </si>
  <si>
    <t>017-734-5187</t>
  </si>
  <si>
    <t>017-734-5180</t>
  </si>
  <si>
    <t>zaisei@city.aomori.aomori.jp</t>
  </si>
  <si>
    <t>八戸市</t>
    <rPh sb="0" eb="3">
      <t>ハチノヘシ</t>
    </rPh>
    <phoneticPr fontId="2"/>
  </si>
  <si>
    <t>井上幸光</t>
    <rPh sb="0" eb="2">
      <t>イノウエ</t>
    </rPh>
    <rPh sb="2" eb="4">
      <t>ユキミツ</t>
    </rPh>
    <phoneticPr fontId="2"/>
  </si>
  <si>
    <t>0178-43-2150</t>
  </si>
  <si>
    <t>0178-45-2077</t>
  </si>
  <si>
    <t>gyosei@city.hachinohe.lg.jp</t>
  </si>
  <si>
    <t>設立していない</t>
    <rPh sb="0" eb="2">
      <t>セツリツ</t>
    </rPh>
    <phoneticPr fontId="2"/>
  </si>
  <si>
    <t>（1）電力購入額は特別高圧及び高圧契約の購入額（低圧除く）</t>
    <rPh sb="3" eb="5">
      <t>デンリョク</t>
    </rPh>
    <rPh sb="5" eb="7">
      <t>コウニュウ</t>
    </rPh>
    <rPh sb="7" eb="8">
      <t>ガク</t>
    </rPh>
    <rPh sb="9" eb="11">
      <t>トクベツ</t>
    </rPh>
    <rPh sb="11" eb="13">
      <t>コウアツ</t>
    </rPh>
    <rPh sb="13" eb="14">
      <t>オヨ</t>
    </rPh>
    <rPh sb="15" eb="17">
      <t>コウアツ</t>
    </rPh>
    <rPh sb="17" eb="19">
      <t>ケイヤク</t>
    </rPh>
    <rPh sb="20" eb="22">
      <t>コウニュウ</t>
    </rPh>
    <rPh sb="22" eb="23">
      <t>ガク</t>
    </rPh>
    <rPh sb="24" eb="26">
      <t>テイアツ</t>
    </rPh>
    <rPh sb="26" eb="27">
      <t>ノゾ</t>
    </rPh>
    <phoneticPr fontId="2"/>
  </si>
  <si>
    <t>盛岡市</t>
    <rPh sb="0" eb="3">
      <t>モリオカシ</t>
    </rPh>
    <phoneticPr fontId="2"/>
  </si>
  <si>
    <t>佐々木</t>
    <rPh sb="0" eb="3">
      <t>ササキ</t>
    </rPh>
    <phoneticPr fontId="2"/>
  </si>
  <si>
    <t>019-651-4110（内2613）</t>
    <rPh sb="13" eb="14">
      <t>ナイ</t>
    </rPh>
    <phoneticPr fontId="2"/>
  </si>
  <si>
    <t>019-622-6211</t>
  </si>
  <si>
    <t>zaisei@city.morioka.iwate.jp</t>
  </si>
  <si>
    <t>秋田市</t>
    <rPh sb="0" eb="3">
      <t>アキタシ</t>
    </rPh>
    <phoneticPr fontId="2"/>
  </si>
  <si>
    <t>鎌田　恵司</t>
    <rPh sb="0" eb="2">
      <t>カマダ</t>
    </rPh>
    <rPh sb="3" eb="5">
      <t>ケイジ</t>
    </rPh>
    <phoneticPr fontId="2"/>
  </si>
  <si>
    <t>０１８－８８８－５４２７</t>
  </si>
  <si>
    <t>０１８－８６３－７２８４</t>
  </si>
  <si>
    <t>ro-gndc@city.akita.lg.jp</t>
  </si>
  <si>
    <t>山形市</t>
    <rPh sb="0" eb="3">
      <t>ヤマガタシ</t>
    </rPh>
    <phoneticPr fontId="2"/>
  </si>
  <si>
    <t>市民相談課
清野信哉</t>
    <rPh sb="0" eb="2">
      <t>シミン</t>
    </rPh>
    <rPh sb="2" eb="4">
      <t>ソウダン</t>
    </rPh>
    <rPh sb="4" eb="5">
      <t>カ</t>
    </rPh>
    <rPh sb="6" eb="8">
      <t>セイノ</t>
    </rPh>
    <rPh sb="8" eb="10">
      <t>シンヤ</t>
    </rPh>
    <phoneticPr fontId="2"/>
  </si>
  <si>
    <t>023-641-1212
内線254</t>
    <rPh sb="13" eb="15">
      <t>ナイセン</t>
    </rPh>
    <phoneticPr fontId="2"/>
  </si>
  <si>
    <t>023-624-8418</t>
  </si>
  <si>
    <t>sodan@city.yamagata-yamagata.lg.jp</t>
  </si>
  <si>
    <t>福島県郡山市</t>
    <rPh sb="0" eb="3">
      <t>フクシマケン</t>
    </rPh>
    <rPh sb="3" eb="6">
      <t>コオリヤマシ</t>
    </rPh>
    <phoneticPr fontId="2"/>
  </si>
  <si>
    <t>星　貴</t>
    <rPh sb="0" eb="1">
      <t>ホシ</t>
    </rPh>
    <rPh sb="2" eb="3">
      <t>タカシ</t>
    </rPh>
    <phoneticPr fontId="2"/>
  </si>
  <si>
    <t>いわき市</t>
    <rPh sb="3" eb="4">
      <t>シ</t>
    </rPh>
    <phoneticPr fontId="2"/>
  </si>
  <si>
    <t>総務部 総務課 総務係 吉川</t>
    <rPh sb="0" eb="2">
      <t>ソウム</t>
    </rPh>
    <rPh sb="2" eb="3">
      <t>ブ</t>
    </rPh>
    <rPh sb="4" eb="6">
      <t>ソウム</t>
    </rPh>
    <rPh sb="6" eb="7">
      <t>カ</t>
    </rPh>
    <rPh sb="8" eb="10">
      <t>ソウム</t>
    </rPh>
    <rPh sb="10" eb="11">
      <t>ガカリ</t>
    </rPh>
    <rPh sb="12" eb="14">
      <t>ヨシカワ</t>
    </rPh>
    <phoneticPr fontId="2"/>
  </si>
  <si>
    <t>0246-22-7401</t>
  </si>
  <si>
    <t>0246-22-3662</t>
  </si>
  <si>
    <t>somu@city.iwaki.lg.jp</t>
  </si>
  <si>
    <t>該当なし</t>
    <rPh sb="0" eb="2">
      <t>ガイトウ</t>
    </rPh>
    <phoneticPr fontId="2"/>
  </si>
  <si>
    <t>前橋市</t>
    <rPh sb="0" eb="3">
      <t>マエバシシ</t>
    </rPh>
    <phoneticPr fontId="2"/>
  </si>
  <si>
    <t>米谷</t>
    <rPh sb="0" eb="2">
      <t>ヨネヤ</t>
    </rPh>
    <phoneticPr fontId="2"/>
  </si>
  <si>
    <t>027-898-6282</t>
  </si>
  <si>
    <t>027-243-3522</t>
  </si>
  <si>
    <t>keiyaku@city.maebashi.gunma.jp</t>
  </si>
  <si>
    <t>高崎市</t>
  </si>
  <si>
    <t>管財課庁舎管理担当</t>
    <rPh sb="0" eb="2">
      <t>カンザイ</t>
    </rPh>
    <rPh sb="2" eb="3">
      <t>カ</t>
    </rPh>
    <rPh sb="3" eb="5">
      <t>チョウシャ</t>
    </rPh>
    <rPh sb="5" eb="7">
      <t>カンリ</t>
    </rPh>
    <rPh sb="7" eb="9">
      <t>タントウ</t>
    </rPh>
    <phoneticPr fontId="2"/>
  </si>
  <si>
    <t>027-321-1215</t>
  </si>
  <si>
    <t>027-326-1422</t>
  </si>
  <si>
    <t>kanzai@city.takasaki.gunma.jp</t>
  </si>
  <si>
    <t>川越市</t>
    <rPh sb="0" eb="3">
      <t>カワゴエシ</t>
    </rPh>
    <phoneticPr fontId="2"/>
  </si>
  <si>
    <t>石井　亮太朗</t>
    <rPh sb="0" eb="2">
      <t>イシイ</t>
    </rPh>
    <rPh sb="3" eb="6">
      <t>リョウタロウ</t>
    </rPh>
    <phoneticPr fontId="2"/>
  </si>
  <si>
    <t>平成28年度</t>
    <rPh sb="0" eb="2">
      <t>ヘイセイ</t>
    </rPh>
    <rPh sb="4" eb="6">
      <t>ネンド</t>
    </rPh>
    <phoneticPr fontId="2"/>
  </si>
  <si>
    <t>平成30年度</t>
    <rPh sb="0" eb="2">
      <t>ヘイセイ</t>
    </rPh>
    <rPh sb="4" eb="6">
      <t>ネンド</t>
    </rPh>
    <phoneticPr fontId="2"/>
  </si>
  <si>
    <t>川口市</t>
    <rPh sb="0" eb="2">
      <t>カワグチ</t>
    </rPh>
    <rPh sb="2" eb="3">
      <t>シ</t>
    </rPh>
    <phoneticPr fontId="2"/>
  </si>
  <si>
    <t>秋山</t>
    <rPh sb="0" eb="2">
      <t>アキヤマ</t>
    </rPh>
    <phoneticPr fontId="2"/>
  </si>
  <si>
    <t>048-271-9427</t>
  </si>
  <si>
    <t>048-257−1008</t>
  </si>
  <si>
    <t>040.05020@city.kawaguchi.lg.jp</t>
  </si>
  <si>
    <t xml:space="preserve">川口市電力の購入契約に係る競争入札の参加資格要件に関する要綱
平成25年度（H25.4.1）施行
</t>
  </si>
  <si>
    <t xml:space="preserve">「川口市電力の購入契約に関する環境配慮項目評価基準」
評価点の合計が７０点以上
</t>
  </si>
  <si>
    <t xml:space="preserve">・前々年度の1kWh当たりの調整後二酸化炭素排出係数
・前々年度の未利用エネルギーの活用状況
・前々年度の再生可能エネルギーの導入状況
・グリーン電力証書の川口市への譲渡予定量（譲渡予定量の割合）
・需要家への省エネルギー・節電に関する情報提供の取組
</t>
  </si>
  <si>
    <t>Ｈ25</t>
  </si>
  <si>
    <t>購入実績なし</t>
  </si>
  <si>
    <t>・ない</t>
  </si>
  <si>
    <t>越谷市</t>
    <rPh sb="0" eb="2">
      <t>コシガヤ</t>
    </rPh>
    <rPh sb="2" eb="3">
      <t>シ</t>
    </rPh>
    <phoneticPr fontId="2"/>
  </si>
  <si>
    <t>津村</t>
    <rPh sb="0" eb="2">
      <t>ツムラ</t>
    </rPh>
    <phoneticPr fontId="2"/>
  </si>
  <si>
    <t>048-963-9183</t>
  </si>
  <si>
    <t>048-963-9175</t>
  </si>
  <si>
    <t>kankyo@city.koshigaya.lg.jp</t>
  </si>
  <si>
    <t>H30なし</t>
  </si>
  <si>
    <t>船橋市</t>
    <rPh sb="0" eb="3">
      <t>フナバシシ</t>
    </rPh>
    <phoneticPr fontId="2"/>
  </si>
  <si>
    <t>長谷川　翔一</t>
    <rPh sb="0" eb="3">
      <t>ハセガワ</t>
    </rPh>
    <rPh sb="4" eb="6">
      <t>ショウイチ</t>
    </rPh>
    <phoneticPr fontId="2"/>
  </si>
  <si>
    <t>047-436-2172</t>
  </si>
  <si>
    <t>047-436-2058</t>
  </si>
  <si>
    <t>zaisankanri@city.funabashi.lg.jp</t>
  </si>
  <si>
    <t>平成３０年度</t>
    <rPh sb="0" eb="2">
      <t>ヘイセイ</t>
    </rPh>
    <rPh sb="4" eb="6">
      <t>ネンド</t>
    </rPh>
    <phoneticPr fontId="2"/>
  </si>
  <si>
    <t>裾切方式</t>
    <rPh sb="0" eb="1">
      <t>スソ</t>
    </rPh>
    <rPh sb="1" eb="2">
      <t>キリ</t>
    </rPh>
    <rPh sb="2" eb="4">
      <t>ホウシキ</t>
    </rPh>
    <phoneticPr fontId="2"/>
  </si>
  <si>
    <t>・二酸化炭素排出係数（調整後排出係数）
・二酸化炭素排出係数（実排出係数）
・未利用エネルギー活用状況
・再生可能エネルギー導入状況
・需要家への省エネルギー・節電に関する取組
・環境マネジメントシステム導入状況
・環境報告書の発行状況
評価項目、採点について毎年見直しを行う。</t>
    <rPh sb="1" eb="4">
      <t>ニサンカ</t>
    </rPh>
    <rPh sb="4" eb="6">
      <t>タンソ</t>
    </rPh>
    <rPh sb="6" eb="8">
      <t>ハイシュツ</t>
    </rPh>
    <rPh sb="8" eb="10">
      <t>ケイスウ</t>
    </rPh>
    <rPh sb="11" eb="14">
      <t>チョウセイゴ</t>
    </rPh>
    <rPh sb="14" eb="16">
      <t>ハイシュツ</t>
    </rPh>
    <rPh sb="16" eb="18">
      <t>ケイスウ</t>
    </rPh>
    <rPh sb="21" eb="24">
      <t>ニサンカ</t>
    </rPh>
    <rPh sb="24" eb="26">
      <t>タンソ</t>
    </rPh>
    <rPh sb="26" eb="28">
      <t>ハイシュツ</t>
    </rPh>
    <rPh sb="28" eb="30">
      <t>ケイスウ</t>
    </rPh>
    <rPh sb="31" eb="32">
      <t>ジツ</t>
    </rPh>
    <rPh sb="32" eb="34">
      <t>ハイシュツ</t>
    </rPh>
    <rPh sb="34" eb="36">
      <t>ケイスウ</t>
    </rPh>
    <rPh sb="39" eb="42">
      <t>ミリヨウ</t>
    </rPh>
    <rPh sb="47" eb="49">
      <t>カツヨウ</t>
    </rPh>
    <rPh sb="49" eb="51">
      <t>ジョウキョウ</t>
    </rPh>
    <rPh sb="53" eb="55">
      <t>サイセイ</t>
    </rPh>
    <rPh sb="55" eb="57">
      <t>カノウ</t>
    </rPh>
    <rPh sb="62" eb="64">
      <t>ドウニュウ</t>
    </rPh>
    <rPh sb="64" eb="66">
      <t>ジョウキョウ</t>
    </rPh>
    <rPh sb="68" eb="71">
      <t>ジュヨウカ</t>
    </rPh>
    <rPh sb="73" eb="74">
      <t>ショウ</t>
    </rPh>
    <rPh sb="80" eb="82">
      <t>セツデン</t>
    </rPh>
    <rPh sb="83" eb="84">
      <t>カン</t>
    </rPh>
    <rPh sb="86" eb="88">
      <t>トリクミ</t>
    </rPh>
    <rPh sb="90" eb="92">
      <t>カンキョウ</t>
    </rPh>
    <rPh sb="102" eb="104">
      <t>ドウニュウ</t>
    </rPh>
    <rPh sb="104" eb="106">
      <t>ジョウキョウ</t>
    </rPh>
    <rPh sb="108" eb="110">
      <t>カンキョウ</t>
    </rPh>
    <rPh sb="110" eb="113">
      <t>ホウコクショ</t>
    </rPh>
    <rPh sb="114" eb="116">
      <t>ハッコウ</t>
    </rPh>
    <rPh sb="116" eb="118">
      <t>ジョウキョウ</t>
    </rPh>
    <rPh sb="120" eb="122">
      <t>ヒョウカ</t>
    </rPh>
    <rPh sb="122" eb="124">
      <t>コウモク</t>
    </rPh>
    <rPh sb="125" eb="127">
      <t>サイテン</t>
    </rPh>
    <rPh sb="131" eb="133">
      <t>マイトシ</t>
    </rPh>
    <rPh sb="133" eb="135">
      <t>ミナオ</t>
    </rPh>
    <rPh sb="137" eb="138">
      <t>オコナ</t>
    </rPh>
    <phoneticPr fontId="2"/>
  </si>
  <si>
    <t>平成３０年度より</t>
    <rPh sb="0" eb="2">
      <t>ヘイセイ</t>
    </rPh>
    <rPh sb="4" eb="6">
      <t>ネンド</t>
    </rPh>
    <phoneticPr fontId="2"/>
  </si>
  <si>
    <t>２</t>
  </si>
  <si>
    <t>2736000
（契約時予定使用電力量）</t>
    <rPh sb="9" eb="11">
      <t>ケイヤク</t>
    </rPh>
    <rPh sb="11" eb="12">
      <t>ジ</t>
    </rPh>
    <rPh sb="12" eb="14">
      <t>ヨテイ</t>
    </rPh>
    <rPh sb="14" eb="16">
      <t>シヨウ</t>
    </rPh>
    <rPh sb="16" eb="18">
      <t>デンリョク</t>
    </rPh>
    <rPh sb="18" eb="19">
      <t>リョウ</t>
    </rPh>
    <phoneticPr fontId="2"/>
  </si>
  <si>
    <t>48584
（入札金額）</t>
    <rPh sb="7" eb="9">
      <t>ニュウサツ</t>
    </rPh>
    <rPh sb="9" eb="11">
      <t>キンガク</t>
    </rPh>
    <phoneticPr fontId="2"/>
  </si>
  <si>
    <t>非公表</t>
    <rPh sb="0" eb="1">
      <t>ヒ</t>
    </rPh>
    <rPh sb="1" eb="3">
      <t>コウヒョウ</t>
    </rPh>
    <phoneticPr fontId="2"/>
  </si>
  <si>
    <t>H30年度より、企画財政部は、複数の高圧受電施設を含めた一括契約に移行。</t>
    <rPh sb="3" eb="5">
      <t>ネンド</t>
    </rPh>
    <rPh sb="8" eb="10">
      <t>キカク</t>
    </rPh>
    <rPh sb="10" eb="12">
      <t>ザイセイ</t>
    </rPh>
    <rPh sb="12" eb="13">
      <t>ブ</t>
    </rPh>
    <rPh sb="15" eb="17">
      <t>フクスウ</t>
    </rPh>
    <rPh sb="18" eb="20">
      <t>コウアツ</t>
    </rPh>
    <rPh sb="20" eb="22">
      <t>ジュデン</t>
    </rPh>
    <rPh sb="22" eb="24">
      <t>シセツ</t>
    </rPh>
    <rPh sb="25" eb="26">
      <t>フク</t>
    </rPh>
    <rPh sb="28" eb="30">
      <t>イッカツ</t>
    </rPh>
    <rPh sb="30" eb="32">
      <t>ケイヤク</t>
    </rPh>
    <rPh sb="33" eb="35">
      <t>イコウ</t>
    </rPh>
    <phoneticPr fontId="2"/>
  </si>
  <si>
    <t>04-7166-6026</t>
  </si>
  <si>
    <t>30年度</t>
  </si>
  <si>
    <t>96施設</t>
  </si>
  <si>
    <t>http://www.city.kashiwa.lg.jp/soshiki/080500/p035486.html</t>
  </si>
  <si>
    <t>八王子市
（平成30年度）</t>
    <rPh sb="0" eb="4">
      <t>ハチオウジシ</t>
    </rPh>
    <rPh sb="6" eb="8">
      <t>ヘイセイ</t>
    </rPh>
    <rPh sb="10" eb="12">
      <t>ネンド</t>
    </rPh>
    <phoneticPr fontId="2"/>
  </si>
  <si>
    <t>田代、古池</t>
    <rPh sb="0" eb="2">
      <t>タシロ</t>
    </rPh>
    <rPh sb="3" eb="5">
      <t>コイケ</t>
    </rPh>
    <phoneticPr fontId="2"/>
  </si>
  <si>
    <t>042-620-7211</t>
  </si>
  <si>
    <t>042-628-1400</t>
  </si>
  <si>
    <t>b030600@city.hachioji.tokyo.jp</t>
  </si>
  <si>
    <t>平成23年度</t>
    <rPh sb="0" eb="2">
      <t>ヘイセイ</t>
    </rPh>
    <rPh sb="4" eb="6">
      <t>ネンド</t>
    </rPh>
    <phoneticPr fontId="2"/>
  </si>
  <si>
    <t>競争入札等により電力を調達する際に、環境評価項目について、電力調達契約環境評価基準により算定した評価点の合計が70点以上であることを入札等参加資格としている。</t>
    <rPh sb="0" eb="2">
      <t>キョウソウ</t>
    </rPh>
    <rPh sb="2" eb="4">
      <t>ニュウサツ</t>
    </rPh>
    <rPh sb="4" eb="5">
      <t>ナド</t>
    </rPh>
    <rPh sb="8" eb="10">
      <t>デンリョク</t>
    </rPh>
    <rPh sb="11" eb="13">
      <t>チョウタツ</t>
    </rPh>
    <rPh sb="15" eb="16">
      <t>サイ</t>
    </rPh>
    <rPh sb="18" eb="20">
      <t>カンキョウ</t>
    </rPh>
    <rPh sb="20" eb="22">
      <t>ヒョウカ</t>
    </rPh>
    <rPh sb="22" eb="24">
      <t>コウモク</t>
    </rPh>
    <rPh sb="29" eb="31">
      <t>デンリョク</t>
    </rPh>
    <rPh sb="31" eb="33">
      <t>チョウタツ</t>
    </rPh>
    <rPh sb="33" eb="35">
      <t>ケイヤク</t>
    </rPh>
    <rPh sb="35" eb="37">
      <t>カンキョウ</t>
    </rPh>
    <rPh sb="37" eb="39">
      <t>ヒョウカ</t>
    </rPh>
    <rPh sb="39" eb="41">
      <t>キジュン</t>
    </rPh>
    <rPh sb="44" eb="46">
      <t>サンテイ</t>
    </rPh>
    <rPh sb="48" eb="50">
      <t>ヒョウカ</t>
    </rPh>
    <rPh sb="50" eb="51">
      <t>テン</t>
    </rPh>
    <rPh sb="52" eb="54">
      <t>ゴウケイ</t>
    </rPh>
    <rPh sb="57" eb="58">
      <t>テン</t>
    </rPh>
    <rPh sb="58" eb="60">
      <t>イジョウ</t>
    </rPh>
    <rPh sb="66" eb="68">
      <t>ニュウサツ</t>
    </rPh>
    <rPh sb="68" eb="69">
      <t>ナド</t>
    </rPh>
    <rPh sb="69" eb="71">
      <t>サンカ</t>
    </rPh>
    <rPh sb="71" eb="73">
      <t>シカク</t>
    </rPh>
    <phoneticPr fontId="2"/>
  </si>
  <si>
    <t>（１）基本項目
・二酸化炭素排出係数
・未利用エネルギー活用状況
・再生可能エネルギー・節電に関する情報提供の取り組み
（２）加点項目
・グリーン電力証書の市への譲渡予定量
・需要家への省エネルギー・節電に関する情報提供の取組</t>
    <rPh sb="3" eb="5">
      <t>キホン</t>
    </rPh>
    <rPh sb="5" eb="7">
      <t>コウモク</t>
    </rPh>
    <rPh sb="9" eb="12">
      <t>ニサンカ</t>
    </rPh>
    <rPh sb="12" eb="14">
      <t>タンソ</t>
    </rPh>
    <rPh sb="14" eb="16">
      <t>ハイシュツ</t>
    </rPh>
    <rPh sb="16" eb="18">
      <t>ケイスウ</t>
    </rPh>
    <rPh sb="20" eb="23">
      <t>ミリヨウ</t>
    </rPh>
    <rPh sb="28" eb="30">
      <t>カツヨウ</t>
    </rPh>
    <rPh sb="30" eb="32">
      <t>ジョウキョウ</t>
    </rPh>
    <rPh sb="34" eb="36">
      <t>サイセイ</t>
    </rPh>
    <rPh sb="36" eb="38">
      <t>カノウ</t>
    </rPh>
    <rPh sb="44" eb="46">
      <t>セツデン</t>
    </rPh>
    <rPh sb="47" eb="48">
      <t>カン</t>
    </rPh>
    <rPh sb="50" eb="52">
      <t>ジョウホウ</t>
    </rPh>
    <rPh sb="52" eb="54">
      <t>テイキョウ</t>
    </rPh>
    <rPh sb="55" eb="56">
      <t>ト</t>
    </rPh>
    <rPh sb="57" eb="58">
      <t>ク</t>
    </rPh>
    <rPh sb="63" eb="65">
      <t>カテン</t>
    </rPh>
    <rPh sb="65" eb="67">
      <t>コウモク</t>
    </rPh>
    <rPh sb="73" eb="75">
      <t>デンリョク</t>
    </rPh>
    <rPh sb="75" eb="77">
      <t>ショウショ</t>
    </rPh>
    <rPh sb="78" eb="79">
      <t>シ</t>
    </rPh>
    <rPh sb="81" eb="83">
      <t>ジョウト</t>
    </rPh>
    <rPh sb="83" eb="85">
      <t>ヨテイ</t>
    </rPh>
    <rPh sb="85" eb="86">
      <t>リョウ</t>
    </rPh>
    <rPh sb="88" eb="91">
      <t>ジュヨウカ</t>
    </rPh>
    <rPh sb="93" eb="94">
      <t>ショウ</t>
    </rPh>
    <rPh sb="100" eb="102">
      <t>セツデン</t>
    </rPh>
    <rPh sb="103" eb="104">
      <t>カン</t>
    </rPh>
    <rPh sb="106" eb="108">
      <t>ジョウホウ</t>
    </rPh>
    <rPh sb="108" eb="110">
      <t>テイキョウ</t>
    </rPh>
    <rPh sb="111" eb="113">
      <t>トリクミ</t>
    </rPh>
    <phoneticPr fontId="2"/>
  </si>
  <si>
    <t>平成24年度</t>
    <rPh sb="0" eb="2">
      <t>ヘイセイ</t>
    </rPh>
    <rPh sb="4" eb="6">
      <t>ネンド</t>
    </rPh>
    <phoneticPr fontId="2"/>
  </si>
  <si>
    <t>http://www.city.hachioji.tokyo.jp/kurashi/life/004/a546973/a4568/p007112.html</t>
  </si>
  <si>
    <t>自治体電力は設立していない</t>
    <rPh sb="0" eb="3">
      <t>ジチタイ</t>
    </rPh>
    <rPh sb="3" eb="5">
      <t>デンリョク</t>
    </rPh>
    <rPh sb="6" eb="8">
      <t>セツリツ</t>
    </rPh>
    <phoneticPr fontId="2"/>
  </si>
  <si>
    <t>横須賀市</t>
    <rPh sb="0" eb="4">
      <t>ヨコスカシ</t>
    </rPh>
    <phoneticPr fontId="2"/>
  </si>
  <si>
    <t>浦島</t>
    <rPh sb="0" eb="2">
      <t>ウラシマ</t>
    </rPh>
    <phoneticPr fontId="2"/>
  </si>
  <si>
    <t>046-822-8186</t>
  </si>
  <si>
    <t>046-826-1682</t>
  </si>
  <si>
    <t>inf-co@city.yokosuka.kanagawa.jp</t>
  </si>
  <si>
    <t>ありません</t>
  </si>
  <si>
    <t>特にありません</t>
    <rPh sb="0" eb="1">
      <t>トク</t>
    </rPh>
    <phoneticPr fontId="2"/>
  </si>
  <si>
    <t>富山市</t>
    <rPh sb="0" eb="3">
      <t>トヤマシ</t>
    </rPh>
    <phoneticPr fontId="2"/>
  </si>
  <si>
    <t>山口</t>
    <rPh sb="0" eb="2">
      <t>ヤマグチ</t>
    </rPh>
    <phoneticPr fontId="2"/>
  </si>
  <si>
    <t>076-443-2117</t>
  </si>
  <si>
    <t>076-431-7665</t>
  </si>
  <si>
    <t>kanzai-01@city.toyama.lg.jp</t>
  </si>
  <si>
    <t>金沢市</t>
    <rPh sb="0" eb="2">
      <t>カナザワ</t>
    </rPh>
    <rPh sb="2" eb="3">
      <t>シ</t>
    </rPh>
    <phoneticPr fontId="2"/>
  </si>
  <si>
    <t>総務局総務課　釣本</t>
    <rPh sb="0" eb="2">
      <t>ソウム</t>
    </rPh>
    <rPh sb="2" eb="3">
      <t>キョク</t>
    </rPh>
    <rPh sb="3" eb="5">
      <t>ソウム</t>
    </rPh>
    <rPh sb="5" eb="6">
      <t>カ</t>
    </rPh>
    <rPh sb="7" eb="9">
      <t>ツリモト</t>
    </rPh>
    <phoneticPr fontId="2"/>
  </si>
  <si>
    <t>076-220-2091</t>
  </si>
  <si>
    <t>076-261-7755</t>
  </si>
  <si>
    <t>soumu@city.kanazawa.lg.jp</t>
  </si>
  <si>
    <t>未策定</t>
    <rPh sb="0" eb="1">
      <t>ミ</t>
    </rPh>
    <rPh sb="1" eb="3">
      <t>サクテイ</t>
    </rPh>
    <phoneticPr fontId="2"/>
  </si>
  <si>
    <t>購入実績なし</t>
    <rPh sb="0" eb="2">
      <t>コウニュウ</t>
    </rPh>
    <rPh sb="2" eb="4">
      <t>ジッセキ</t>
    </rPh>
    <phoneticPr fontId="2"/>
  </si>
  <si>
    <t>甲府市</t>
    <rPh sb="0" eb="2">
      <t>コウフ</t>
    </rPh>
    <rPh sb="2" eb="3">
      <t>シ</t>
    </rPh>
    <phoneticPr fontId="2"/>
  </si>
  <si>
    <t>永井一宏</t>
    <rPh sb="0" eb="2">
      <t>ナガイ</t>
    </rPh>
    <rPh sb="2" eb="4">
      <t>カズヒロ</t>
    </rPh>
    <phoneticPr fontId="2"/>
  </si>
  <si>
    <t>055-237-5197</t>
  </si>
  <si>
    <t>055-235-1048</t>
  </si>
  <si>
    <t>kkanzai@city.kofu.lg.jp</t>
  </si>
  <si>
    <t>H26,H29小中学校36校電力調達入札を行った。
H31本庁舎他3庁舎電力調達入札を行った。</t>
    <rPh sb="7" eb="9">
      <t>ショウチュウ</t>
    </rPh>
    <rPh sb="9" eb="11">
      <t>ガッコウ</t>
    </rPh>
    <rPh sb="13" eb="14">
      <t>コウ</t>
    </rPh>
    <rPh sb="14" eb="16">
      <t>デンリョク</t>
    </rPh>
    <rPh sb="16" eb="18">
      <t>チョウタツ</t>
    </rPh>
    <rPh sb="18" eb="20">
      <t>ニュウサツ</t>
    </rPh>
    <rPh sb="21" eb="22">
      <t>オコナ</t>
    </rPh>
    <rPh sb="29" eb="31">
      <t>ホンチョウ</t>
    </rPh>
    <rPh sb="31" eb="32">
      <t>シャ</t>
    </rPh>
    <rPh sb="32" eb="33">
      <t>ホカ</t>
    </rPh>
    <rPh sb="34" eb="35">
      <t>チョウ</t>
    </rPh>
    <rPh sb="35" eb="36">
      <t>シャ</t>
    </rPh>
    <rPh sb="36" eb="38">
      <t>デンリョク</t>
    </rPh>
    <rPh sb="38" eb="40">
      <t>チョウタツ</t>
    </rPh>
    <rPh sb="40" eb="42">
      <t>ニュウサツ</t>
    </rPh>
    <rPh sb="43" eb="44">
      <t>オコナ</t>
    </rPh>
    <phoneticPr fontId="2"/>
  </si>
  <si>
    <t>長野市</t>
    <rPh sb="0" eb="2">
      <t>ナガノ</t>
    </rPh>
    <rPh sb="2" eb="3">
      <t>シ</t>
    </rPh>
    <phoneticPr fontId="2"/>
  </si>
  <si>
    <t>小田切</t>
    <rPh sb="0" eb="3">
      <t>オタギリ</t>
    </rPh>
    <phoneticPr fontId="2"/>
  </si>
  <si>
    <t>026-224-5009</t>
  </si>
  <si>
    <t>026-224-5099</t>
  </si>
  <si>
    <t>shomu-4@city.nagano.lg.jp</t>
  </si>
  <si>
    <t>豊橋市</t>
    <rPh sb="0" eb="3">
      <t>トヨハシシ</t>
    </rPh>
    <phoneticPr fontId="3"/>
  </si>
  <si>
    <t>岡崎市</t>
    <rPh sb="0" eb="3">
      <t>オカザキシ</t>
    </rPh>
    <phoneticPr fontId="2"/>
  </si>
  <si>
    <t>釘山</t>
    <rPh sb="0" eb="2">
      <t>クギヤマ</t>
    </rPh>
    <phoneticPr fontId="2"/>
  </si>
  <si>
    <t>0564-23-6062</t>
  </si>
  <si>
    <t>0564-23-7272</t>
  </si>
  <si>
    <t>chosha@city.okazaki.lg.jp</t>
  </si>
  <si>
    <t>岡崎市電力の調達に係る環境配慮方針に基づく電気事業者入札参加資格者のうち、最低の価格をもって申込みをした者</t>
    <rPh sb="0" eb="3">
      <t>オカザキシ</t>
    </rPh>
    <rPh sb="3" eb="5">
      <t>デンリョク</t>
    </rPh>
    <rPh sb="6" eb="8">
      <t>チョウタツ</t>
    </rPh>
    <rPh sb="9" eb="10">
      <t>カカ</t>
    </rPh>
    <rPh sb="11" eb="13">
      <t>カンキョウ</t>
    </rPh>
    <rPh sb="13" eb="15">
      <t>ハイリョ</t>
    </rPh>
    <rPh sb="15" eb="17">
      <t>ホウシン</t>
    </rPh>
    <rPh sb="18" eb="19">
      <t>モト</t>
    </rPh>
    <rPh sb="21" eb="23">
      <t>デンキ</t>
    </rPh>
    <rPh sb="23" eb="26">
      <t>ジギョウシャ</t>
    </rPh>
    <rPh sb="26" eb="28">
      <t>ニュウサツ</t>
    </rPh>
    <rPh sb="28" eb="30">
      <t>サンカ</t>
    </rPh>
    <rPh sb="30" eb="33">
      <t>シカクシャ</t>
    </rPh>
    <rPh sb="37" eb="39">
      <t>サイテイ</t>
    </rPh>
    <rPh sb="40" eb="42">
      <t>カカク</t>
    </rPh>
    <rPh sb="46" eb="48">
      <t>モウシコ</t>
    </rPh>
    <rPh sb="52" eb="53">
      <t>モノ</t>
    </rPh>
    <phoneticPr fontId="2"/>
  </si>
  <si>
    <t>・二酸化炭素排出係数
・未利用エネルギーの活用状況
・再生可能エネルギーの導入状況
・グリーン電力証書の本市への譲渡予定量
・省エネルギー、節電に関する情報提供</t>
    <rPh sb="1" eb="4">
      <t>ニサンカ</t>
    </rPh>
    <rPh sb="4" eb="6">
      <t>タンソ</t>
    </rPh>
    <rPh sb="6" eb="8">
      <t>ハイシュツ</t>
    </rPh>
    <rPh sb="8" eb="10">
      <t>ケイスウ</t>
    </rPh>
    <rPh sb="12" eb="15">
      <t>ミリヨウ</t>
    </rPh>
    <rPh sb="21" eb="23">
      <t>カツヨウ</t>
    </rPh>
    <rPh sb="23" eb="25">
      <t>ジョウキョウ</t>
    </rPh>
    <rPh sb="27" eb="29">
      <t>サイセイ</t>
    </rPh>
    <rPh sb="29" eb="31">
      <t>カノウ</t>
    </rPh>
    <rPh sb="37" eb="39">
      <t>ドウニュウ</t>
    </rPh>
    <rPh sb="39" eb="41">
      <t>ジョウキョウ</t>
    </rPh>
    <rPh sb="47" eb="49">
      <t>デンリョク</t>
    </rPh>
    <rPh sb="49" eb="51">
      <t>ショウショ</t>
    </rPh>
    <rPh sb="52" eb="53">
      <t>ホン</t>
    </rPh>
    <rPh sb="53" eb="54">
      <t>シ</t>
    </rPh>
    <rPh sb="56" eb="58">
      <t>ジョウト</t>
    </rPh>
    <rPh sb="58" eb="60">
      <t>ヨテイ</t>
    </rPh>
    <rPh sb="60" eb="61">
      <t>リョウ</t>
    </rPh>
    <rPh sb="63" eb="64">
      <t>ショウ</t>
    </rPh>
    <rPh sb="70" eb="72">
      <t>セツデン</t>
    </rPh>
    <rPh sb="73" eb="74">
      <t>カン</t>
    </rPh>
    <rPh sb="76" eb="78">
      <t>ジョウホウ</t>
    </rPh>
    <rPh sb="78" eb="80">
      <t>テイキョウ</t>
    </rPh>
    <phoneticPr fontId="2"/>
  </si>
  <si>
    <t>・設立を現在検討中である</t>
    <rPh sb="8" eb="9">
      <t>チュウ</t>
    </rPh>
    <phoneticPr fontId="2"/>
  </si>
  <si>
    <t>大津市</t>
    <rPh sb="0" eb="3">
      <t>オオツシ</t>
    </rPh>
    <phoneticPr fontId="2"/>
  </si>
  <si>
    <t>管財課　田中</t>
    <rPh sb="0" eb="2">
      <t>カンザイ</t>
    </rPh>
    <rPh sb="2" eb="3">
      <t>カ</t>
    </rPh>
    <rPh sb="4" eb="6">
      <t>タナカ</t>
    </rPh>
    <phoneticPr fontId="2"/>
  </si>
  <si>
    <t>平成27年度</t>
    <rPh sb="0" eb="2">
      <t>ヘイセイ</t>
    </rPh>
    <rPh sb="4" eb="6">
      <t>ネンド</t>
    </rPh>
    <phoneticPr fontId="2"/>
  </si>
  <si>
    <t>89</t>
  </si>
  <si>
    <t>豊中市</t>
    <rPh sb="0" eb="3">
      <t>トヨナカシ</t>
    </rPh>
    <phoneticPr fontId="2"/>
  </si>
  <si>
    <t>内藤</t>
    <rPh sb="0" eb="2">
      <t>ナイトウ</t>
    </rPh>
    <phoneticPr fontId="2"/>
  </si>
  <si>
    <t>06-6858-2054</t>
  </si>
  <si>
    <t>06-6858-2676</t>
  </si>
  <si>
    <t>joukai@city.toyonaka.osaka.jp</t>
  </si>
  <si>
    <t>平成２７年度</t>
    <rPh sb="0" eb="2">
      <t>ヘイセイ</t>
    </rPh>
    <rPh sb="4" eb="6">
      <t>ネンド</t>
    </rPh>
    <phoneticPr fontId="2"/>
  </si>
  <si>
    <t>見積り合せの参加条件に設定している。</t>
    <rPh sb="0" eb="2">
      <t>ミツモ</t>
    </rPh>
    <rPh sb="3" eb="4">
      <t>アワ</t>
    </rPh>
    <rPh sb="6" eb="8">
      <t>サンカ</t>
    </rPh>
    <rPh sb="8" eb="10">
      <t>ジョウケン</t>
    </rPh>
    <rPh sb="11" eb="13">
      <t>セッテイ</t>
    </rPh>
    <phoneticPr fontId="2"/>
  </si>
  <si>
    <t>・二酸化炭素排出係数　・利用エネルギー活用状況　・再生エネルギー導入状況　・グリーン電力証書の調達者への譲渡予定量需要家への省エネルギー・節電に関する情報提供の取り組み</t>
    <rPh sb="1" eb="4">
      <t>ニサンカ</t>
    </rPh>
    <rPh sb="4" eb="6">
      <t>タンソ</t>
    </rPh>
    <rPh sb="6" eb="8">
      <t>ハイシュツ</t>
    </rPh>
    <rPh sb="8" eb="10">
      <t>ケイスウ</t>
    </rPh>
    <rPh sb="12" eb="14">
      <t>リヨウ</t>
    </rPh>
    <rPh sb="19" eb="21">
      <t>カツヨウ</t>
    </rPh>
    <rPh sb="21" eb="23">
      <t>ジョウキョウ</t>
    </rPh>
    <rPh sb="25" eb="27">
      <t>サイセイ</t>
    </rPh>
    <rPh sb="32" eb="34">
      <t>ドウニュウ</t>
    </rPh>
    <rPh sb="34" eb="36">
      <t>ジョウキョウ</t>
    </rPh>
    <rPh sb="42" eb="44">
      <t>デンリョク</t>
    </rPh>
    <rPh sb="44" eb="46">
      <t>ショウショ</t>
    </rPh>
    <rPh sb="47" eb="49">
      <t>チョウタツ</t>
    </rPh>
    <rPh sb="49" eb="50">
      <t>シャ</t>
    </rPh>
    <rPh sb="52" eb="54">
      <t>ジョウト</t>
    </rPh>
    <rPh sb="54" eb="56">
      <t>ヨテイ</t>
    </rPh>
    <rPh sb="56" eb="57">
      <t>リョウ</t>
    </rPh>
    <rPh sb="57" eb="60">
      <t>ジュヨウカ</t>
    </rPh>
    <rPh sb="62" eb="63">
      <t>ショウ</t>
    </rPh>
    <rPh sb="69" eb="71">
      <t>セツデン</t>
    </rPh>
    <rPh sb="72" eb="73">
      <t>カン</t>
    </rPh>
    <rPh sb="75" eb="77">
      <t>ジョウホウ</t>
    </rPh>
    <rPh sb="77" eb="79">
      <t>テイキョウ</t>
    </rPh>
    <rPh sb="80" eb="81">
      <t>ト</t>
    </rPh>
    <rPh sb="82" eb="83">
      <t>ク</t>
    </rPh>
    <phoneticPr fontId="2"/>
  </si>
  <si>
    <t>別紙「二酸化炭素排出係数、環境への負荷の低減に関する取り組み状況に関する条件」</t>
    <rPh sb="0" eb="2">
      <t>ベッシ</t>
    </rPh>
    <rPh sb="3" eb="6">
      <t>ニサンカ</t>
    </rPh>
    <rPh sb="6" eb="8">
      <t>タンソ</t>
    </rPh>
    <rPh sb="8" eb="10">
      <t>ハイシュツ</t>
    </rPh>
    <rPh sb="10" eb="12">
      <t>ケイスウ</t>
    </rPh>
    <rPh sb="13" eb="15">
      <t>カンキョウ</t>
    </rPh>
    <rPh sb="17" eb="19">
      <t>フカ</t>
    </rPh>
    <rPh sb="20" eb="22">
      <t>テイゲン</t>
    </rPh>
    <rPh sb="23" eb="24">
      <t>カン</t>
    </rPh>
    <rPh sb="26" eb="27">
      <t>ト</t>
    </rPh>
    <rPh sb="28" eb="29">
      <t>ク</t>
    </rPh>
    <rPh sb="30" eb="32">
      <t>ジョウキョウ</t>
    </rPh>
    <rPh sb="33" eb="34">
      <t>カン</t>
    </rPh>
    <rPh sb="36" eb="38">
      <t>ジョウケン</t>
    </rPh>
    <phoneticPr fontId="2"/>
  </si>
  <si>
    <t>別途、市有施設の貸付による太陽光発電システム設置などの事業を行っている</t>
    <rPh sb="0" eb="2">
      <t>ベット</t>
    </rPh>
    <rPh sb="8" eb="10">
      <t>カシツケ</t>
    </rPh>
    <rPh sb="27" eb="29">
      <t>ジギョウ</t>
    </rPh>
    <rPh sb="30" eb="31">
      <t>オコナ</t>
    </rPh>
    <phoneticPr fontId="2"/>
  </si>
  <si>
    <t>令和元年６月　日</t>
    <rPh sb="0" eb="2">
      <t>レイワ</t>
    </rPh>
    <rPh sb="2" eb="4">
      <t>ガンネン</t>
    </rPh>
    <rPh sb="5" eb="6">
      <t>ガツ</t>
    </rPh>
    <rPh sb="7" eb="8">
      <t>ニチ</t>
    </rPh>
    <phoneticPr fontId="2"/>
  </si>
  <si>
    <t>高槻市</t>
    <rPh sb="0" eb="3">
      <t>タカツキシ</t>
    </rPh>
    <phoneticPr fontId="2"/>
  </si>
  <si>
    <t>丸山</t>
    <rPh sb="0" eb="2">
      <t>マルヤマ</t>
    </rPh>
    <phoneticPr fontId="2"/>
  </si>
  <si>
    <t>072-674-7322</t>
  </si>
  <si>
    <t>072-674-7837</t>
  </si>
  <si>
    <t>houmu-82@city.takatsuki.osaka.jp</t>
  </si>
  <si>
    <t>H29</t>
  </si>
  <si>
    <t>裾切方法</t>
    <rPh sb="0" eb="1">
      <t>スソ</t>
    </rPh>
    <rPh sb="1" eb="2">
      <t>キ</t>
    </rPh>
    <rPh sb="2" eb="4">
      <t>ホウホウ</t>
    </rPh>
    <phoneticPr fontId="2"/>
  </si>
  <si>
    <t xml:space="preserve">１　基本項目
 (1) 二酸化炭素排出係数
 (2) 未利用エネルギー活用状況
 (3) 再生可能エネルギー導入状況
 (4) 環境マネジメントシステムの導入状況
２　加点項目
 (1) グリーン電力証書の調達者への譲渡予定量（予定使用電力量の割合）
 (2) 需要家への省エネルギー・節電に関する情報提供の取組
</t>
  </si>
  <si>
    <t>H30
R1</t>
  </si>
  <si>
    <t>91</t>
  </si>
  <si>
    <t>http://www.city.takatsuki.osaka.jp/kakuka/sangyou/kankyour/gyomuannai/denryoku/houshin.html</t>
  </si>
  <si>
    <t>0</t>
  </si>
  <si>
    <t>（２）高槻クリーンセンター分の履行期間は平成30年7月1日から令和元年6月30日までの12ヶ月間</t>
    <rPh sb="3" eb="5">
      <t>タカツキ</t>
    </rPh>
    <rPh sb="13" eb="14">
      <t>ブン</t>
    </rPh>
    <phoneticPr fontId="2"/>
  </si>
  <si>
    <t>枚方市</t>
    <rPh sb="0" eb="3">
      <t>ヒラカタシ</t>
    </rPh>
    <phoneticPr fontId="2"/>
  </si>
  <si>
    <t>契約課（担当：的場）</t>
    <rPh sb="7" eb="9">
      <t>マトバ</t>
    </rPh>
    <phoneticPr fontId="2"/>
  </si>
  <si>
    <t>072-841-1345</t>
  </si>
  <si>
    <t>072-841-2015</t>
  </si>
  <si>
    <t>keiyaku@city.hirakata.osaka.jp</t>
  </si>
  <si>
    <t>2019/6/18</t>
  </si>
  <si>
    <t>八尾市</t>
    <rPh sb="0" eb="3">
      <t>ヤオシ</t>
    </rPh>
    <phoneticPr fontId="2"/>
  </si>
  <si>
    <t>政策推進課
中沢　敬</t>
    <rPh sb="0" eb="2">
      <t>セイサク</t>
    </rPh>
    <rPh sb="2" eb="5">
      <t>スイシンカ</t>
    </rPh>
    <rPh sb="6" eb="8">
      <t>ナカザワ</t>
    </rPh>
    <rPh sb="9" eb="10">
      <t>タカシ</t>
    </rPh>
    <phoneticPr fontId="2"/>
  </si>
  <si>
    <t>072-924-3816</t>
  </si>
  <si>
    <t>072-924-3570</t>
  </si>
  <si>
    <t>seisakusuisin@city.yao.lg.jp</t>
  </si>
  <si>
    <t>東大阪市</t>
    <rPh sb="0" eb="4">
      <t>ヒガシオオサカシ</t>
    </rPh>
    <phoneticPr fontId="2"/>
  </si>
  <si>
    <t>沖之島　理恵</t>
    <rPh sb="0" eb="1">
      <t>オキ</t>
    </rPh>
    <rPh sb="1" eb="2">
      <t>ノ</t>
    </rPh>
    <rPh sb="2" eb="3">
      <t>シマ</t>
    </rPh>
    <rPh sb="4" eb="6">
      <t>リエ</t>
    </rPh>
    <phoneticPr fontId="2"/>
  </si>
  <si>
    <t>06-4309-3123</t>
  </si>
  <si>
    <t>06-4309-3801</t>
  </si>
  <si>
    <t>shijo@city.higashiosaka.lg.jp</t>
  </si>
  <si>
    <t>姫路市</t>
    <rPh sb="0" eb="3">
      <t>ヒメジシ</t>
    </rPh>
    <phoneticPr fontId="2"/>
  </si>
  <si>
    <t>荒木</t>
    <rPh sb="0" eb="2">
      <t>アラキ</t>
    </rPh>
    <phoneticPr fontId="2"/>
  </si>
  <si>
    <t>079-221-2077</t>
  </si>
  <si>
    <t>079-221-2108</t>
  </si>
  <si>
    <t>shiseijoho@city.himeji.lg.jp</t>
  </si>
  <si>
    <t>26年度</t>
    <rPh sb="2" eb="4">
      <t>ネンド</t>
    </rPh>
    <phoneticPr fontId="2"/>
  </si>
  <si>
    <t>尼崎市</t>
    <rPh sb="0" eb="3">
      <t>アマガサキシ</t>
    </rPh>
    <phoneticPr fontId="2"/>
  </si>
  <si>
    <t>今熊　芳幸
鈴木　遼平</t>
    <rPh sb="0" eb="1">
      <t>イマ</t>
    </rPh>
    <rPh sb="1" eb="2">
      <t>クマ</t>
    </rPh>
    <rPh sb="3" eb="5">
      <t>ヨシユキ</t>
    </rPh>
    <rPh sb="6" eb="8">
      <t>スズキ</t>
    </rPh>
    <rPh sb="9" eb="11">
      <t>リョウヘイ</t>
    </rPh>
    <phoneticPr fontId="2"/>
  </si>
  <si>
    <t>06-6489-6526</t>
  </si>
  <si>
    <t>06-6489-6628</t>
  </si>
  <si>
    <t>imaguma-yoshiyuki@city.amagasaki.hyogo.jp</t>
  </si>
  <si>
    <t>平成
22年度</t>
    <rPh sb="0" eb="2">
      <t>ヘイセイ</t>
    </rPh>
    <rPh sb="5" eb="7">
      <t>ネンド</t>
    </rPh>
    <phoneticPr fontId="2"/>
  </si>
  <si>
    <t>各小売電気事業者の環境への負荷に配慮した取組について、本市が定める評価基準への適合状況を評価する。</t>
    <rPh sb="0" eb="1">
      <t>カク</t>
    </rPh>
    <rPh sb="1" eb="3">
      <t>コウ</t>
    </rPh>
    <rPh sb="3" eb="5">
      <t>デンキ</t>
    </rPh>
    <rPh sb="5" eb="8">
      <t>ジギョウシャ</t>
    </rPh>
    <rPh sb="9" eb="11">
      <t>カンキョウ</t>
    </rPh>
    <rPh sb="13" eb="15">
      <t>フカ</t>
    </rPh>
    <rPh sb="16" eb="18">
      <t>ハイリョ</t>
    </rPh>
    <rPh sb="20" eb="22">
      <t>トリクミ</t>
    </rPh>
    <rPh sb="27" eb="29">
      <t>ホンシ</t>
    </rPh>
    <rPh sb="30" eb="31">
      <t>サダ</t>
    </rPh>
    <rPh sb="33" eb="35">
      <t>ヒョウカ</t>
    </rPh>
    <rPh sb="35" eb="37">
      <t>キジュン</t>
    </rPh>
    <rPh sb="39" eb="41">
      <t>テキゴウ</t>
    </rPh>
    <rPh sb="41" eb="43">
      <t>ジョウキョウ</t>
    </rPh>
    <rPh sb="44" eb="46">
      <t>ヒョウカ</t>
    </rPh>
    <phoneticPr fontId="2"/>
  </si>
  <si>
    <t>・二酸化炭素排出係数
・未利用エネルギー活用状況
再生可能エネルギー導入状況
・環境マネジメントシステム導入状況
・尼崎市の環境施策への協力</t>
    <rPh sb="1" eb="4">
      <t>ニサンカ</t>
    </rPh>
    <rPh sb="4" eb="6">
      <t>タンソ</t>
    </rPh>
    <rPh sb="6" eb="8">
      <t>ハイシュツ</t>
    </rPh>
    <rPh sb="8" eb="10">
      <t>ケイスウ</t>
    </rPh>
    <rPh sb="12" eb="15">
      <t>ミリヨウ</t>
    </rPh>
    <rPh sb="20" eb="22">
      <t>カツヨウ</t>
    </rPh>
    <rPh sb="22" eb="24">
      <t>ジョウキョウ</t>
    </rPh>
    <rPh sb="25" eb="27">
      <t>サイセイ</t>
    </rPh>
    <rPh sb="27" eb="29">
      <t>カノウ</t>
    </rPh>
    <rPh sb="34" eb="36">
      <t>ドウニュウ</t>
    </rPh>
    <rPh sb="36" eb="38">
      <t>ジョウキョウ</t>
    </rPh>
    <rPh sb="40" eb="42">
      <t>カンキョウ</t>
    </rPh>
    <rPh sb="52" eb="54">
      <t>ドウニュウ</t>
    </rPh>
    <rPh sb="54" eb="56">
      <t>ジョウキョウ</t>
    </rPh>
    <rPh sb="58" eb="61">
      <t>アマガサキシ</t>
    </rPh>
    <rPh sb="62" eb="64">
      <t>カンキョウ</t>
    </rPh>
    <rPh sb="64" eb="65">
      <t>セ</t>
    </rPh>
    <rPh sb="65" eb="66">
      <t>サク</t>
    </rPh>
    <rPh sb="68" eb="70">
      <t>キョウリョク</t>
    </rPh>
    <phoneticPr fontId="2"/>
  </si>
  <si>
    <t>平成23年度～</t>
    <rPh sb="0" eb="2">
      <t>ヘイセイ</t>
    </rPh>
    <rPh sb="4" eb="6">
      <t>ネンド</t>
    </rPh>
    <phoneticPr fontId="2"/>
  </si>
  <si>
    <t>http://www.city.amagasaki.hyogo.jp/kurashi/kankyo/hozen/033keiyaku.html</t>
  </si>
  <si>
    <t>・電力購入額は平成30年度決算見込みによる。
・金額はすべて税込（入札についても税込で実施）</t>
    <rPh sb="1" eb="3">
      <t>デンリョク</t>
    </rPh>
    <rPh sb="3" eb="5">
      <t>コウニュウ</t>
    </rPh>
    <rPh sb="5" eb="6">
      <t>ガク</t>
    </rPh>
    <rPh sb="7" eb="9">
      <t>ヘイセイ</t>
    </rPh>
    <rPh sb="11" eb="13">
      <t>ネンド</t>
    </rPh>
    <rPh sb="13" eb="15">
      <t>ケッサン</t>
    </rPh>
    <rPh sb="15" eb="17">
      <t>ミコ</t>
    </rPh>
    <rPh sb="24" eb="26">
      <t>キンガク</t>
    </rPh>
    <rPh sb="30" eb="32">
      <t>ゼイコ</t>
    </rPh>
    <rPh sb="33" eb="35">
      <t>ニュウサツ</t>
    </rPh>
    <rPh sb="40" eb="42">
      <t>ゼイコ</t>
    </rPh>
    <rPh sb="43" eb="45">
      <t>ジッシ</t>
    </rPh>
    <phoneticPr fontId="2"/>
  </si>
  <si>
    <t xml:space="preserve">※尼崎市の入札による電気調達において、再生可能エネルギー促進賦課金及び燃料費調整額は入札の単価に含めていない。そのため、⑴の購入金額と⑵の落札価格は一致しない。
</t>
    <rPh sb="1" eb="4">
      <t>アマガサキシ</t>
    </rPh>
    <rPh sb="5" eb="7">
      <t>ニュウサツ</t>
    </rPh>
    <rPh sb="10" eb="12">
      <t>デンキ</t>
    </rPh>
    <rPh sb="12" eb="14">
      <t>チョウタツ</t>
    </rPh>
    <rPh sb="19" eb="21">
      <t>サイセイ</t>
    </rPh>
    <rPh sb="21" eb="23">
      <t>カノウ</t>
    </rPh>
    <rPh sb="28" eb="30">
      <t>ソクシン</t>
    </rPh>
    <rPh sb="30" eb="33">
      <t>フカキン</t>
    </rPh>
    <rPh sb="33" eb="34">
      <t>オヨ</t>
    </rPh>
    <rPh sb="35" eb="38">
      <t>ネンリョウヒ</t>
    </rPh>
    <rPh sb="38" eb="40">
      <t>チョウセイ</t>
    </rPh>
    <rPh sb="40" eb="41">
      <t>ガク</t>
    </rPh>
    <rPh sb="42" eb="44">
      <t>ニュウサツ</t>
    </rPh>
    <rPh sb="45" eb="47">
      <t>タンカ</t>
    </rPh>
    <rPh sb="48" eb="49">
      <t>フク</t>
    </rPh>
    <rPh sb="62" eb="64">
      <t>コウニュウ</t>
    </rPh>
    <rPh sb="64" eb="66">
      <t>キンガク</t>
    </rPh>
    <rPh sb="69" eb="71">
      <t>ラクサツ</t>
    </rPh>
    <rPh sb="71" eb="73">
      <t>カカク</t>
    </rPh>
    <rPh sb="74" eb="76">
      <t>イッチ</t>
    </rPh>
    <phoneticPr fontId="2"/>
  </si>
  <si>
    <t>明石市</t>
    <rPh sb="0" eb="2">
      <t>アカシ</t>
    </rPh>
    <rPh sb="2" eb="3">
      <t>シ</t>
    </rPh>
    <phoneticPr fontId="2"/>
  </si>
  <si>
    <t>岩倉　雅治</t>
    <rPh sb="0" eb="2">
      <t>イワクラ</t>
    </rPh>
    <rPh sb="3" eb="5">
      <t>マサハル</t>
    </rPh>
    <phoneticPr fontId="2"/>
  </si>
  <si>
    <t>西宮市</t>
    <rPh sb="0" eb="3">
      <t>ニシノミヤシ</t>
    </rPh>
    <phoneticPr fontId="2"/>
  </si>
  <si>
    <t>吉田</t>
    <rPh sb="0" eb="2">
      <t>ヨシダ</t>
    </rPh>
    <phoneticPr fontId="2"/>
  </si>
  <si>
    <t>0798-35-3818</t>
  </si>
  <si>
    <t>0798-35-1096</t>
  </si>
  <si>
    <t>kangaku@nishi.or.jp</t>
  </si>
  <si>
    <t>平成21年度</t>
    <rPh sb="0" eb="2">
      <t>ヘイセイ</t>
    </rPh>
    <rPh sb="4" eb="6">
      <t>ネンド</t>
    </rPh>
    <phoneticPr fontId="2"/>
  </si>
  <si>
    <t>・二酸化炭素排出係数
・未利用エネルギー活用状況
・再生可能エネルギー導入状況
・EMS導入の有無
・市内における環境活動への参画と協働の実績の有無
・需要家への省エネ・節電に関する情報提供の有無</t>
    <rPh sb="26" eb="28">
      <t>サイセイ</t>
    </rPh>
    <rPh sb="28" eb="30">
      <t>カノウ</t>
    </rPh>
    <rPh sb="44" eb="46">
      <t>ドウニュウ</t>
    </rPh>
    <rPh sb="47" eb="49">
      <t>ウム</t>
    </rPh>
    <rPh sb="51" eb="53">
      <t>シナイ</t>
    </rPh>
    <rPh sb="57" eb="59">
      <t>カンキョウ</t>
    </rPh>
    <rPh sb="59" eb="61">
      <t>カツドウ</t>
    </rPh>
    <rPh sb="63" eb="65">
      <t>サンカク</t>
    </rPh>
    <rPh sb="66" eb="68">
      <t>キョウドウ</t>
    </rPh>
    <rPh sb="69" eb="71">
      <t>ジッセキ</t>
    </rPh>
    <rPh sb="72" eb="74">
      <t>ウム</t>
    </rPh>
    <rPh sb="76" eb="79">
      <t>ジュヨウカ</t>
    </rPh>
    <rPh sb="81" eb="82">
      <t>ショウ</t>
    </rPh>
    <rPh sb="85" eb="87">
      <t>セツデン</t>
    </rPh>
    <rPh sb="88" eb="89">
      <t>カン</t>
    </rPh>
    <rPh sb="91" eb="93">
      <t>ジョウホウ</t>
    </rPh>
    <rPh sb="93" eb="95">
      <t>テイキョウ</t>
    </rPh>
    <rPh sb="96" eb="98">
      <t>ウム</t>
    </rPh>
    <phoneticPr fontId="2"/>
  </si>
  <si>
    <t>平成21年度以降</t>
    <rPh sb="0" eb="2">
      <t>ヘイセイ</t>
    </rPh>
    <rPh sb="4" eb="6">
      <t>ネンド</t>
    </rPh>
    <rPh sb="6" eb="8">
      <t>イコウ</t>
    </rPh>
    <phoneticPr fontId="2"/>
  </si>
  <si>
    <t>奈良市</t>
    <rPh sb="0" eb="3">
      <t>ナラシ</t>
    </rPh>
    <phoneticPr fontId="2"/>
  </si>
  <si>
    <t>河原</t>
    <rPh sb="0" eb="2">
      <t>カワハラ</t>
    </rPh>
    <phoneticPr fontId="2"/>
  </si>
  <si>
    <t>0742-34-1377</t>
  </si>
  <si>
    <t>0742-35-4859</t>
  </si>
  <si>
    <t>soumu@city.nara.lg.jp</t>
  </si>
  <si>
    <t>令和元年６月２０日</t>
    <rPh sb="0" eb="2">
      <t>レイワ</t>
    </rPh>
    <rPh sb="2" eb="4">
      <t>ガンネン</t>
    </rPh>
    <rPh sb="5" eb="6">
      <t>ガツ</t>
    </rPh>
    <rPh sb="8" eb="9">
      <t>ニチ</t>
    </rPh>
    <phoneticPr fontId="2"/>
  </si>
  <si>
    <t>和歌山市</t>
    <rPh sb="0" eb="4">
      <t>ワカヤマシ</t>
    </rPh>
    <phoneticPr fontId="2"/>
  </si>
  <si>
    <t>管財課
塩野</t>
    <rPh sb="0" eb="3">
      <t>カンザイカ</t>
    </rPh>
    <rPh sb="4" eb="5">
      <t>シオ</t>
    </rPh>
    <rPh sb="5" eb="6">
      <t>ノ</t>
    </rPh>
    <phoneticPr fontId="2"/>
  </si>
  <si>
    <t>０７３－４３５－１０３２</t>
  </si>
  <si>
    <t>０７３－４３５－１２５９</t>
  </si>
  <si>
    <t>kanzai@city.wakayama.lg.jp</t>
  </si>
  <si>
    <t>平成２９年から毎年作成</t>
    <rPh sb="0" eb="2">
      <t>ヘイセイ</t>
    </rPh>
    <rPh sb="4" eb="5">
      <t>ネン</t>
    </rPh>
    <rPh sb="7" eb="9">
      <t>マイトシ</t>
    </rPh>
    <rPh sb="9" eb="11">
      <t>サクセイ</t>
    </rPh>
    <phoneticPr fontId="2"/>
  </si>
  <si>
    <t>入札参加資格として</t>
    <rPh sb="0" eb="2">
      <t>ニュウサツ</t>
    </rPh>
    <rPh sb="2" eb="4">
      <t>サンカ</t>
    </rPh>
    <rPh sb="4" eb="6">
      <t>シカク</t>
    </rPh>
    <phoneticPr fontId="2"/>
  </si>
  <si>
    <t>１　二酸化炭素排出係数
２　未利用エネルギーの活用状況
３　再生可能エネルギーの導入状況
４　環境マネジメントシステムの導入状況
５　需要家への省エネルギー・節電に関する情報提供の取り組み</t>
    <rPh sb="2" eb="5">
      <t>ニサンカ</t>
    </rPh>
    <rPh sb="5" eb="7">
      <t>タンソ</t>
    </rPh>
    <rPh sb="7" eb="9">
      <t>ハイシュツ</t>
    </rPh>
    <rPh sb="9" eb="11">
      <t>ケイスウ</t>
    </rPh>
    <rPh sb="14" eb="17">
      <t>ミリヨウ</t>
    </rPh>
    <rPh sb="23" eb="25">
      <t>カツヨウ</t>
    </rPh>
    <rPh sb="25" eb="27">
      <t>ジョウキョウ</t>
    </rPh>
    <rPh sb="30" eb="32">
      <t>サイセイ</t>
    </rPh>
    <rPh sb="32" eb="34">
      <t>カノウ</t>
    </rPh>
    <rPh sb="40" eb="42">
      <t>ドウニュウ</t>
    </rPh>
    <rPh sb="42" eb="44">
      <t>ジョウキョウ</t>
    </rPh>
    <rPh sb="47" eb="49">
      <t>カンキョウ</t>
    </rPh>
    <rPh sb="60" eb="62">
      <t>ドウニュウ</t>
    </rPh>
    <rPh sb="62" eb="64">
      <t>ジョウキョウ</t>
    </rPh>
    <rPh sb="67" eb="70">
      <t>ジュヨウカ</t>
    </rPh>
    <rPh sb="72" eb="73">
      <t>ショウ</t>
    </rPh>
    <rPh sb="79" eb="81">
      <t>セツデン</t>
    </rPh>
    <rPh sb="82" eb="83">
      <t>カン</t>
    </rPh>
    <rPh sb="85" eb="87">
      <t>ジョウホウ</t>
    </rPh>
    <rPh sb="87" eb="89">
      <t>テイキョウ</t>
    </rPh>
    <rPh sb="90" eb="91">
      <t>ト</t>
    </rPh>
    <rPh sb="92" eb="93">
      <t>ク</t>
    </rPh>
    <phoneticPr fontId="2"/>
  </si>
  <si>
    <t>２９</t>
  </si>
  <si>
    <t>別表１のとおり</t>
    <rPh sb="0" eb="2">
      <t>ベッピョウ</t>
    </rPh>
    <phoneticPr fontId="2"/>
  </si>
  <si>
    <t>別表１のとおり</t>
  </si>
  <si>
    <t>無し</t>
    <rPh sb="0" eb="1">
      <t>ナ</t>
    </rPh>
    <phoneticPr fontId="2"/>
  </si>
  <si>
    <t>鳥取市</t>
    <rPh sb="0" eb="3">
      <t>トットリシ</t>
    </rPh>
    <phoneticPr fontId="2"/>
  </si>
  <si>
    <t>経済・雇用戦略課
保木本</t>
    <rPh sb="0" eb="2">
      <t>ケイザイ</t>
    </rPh>
    <rPh sb="3" eb="5">
      <t>コヨウ</t>
    </rPh>
    <rPh sb="5" eb="7">
      <t>センリャク</t>
    </rPh>
    <rPh sb="7" eb="8">
      <t>カ</t>
    </rPh>
    <rPh sb="9" eb="10">
      <t>ホ</t>
    </rPh>
    <rPh sb="10" eb="12">
      <t>キモト</t>
    </rPh>
    <phoneticPr fontId="2"/>
  </si>
  <si>
    <t>0857-20-3249</t>
  </si>
  <si>
    <t>0857-20-3046</t>
  </si>
  <si>
    <t>keizai@city.tottori.lg.jp</t>
  </si>
  <si>
    <t>松江市</t>
    <rPh sb="0" eb="3">
      <t>マツエシ</t>
    </rPh>
    <phoneticPr fontId="2"/>
  </si>
  <si>
    <t>物部</t>
    <rPh sb="0" eb="2">
      <t>モノベ</t>
    </rPh>
    <phoneticPr fontId="2"/>
  </si>
  <si>
    <t>０８５２－５５－５４０４</t>
  </si>
  <si>
    <t>０８５２－５５－５５７０</t>
  </si>
  <si>
    <t>keiyaku@city.matsue.lg.jp</t>
  </si>
  <si>
    <t>倉敷市</t>
    <rPh sb="0" eb="3">
      <t>クラシキシ</t>
    </rPh>
    <phoneticPr fontId="2"/>
  </si>
  <si>
    <t>菰口</t>
    <rPh sb="0" eb="1">
      <t>コモ</t>
    </rPh>
    <rPh sb="1" eb="2">
      <t>クチ</t>
    </rPh>
    <phoneticPr fontId="2"/>
  </si>
  <si>
    <t>福山市</t>
    <rPh sb="0" eb="3">
      <t>フクヤマシ</t>
    </rPh>
    <phoneticPr fontId="2"/>
  </si>
  <si>
    <t>藤井　利憲</t>
    <rPh sb="0" eb="2">
      <t>フジイ</t>
    </rPh>
    <rPh sb="3" eb="5">
      <t>トシノリ</t>
    </rPh>
    <phoneticPr fontId="2"/>
  </si>
  <si>
    <t>084-928-1007</t>
  </si>
  <si>
    <t>084-926-0845</t>
  </si>
  <si>
    <t>soumu@city.fukuyama.hiroshima.jp</t>
  </si>
  <si>
    <t>下関市</t>
    <rPh sb="0" eb="2">
      <t>シモノセキ</t>
    </rPh>
    <rPh sb="2" eb="3">
      <t>シ</t>
    </rPh>
    <phoneticPr fontId="2"/>
  </si>
  <si>
    <t>井上</t>
    <rPh sb="0" eb="2">
      <t>イノウエ</t>
    </rPh>
    <phoneticPr fontId="2"/>
  </si>
  <si>
    <t>2019.6.27</t>
  </si>
  <si>
    <t>松山市</t>
    <rPh sb="0" eb="3">
      <t>マツヤマシ</t>
    </rPh>
    <phoneticPr fontId="2"/>
  </si>
  <si>
    <t>文書法制課
中田　さくら</t>
    <rPh sb="0" eb="2">
      <t>ブンショ</t>
    </rPh>
    <rPh sb="2" eb="4">
      <t>ホウセイ</t>
    </rPh>
    <rPh sb="4" eb="5">
      <t>カ</t>
    </rPh>
    <rPh sb="6" eb="8">
      <t>ナカタ</t>
    </rPh>
    <phoneticPr fontId="2"/>
  </si>
  <si>
    <t>089-948-6866</t>
  </si>
  <si>
    <t>089-932-2408</t>
  </si>
  <si>
    <t>bunsho@city.matsuyama.ehime.jp</t>
  </si>
  <si>
    <t>2019.
06.27</t>
  </si>
  <si>
    <t>高知市</t>
    <rPh sb="0" eb="3">
      <t>コウチシ</t>
    </rPh>
    <phoneticPr fontId="2"/>
  </si>
  <si>
    <t>広聴広報課
情報公開・市民相談センター
柏井</t>
    <rPh sb="0" eb="2">
      <t>コウチョウ</t>
    </rPh>
    <rPh sb="2" eb="5">
      <t>コウホウカ</t>
    </rPh>
    <rPh sb="6" eb="10">
      <t>ジョウホウコウカイ</t>
    </rPh>
    <rPh sb="11" eb="15">
      <t>シミンソウダン</t>
    </rPh>
    <rPh sb="20" eb="22">
      <t>カシワイ</t>
    </rPh>
    <phoneticPr fontId="2"/>
  </si>
  <si>
    <t>088-823-9412</t>
  </si>
  <si>
    <t>088-823-9059</t>
  </si>
  <si>
    <t>ｋｃ-011601＠city.kochi.lg.jp</t>
  </si>
  <si>
    <t xml:space="preserve">①１kWh当たりの二酸化炭素排出係数（調整後排出係数）
②未利用エネルギー活用状況
③再生可能エネルギー導入状況
④需要家への省エネルギー・節電に関する情報提供の取組
</t>
  </si>
  <si>
    <t>128</t>
  </si>
  <si>
    <t>http://www.city.kochi.kochi.jp/soshiki/177/30kakodenryoku.html</t>
  </si>
  <si>
    <t>購入していない</t>
    <rPh sb="0" eb="2">
      <t>コウニュウ</t>
    </rPh>
    <phoneticPr fontId="2"/>
  </si>
  <si>
    <t>久留米市</t>
    <rPh sb="0" eb="4">
      <t>クルメシ</t>
    </rPh>
    <phoneticPr fontId="2"/>
  </si>
  <si>
    <t>牛島</t>
    <rPh sb="0" eb="2">
      <t>ウシジマ</t>
    </rPh>
    <phoneticPr fontId="2"/>
  </si>
  <si>
    <t>0942-30-9052</t>
  </si>
  <si>
    <t>0942-309706</t>
  </si>
  <si>
    <t>soumu@city.kurume.fukuoka.jp</t>
  </si>
  <si>
    <t>27</t>
  </si>
  <si>
    <t>・二酸化炭素排出係数
・未利用エネルギー活用状況
・再生可能エネルギー導入状況
・グリーン電力証書の貴団体への譲渡予定量
・需要家への省エネルギー・節電に関する情報提供の取組
・電気事業者による新エネルギー等の利用に関する特別措置法第８条１項の勧告の有無</t>
    <rPh sb="26" eb="28">
      <t>サイセイ</t>
    </rPh>
    <rPh sb="28" eb="30">
      <t>カノウ</t>
    </rPh>
    <rPh sb="62" eb="65">
      <t>ジュヨウカ</t>
    </rPh>
    <rPh sb="67" eb="68">
      <t>ショウ</t>
    </rPh>
    <rPh sb="74" eb="76">
      <t>セツデン</t>
    </rPh>
    <rPh sb="77" eb="78">
      <t>カン</t>
    </rPh>
    <rPh sb="80" eb="82">
      <t>ジョウホウ</t>
    </rPh>
    <rPh sb="82" eb="84">
      <t>テイキョウ</t>
    </rPh>
    <rPh sb="85" eb="86">
      <t>ト</t>
    </rPh>
    <rPh sb="86" eb="87">
      <t>ク</t>
    </rPh>
    <rPh sb="89" eb="91">
      <t>デンキ</t>
    </rPh>
    <rPh sb="91" eb="94">
      <t>ジギョウシャ</t>
    </rPh>
    <rPh sb="97" eb="98">
      <t>シン</t>
    </rPh>
    <rPh sb="103" eb="104">
      <t>ナド</t>
    </rPh>
    <rPh sb="105" eb="107">
      <t>リヨウ</t>
    </rPh>
    <rPh sb="108" eb="109">
      <t>カン</t>
    </rPh>
    <rPh sb="111" eb="113">
      <t>トクベツ</t>
    </rPh>
    <rPh sb="113" eb="116">
      <t>ソチホウ</t>
    </rPh>
    <rPh sb="116" eb="117">
      <t>ダイ</t>
    </rPh>
    <rPh sb="118" eb="119">
      <t>ジョウ</t>
    </rPh>
    <rPh sb="120" eb="121">
      <t>コウ</t>
    </rPh>
    <rPh sb="122" eb="124">
      <t>カンコク</t>
    </rPh>
    <rPh sb="125" eb="127">
      <t>ウム</t>
    </rPh>
    <phoneticPr fontId="2"/>
  </si>
  <si>
    <t>https://www.city.kurume.fukuoka.jp/1500soshiki/9101setubi/3010oshirase/2018-0823-0958-92.html</t>
  </si>
  <si>
    <t>長崎市</t>
    <rPh sb="0" eb="3">
      <t>ナガサキシ</t>
    </rPh>
    <phoneticPr fontId="2"/>
  </si>
  <si>
    <t>検討中</t>
    <rPh sb="0" eb="3">
      <t>ケントウチュウ</t>
    </rPh>
    <phoneticPr fontId="2"/>
  </si>
  <si>
    <t>佐世保市</t>
    <rPh sb="0" eb="4">
      <t>サセボシ</t>
    </rPh>
    <phoneticPr fontId="2"/>
  </si>
  <si>
    <t>田中</t>
    <rPh sb="0" eb="2">
      <t>タナカ</t>
    </rPh>
    <phoneticPr fontId="2"/>
  </si>
  <si>
    <t>0956-24-1111</t>
  </si>
  <si>
    <t>0956-25-9677</t>
  </si>
  <si>
    <t>zaisei@city.sasebo.lg.jp</t>
  </si>
  <si>
    <t>設立を検討中
(政策経営課）</t>
    <rPh sb="0" eb="2">
      <t>セツリツ</t>
    </rPh>
    <rPh sb="3" eb="6">
      <t>ケントウチュウ</t>
    </rPh>
    <rPh sb="8" eb="10">
      <t>セイサク</t>
    </rPh>
    <rPh sb="10" eb="12">
      <t>ケイエイ</t>
    </rPh>
    <rPh sb="12" eb="13">
      <t>カ</t>
    </rPh>
    <phoneticPr fontId="2"/>
  </si>
  <si>
    <t>大分市</t>
    <rPh sb="0" eb="3">
      <t>オオイタシ</t>
    </rPh>
    <phoneticPr fontId="2"/>
  </si>
  <si>
    <t>阿南</t>
    <rPh sb="0" eb="2">
      <t>アナン</t>
    </rPh>
    <phoneticPr fontId="2"/>
  </si>
  <si>
    <t>097－537－5980</t>
  </si>
  <si>
    <t>097－533－7275</t>
  </si>
  <si>
    <t>kanzai3@city.oita.oita.jp</t>
  </si>
  <si>
    <t>H30新電力入札は18ヶ月分で行っている。</t>
    <rPh sb="3" eb="4">
      <t>シン</t>
    </rPh>
    <rPh sb="4" eb="6">
      <t>デンリョク</t>
    </rPh>
    <rPh sb="6" eb="8">
      <t>ニュウサツ</t>
    </rPh>
    <rPh sb="11" eb="13">
      <t>カゲツ</t>
    </rPh>
    <rPh sb="13" eb="14">
      <t>ブン</t>
    </rPh>
    <rPh sb="15" eb="16">
      <t>オコナ</t>
    </rPh>
    <phoneticPr fontId="2"/>
  </si>
  <si>
    <t>鹿児島市</t>
    <rPh sb="0" eb="3">
      <t>カゴシマ</t>
    </rPh>
    <rPh sb="3" eb="4">
      <t>シ</t>
    </rPh>
    <phoneticPr fontId="2"/>
  </si>
  <si>
    <t>久木﨑</t>
    <rPh sb="0" eb="3">
      <t>ク</t>
    </rPh>
    <phoneticPr fontId="2"/>
  </si>
  <si>
    <t>099-216-1157</t>
  </si>
  <si>
    <t>099-216-1162</t>
  </si>
  <si>
    <t>kan-chousya@city.kagoshima.lg.jp</t>
  </si>
  <si>
    <t>19年度</t>
    <rPh sb="2" eb="4">
      <t>ネンド</t>
    </rPh>
    <phoneticPr fontId="2"/>
  </si>
  <si>
    <t>入札の参加条件を設定している</t>
    <rPh sb="0" eb="2">
      <t>ニュウサツ</t>
    </rPh>
    <rPh sb="3" eb="5">
      <t>サンカ</t>
    </rPh>
    <rPh sb="5" eb="7">
      <t>ジョウケン</t>
    </rPh>
    <rPh sb="8" eb="10">
      <t>セッテイ</t>
    </rPh>
    <phoneticPr fontId="2"/>
  </si>
  <si>
    <t>・二酸化炭素排出係数
・新エネルギー導入状況
・社会貢献事業活動</t>
    <rPh sb="1" eb="4">
      <t>ニサンカ</t>
    </rPh>
    <rPh sb="4" eb="6">
      <t>タンソ</t>
    </rPh>
    <rPh sb="6" eb="8">
      <t>ハイシュツ</t>
    </rPh>
    <rPh sb="8" eb="10">
      <t>ケイスウ</t>
    </rPh>
    <rPh sb="12" eb="13">
      <t>シン</t>
    </rPh>
    <rPh sb="18" eb="20">
      <t>ドウニュウ</t>
    </rPh>
    <rPh sb="20" eb="22">
      <t>ジョウキョウ</t>
    </rPh>
    <rPh sb="24" eb="26">
      <t>シャカイ</t>
    </rPh>
    <rPh sb="26" eb="28">
      <t>コウケン</t>
    </rPh>
    <rPh sb="28" eb="30">
      <t>ジギョウ</t>
    </rPh>
    <rPh sb="30" eb="32">
      <t>カツドウ</t>
    </rPh>
    <phoneticPr fontId="2"/>
  </si>
  <si>
    <t>20年度</t>
    <rPh sb="2" eb="4">
      <t>ネンド</t>
    </rPh>
    <phoneticPr fontId="2"/>
  </si>
  <si>
    <t>那覇市</t>
    <rPh sb="0" eb="3">
      <t>ナハシ</t>
    </rPh>
    <phoneticPr fontId="2"/>
  </si>
  <si>
    <t>管財課
庁舎管理G
世名城</t>
    <rPh sb="0" eb="2">
      <t>カンザイ</t>
    </rPh>
    <rPh sb="2" eb="3">
      <t>カ</t>
    </rPh>
    <rPh sb="4" eb="6">
      <t>チョウシャ</t>
    </rPh>
    <rPh sb="6" eb="8">
      <t>カンリ</t>
    </rPh>
    <rPh sb="10" eb="11">
      <t>ヨ</t>
    </rPh>
    <rPh sb="11" eb="12">
      <t>ナ</t>
    </rPh>
    <rPh sb="12" eb="13">
      <t>シロ</t>
    </rPh>
    <phoneticPr fontId="2"/>
  </si>
  <si>
    <t>098-862-9352</t>
  </si>
  <si>
    <t xml:space="preserve">S‐KANZAI001@city.naha.lg.jp
</t>
  </si>
  <si>
    <t>豊田市を除く</t>
    <rPh sb="0" eb="3">
      <t>トヨタシ</t>
    </rPh>
    <rPh sb="4" eb="5">
      <t>ノゾ</t>
    </rPh>
    <phoneticPr fontId="3"/>
  </si>
  <si>
    <t>5.6%減少</t>
    <rPh sb="4" eb="6">
      <t>ゲンショウ</t>
    </rPh>
    <phoneticPr fontId="3"/>
  </si>
  <si>
    <t>50中核市合計</t>
    <rPh sb="2" eb="5">
      <t>チュウカクシ</t>
    </rPh>
    <rPh sb="5" eb="7">
      <t>ゴウケイ</t>
    </rPh>
    <phoneticPr fontId="42"/>
  </si>
  <si>
    <t>郡山市</t>
    <rPh sb="0" eb="3">
      <t>コオリヤマシ</t>
    </rPh>
    <phoneticPr fontId="2"/>
  </si>
  <si>
    <t>八王子市</t>
    <rPh sb="0" eb="4">
      <t>ハチオウジシ</t>
    </rPh>
    <phoneticPr fontId="2"/>
  </si>
  <si>
    <t>電力における環境配慮契約</t>
    <rPh sb="0" eb="2">
      <t>デンリョク</t>
    </rPh>
    <rPh sb="6" eb="12">
      <t>カンキョウハイリョケイヤク</t>
    </rPh>
    <phoneticPr fontId="3"/>
  </si>
  <si>
    <t>全落札額のうち10電力会社が入札に参加したときの落札価格合計⑭</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</si>
</sst>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0.0_);[Red]\(0.0\)"/>
    <numFmt numFmtId="177" formatCode="#,##0_);[Red]\(#,##0\)"/>
    <numFmt numFmtId="178" formatCode="#,##0_ "/>
    <numFmt numFmtId="179" formatCode="0.0%"/>
    <numFmt numFmtId="180" formatCode="0_);[Red]\(0\)"/>
    <numFmt numFmtId="181" formatCode="#,##0;&quot;△ &quot;#,##0"/>
    <numFmt numFmtId="182" formatCode="0.00000"/>
    <numFmt numFmtId="183" formatCode="0.0"/>
    <numFmt numFmtId="184" formatCode="#,##0.000;[Red]\-#,##0.000"/>
    <numFmt numFmtId="185" formatCode="#,##0.000_);[Red]\(#,##0.000\)"/>
    <numFmt numFmtId="186" formatCode="0.000_);[Red]\(0.000\)"/>
    <numFmt numFmtId="187" formatCode="#,##0.000_ ;[Red]\-#,##0.000\ "/>
    <numFmt numFmtId="188" formatCode="#,##0_ ;[Red]\-#,##0\ "/>
    <numFmt numFmtId="189" formatCode="#,##0.00_);[Red]\(#,##0.00\)"/>
  </numFmts>
  <fonts count="44">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6"/>
      <name val="ＭＳ Ｐゴシック"/>
      <family val="3"/>
      <charset val="128"/>
    </font>
    <font>
      <sz val="11"/>
      <name val="ＤＦＧクラフト墨W9"/>
      <family val="3"/>
      <charset val="128"/>
    </font>
    <font>
      <u/>
      <sz val="11"/>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11"/>
      <name val="ＭＳ Ｐゴシック"/>
      <family val="2"/>
      <charset val="128"/>
      <scheme val="minor"/>
    </font>
    <font>
      <sz val="18"/>
      <color theme="3"/>
      <name val="ＭＳ Ｐゴシック"/>
      <family val="2"/>
      <charset val="128"/>
      <scheme val="major"/>
    </font>
    <font>
      <sz val="9"/>
      <name val="ＭＳ Ｐゴシック"/>
      <family val="3"/>
      <charset val="128"/>
    </font>
    <font>
      <u/>
      <sz val="11"/>
      <color rgb="FFFF0000"/>
      <name val="ＭＳ Ｐゴシック"/>
      <family val="3"/>
      <charset val="128"/>
    </font>
    <font>
      <sz val="8"/>
      <name val="ＭＳ Ｐゴシック"/>
      <family val="3"/>
      <charset val="128"/>
    </font>
    <font>
      <b/>
      <sz val="9"/>
      <color indexed="81"/>
      <name val="ＭＳ Ｐゴシック"/>
      <family val="3"/>
      <charset val="128"/>
    </font>
    <font>
      <sz val="9"/>
      <color indexed="81"/>
      <name val="ＭＳ Ｐゴシック"/>
      <family val="3"/>
      <charset val="128"/>
    </font>
    <font>
      <sz val="10"/>
      <color indexed="8"/>
      <name val="ＭＳ Ｐゴシック"/>
      <family val="3"/>
      <charset val="128"/>
      <scheme val="minor"/>
    </font>
    <font>
      <sz val="11"/>
      <color indexed="8"/>
      <name val="ＭＳ Ｐゴシック"/>
      <family val="3"/>
      <charset val="128"/>
      <scheme val="minor"/>
    </font>
    <font>
      <sz val="10"/>
      <name val="ＭＳ Ｐゴシック"/>
      <family val="3"/>
      <charset val="128"/>
    </font>
    <font>
      <b/>
      <u/>
      <sz val="9"/>
      <color indexed="81"/>
      <name val="ＭＳ Ｐゴシック"/>
      <family val="3"/>
      <charset val="128"/>
    </font>
    <font>
      <b/>
      <u/>
      <sz val="11"/>
      <name val="ＭＳ Ｐゴシック"/>
      <family val="3"/>
      <charset val="128"/>
    </font>
    <font>
      <sz val="11"/>
      <color theme="1"/>
      <name val="ＭＳ Ｐゴシック"/>
      <family val="3"/>
      <charset val="128"/>
    </font>
    <font>
      <sz val="10"/>
      <color theme="1"/>
      <name val="ＭＳ Ｐゴシック"/>
      <family val="3"/>
      <charset val="128"/>
    </font>
    <font>
      <sz val="11"/>
      <name val="ＭＳ Ｐゴシック"/>
      <family val="3"/>
      <charset val="128"/>
      <scheme val="minor"/>
    </font>
    <font>
      <sz val="10"/>
      <name val="ＭＳ Ｐゴシック"/>
      <family val="3"/>
      <charset val="128"/>
      <scheme val="minor"/>
    </font>
    <font>
      <sz val="12"/>
      <name val="ＭＳ Ｐゴシック"/>
      <family val="3"/>
      <charset val="128"/>
    </font>
    <font>
      <sz val="10"/>
      <color indexed="8"/>
      <name val="ＭＳ Ｐゴシック"/>
      <family val="3"/>
      <charset val="128"/>
    </font>
    <font>
      <sz val="11"/>
      <name val="ＭＳ 明朝"/>
      <family val="1"/>
      <charset val="128"/>
    </font>
    <font>
      <sz val="11"/>
      <color rgb="FFFF0000"/>
      <name val="ＭＳ Ｐゴシック"/>
      <family val="3"/>
      <charset val="128"/>
    </font>
    <font>
      <b/>
      <sz val="9"/>
      <color indexed="81"/>
      <name val="MS P ゴシック"/>
      <family val="3"/>
      <charset val="128"/>
    </font>
    <font>
      <sz val="9"/>
      <color indexed="81"/>
      <name val="MS P ゴシック"/>
      <family val="3"/>
      <charset val="128"/>
    </font>
    <font>
      <sz val="9"/>
      <color theme="1"/>
      <name val="ＭＳ Ｐゴシック"/>
      <family val="3"/>
      <charset val="128"/>
      <scheme val="minor"/>
    </font>
    <font>
      <sz val="10"/>
      <color indexed="8"/>
      <name val="Meiryo UI"/>
      <family val="3"/>
      <charset val="128"/>
    </font>
    <font>
      <sz val="10"/>
      <name val="Meiryo UI"/>
      <family val="3"/>
      <charset val="128"/>
    </font>
    <font>
      <sz val="11"/>
      <color rgb="FF0070C0"/>
      <name val="ＭＳ Ｐゴシック"/>
      <family val="3"/>
      <charset val="128"/>
    </font>
    <font>
      <sz val="11"/>
      <color indexed="12"/>
      <name val="ＭＳ Ｐゴシック"/>
      <family val="3"/>
      <charset val="128"/>
    </font>
    <font>
      <sz val="6"/>
      <color theme="1"/>
      <name val="ＭＳ Ｐゴシック"/>
      <family val="3"/>
      <charset val="128"/>
      <scheme val="minor"/>
    </font>
    <font>
      <sz val="8"/>
      <color theme="1"/>
      <name val="ＭＳ Ｐゴシック"/>
      <family val="3"/>
      <charset val="128"/>
      <scheme val="minor"/>
    </font>
    <font>
      <sz val="11"/>
      <color indexed="8"/>
      <name val="ＭＳ Ｐゴシック"/>
      <family val="3"/>
      <charset val="128"/>
    </font>
    <font>
      <b/>
      <sz val="20"/>
      <name val="ＭＳ Ｐゴシック"/>
      <family val="3"/>
      <charset val="128"/>
    </font>
    <font>
      <b/>
      <sz val="13"/>
      <name val="ＭＳ Ｐゴシック"/>
      <family val="3"/>
      <charset val="128"/>
    </font>
    <font>
      <sz val="6"/>
      <name val="ＭＳ Ｐゴシック"/>
      <family val="2"/>
      <charset val="128"/>
      <scheme val="minor"/>
    </font>
    <font>
      <u/>
      <sz val="10"/>
      <color indexed="12"/>
      <name val="ＭＳ Ｐゴシック"/>
      <family val="3"/>
      <charset val="128"/>
    </font>
  </fonts>
  <fills count="13">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9" tint="0.79998168889431442"/>
        <bgColor indexed="22"/>
      </patternFill>
    </fill>
    <fill>
      <patternFill patternType="solid">
        <fgColor rgb="FFFFFF00"/>
        <bgColor indexed="64"/>
      </patternFill>
    </fill>
    <fill>
      <patternFill patternType="solid">
        <fgColor theme="9" tint="0.79985961485641044"/>
        <bgColor indexed="64"/>
      </patternFill>
    </fill>
    <fill>
      <patternFill patternType="solid">
        <fgColor theme="9" tint="0.79992065187536243"/>
        <bgColor indexed="64"/>
      </patternFill>
    </fill>
    <fill>
      <patternFill patternType="solid">
        <fgColor indexed="9"/>
        <bgColor indexed="64"/>
      </patternFill>
    </fill>
    <fill>
      <patternFill patternType="solid">
        <fgColor theme="8" tint="0.79998168889431442"/>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right style="thin">
        <color indexed="64"/>
      </right>
      <top/>
      <bottom/>
      <diagonal/>
    </border>
  </borders>
  <cellStyleXfs count="9">
    <xf numFmtId="0" fontId="0" fillId="0" borderId="0"/>
    <xf numFmtId="9" fontId="2" fillId="0" borderId="0" applyFont="0" applyFill="0" applyBorder="0" applyAlignment="0" applyProtection="0"/>
    <xf numFmtId="9" fontId="2"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38" fontId="2" fillId="0" borderId="0" applyFont="0" applyFill="0" applyBorder="0" applyAlignment="0" applyProtection="0"/>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cellStyleXfs>
  <cellXfs count="862">
    <xf numFmtId="0" fontId="0" fillId="0" borderId="0" xfId="0"/>
    <xf numFmtId="49" fontId="5" fillId="0" borderId="1" xfId="0" applyNumberFormat="1" applyFont="1" applyFill="1" applyBorder="1" applyAlignment="1">
      <alignment vertical="center" wrapText="1"/>
    </xf>
    <xf numFmtId="0" fontId="6" fillId="0" borderId="1" xfId="0"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0" fillId="0" borderId="1" xfId="0" applyFont="1" applyFill="1" applyBorder="1" applyAlignment="1">
      <alignment horizontal="left" vertical="center" wrapText="1"/>
    </xf>
    <xf numFmtId="38" fontId="0" fillId="0" borderId="0" xfId="4" applyFont="1" applyAlignment="1">
      <alignment vertical="center"/>
    </xf>
    <xf numFmtId="0" fontId="0" fillId="0" borderId="0" xfId="0" applyAlignment="1">
      <alignment vertical="center"/>
    </xf>
    <xf numFmtId="0" fontId="0" fillId="0" borderId="0" xfId="0" applyAlignment="1">
      <alignment vertical="center" wrapText="1"/>
    </xf>
    <xf numFmtId="38" fontId="0" fillId="0" borderId="0" xfId="4" applyFont="1" applyFill="1" applyAlignment="1">
      <alignment vertical="center"/>
    </xf>
    <xf numFmtId="38" fontId="0" fillId="0" borderId="0" xfId="4" applyFont="1" applyFill="1" applyAlignment="1">
      <alignment vertical="center" wrapText="1"/>
    </xf>
    <xf numFmtId="0" fontId="0" fillId="0" borderId="0" xfId="0" applyFill="1" applyAlignment="1">
      <alignment vertical="center"/>
    </xf>
    <xf numFmtId="0" fontId="0" fillId="0" borderId="0" xfId="0" applyFill="1" applyAlignment="1">
      <alignment vertical="center" wrapText="1"/>
    </xf>
    <xf numFmtId="38" fontId="0" fillId="0" borderId="0" xfId="4" applyFont="1" applyAlignment="1">
      <alignment vertical="center" wrapText="1"/>
    </xf>
    <xf numFmtId="0" fontId="2" fillId="0" borderId="0" xfId="6">
      <alignment vertical="center"/>
    </xf>
    <xf numFmtId="0" fontId="2" fillId="0" borderId="0" xfId="6" applyFill="1" applyBorder="1">
      <alignment vertical="center"/>
    </xf>
    <xf numFmtId="0" fontId="2" fillId="0" borderId="0" xfId="6" applyAlignment="1">
      <alignment vertical="center" wrapText="1"/>
    </xf>
    <xf numFmtId="0" fontId="2" fillId="3" borderId="2" xfId="6" applyFill="1" applyBorder="1">
      <alignment vertical="center"/>
    </xf>
    <xf numFmtId="38" fontId="0" fillId="0" borderId="1" xfId="5" applyFont="1" applyBorder="1">
      <alignment vertical="center"/>
    </xf>
    <xf numFmtId="38" fontId="0" fillId="0" borderId="3" xfId="5" applyFont="1" applyBorder="1">
      <alignment vertical="center"/>
    </xf>
    <xf numFmtId="0" fontId="2" fillId="0" borderId="0" xfId="6" applyBorder="1">
      <alignment vertical="center"/>
    </xf>
    <xf numFmtId="0" fontId="2" fillId="3" borderId="0" xfId="6" applyFill="1" applyBorder="1">
      <alignment vertical="center"/>
    </xf>
    <xf numFmtId="179" fontId="0" fillId="0" borderId="1" xfId="2" applyNumberFormat="1" applyFont="1" applyBorder="1">
      <alignment vertical="center"/>
    </xf>
    <xf numFmtId="0" fontId="2" fillId="0" borderId="0" xfId="6" applyBorder="1" applyAlignment="1">
      <alignment vertical="center" wrapText="1"/>
    </xf>
    <xf numFmtId="0" fontId="2" fillId="0" borderId="4" xfId="6" applyFill="1" applyBorder="1">
      <alignment vertical="center"/>
    </xf>
    <xf numFmtId="0" fontId="2" fillId="0" borderId="5" xfId="6" applyFill="1" applyBorder="1" applyAlignment="1">
      <alignment horizontal="center" vertical="center" wrapText="1"/>
    </xf>
    <xf numFmtId="38" fontId="0" fillId="0" borderId="5" xfId="5" applyFont="1" applyFill="1" applyBorder="1">
      <alignment vertical="center"/>
    </xf>
    <xf numFmtId="38" fontId="0" fillId="0" borderId="4" xfId="5" applyFont="1" applyFill="1" applyBorder="1">
      <alignment vertical="center"/>
    </xf>
    <xf numFmtId="0" fontId="2" fillId="0" borderId="0" xfId="6" applyFill="1" applyBorder="1" applyAlignment="1">
      <alignment vertical="center" wrapText="1"/>
    </xf>
    <xf numFmtId="0" fontId="2" fillId="0" borderId="1" xfId="6" applyBorder="1">
      <alignment vertical="center"/>
    </xf>
    <xf numFmtId="0" fontId="2" fillId="0" borderId="1" xfId="6" applyBorder="1" applyAlignment="1">
      <alignment vertical="center" wrapText="1"/>
    </xf>
    <xf numFmtId="0" fontId="2" fillId="0" borderId="1" xfId="6" applyFill="1" applyBorder="1">
      <alignment vertical="center"/>
    </xf>
    <xf numFmtId="0" fontId="2" fillId="4" borderId="0" xfId="6" applyFill="1">
      <alignment vertical="center"/>
    </xf>
    <xf numFmtId="0" fontId="2" fillId="4" borderId="6" xfId="6" applyFill="1" applyBorder="1">
      <alignment vertical="center"/>
    </xf>
    <xf numFmtId="3" fontId="2" fillId="4" borderId="6" xfId="6" applyNumberFormat="1" applyFill="1" applyBorder="1">
      <alignment vertical="center"/>
    </xf>
    <xf numFmtId="179" fontId="2" fillId="4" borderId="6" xfId="2" applyNumberFormat="1" applyFont="1" applyFill="1" applyBorder="1">
      <alignment vertical="center"/>
    </xf>
    <xf numFmtId="38" fontId="2" fillId="4" borderId="6" xfId="6" applyNumberFormat="1" applyFill="1" applyBorder="1" applyAlignment="1">
      <alignment vertical="center" wrapText="1"/>
    </xf>
    <xf numFmtId="178" fontId="2" fillId="4" borderId="6" xfId="6" applyNumberFormat="1" applyFill="1" applyBorder="1" applyAlignment="1">
      <alignment vertical="center" wrapText="1"/>
    </xf>
    <xf numFmtId="0" fontId="2" fillId="4" borderId="1" xfId="6" applyFill="1" applyBorder="1">
      <alignment vertical="center"/>
    </xf>
    <xf numFmtId="38" fontId="8" fillId="0" borderId="1" xfId="5" applyFont="1" applyBorder="1">
      <alignment vertical="center"/>
    </xf>
    <xf numFmtId="0" fontId="2" fillId="0" borderId="7" xfId="6" applyBorder="1">
      <alignment vertical="center"/>
    </xf>
    <xf numFmtId="0" fontId="2" fillId="0" borderId="0" xfId="6" applyFill="1">
      <alignment vertical="center"/>
    </xf>
    <xf numFmtId="179" fontId="0" fillId="0" borderId="1" xfId="2" applyNumberFormat="1" applyFont="1" applyFill="1" applyBorder="1">
      <alignment vertical="center"/>
    </xf>
    <xf numFmtId="3" fontId="2" fillId="0" borderId="8" xfId="6" applyNumberFormat="1" applyBorder="1">
      <alignment vertical="center"/>
    </xf>
    <xf numFmtId="3" fontId="2" fillId="0" borderId="7" xfId="6" applyNumberFormat="1" applyBorder="1">
      <alignment vertical="center"/>
    </xf>
    <xf numFmtId="3" fontId="2" fillId="0" borderId="0" xfId="6" applyNumberFormat="1">
      <alignment vertical="center"/>
    </xf>
    <xf numFmtId="179" fontId="0" fillId="0" borderId="0" xfId="2" applyNumberFormat="1" applyFont="1">
      <alignment vertical="center"/>
    </xf>
    <xf numFmtId="0" fontId="2" fillId="0" borderId="2" xfId="6" applyFill="1" applyBorder="1">
      <alignment vertical="center"/>
    </xf>
    <xf numFmtId="0" fontId="2" fillId="0" borderId="0" xfId="6" applyFill="1" applyAlignment="1">
      <alignment vertical="center" wrapText="1"/>
    </xf>
    <xf numFmtId="9" fontId="0" fillId="0" borderId="1" xfId="2" applyFont="1" applyFill="1" applyBorder="1">
      <alignment vertical="center"/>
    </xf>
    <xf numFmtId="38" fontId="0" fillId="0" borderId="0" xfId="5" applyFont="1" applyFill="1" applyBorder="1">
      <alignment vertical="center"/>
    </xf>
    <xf numFmtId="0" fontId="2" fillId="4" borderId="6" xfId="6" applyFill="1" applyBorder="1" applyAlignment="1">
      <alignment vertical="center" wrapText="1"/>
    </xf>
    <xf numFmtId="38" fontId="2" fillId="4" borderId="1" xfId="5" applyFont="1" applyFill="1" applyBorder="1">
      <alignment vertical="center"/>
    </xf>
    <xf numFmtId="0" fontId="2" fillId="0" borderId="4" xfId="6" applyFill="1" applyBorder="1" applyAlignment="1">
      <alignment horizontal="center" vertical="center" wrapText="1"/>
    </xf>
    <xf numFmtId="38" fontId="2" fillId="4" borderId="6" xfId="5" applyFont="1" applyFill="1" applyBorder="1">
      <alignment vertical="center"/>
    </xf>
    <xf numFmtId="38" fontId="0" fillId="0" borderId="1" xfId="5" applyFont="1" applyFill="1" applyBorder="1">
      <alignment vertical="center"/>
    </xf>
    <xf numFmtId="0" fontId="2" fillId="0" borderId="5" xfId="6" applyFill="1" applyBorder="1">
      <alignment vertical="center"/>
    </xf>
    <xf numFmtId="49" fontId="2" fillId="2" borderId="9" xfId="6" applyNumberFormat="1" applyFill="1" applyBorder="1">
      <alignment vertical="center"/>
    </xf>
    <xf numFmtId="0" fontId="2" fillId="0" borderId="1" xfId="6" applyFont="1" applyBorder="1" applyAlignment="1">
      <alignment vertical="center" wrapText="1"/>
    </xf>
    <xf numFmtId="49" fontId="5" fillId="0" borderId="9" xfId="0" applyNumberFormat="1" applyFont="1" applyFill="1" applyBorder="1" applyAlignment="1">
      <alignment horizontal="center" vertical="center" wrapText="1"/>
    </xf>
    <xf numFmtId="49"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9" xfId="0" applyFont="1" applyBorder="1" applyAlignment="1">
      <alignment horizontal="center" vertical="center" wrapText="1"/>
    </xf>
    <xf numFmtId="49" fontId="0" fillId="0" borderId="9" xfId="0" applyNumberFormat="1" applyFont="1" applyBorder="1" applyAlignment="1">
      <alignment horizontal="center" vertical="center" wrapText="1"/>
    </xf>
    <xf numFmtId="38" fontId="0" fillId="0" borderId="10" xfId="4" applyFont="1" applyFill="1" applyBorder="1" applyAlignment="1">
      <alignment vertical="center"/>
    </xf>
    <xf numFmtId="38" fontId="0" fillId="0" borderId="11" xfId="4" applyFont="1" applyFill="1" applyBorder="1" applyAlignment="1">
      <alignment vertical="center"/>
    </xf>
    <xf numFmtId="38" fontId="0" fillId="0" borderId="3" xfId="4" applyFont="1" applyFill="1" applyBorder="1" applyAlignment="1">
      <alignment vertical="center" wrapText="1"/>
    </xf>
    <xf numFmtId="38" fontId="0" fillId="0" borderId="10" xfId="4" applyFont="1" applyBorder="1" applyAlignment="1">
      <alignment vertical="center" wrapText="1"/>
    </xf>
    <xf numFmtId="38" fontId="0" fillId="0" borderId="11" xfId="4" applyFont="1" applyBorder="1" applyAlignment="1">
      <alignment vertical="center" wrapText="1"/>
    </xf>
    <xf numFmtId="177" fontId="0" fillId="0" borderId="11" xfId="1" applyNumberFormat="1" applyFont="1" applyBorder="1" applyAlignment="1">
      <alignment vertical="center" wrapText="1"/>
    </xf>
    <xf numFmtId="38" fontId="0" fillId="0" borderId="12" xfId="4" applyFont="1" applyBorder="1" applyAlignment="1">
      <alignment vertical="center" wrapText="1"/>
    </xf>
    <xf numFmtId="38" fontId="0" fillId="0" borderId="0" xfId="4" applyFont="1" applyBorder="1" applyAlignment="1">
      <alignment vertical="center" wrapText="1"/>
    </xf>
    <xf numFmtId="38" fontId="0" fillId="0" borderId="13" xfId="4" applyFont="1" applyBorder="1" applyAlignment="1">
      <alignment vertical="center" wrapText="1"/>
    </xf>
    <xf numFmtId="38" fontId="0" fillId="0" borderId="14" xfId="4" applyFont="1" applyBorder="1" applyAlignment="1">
      <alignment vertical="center" wrapText="1"/>
    </xf>
    <xf numFmtId="178" fontId="0" fillId="5" borderId="16" xfId="0" applyNumberFormat="1" applyFont="1" applyFill="1" applyBorder="1" applyAlignment="1">
      <alignment horizontal="center" vertical="center" wrapText="1"/>
    </xf>
    <xf numFmtId="178" fontId="0" fillId="0" borderId="17" xfId="0" applyNumberFormat="1" applyFont="1" applyFill="1" applyBorder="1" applyAlignment="1">
      <alignment horizontal="center" vertical="center" wrapText="1"/>
    </xf>
    <xf numFmtId="38" fontId="0" fillId="0" borderId="15" xfId="4" applyFont="1" applyBorder="1" applyAlignment="1">
      <alignment vertical="center"/>
    </xf>
    <xf numFmtId="38" fontId="0" fillId="0" borderId="16" xfId="4" applyFont="1" applyBorder="1" applyAlignment="1">
      <alignment vertical="center" wrapText="1"/>
    </xf>
    <xf numFmtId="38" fontId="0" fillId="0" borderId="15" xfId="4" applyFont="1" applyFill="1" applyBorder="1" applyAlignment="1">
      <alignment vertical="center" wrapText="1"/>
    </xf>
    <xf numFmtId="38" fontId="0" fillId="0" borderId="16" xfId="4" applyFont="1" applyFill="1" applyBorder="1" applyAlignment="1">
      <alignment vertical="center" wrapText="1"/>
    </xf>
    <xf numFmtId="49" fontId="0" fillId="0" borderId="18" xfId="4" applyNumberFormat="1" applyFont="1" applyFill="1" applyBorder="1" applyAlignment="1">
      <alignment horizontal="center" vertical="center" wrapText="1"/>
    </xf>
    <xf numFmtId="38" fontId="0" fillId="0" borderId="19" xfId="4" applyFont="1" applyFill="1" applyBorder="1" applyAlignment="1">
      <alignment vertical="center" wrapText="1"/>
    </xf>
    <xf numFmtId="14" fontId="0" fillId="5" borderId="16" xfId="0" applyNumberFormat="1" applyFont="1" applyFill="1" applyBorder="1" applyAlignment="1">
      <alignment horizontal="center" vertical="center" wrapText="1"/>
    </xf>
    <xf numFmtId="49" fontId="2" fillId="0" borderId="9" xfId="6" applyNumberFormat="1" applyFill="1" applyBorder="1">
      <alignment vertical="center"/>
    </xf>
    <xf numFmtId="0" fontId="9" fillId="0" borderId="1" xfId="0" applyFont="1" applyBorder="1" applyAlignment="1">
      <alignment vertical="center" shrinkToFit="1"/>
    </xf>
    <xf numFmtId="0" fontId="0" fillId="0" borderId="1" xfId="0" applyFont="1" applyBorder="1" applyAlignment="1">
      <alignment vertical="center"/>
    </xf>
    <xf numFmtId="0" fontId="0" fillId="0" borderId="1" xfId="0" applyFont="1" applyBorder="1" applyAlignment="1">
      <alignment vertical="center" shrinkToFit="1"/>
    </xf>
    <xf numFmtId="177" fontId="8" fillId="0" borderId="1" xfId="5" applyNumberFormat="1" applyFont="1" applyBorder="1">
      <alignment vertical="center"/>
    </xf>
    <xf numFmtId="177" fontId="0" fillId="0" borderId="1" xfId="0" applyNumberFormat="1" applyFont="1" applyBorder="1" applyAlignment="1">
      <alignment vertical="center"/>
    </xf>
    <xf numFmtId="178" fontId="0" fillId="0" borderId="20" xfId="0" applyNumberFormat="1" applyBorder="1" applyAlignment="1">
      <alignment vertical="center"/>
    </xf>
    <xf numFmtId="0" fontId="9" fillId="0" borderId="1" xfId="0" applyFont="1" applyBorder="1" applyAlignment="1">
      <alignment vertical="center" wrapText="1" shrinkToFit="1"/>
    </xf>
    <xf numFmtId="0" fontId="0" fillId="0" borderId="1" xfId="0" applyBorder="1" applyAlignment="1">
      <alignment vertical="center"/>
    </xf>
    <xf numFmtId="178" fontId="0" fillId="0" borderId="1" xfId="0" applyNumberFormat="1" applyBorder="1" applyAlignment="1">
      <alignment vertical="center"/>
    </xf>
    <xf numFmtId="0" fontId="0" fillId="0" borderId="1" xfId="0" applyFont="1" applyBorder="1" applyAlignment="1">
      <alignment vertical="center" wrapText="1"/>
    </xf>
    <xf numFmtId="0" fontId="0" fillId="0" borderId="7" xfId="0" applyBorder="1" applyAlignment="1">
      <alignment vertical="center"/>
    </xf>
    <xf numFmtId="0" fontId="0" fillId="0" borderId="1" xfId="0" applyFill="1" applyBorder="1" applyAlignment="1">
      <alignment vertical="center"/>
    </xf>
    <xf numFmtId="177" fontId="0" fillId="0" borderId="8" xfId="0" applyNumberFormat="1" applyBorder="1" applyAlignment="1">
      <alignment vertical="center"/>
    </xf>
    <xf numFmtId="177" fontId="0" fillId="0" borderId="7" xfId="0" applyNumberFormat="1" applyBorder="1" applyAlignment="1">
      <alignment vertical="center"/>
    </xf>
    <xf numFmtId="38" fontId="0" fillId="0" borderId="16" xfId="4" applyNumberFormat="1" applyFont="1" applyBorder="1" applyAlignment="1">
      <alignment vertical="center" wrapText="1"/>
    </xf>
    <xf numFmtId="179" fontId="0" fillId="0" borderId="16" xfId="1" applyNumberFormat="1" applyFont="1" applyBorder="1" applyAlignment="1">
      <alignment vertical="center" wrapText="1"/>
    </xf>
    <xf numFmtId="179" fontId="0" fillId="0" borderId="21" xfId="1" applyNumberFormat="1" applyFont="1" applyBorder="1" applyAlignment="1">
      <alignment vertical="center" wrapText="1"/>
    </xf>
    <xf numFmtId="0" fontId="0" fillId="0" borderId="7" xfId="0" applyBorder="1" applyAlignment="1">
      <alignment vertical="center" wrapText="1"/>
    </xf>
    <xf numFmtId="0" fontId="0" fillId="0" borderId="1" xfId="0" applyFont="1" applyFill="1" applyBorder="1" applyAlignment="1">
      <alignment vertical="center" wrapText="1"/>
    </xf>
    <xf numFmtId="3" fontId="0" fillId="0" borderId="8" xfId="0" applyNumberFormat="1" applyFont="1" applyBorder="1" applyAlignment="1">
      <alignment vertical="center" wrapText="1"/>
    </xf>
    <xf numFmtId="3" fontId="0" fillId="0" borderId="7" xfId="0" applyNumberFormat="1" applyFont="1" applyBorder="1" applyAlignment="1">
      <alignment vertical="center"/>
    </xf>
    <xf numFmtId="177" fontId="0" fillId="0" borderId="20" xfId="0" applyNumberFormat="1" applyBorder="1" applyAlignment="1">
      <alignment vertical="center" wrapText="1"/>
    </xf>
    <xf numFmtId="0" fontId="0" fillId="0" borderId="20" xfId="0" applyBorder="1" applyAlignment="1">
      <alignment vertical="center" wrapText="1"/>
    </xf>
    <xf numFmtId="178" fontId="0" fillId="0" borderId="22" xfId="0" applyNumberFormat="1" applyBorder="1" applyAlignment="1">
      <alignment vertical="center"/>
    </xf>
    <xf numFmtId="0" fontId="0" fillId="0" borderId="1" xfId="0" applyFill="1" applyBorder="1" applyAlignment="1">
      <alignment vertical="center" wrapText="1"/>
    </xf>
    <xf numFmtId="177" fontId="0" fillId="0" borderId="20" xfId="0" applyNumberFormat="1" applyFont="1" applyBorder="1" applyAlignment="1">
      <alignment vertical="center" wrapText="1"/>
    </xf>
    <xf numFmtId="0" fontId="8" fillId="0" borderId="1" xfId="0" applyFont="1" applyBorder="1" applyAlignment="1">
      <alignment vertical="center" wrapText="1" shrinkToFit="1"/>
    </xf>
    <xf numFmtId="38" fontId="8" fillId="0" borderId="1" xfId="5" applyFont="1" applyFill="1" applyBorder="1">
      <alignment vertical="center"/>
    </xf>
    <xf numFmtId="178" fontId="0" fillId="0" borderId="1" xfId="0" applyNumberFormat="1" applyFont="1" applyBorder="1" applyAlignment="1">
      <alignment vertical="center"/>
    </xf>
    <xf numFmtId="177" fontId="0" fillId="0" borderId="1" xfId="0" applyNumberFormat="1" applyFont="1" applyBorder="1" applyAlignment="1">
      <alignment horizontal="right" vertical="center"/>
    </xf>
    <xf numFmtId="177" fontId="0" fillId="0" borderId="1" xfId="0" applyNumberFormat="1" applyBorder="1" applyAlignment="1">
      <alignment vertical="center" wrapText="1"/>
    </xf>
    <xf numFmtId="177" fontId="0" fillId="0" borderId="20" xfId="5" applyNumberFormat="1" applyFont="1" applyBorder="1" applyAlignment="1">
      <alignment vertical="center" wrapText="1"/>
    </xf>
    <xf numFmtId="0" fontId="0" fillId="0" borderId="1" xfId="0" applyBorder="1" applyAlignment="1">
      <alignment vertical="center" wrapText="1"/>
    </xf>
    <xf numFmtId="3" fontId="0" fillId="0" borderId="8" xfId="0" applyNumberFormat="1" applyBorder="1" applyAlignment="1">
      <alignment vertical="center" wrapText="1"/>
    </xf>
    <xf numFmtId="3" fontId="0" fillId="0" borderId="7" xfId="0" applyNumberFormat="1" applyBorder="1" applyAlignment="1">
      <alignment vertical="center"/>
    </xf>
    <xf numFmtId="177" fontId="0" fillId="0" borderId="1" xfId="5" applyNumberFormat="1" applyFont="1" applyBorder="1" applyAlignment="1">
      <alignment vertical="center" wrapText="1"/>
    </xf>
    <xf numFmtId="0" fontId="0" fillId="3" borderId="1" xfId="0" applyFill="1" applyBorder="1" applyAlignment="1">
      <alignment vertical="center" wrapText="1"/>
    </xf>
    <xf numFmtId="3" fontId="0" fillId="0" borderId="1" xfId="0" applyNumberFormat="1" applyBorder="1" applyAlignment="1">
      <alignment vertical="center" wrapText="1"/>
    </xf>
    <xf numFmtId="3" fontId="0" fillId="0" borderId="1" xfId="0" applyNumberFormat="1" applyBorder="1" applyAlignment="1">
      <alignment vertical="center"/>
    </xf>
    <xf numFmtId="0" fontId="0" fillId="3" borderId="1" xfId="0" applyFill="1" applyBorder="1" applyAlignment="1">
      <alignment vertical="center"/>
    </xf>
    <xf numFmtId="3" fontId="0" fillId="0" borderId="8" xfId="0" applyNumberFormat="1" applyBorder="1" applyAlignment="1">
      <alignment vertical="center"/>
    </xf>
    <xf numFmtId="0" fontId="8" fillId="0" borderId="1" xfId="0" applyFont="1" applyBorder="1" applyAlignment="1">
      <alignment vertical="center" wrapText="1"/>
    </xf>
    <xf numFmtId="177" fontId="0" fillId="0" borderId="1" xfId="0" applyNumberFormat="1" applyFill="1" applyBorder="1" applyAlignment="1">
      <alignment vertical="center" wrapText="1"/>
    </xf>
    <xf numFmtId="177" fontId="0" fillId="0" borderId="1" xfId="5" applyNumberFormat="1" applyFont="1" applyFill="1" applyBorder="1" applyAlignment="1">
      <alignment vertical="center" wrapText="1"/>
    </xf>
    <xf numFmtId="177" fontId="0" fillId="0" borderId="1" xfId="0" applyNumberFormat="1" applyBorder="1" applyAlignment="1">
      <alignment horizontal="right" vertical="center" wrapText="1"/>
    </xf>
    <xf numFmtId="0" fontId="0" fillId="0" borderId="1" xfId="0" applyBorder="1" applyAlignment="1">
      <alignment vertical="center" shrinkToFit="1"/>
    </xf>
    <xf numFmtId="179" fontId="0" fillId="0" borderId="21" xfId="1" applyNumberFormat="1" applyFont="1" applyFill="1" applyBorder="1" applyAlignment="1">
      <alignment vertical="center" wrapText="1"/>
    </xf>
    <xf numFmtId="0" fontId="0" fillId="0" borderId="1" xfId="0" applyBorder="1" applyAlignment="1">
      <alignment horizontal="right" vertical="center"/>
    </xf>
    <xf numFmtId="177" fontId="0" fillId="0" borderId="1" xfId="5" applyNumberFormat="1" applyFont="1" applyBorder="1">
      <alignment vertical="center"/>
    </xf>
    <xf numFmtId="177" fontId="0" fillId="0" borderId="1" xfId="0" applyNumberFormat="1" applyBorder="1" applyAlignment="1">
      <alignment vertical="center"/>
    </xf>
    <xf numFmtId="49" fontId="0" fillId="0" borderId="18" xfId="0" applyNumberFormat="1" applyFont="1" applyFill="1" applyBorder="1" applyAlignment="1">
      <alignment horizontal="center" vertical="center" wrapText="1"/>
    </xf>
    <xf numFmtId="0" fontId="0" fillId="0" borderId="0" xfId="0" applyFont="1" applyFill="1"/>
    <xf numFmtId="179" fontId="0" fillId="0" borderId="11" xfId="1" applyNumberFormat="1" applyFont="1" applyBorder="1" applyAlignment="1">
      <alignment vertical="center" wrapText="1"/>
    </xf>
    <xf numFmtId="177" fontId="0" fillId="0" borderId="14" xfId="1" applyNumberFormat="1" applyFont="1" applyBorder="1" applyAlignment="1">
      <alignment vertical="center" wrapText="1"/>
    </xf>
    <xf numFmtId="38" fontId="0" fillId="0" borderId="10" xfId="4" applyFont="1" applyFill="1" applyBorder="1" applyAlignment="1">
      <alignment vertical="center" wrapText="1"/>
    </xf>
    <xf numFmtId="38" fontId="0" fillId="0" borderId="11" xfId="4" applyFont="1" applyFill="1" applyBorder="1" applyAlignment="1">
      <alignment vertical="center" wrapText="1"/>
    </xf>
    <xf numFmtId="38" fontId="0" fillId="0" borderId="14" xfId="4" applyFont="1" applyFill="1" applyBorder="1" applyAlignment="1">
      <alignment vertical="center" wrapText="1"/>
    </xf>
    <xf numFmtId="0" fontId="0" fillId="0" borderId="10" xfId="0" applyFont="1" applyBorder="1" applyAlignment="1">
      <alignment vertical="center" wrapText="1"/>
    </xf>
    <xf numFmtId="0" fontId="0" fillId="0" borderId="11" xfId="0" applyFont="1" applyBorder="1" applyAlignment="1">
      <alignment vertical="center" wrapText="1"/>
    </xf>
    <xf numFmtId="0" fontId="0" fillId="0" borderId="3" xfId="0" applyFont="1" applyBorder="1" applyAlignment="1">
      <alignment vertical="center" wrapText="1"/>
    </xf>
    <xf numFmtId="0" fontId="0" fillId="0" borderId="14" xfId="0" applyFont="1" applyBorder="1" applyAlignment="1">
      <alignment vertical="center" wrapText="1"/>
    </xf>
    <xf numFmtId="0" fontId="0" fillId="0" borderId="19" xfId="0" applyFont="1" applyFill="1" applyBorder="1" applyAlignment="1">
      <alignment vertical="center" wrapText="1"/>
    </xf>
    <xf numFmtId="0" fontId="0" fillId="0" borderId="0" xfId="0" applyFont="1"/>
    <xf numFmtId="0" fontId="0" fillId="5" borderId="1" xfId="0" applyFont="1" applyFill="1" applyBorder="1" applyAlignment="1">
      <alignment vertical="center" wrapText="1"/>
    </xf>
    <xf numFmtId="0" fontId="7" fillId="5" borderId="1" xfId="3" applyFont="1" applyFill="1" applyBorder="1" applyAlignment="1" applyProtection="1">
      <alignment vertical="center" wrapText="1"/>
    </xf>
    <xf numFmtId="49" fontId="7" fillId="5" borderId="16" xfId="3" applyNumberFormat="1" applyFont="1" applyFill="1" applyBorder="1" applyAlignment="1" applyProtection="1">
      <alignment horizontal="center" vertical="center" wrapText="1"/>
    </xf>
    <xf numFmtId="49" fontId="0" fillId="5" borderId="15" xfId="0" applyNumberFormat="1" applyFont="1" applyFill="1" applyBorder="1" applyAlignment="1">
      <alignment vertical="center"/>
    </xf>
    <xf numFmtId="49" fontId="0" fillId="5" borderId="16" xfId="0" applyNumberFormat="1" applyFont="1" applyFill="1" applyBorder="1" applyAlignment="1">
      <alignment vertical="center" wrapText="1"/>
    </xf>
    <xf numFmtId="49" fontId="0" fillId="5" borderId="21" xfId="0" applyNumberFormat="1" applyFont="1" applyFill="1" applyBorder="1" applyAlignment="1">
      <alignment vertical="center" wrapText="1"/>
    </xf>
    <xf numFmtId="49" fontId="2" fillId="5" borderId="15" xfId="4" applyNumberFormat="1" applyFont="1" applyFill="1" applyBorder="1" applyAlignment="1">
      <alignment vertical="center" wrapText="1"/>
    </xf>
    <xf numFmtId="49" fontId="2" fillId="5" borderId="16" xfId="4" applyNumberFormat="1" applyFont="1" applyFill="1" applyBorder="1" applyAlignment="1">
      <alignment vertical="center" wrapText="1"/>
    </xf>
    <xf numFmtId="49" fontId="2" fillId="5" borderId="21" xfId="4" applyNumberFormat="1" applyFont="1" applyFill="1" applyBorder="1" applyAlignment="1">
      <alignment vertical="center" wrapText="1"/>
    </xf>
    <xf numFmtId="38" fontId="0" fillId="0" borderId="21" xfId="4" applyFont="1" applyFill="1" applyBorder="1" applyAlignment="1">
      <alignment vertical="center" wrapText="1"/>
    </xf>
    <xf numFmtId="49" fontId="2" fillId="5" borderId="26" xfId="4" applyNumberFormat="1" applyFont="1" applyFill="1" applyBorder="1" applyAlignment="1">
      <alignment vertical="center" wrapText="1"/>
    </xf>
    <xf numFmtId="49" fontId="0" fillId="5" borderId="26" xfId="0" applyNumberFormat="1" applyFont="1" applyFill="1" applyBorder="1" applyAlignment="1">
      <alignment vertical="center" wrapText="1"/>
    </xf>
    <xf numFmtId="0" fontId="2" fillId="0" borderId="0" xfId="6" applyFont="1" applyFill="1" applyAlignment="1">
      <alignment vertical="center" wrapText="1"/>
    </xf>
    <xf numFmtId="0" fontId="2" fillId="0" borderId="1" xfId="6" applyFont="1" applyBorder="1">
      <alignment vertical="center"/>
    </xf>
    <xf numFmtId="0" fontId="2" fillId="0" borderId="1" xfId="6" applyFont="1" applyFill="1" applyBorder="1">
      <alignment vertical="center"/>
    </xf>
    <xf numFmtId="0" fontId="2" fillId="0" borderId="1" xfId="6" applyFont="1" applyFill="1" applyBorder="1" applyAlignment="1">
      <alignment vertical="center" wrapText="1"/>
    </xf>
    <xf numFmtId="0" fontId="2" fillId="0" borderId="0" xfId="6" applyFont="1">
      <alignment vertical="center"/>
    </xf>
    <xf numFmtId="38" fontId="2" fillId="0" borderId="1" xfId="5" applyFont="1" applyBorder="1" applyAlignment="1">
      <alignment vertical="center" wrapText="1"/>
    </xf>
    <xf numFmtId="176" fontId="2" fillId="0" borderId="1" xfId="5" applyNumberFormat="1" applyFont="1" applyBorder="1" applyAlignment="1">
      <alignment vertical="center" wrapText="1"/>
    </xf>
    <xf numFmtId="0" fontId="0" fillId="5" borderId="1" xfId="0" applyFont="1" applyFill="1" applyBorder="1" applyAlignment="1">
      <alignment vertical="center" shrinkToFit="1"/>
    </xf>
    <xf numFmtId="49" fontId="4" fillId="5" borderId="16" xfId="3" applyNumberFormat="1" applyFill="1" applyBorder="1" applyAlignment="1" applyProtection="1">
      <alignment horizontal="center" vertical="center" wrapText="1"/>
    </xf>
    <xf numFmtId="49" fontId="0" fillId="5" borderId="26" xfId="4" applyNumberFormat="1" applyFont="1" applyFill="1" applyBorder="1" applyAlignment="1">
      <alignment vertical="center" wrapText="1"/>
    </xf>
    <xf numFmtId="0" fontId="0" fillId="5" borderId="0" xfId="0" applyFill="1" applyAlignment="1">
      <alignment vertical="center"/>
    </xf>
    <xf numFmtId="49" fontId="0" fillId="5" borderId="15" xfId="0" applyNumberFormat="1" applyFont="1" applyFill="1" applyBorder="1" applyAlignment="1">
      <alignment vertical="center" wrapText="1"/>
    </xf>
    <xf numFmtId="0" fontId="2" fillId="0" borderId="1" xfId="0" applyFont="1" applyBorder="1" applyAlignment="1">
      <alignment vertical="center" wrapText="1"/>
    </xf>
    <xf numFmtId="49" fontId="5" fillId="0" borderId="15" xfId="0" applyNumberFormat="1" applyFont="1" applyFill="1" applyBorder="1" applyAlignment="1">
      <alignment vertical="center" wrapText="1"/>
    </xf>
    <xf numFmtId="49" fontId="0" fillId="5" borderId="16" xfId="0" applyNumberFormat="1" applyFont="1" applyFill="1" applyBorder="1" applyAlignment="1">
      <alignment horizontal="center" vertical="center" wrapText="1"/>
    </xf>
    <xf numFmtId="0" fontId="2" fillId="5" borderId="1" xfId="3" applyFont="1" applyFill="1" applyBorder="1" applyAlignment="1" applyProtection="1">
      <alignment vertical="center" wrapText="1"/>
    </xf>
    <xf numFmtId="49" fontId="2" fillId="5" borderId="16" xfId="3" applyNumberFormat="1" applyFont="1" applyFill="1" applyBorder="1" applyAlignment="1" applyProtection="1">
      <alignment horizontal="center" vertical="center" wrapText="1"/>
    </xf>
    <xf numFmtId="38" fontId="12" fillId="0" borderId="15" xfId="4" applyFont="1" applyBorder="1" applyAlignment="1">
      <alignment vertical="center"/>
    </xf>
    <xf numFmtId="0" fontId="0" fillId="0" borderId="1" xfId="6" applyFont="1" applyBorder="1" applyAlignment="1">
      <alignment vertical="center" wrapText="1"/>
    </xf>
    <xf numFmtId="0" fontId="14" fillId="0" borderId="1" xfId="0" applyFont="1" applyBorder="1" applyAlignment="1">
      <alignment vertical="center"/>
    </xf>
    <xf numFmtId="0" fontId="0" fillId="0" borderId="1" xfId="0" applyBorder="1" applyAlignment="1">
      <alignment vertical="top" wrapText="1"/>
    </xf>
    <xf numFmtId="0" fontId="0" fillId="0" borderId="1" xfId="0" applyBorder="1" applyAlignment="1">
      <alignment horizontal="right" vertical="center" wrapText="1"/>
    </xf>
    <xf numFmtId="0" fontId="0" fillId="5" borderId="1" xfId="0" applyFont="1" applyFill="1" applyBorder="1" applyAlignment="1">
      <alignment horizontal="center" vertical="center" wrapText="1"/>
    </xf>
    <xf numFmtId="49" fontId="4" fillId="5" borderId="16" xfId="3" applyNumberFormat="1" applyFill="1" applyBorder="1" applyAlignment="1" applyProtection="1">
      <alignment vertical="center" wrapText="1"/>
    </xf>
    <xf numFmtId="0" fontId="0" fillId="0" borderId="1" xfId="0" applyFont="1" applyBorder="1" applyAlignment="1">
      <alignment vertical="center" wrapText="1" shrinkToFit="1"/>
    </xf>
    <xf numFmtId="177" fontId="0" fillId="0" borderId="1" xfId="0" applyNumberFormat="1" applyFont="1" applyBorder="1" applyAlignment="1">
      <alignment vertical="center" wrapText="1"/>
    </xf>
    <xf numFmtId="0" fontId="17" fillId="0" borderId="1" xfId="0" applyFont="1" applyBorder="1" applyAlignment="1">
      <alignment vertical="center" shrinkToFit="1"/>
    </xf>
    <xf numFmtId="38" fontId="18" fillId="0" borderId="1" xfId="5" applyFont="1" applyBorder="1" applyAlignment="1">
      <alignment vertical="center"/>
    </xf>
    <xf numFmtId="177" fontId="18" fillId="0" borderId="1" xfId="5" applyNumberFormat="1" applyFont="1" applyBorder="1" applyAlignment="1">
      <alignment vertical="center"/>
    </xf>
    <xf numFmtId="179" fontId="0" fillId="0" borderId="1" xfId="2" applyNumberFormat="1" applyFont="1" applyFill="1" applyBorder="1" applyAlignment="1">
      <alignment vertical="center"/>
    </xf>
    <xf numFmtId="179" fontId="0" fillId="0" borderId="1" xfId="2" applyNumberFormat="1" applyFont="1" applyBorder="1" applyAlignment="1">
      <alignment vertical="center"/>
    </xf>
    <xf numFmtId="178" fontId="19" fillId="0" borderId="17" xfId="0" applyNumberFormat="1" applyFont="1" applyFill="1" applyBorder="1" applyAlignment="1">
      <alignment horizontal="center" vertical="center" wrapText="1"/>
    </xf>
    <xf numFmtId="38" fontId="0" fillId="0" borderId="1" xfId="5" applyFont="1" applyBorder="1" applyAlignment="1">
      <alignment vertical="center" wrapText="1"/>
    </xf>
    <xf numFmtId="14" fontId="0" fillId="5" borderId="16" xfId="0" quotePrefix="1" applyNumberFormat="1" applyFont="1" applyFill="1" applyBorder="1" applyAlignment="1">
      <alignment horizontal="center" vertical="center" wrapText="1"/>
    </xf>
    <xf numFmtId="49" fontId="0" fillId="6" borderId="27" xfId="0" applyNumberFormat="1" applyFont="1" applyFill="1" applyBorder="1" applyAlignment="1">
      <alignment horizontal="center" vertical="center" wrapText="1"/>
    </xf>
    <xf numFmtId="0" fontId="0" fillId="6" borderId="27" xfId="0" applyFill="1" applyBorder="1" applyAlignment="1">
      <alignment vertical="center" wrapText="1"/>
    </xf>
    <xf numFmtId="0" fontId="4" fillId="0" borderId="27" xfId="3" applyBorder="1" applyAlignment="1" applyProtection="1">
      <alignment vertical="center" wrapText="1"/>
    </xf>
    <xf numFmtId="0" fontId="0" fillId="5" borderId="16" xfId="0" applyFont="1" applyFill="1" applyBorder="1" applyAlignment="1">
      <alignment vertical="center" wrapText="1"/>
    </xf>
    <xf numFmtId="0" fontId="7" fillId="5" borderId="16" xfId="3" applyFont="1" applyFill="1" applyBorder="1" applyAlignment="1" applyProtection="1">
      <alignment vertical="center" wrapText="1"/>
    </xf>
    <xf numFmtId="49" fontId="7" fillId="5" borderId="21" xfId="3" applyNumberFormat="1" applyFont="1" applyFill="1" applyBorder="1" applyAlignment="1" applyProtection="1">
      <alignment horizontal="center" vertical="center" wrapText="1"/>
    </xf>
    <xf numFmtId="178" fontId="0" fillId="5" borderId="28" xfId="0" applyNumberFormat="1" applyFont="1" applyFill="1" applyBorder="1" applyAlignment="1">
      <alignment horizontal="center" vertical="center" wrapText="1"/>
    </xf>
    <xf numFmtId="178" fontId="0" fillId="0" borderId="17" xfId="0" applyNumberFormat="1" applyFont="1" applyFill="1" applyBorder="1" applyAlignment="1">
      <alignment horizontal="center" vertical="center" shrinkToFit="1"/>
    </xf>
    <xf numFmtId="38" fontId="0" fillId="0" borderId="15" xfId="4" applyFont="1" applyBorder="1" applyAlignment="1">
      <alignment vertical="center" shrinkToFit="1"/>
    </xf>
    <xf numFmtId="49" fontId="0" fillId="5" borderId="15" xfId="4" applyNumberFormat="1" applyFont="1" applyFill="1" applyBorder="1" applyAlignment="1">
      <alignment vertical="center" wrapText="1"/>
    </xf>
    <xf numFmtId="0" fontId="0" fillId="0" borderId="0" xfId="6" applyFont="1">
      <alignment vertical="center"/>
    </xf>
    <xf numFmtId="38" fontId="2" fillId="0" borderId="1" xfId="5" applyFont="1" applyBorder="1">
      <alignment vertical="center"/>
    </xf>
    <xf numFmtId="38" fontId="2" fillId="0" borderId="3" xfId="5" applyFont="1" applyBorder="1">
      <alignment vertical="center"/>
    </xf>
    <xf numFmtId="179" fontId="2" fillId="0" borderId="1" xfId="2" applyNumberFormat="1" applyFont="1" applyBorder="1">
      <alignment vertical="center"/>
    </xf>
    <xf numFmtId="0" fontId="0" fillId="4" borderId="0" xfId="6" applyFont="1" applyFill="1">
      <alignment vertical="center"/>
    </xf>
    <xf numFmtId="0" fontId="0" fillId="0" borderId="1" xfId="0" applyBorder="1" applyAlignment="1">
      <alignment horizontal="center" vertical="center" shrinkToFit="1"/>
    </xf>
    <xf numFmtId="38" fontId="22" fillId="0" borderId="1" xfId="5" applyFont="1" applyBorder="1" applyAlignment="1">
      <alignment vertical="center" shrinkToFit="1"/>
    </xf>
    <xf numFmtId="177" fontId="0" fillId="0" borderId="1" xfId="0" applyNumberFormat="1" applyFont="1" applyBorder="1" applyAlignment="1">
      <alignment vertical="center" shrinkToFit="1"/>
    </xf>
    <xf numFmtId="179" fontId="2" fillId="0" borderId="1" xfId="2" applyNumberFormat="1" applyFont="1" applyBorder="1" applyAlignment="1">
      <alignment vertical="center" shrinkToFit="1"/>
    </xf>
    <xf numFmtId="177" fontId="22" fillId="0" borderId="1" xfId="5" applyNumberFormat="1" applyFont="1" applyBorder="1" applyAlignment="1">
      <alignment vertical="center" shrinkToFit="1"/>
    </xf>
    <xf numFmtId="177" fontId="0" fillId="0" borderId="8" xfId="0" applyNumberFormat="1" applyFont="1" applyBorder="1" applyAlignment="1">
      <alignment vertical="center" shrinkToFit="1"/>
    </xf>
    <xf numFmtId="177" fontId="0" fillId="0" borderId="7" xfId="0" applyNumberFormat="1" applyFont="1" applyBorder="1" applyAlignment="1">
      <alignment vertical="center" shrinkToFit="1"/>
    </xf>
    <xf numFmtId="3" fontId="0" fillId="0" borderId="0" xfId="6" applyNumberFormat="1" applyFont="1">
      <alignment vertical="center"/>
    </xf>
    <xf numFmtId="9" fontId="2" fillId="0" borderId="1" xfId="2" applyFont="1" applyFill="1" applyBorder="1">
      <alignment vertical="center"/>
    </xf>
    <xf numFmtId="38" fontId="2" fillId="0" borderId="0" xfId="5" applyFont="1" applyFill="1" applyBorder="1">
      <alignment vertical="center"/>
    </xf>
    <xf numFmtId="38" fontId="2" fillId="0" borderId="4" xfId="5" applyFont="1" applyFill="1" applyBorder="1">
      <alignment vertical="center"/>
    </xf>
    <xf numFmtId="0" fontId="23" fillId="0" borderId="1" xfId="0" applyFont="1" applyBorder="1" applyAlignment="1">
      <alignment vertical="center" wrapText="1" shrinkToFit="1"/>
    </xf>
    <xf numFmtId="0" fontId="22" fillId="0" borderId="1" xfId="0" applyFont="1" applyBorder="1" applyAlignment="1">
      <alignment vertical="center" wrapText="1" shrinkToFit="1"/>
    </xf>
    <xf numFmtId="38" fontId="22" fillId="0" borderId="1" xfId="5" applyFont="1" applyBorder="1">
      <alignment vertical="center"/>
    </xf>
    <xf numFmtId="177" fontId="2" fillId="0" borderId="20" xfId="5" applyNumberFormat="1" applyFont="1" applyBorder="1" applyAlignment="1">
      <alignment vertical="center" wrapText="1"/>
    </xf>
    <xf numFmtId="177" fontId="2" fillId="0" borderId="1" xfId="5" applyNumberFormat="1" applyFont="1" applyBorder="1" applyAlignment="1">
      <alignment vertical="center" wrapText="1"/>
    </xf>
    <xf numFmtId="0" fontId="22" fillId="0" borderId="1" xfId="0" applyFont="1" applyBorder="1" applyAlignment="1">
      <alignment vertical="center" wrapText="1"/>
    </xf>
    <xf numFmtId="38" fontId="2" fillId="0" borderId="5" xfId="5" applyFont="1" applyFill="1" applyBorder="1">
      <alignment vertical="center"/>
    </xf>
    <xf numFmtId="177" fontId="2" fillId="0" borderId="1" xfId="5" applyNumberFormat="1" applyFont="1" applyBorder="1">
      <alignment vertical="center"/>
    </xf>
    <xf numFmtId="0" fontId="0" fillId="5" borderId="16" xfId="0" applyFill="1" applyBorder="1" applyAlignment="1">
      <alignment horizontal="center" vertical="center" wrapText="1"/>
    </xf>
    <xf numFmtId="0" fontId="0" fillId="5" borderId="16" xfId="0" applyFill="1" applyBorder="1" applyAlignment="1">
      <alignment vertical="center" wrapText="1"/>
    </xf>
    <xf numFmtId="49" fontId="2" fillId="5" borderId="26" xfId="4" applyNumberFormat="1" applyFont="1" applyFill="1" applyBorder="1" applyAlignment="1">
      <alignment horizontal="center" vertical="center" wrapText="1"/>
    </xf>
    <xf numFmtId="0" fontId="2" fillId="0" borderId="1" xfId="6" applyBorder="1" applyAlignment="1">
      <alignment vertical="center" shrinkToFit="1"/>
    </xf>
    <xf numFmtId="0" fontId="0" fillId="0" borderId="1" xfId="0" applyBorder="1" applyAlignment="1">
      <alignment horizontal="right" vertical="center" shrinkToFit="1"/>
    </xf>
    <xf numFmtId="0" fontId="0" fillId="0" borderId="7" xfId="0" applyBorder="1" applyAlignment="1">
      <alignment vertical="center" shrinkToFit="1"/>
    </xf>
    <xf numFmtId="177" fontId="0" fillId="0" borderId="1" xfId="5" applyNumberFormat="1" applyFont="1" applyBorder="1" applyAlignment="1">
      <alignment vertical="center" shrinkToFit="1"/>
    </xf>
    <xf numFmtId="0" fontId="0" fillId="5" borderId="1" xfId="0" applyFill="1" applyBorder="1" applyAlignment="1">
      <alignment vertical="center" wrapText="1"/>
    </xf>
    <xf numFmtId="0" fontId="4" fillId="5" borderId="1" xfId="3" applyFill="1" applyBorder="1" applyAlignment="1" applyProtection="1">
      <alignment vertical="center" wrapText="1"/>
    </xf>
    <xf numFmtId="49" fontId="0" fillId="5" borderId="15" xfId="0" applyNumberFormat="1" applyFill="1" applyBorder="1" applyAlignment="1">
      <alignment vertical="center"/>
    </xf>
    <xf numFmtId="49" fontId="0" fillId="5" borderId="16" xfId="0" applyNumberFormat="1" applyFill="1" applyBorder="1" applyAlignment="1">
      <alignment vertical="center" wrapText="1"/>
    </xf>
    <xf numFmtId="49" fontId="0" fillId="5" borderId="21" xfId="0" applyNumberFormat="1" applyFill="1" applyBorder="1" applyAlignment="1">
      <alignment vertical="center" wrapText="1"/>
    </xf>
    <xf numFmtId="177" fontId="0" fillId="0" borderId="1" xfId="0" applyNumberFormat="1" applyFont="1" applyFill="1" applyBorder="1" applyAlignment="1">
      <alignment vertical="center"/>
    </xf>
    <xf numFmtId="177" fontId="24" fillId="0" borderId="1" xfId="5" applyNumberFormat="1" applyFont="1" applyFill="1" applyBorder="1">
      <alignment vertical="center"/>
    </xf>
    <xf numFmtId="38" fontId="24" fillId="0" borderId="1" xfId="5" applyFont="1" applyFill="1" applyBorder="1">
      <alignment vertical="center"/>
    </xf>
    <xf numFmtId="0" fontId="0" fillId="0" borderId="1" xfId="0" applyFont="1" applyFill="1" applyBorder="1" applyAlignment="1">
      <alignment vertical="center"/>
    </xf>
    <xf numFmtId="178" fontId="0" fillId="0" borderId="20" xfId="0" applyNumberFormat="1" applyFont="1" applyBorder="1" applyAlignment="1">
      <alignment vertical="center"/>
    </xf>
    <xf numFmtId="177" fontId="24" fillId="0" borderId="1" xfId="5" applyNumberFormat="1" applyFont="1" applyBorder="1">
      <alignment vertical="center"/>
    </xf>
    <xf numFmtId="38" fontId="24" fillId="0" borderId="1" xfId="5" applyFont="1" applyBorder="1">
      <alignment vertical="center"/>
    </xf>
    <xf numFmtId="0" fontId="25" fillId="0" borderId="1" xfId="0" applyFont="1" applyBorder="1" applyAlignment="1">
      <alignment vertical="center" shrinkToFit="1"/>
    </xf>
    <xf numFmtId="178" fontId="2" fillId="0" borderId="22" xfId="6" applyNumberFormat="1" applyFill="1" applyBorder="1" applyAlignment="1">
      <alignment vertical="center" wrapText="1"/>
    </xf>
    <xf numFmtId="38" fontId="2" fillId="0" borderId="22" xfId="6" applyNumberFormat="1" applyFill="1" applyBorder="1" applyAlignment="1">
      <alignment vertical="center" wrapText="1"/>
    </xf>
    <xf numFmtId="177" fontId="8" fillId="0" borderId="1" xfId="5" applyNumberFormat="1" applyFont="1" applyFill="1" applyBorder="1">
      <alignment vertical="center"/>
    </xf>
    <xf numFmtId="0" fontId="2" fillId="0" borderId="22" xfId="6" applyFill="1" applyBorder="1">
      <alignment vertical="center"/>
    </xf>
    <xf numFmtId="0" fontId="0" fillId="0" borderId="22" xfId="6" applyFont="1" applyFill="1" applyBorder="1">
      <alignment vertical="center"/>
    </xf>
    <xf numFmtId="0" fontId="9" fillId="0" borderId="1" xfId="0" applyFont="1" applyFill="1" applyBorder="1" applyAlignment="1">
      <alignment vertical="center" shrinkToFit="1"/>
    </xf>
    <xf numFmtId="0" fontId="14" fillId="0" borderId="1" xfId="0" applyFont="1" applyBorder="1" applyAlignment="1">
      <alignment vertical="center" wrapText="1"/>
    </xf>
    <xf numFmtId="0" fontId="12" fillId="0" borderId="1" xfId="0" applyFont="1" applyBorder="1" applyAlignment="1">
      <alignment vertical="center"/>
    </xf>
    <xf numFmtId="0" fontId="12" fillId="0" borderId="1" xfId="0" applyFont="1" applyBorder="1" applyAlignment="1">
      <alignment vertical="center" wrapText="1"/>
    </xf>
    <xf numFmtId="0" fontId="0" fillId="0" borderId="1" xfId="0" applyBorder="1" applyAlignment="1">
      <alignment horizontal="center" vertical="center"/>
    </xf>
    <xf numFmtId="38" fontId="2" fillId="4" borderId="1" xfId="4" applyFill="1" applyBorder="1" applyAlignment="1">
      <alignment vertical="center"/>
    </xf>
    <xf numFmtId="0" fontId="19" fillId="0" borderId="1" xfId="0" applyFont="1" applyBorder="1" applyAlignment="1">
      <alignment vertical="center"/>
    </xf>
    <xf numFmtId="0" fontId="19" fillId="0" borderId="1" xfId="0" applyFont="1" applyBorder="1" applyAlignment="1">
      <alignment vertical="center" wrapText="1"/>
    </xf>
    <xf numFmtId="49" fontId="12" fillId="5" borderId="16" xfId="0" applyNumberFormat="1" applyFont="1" applyFill="1" applyBorder="1" applyAlignment="1">
      <alignment vertical="center" wrapText="1"/>
    </xf>
    <xf numFmtId="49" fontId="4" fillId="5" borderId="21" xfId="3" applyNumberFormat="1" applyFill="1" applyBorder="1" applyAlignment="1" applyProtection="1">
      <alignment vertical="center" wrapText="1"/>
    </xf>
    <xf numFmtId="177" fontId="22" fillId="0" borderId="1" xfId="5" applyNumberFormat="1" applyFont="1" applyBorder="1">
      <alignment vertical="center"/>
    </xf>
    <xf numFmtId="14" fontId="5" fillId="5" borderId="16" xfId="0" applyNumberFormat="1" applyFont="1" applyFill="1" applyBorder="1" applyAlignment="1">
      <alignment horizontal="center" vertical="center" wrapText="1"/>
    </xf>
    <xf numFmtId="49" fontId="5" fillId="5" borderId="16" xfId="0" applyNumberFormat="1" applyFont="1" applyFill="1" applyBorder="1" applyAlignment="1">
      <alignment horizontal="center" vertical="center" wrapText="1"/>
    </xf>
    <xf numFmtId="0" fontId="5" fillId="5" borderId="16" xfId="0" applyFont="1" applyFill="1" applyBorder="1" applyAlignment="1">
      <alignment vertical="center" wrapText="1"/>
    </xf>
    <xf numFmtId="0" fontId="5" fillId="5" borderId="16" xfId="3" applyFont="1" applyFill="1" applyBorder="1" applyAlignment="1" applyProtection="1">
      <alignment vertical="center" wrapText="1"/>
    </xf>
    <xf numFmtId="0" fontId="5" fillId="5" borderId="21" xfId="0" applyFont="1" applyFill="1" applyBorder="1" applyAlignment="1">
      <alignment vertical="center" wrapText="1"/>
    </xf>
    <xf numFmtId="178" fontId="5" fillId="5" borderId="15" xfId="0" applyNumberFormat="1" applyFont="1" applyFill="1" applyBorder="1" applyAlignment="1">
      <alignment horizontal="center" vertical="center" wrapText="1"/>
    </xf>
    <xf numFmtId="178" fontId="5" fillId="5" borderId="16" xfId="0" applyNumberFormat="1" applyFont="1" applyFill="1" applyBorder="1" applyAlignment="1">
      <alignment horizontal="center" vertical="center" wrapText="1"/>
    </xf>
    <xf numFmtId="178" fontId="5" fillId="0" borderId="21" xfId="0" applyNumberFormat="1" applyFont="1" applyFill="1" applyBorder="1" applyAlignment="1">
      <alignment horizontal="center" vertical="center" wrapText="1"/>
    </xf>
    <xf numFmtId="38" fontId="5" fillId="0" borderId="15" xfId="4" applyFont="1" applyBorder="1" applyAlignment="1">
      <alignment vertical="center"/>
    </xf>
    <xf numFmtId="38" fontId="5" fillId="0" borderId="16" xfId="4" applyFont="1" applyBorder="1" applyAlignment="1">
      <alignment vertical="center" wrapText="1"/>
    </xf>
    <xf numFmtId="179" fontId="5" fillId="0" borderId="16" xfId="1" applyNumberFormat="1" applyFont="1" applyBorder="1" applyAlignment="1">
      <alignment vertical="center" wrapText="1"/>
    </xf>
    <xf numFmtId="38" fontId="5" fillId="0" borderId="16" xfId="4" applyNumberFormat="1" applyFont="1" applyBorder="1" applyAlignment="1">
      <alignment vertical="center" wrapText="1"/>
    </xf>
    <xf numFmtId="179" fontId="5" fillId="0" borderId="21" xfId="1" applyNumberFormat="1" applyFont="1" applyBorder="1" applyAlignment="1">
      <alignment vertical="center" wrapText="1"/>
    </xf>
    <xf numFmtId="38" fontId="5" fillId="0" borderId="15" xfId="4" applyFont="1" applyFill="1" applyBorder="1" applyAlignment="1">
      <alignment vertical="center" wrapText="1"/>
    </xf>
    <xf numFmtId="38" fontId="5" fillId="0" borderId="16" xfId="4" applyFont="1" applyFill="1" applyBorder="1" applyAlignment="1">
      <alignment vertical="center" wrapText="1"/>
    </xf>
    <xf numFmtId="179" fontId="5" fillId="0" borderId="21" xfId="1" applyNumberFormat="1" applyFont="1" applyFill="1" applyBorder="1" applyAlignment="1">
      <alignment vertical="center" wrapText="1"/>
    </xf>
    <xf numFmtId="49" fontId="5" fillId="5" borderId="15" xfId="0" applyNumberFormat="1" applyFont="1" applyFill="1" applyBorder="1" applyAlignment="1">
      <alignment vertical="center" wrapText="1"/>
    </xf>
    <xf numFmtId="49" fontId="5" fillId="5" borderId="16" xfId="0" applyNumberFormat="1" applyFont="1" applyFill="1" applyBorder="1" applyAlignment="1">
      <alignment vertical="center" wrapText="1"/>
    </xf>
    <xf numFmtId="49" fontId="26" fillId="5" borderId="16" xfId="0" applyNumberFormat="1" applyFont="1" applyFill="1" applyBorder="1" applyAlignment="1">
      <alignment vertical="center" wrapText="1"/>
    </xf>
    <xf numFmtId="49" fontId="5" fillId="5" borderId="21" xfId="0" applyNumberFormat="1" applyFont="1" applyFill="1" applyBorder="1" applyAlignment="1">
      <alignment vertical="center" wrapText="1"/>
    </xf>
    <xf numFmtId="49" fontId="5" fillId="5" borderId="29" xfId="4" applyNumberFormat="1" applyFont="1" applyFill="1" applyBorder="1" applyAlignment="1">
      <alignment vertical="center" wrapText="1"/>
    </xf>
    <xf numFmtId="49" fontId="5" fillId="5" borderId="30" xfId="4" applyNumberFormat="1" applyFont="1" applyFill="1" applyBorder="1" applyAlignment="1">
      <alignment vertical="center" wrapText="1"/>
    </xf>
    <xf numFmtId="49" fontId="5" fillId="5" borderId="31" xfId="4" applyNumberFormat="1" applyFont="1" applyFill="1" applyBorder="1" applyAlignment="1">
      <alignment vertical="center" wrapText="1"/>
    </xf>
    <xf numFmtId="38" fontId="5" fillId="0" borderId="21" xfId="4" applyFont="1" applyFill="1" applyBorder="1" applyAlignment="1">
      <alignment vertical="center" wrapText="1"/>
    </xf>
    <xf numFmtId="49" fontId="5" fillId="5" borderId="26" xfId="4" applyNumberFormat="1" applyFont="1" applyFill="1" applyBorder="1" applyAlignment="1">
      <alignment vertical="center" wrapText="1"/>
    </xf>
    <xf numFmtId="49" fontId="5" fillId="5" borderId="26" xfId="0" applyNumberFormat="1" applyFont="1" applyFill="1" applyBorder="1" applyAlignment="1">
      <alignment vertical="center" wrapText="1"/>
    </xf>
    <xf numFmtId="0" fontId="2" fillId="0" borderId="0" xfId="6" applyAlignment="1">
      <alignment vertical="center" shrinkToFit="1"/>
    </xf>
    <xf numFmtId="0" fontId="19" fillId="0" borderId="1" xfId="6" applyFont="1" applyBorder="1" applyAlignment="1">
      <alignment vertical="center" wrapText="1"/>
    </xf>
    <xf numFmtId="0" fontId="8" fillId="0" borderId="1" xfId="0" applyFont="1" applyBorder="1" applyAlignment="1">
      <alignment horizontal="left" vertical="center" wrapText="1" shrinkToFit="1"/>
    </xf>
    <xf numFmtId="0" fontId="0" fillId="0" borderId="1" xfId="0" applyFont="1" applyBorder="1" applyAlignment="1">
      <alignment horizontal="left" vertical="center" wrapText="1" shrinkToFit="1"/>
    </xf>
    <xf numFmtId="0" fontId="8" fillId="0" borderId="1" xfId="0" applyFont="1"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horizontal="left" vertical="center" wrapText="1" shrinkToFit="1"/>
    </xf>
    <xf numFmtId="38" fontId="0" fillId="0" borderId="8" xfId="5" applyFont="1" applyBorder="1">
      <alignment vertical="center"/>
    </xf>
    <xf numFmtId="38" fontId="0" fillId="0" borderId="1" xfId="5" applyFont="1" applyFill="1" applyBorder="1" applyAlignment="1">
      <alignment vertical="center" wrapText="1"/>
    </xf>
    <xf numFmtId="49" fontId="0" fillId="8" borderId="16" xfId="0" applyNumberFormat="1" applyFont="1" applyFill="1" applyBorder="1" applyAlignment="1">
      <alignment horizontal="center" vertical="center" wrapText="1"/>
    </xf>
    <xf numFmtId="0" fontId="0" fillId="8" borderId="16" xfId="0" applyFill="1" applyBorder="1" applyAlignment="1">
      <alignment vertical="center" wrapText="1"/>
    </xf>
    <xf numFmtId="0" fontId="2" fillId="8" borderId="16" xfId="3" applyFont="1" applyFill="1" applyBorder="1" applyAlignment="1" applyProtection="1">
      <alignment vertical="center" wrapText="1"/>
    </xf>
    <xf numFmtId="49" fontId="4" fillId="8" borderId="16" xfId="3" applyNumberFormat="1" applyFill="1" applyBorder="1" applyAlignment="1" applyProtection="1">
      <alignment horizontal="center" vertical="center" wrapText="1"/>
    </xf>
    <xf numFmtId="0" fontId="27" fillId="0" borderId="1" xfId="0" applyFont="1" applyBorder="1" applyAlignment="1">
      <alignment vertical="center" wrapText="1" shrinkToFit="1"/>
    </xf>
    <xf numFmtId="178" fontId="2" fillId="4" borderId="1" xfId="6" applyNumberFormat="1" applyFill="1" applyBorder="1">
      <alignment vertical="center"/>
    </xf>
    <xf numFmtId="180" fontId="2" fillId="3" borderId="6" xfId="6" applyNumberFormat="1" applyFill="1" applyBorder="1" applyAlignment="1">
      <alignment vertical="center"/>
    </xf>
    <xf numFmtId="178" fontId="2" fillId="3" borderId="6" xfId="6" applyNumberFormat="1" applyFill="1" applyBorder="1" applyAlignment="1">
      <alignment vertical="center"/>
    </xf>
    <xf numFmtId="0" fontId="0" fillId="5" borderId="16" xfId="0" applyFont="1" applyFill="1" applyBorder="1" applyAlignment="1">
      <alignment horizontal="center" vertical="center" wrapText="1"/>
    </xf>
    <xf numFmtId="0" fontId="2" fillId="5" borderId="16" xfId="3" applyFont="1" applyFill="1" applyBorder="1" applyAlignment="1" applyProtection="1">
      <alignment horizontal="center" vertical="center" wrapText="1"/>
    </xf>
    <xf numFmtId="49" fontId="7" fillId="5" borderId="17" xfId="3" applyNumberFormat="1" applyFont="1" applyFill="1" applyBorder="1" applyAlignment="1" applyProtection="1">
      <alignment horizontal="center" vertical="center" wrapText="1"/>
    </xf>
    <xf numFmtId="178" fontId="0" fillId="5" borderId="15" xfId="0" applyNumberFormat="1" applyFont="1" applyFill="1" applyBorder="1" applyAlignment="1">
      <alignment horizontal="right" vertical="center" wrapText="1"/>
    </xf>
    <xf numFmtId="178" fontId="0" fillId="5" borderId="16" xfId="0" applyNumberFormat="1" applyFont="1" applyFill="1" applyBorder="1" applyAlignment="1">
      <alignment horizontal="right" vertical="center" wrapText="1"/>
    </xf>
    <xf numFmtId="178" fontId="0" fillId="0" borderId="21" xfId="0" applyNumberFormat="1" applyFont="1" applyFill="1" applyBorder="1" applyAlignment="1">
      <alignment horizontal="right" vertical="center" wrapText="1"/>
    </xf>
    <xf numFmtId="49" fontId="0" fillId="5" borderId="15" xfId="0" applyNumberFormat="1" applyFont="1" applyFill="1" applyBorder="1" applyAlignment="1">
      <alignment horizontal="center" vertical="center"/>
    </xf>
    <xf numFmtId="38" fontId="0" fillId="5" borderId="16" xfId="4" applyFont="1" applyFill="1" applyBorder="1" applyAlignment="1">
      <alignment vertical="center" wrapText="1"/>
    </xf>
    <xf numFmtId="49" fontId="0" fillId="5" borderId="15" xfId="4" applyNumberFormat="1" applyFont="1" applyFill="1" applyBorder="1" applyAlignment="1">
      <alignment horizontal="right" vertical="center" wrapText="1"/>
    </xf>
    <xf numFmtId="49" fontId="0" fillId="5" borderId="16" xfId="4" applyNumberFormat="1" applyFont="1" applyFill="1" applyBorder="1" applyAlignment="1">
      <alignment horizontal="right" vertical="center" wrapText="1"/>
    </xf>
    <xf numFmtId="49" fontId="0" fillId="5" borderId="21" xfId="4" applyNumberFormat="1" applyFont="1" applyFill="1" applyBorder="1" applyAlignment="1">
      <alignment horizontal="right" vertical="center" wrapText="1"/>
    </xf>
    <xf numFmtId="49" fontId="0" fillId="5" borderId="26" xfId="4" applyNumberFormat="1" applyFont="1" applyFill="1" applyBorder="1" applyAlignment="1">
      <alignment horizontal="center" vertical="center" wrapText="1"/>
    </xf>
    <xf numFmtId="3" fontId="28" fillId="0" borderId="0" xfId="0" applyNumberFormat="1" applyFont="1"/>
    <xf numFmtId="38" fontId="8" fillId="0" borderId="1" xfId="5" applyNumberFormat="1" applyFont="1" applyBorder="1">
      <alignment vertical="center"/>
    </xf>
    <xf numFmtId="38" fontId="0" fillId="0" borderId="1" xfId="0" applyNumberFormat="1" applyFont="1" applyBorder="1" applyAlignment="1">
      <alignment vertical="center"/>
    </xf>
    <xf numFmtId="0" fontId="9" fillId="0" borderId="1" xfId="0" applyFont="1" applyBorder="1" applyAlignment="1">
      <alignment vertical="center" wrapText="1"/>
    </xf>
    <xf numFmtId="178" fontId="2" fillId="4" borderId="6" xfId="6" applyNumberFormat="1" applyFill="1" applyBorder="1">
      <alignment vertical="center"/>
    </xf>
    <xf numFmtId="0" fontId="2" fillId="5" borderId="16" xfId="3" applyFont="1" applyFill="1" applyBorder="1" applyAlignment="1" applyProtection="1">
      <alignment vertical="center" wrapText="1"/>
    </xf>
    <xf numFmtId="0" fontId="2" fillId="0" borderId="0" xfId="6" applyAlignment="1">
      <alignment vertical="center" wrapText="1" shrinkToFit="1"/>
    </xf>
    <xf numFmtId="0" fontId="2" fillId="0" borderId="5" xfId="6" applyFill="1" applyBorder="1" applyAlignment="1">
      <alignment horizontal="center" vertical="center" wrapText="1" shrinkToFit="1"/>
    </xf>
    <xf numFmtId="0" fontId="2" fillId="0" borderId="1" xfId="6" applyFont="1" applyBorder="1" applyAlignment="1">
      <alignment vertical="center" wrapText="1" shrinkToFit="1"/>
    </xf>
    <xf numFmtId="0" fontId="2" fillId="4" borderId="6" xfId="6" applyFill="1" applyBorder="1" applyAlignment="1">
      <alignment vertical="center" wrapText="1" shrinkToFit="1"/>
    </xf>
    <xf numFmtId="177" fontId="8" fillId="0" borderId="1" xfId="5" applyNumberFormat="1" applyFont="1" applyBorder="1" applyAlignment="1">
      <alignment horizontal="right" vertical="center"/>
    </xf>
    <xf numFmtId="0" fontId="29" fillId="0" borderId="1" xfId="0" applyFont="1" applyBorder="1" applyAlignment="1">
      <alignment vertical="center" shrinkToFit="1"/>
    </xf>
    <xf numFmtId="177" fontId="29" fillId="0" borderId="1" xfId="0" applyNumberFormat="1" applyFont="1" applyBorder="1" applyAlignment="1">
      <alignment vertical="center"/>
    </xf>
    <xf numFmtId="0" fontId="29" fillId="0" borderId="7" xfId="0" applyFont="1" applyBorder="1" applyAlignment="1">
      <alignment vertical="center"/>
    </xf>
    <xf numFmtId="0" fontId="0" fillId="0" borderId="7" xfId="0" applyBorder="1" applyAlignment="1">
      <alignment vertical="center" wrapText="1" shrinkToFit="1"/>
    </xf>
    <xf numFmtId="177" fontId="29" fillId="0" borderId="7" xfId="0" applyNumberFormat="1" applyFont="1" applyBorder="1" applyAlignment="1">
      <alignment vertical="center"/>
    </xf>
    <xf numFmtId="0" fontId="19" fillId="0" borderId="1" xfId="0" applyFont="1" applyBorder="1" applyAlignment="1">
      <alignment vertical="center" wrapText="1" shrinkToFit="1"/>
    </xf>
    <xf numFmtId="0" fontId="2" fillId="0" borderId="7" xfId="6" applyBorder="1" applyAlignment="1">
      <alignment vertical="center" wrapText="1" shrinkToFit="1"/>
    </xf>
    <xf numFmtId="0" fontId="0" fillId="0" borderId="1" xfId="0" applyNumberFormat="1" applyBorder="1" applyAlignment="1">
      <alignment vertical="center" wrapText="1" shrinkToFit="1"/>
    </xf>
    <xf numFmtId="3" fontId="0" fillId="0" borderId="7" xfId="0" applyNumberFormat="1" applyFont="1" applyBorder="1" applyAlignment="1">
      <alignment vertical="center" wrapText="1"/>
    </xf>
    <xf numFmtId="0" fontId="2" fillId="0" borderId="1" xfId="7" applyBorder="1" applyAlignment="1">
      <alignment vertical="center" wrapText="1"/>
    </xf>
    <xf numFmtId="3" fontId="0" fillId="0" borderId="7" xfId="0" applyNumberFormat="1" applyFont="1" applyBorder="1" applyAlignment="1">
      <alignment horizontal="right" vertical="center"/>
    </xf>
    <xf numFmtId="178" fontId="0" fillId="0" borderId="1" xfId="0" applyNumberFormat="1" applyBorder="1" applyAlignment="1">
      <alignment horizontal="right" vertical="center"/>
    </xf>
    <xf numFmtId="0" fontId="12" fillId="0" borderId="20" xfId="0" applyFont="1" applyBorder="1" applyAlignment="1">
      <alignment vertical="center" wrapText="1"/>
    </xf>
    <xf numFmtId="178" fontId="0" fillId="0" borderId="1" xfId="0" applyNumberFormat="1" applyBorder="1" applyAlignment="1">
      <alignment vertical="center" wrapText="1"/>
    </xf>
    <xf numFmtId="0" fontId="2" fillId="0" borderId="1" xfId="8" applyBorder="1" applyAlignment="1">
      <alignment vertical="center" wrapText="1"/>
    </xf>
    <xf numFmtId="0" fontId="0" fillId="0" borderId="1" xfId="8" applyFont="1" applyBorder="1" applyAlignment="1">
      <alignment vertical="center" wrapText="1"/>
    </xf>
    <xf numFmtId="0" fontId="32" fillId="0" borderId="1" xfId="0" applyFont="1" applyBorder="1" applyAlignment="1">
      <alignment vertical="center" wrapText="1" shrinkToFit="1"/>
    </xf>
    <xf numFmtId="0" fontId="0" fillId="0" borderId="1" xfId="0" applyFont="1" applyBorder="1" applyAlignment="1">
      <alignment horizontal="right" vertical="center" shrinkToFit="1"/>
    </xf>
    <xf numFmtId="0" fontId="0" fillId="5" borderId="11" xfId="0" applyFont="1" applyFill="1" applyBorder="1" applyAlignment="1">
      <alignment vertical="center" wrapText="1"/>
    </xf>
    <xf numFmtId="0" fontId="0" fillId="5" borderId="32" xfId="0" applyFont="1" applyFill="1" applyBorder="1" applyAlignment="1">
      <alignment vertical="center" wrapText="1"/>
    </xf>
    <xf numFmtId="49" fontId="2" fillId="5" borderId="17" xfId="3" applyNumberFormat="1" applyFont="1" applyFill="1" applyBorder="1" applyAlignment="1" applyProtection="1">
      <alignment horizontal="center" vertical="center" wrapText="1"/>
    </xf>
    <xf numFmtId="178" fontId="0" fillId="5" borderId="15" xfId="0" applyNumberFormat="1" applyFont="1" applyFill="1" applyBorder="1" applyAlignment="1">
      <alignment horizontal="center" vertical="center" wrapText="1"/>
    </xf>
    <xf numFmtId="179" fontId="0" fillId="0" borderId="21" xfId="1" applyNumberFormat="1" applyFont="1" applyBorder="1" applyAlignment="1">
      <alignment horizontal="center" vertical="center" wrapText="1"/>
    </xf>
    <xf numFmtId="49" fontId="0" fillId="5" borderId="21" xfId="0" applyNumberFormat="1" applyFont="1" applyFill="1" applyBorder="1" applyAlignment="1">
      <alignment horizontal="center" vertical="center" wrapText="1"/>
    </xf>
    <xf numFmtId="49" fontId="0" fillId="5" borderId="15" xfId="4" applyNumberFormat="1" applyFont="1" applyFill="1" applyBorder="1" applyAlignment="1">
      <alignment horizontal="center" vertical="center" wrapText="1"/>
    </xf>
    <xf numFmtId="49" fontId="0" fillId="5" borderId="16" xfId="4" applyNumberFormat="1" applyFont="1" applyFill="1" applyBorder="1" applyAlignment="1">
      <alignment horizontal="center" vertical="center" wrapText="1"/>
    </xf>
    <xf numFmtId="49" fontId="0" fillId="5" borderId="21" xfId="4" applyNumberFormat="1" applyFont="1" applyFill="1" applyBorder="1" applyAlignment="1">
      <alignment horizontal="center" vertical="center" wrapText="1"/>
    </xf>
    <xf numFmtId="49" fontId="0" fillId="5" borderId="26" xfId="0" applyNumberFormat="1" applyFont="1" applyFill="1" applyBorder="1" applyAlignment="1">
      <alignment horizontal="center" vertical="center" wrapText="1"/>
    </xf>
    <xf numFmtId="179" fontId="0" fillId="0" borderId="1" xfId="2" applyNumberFormat="1" applyFont="1" applyBorder="1" applyAlignment="1">
      <alignment horizontal="center" vertical="center"/>
    </xf>
    <xf numFmtId="179" fontId="0" fillId="4" borderId="6" xfId="2" applyNumberFormat="1" applyFont="1" applyFill="1" applyBorder="1" applyAlignment="1">
      <alignment horizontal="center" vertical="center"/>
    </xf>
    <xf numFmtId="179" fontId="0" fillId="0" borderId="1" xfId="2" applyNumberFormat="1" applyFont="1" applyFill="1" applyBorder="1" applyAlignment="1">
      <alignment horizontal="center" vertical="center"/>
    </xf>
    <xf numFmtId="49" fontId="0" fillId="5" borderId="16" xfId="0" applyNumberFormat="1" applyFill="1" applyBorder="1" applyAlignment="1">
      <alignment horizontal="center" vertical="center" wrapText="1"/>
    </xf>
    <xf numFmtId="0" fontId="0" fillId="0" borderId="1" xfId="0" applyBorder="1" applyAlignment="1">
      <alignment vertical="center" wrapText="1" shrinkToFit="1"/>
    </xf>
    <xf numFmtId="177" fontId="0" fillId="0" borderId="1" xfId="5" applyNumberFormat="1" applyFont="1" applyFill="1" applyBorder="1">
      <alignment vertical="center"/>
    </xf>
    <xf numFmtId="3" fontId="0" fillId="5" borderId="16" xfId="0" applyNumberFormat="1" applyFont="1" applyFill="1" applyBorder="1" applyAlignment="1">
      <alignment vertical="center" wrapText="1"/>
    </xf>
    <xf numFmtId="38" fontId="0" fillId="0" borderId="1" xfId="5" applyFont="1" applyBorder="1" applyAlignment="1">
      <alignment vertical="center"/>
    </xf>
    <xf numFmtId="181" fontId="0" fillId="0" borderId="1" xfId="0" applyNumberFormat="1" applyFont="1" applyBorder="1" applyAlignment="1">
      <alignment vertical="center"/>
    </xf>
    <xf numFmtId="3" fontId="0" fillId="0" borderId="1" xfId="0" applyNumberFormat="1" applyFont="1" applyBorder="1" applyAlignment="1">
      <alignment vertical="center"/>
    </xf>
    <xf numFmtId="0" fontId="29" fillId="0" borderId="0" xfId="0" applyFont="1" applyAlignment="1">
      <alignment vertical="center"/>
    </xf>
    <xf numFmtId="181" fontId="0" fillId="0" borderId="1" xfId="0" applyNumberFormat="1" applyFill="1" applyBorder="1" applyAlignment="1">
      <alignment vertical="center" wrapText="1"/>
    </xf>
    <xf numFmtId="3" fontId="0" fillId="0" borderId="1" xfId="0" applyNumberFormat="1" applyFill="1" applyBorder="1" applyAlignment="1">
      <alignment vertical="center" wrapText="1"/>
    </xf>
    <xf numFmtId="0" fontId="32" fillId="0" borderId="1" xfId="0" applyFont="1" applyBorder="1" applyAlignment="1">
      <alignment vertical="center" wrapText="1"/>
    </xf>
    <xf numFmtId="38" fontId="2" fillId="0" borderId="1" xfId="5" applyFont="1" applyFill="1" applyBorder="1" applyAlignment="1">
      <alignment vertical="center" wrapText="1"/>
    </xf>
    <xf numFmtId="181" fontId="0" fillId="0" borderId="1" xfId="0" applyNumberFormat="1" applyBorder="1" applyAlignment="1">
      <alignment vertical="center" wrapText="1"/>
    </xf>
    <xf numFmtId="178" fontId="0" fillId="0" borderId="0" xfId="0" applyNumberFormat="1" applyFill="1" applyAlignment="1">
      <alignment vertical="center"/>
    </xf>
    <xf numFmtId="178" fontId="0" fillId="0" borderId="1" xfId="0" applyNumberFormat="1" applyFont="1" applyBorder="1" applyAlignment="1">
      <alignment vertical="center" wrapText="1"/>
    </xf>
    <xf numFmtId="3" fontId="0" fillId="0" borderId="1" xfId="0" applyNumberFormat="1" applyFont="1" applyBorder="1" applyAlignment="1">
      <alignment vertical="center" wrapText="1"/>
    </xf>
    <xf numFmtId="181" fontId="0" fillId="0" borderId="1" xfId="0" applyNumberFormat="1" applyFont="1" applyFill="1" applyBorder="1" applyAlignment="1">
      <alignment vertical="center" wrapText="1"/>
    </xf>
    <xf numFmtId="3" fontId="0" fillId="0" borderId="8" xfId="0" applyNumberFormat="1" applyFont="1" applyFill="1" applyBorder="1" applyAlignment="1">
      <alignment vertical="center"/>
    </xf>
    <xf numFmtId="3" fontId="0" fillId="0" borderId="7" xfId="0" applyNumberFormat="1" applyFont="1" applyFill="1" applyBorder="1" applyAlignment="1">
      <alignment vertical="center"/>
    </xf>
    <xf numFmtId="38" fontId="2" fillId="0" borderId="15" xfId="4" applyFont="1" applyBorder="1" applyAlignment="1">
      <alignment vertical="center"/>
    </xf>
    <xf numFmtId="49" fontId="0" fillId="8" borderId="15" xfId="0" applyNumberFormat="1" applyFill="1" applyBorder="1" applyAlignment="1">
      <alignment vertical="center"/>
    </xf>
    <xf numFmtId="49" fontId="0" fillId="8" borderId="16" xfId="0" applyNumberFormat="1" applyFill="1" applyBorder="1" applyAlignment="1">
      <alignment vertical="center" wrapText="1"/>
    </xf>
    <xf numFmtId="49" fontId="0" fillId="8" borderId="21" xfId="0" applyNumberFormat="1" applyFill="1" applyBorder="1" applyAlignment="1">
      <alignment vertical="center" wrapText="1"/>
    </xf>
    <xf numFmtId="0" fontId="0" fillId="3" borderId="1" xfId="0" applyFont="1" applyFill="1" applyBorder="1" applyAlignment="1">
      <alignment horizontal="center" vertical="center" shrinkToFit="1"/>
    </xf>
    <xf numFmtId="0" fontId="0" fillId="0" borderId="1" xfId="0" applyFont="1" applyBorder="1" applyAlignment="1">
      <alignment horizontal="center" vertical="center" shrinkToFit="1"/>
    </xf>
    <xf numFmtId="0" fontId="0" fillId="0" borderId="1" xfId="0" applyFont="1" applyBorder="1" applyAlignment="1">
      <alignment horizontal="center" vertical="center"/>
    </xf>
    <xf numFmtId="38" fontId="8" fillId="0" borderId="1" xfId="5" applyFont="1" applyBorder="1" applyAlignment="1">
      <alignment horizontal="center" vertical="center"/>
    </xf>
    <xf numFmtId="179" fontId="0" fillId="0" borderId="1" xfId="2" applyNumberFormat="1" applyFont="1" applyFill="1" applyBorder="1" applyAlignment="1">
      <alignment horizontal="right" vertical="center"/>
    </xf>
    <xf numFmtId="178" fontId="0" fillId="0" borderId="20" xfId="0" applyNumberFormat="1" applyBorder="1" applyAlignment="1">
      <alignment horizontal="right" vertical="center"/>
    </xf>
    <xf numFmtId="179" fontId="0" fillId="0" borderId="1" xfId="2" applyNumberFormat="1" applyFont="1" applyBorder="1" applyAlignment="1">
      <alignment horizontal="right" vertical="center"/>
    </xf>
    <xf numFmtId="0" fontId="0" fillId="3" borderId="1" xfId="6" applyFont="1" applyFill="1" applyBorder="1" applyAlignment="1">
      <alignment horizontal="center" vertical="center"/>
    </xf>
    <xf numFmtId="0" fontId="2" fillId="0" borderId="7" xfId="6" applyBorder="1" applyAlignment="1">
      <alignment horizontal="center" vertical="center"/>
    </xf>
    <xf numFmtId="0" fontId="0" fillId="0" borderId="7" xfId="6" applyFont="1" applyBorder="1" applyAlignment="1">
      <alignment horizontal="center" vertical="center"/>
    </xf>
    <xf numFmtId="0" fontId="2" fillId="0" borderId="1" xfId="6" applyFill="1" applyBorder="1" applyAlignment="1">
      <alignment horizontal="center" vertical="center"/>
    </xf>
    <xf numFmtId="3" fontId="2" fillId="0" borderId="8" xfId="6" applyNumberFormat="1" applyBorder="1" applyAlignment="1">
      <alignment horizontal="right" vertical="center"/>
    </xf>
    <xf numFmtId="3" fontId="2" fillId="0" borderId="7" xfId="6" applyNumberFormat="1" applyBorder="1" applyAlignment="1">
      <alignment horizontal="right" vertical="center"/>
    </xf>
    <xf numFmtId="0" fontId="2" fillId="0" borderId="1" xfId="6" applyBorder="1" applyAlignment="1">
      <alignment horizontal="right" vertical="center" wrapText="1"/>
    </xf>
    <xf numFmtId="3" fontId="2" fillId="0" borderId="1" xfId="6" applyNumberFormat="1" applyBorder="1" applyAlignment="1">
      <alignment horizontal="right" vertical="center"/>
    </xf>
    <xf numFmtId="0" fontId="0" fillId="0" borderId="1" xfId="0" applyFont="1" applyFill="1" applyBorder="1" applyAlignment="1">
      <alignment vertical="center" shrinkToFit="1"/>
    </xf>
    <xf numFmtId="178" fontId="0" fillId="0" borderId="20" xfId="0" applyNumberFormat="1" applyFill="1" applyBorder="1" applyAlignment="1">
      <alignment vertical="center"/>
    </xf>
    <xf numFmtId="0" fontId="9" fillId="0" borderId="1" xfId="0" applyFont="1" applyFill="1" applyBorder="1" applyAlignment="1">
      <alignment vertical="center" wrapText="1" shrinkToFit="1"/>
    </xf>
    <xf numFmtId="178" fontId="0" fillId="0" borderId="1" xfId="0" applyNumberFormat="1" applyFill="1" applyBorder="1" applyAlignment="1">
      <alignment vertical="center"/>
    </xf>
    <xf numFmtId="0" fontId="2" fillId="3" borderId="1" xfId="6" applyFill="1" applyBorder="1">
      <alignment vertical="center"/>
    </xf>
    <xf numFmtId="0" fontId="2" fillId="0" borderId="1" xfId="6" applyBorder="1" applyAlignment="1">
      <alignment horizontal="right" vertical="center"/>
    </xf>
    <xf numFmtId="0" fontId="33" fillId="0" borderId="1" xfId="0" applyFont="1" applyBorder="1" applyAlignment="1">
      <alignment vertical="center" shrinkToFit="1"/>
    </xf>
    <xf numFmtId="0" fontId="34" fillId="0" borderId="1" xfId="0" applyFont="1" applyBorder="1" applyAlignment="1">
      <alignment vertical="center"/>
    </xf>
    <xf numFmtId="0" fontId="34" fillId="0" borderId="1" xfId="0" applyFont="1" applyBorder="1" applyAlignment="1">
      <alignment vertical="center" shrinkToFit="1"/>
    </xf>
    <xf numFmtId="38" fontId="33" fillId="0" borderId="1" xfId="5" applyFont="1" applyBorder="1" applyAlignment="1">
      <alignment vertical="center"/>
    </xf>
    <xf numFmtId="177" fontId="33" fillId="0" borderId="1" xfId="5" applyNumberFormat="1" applyFont="1" applyBorder="1" applyAlignment="1">
      <alignment vertical="center"/>
    </xf>
    <xf numFmtId="177" fontId="34" fillId="0" borderId="1" xfId="0" applyNumberFormat="1" applyFont="1" applyBorder="1" applyAlignment="1">
      <alignment vertical="center"/>
    </xf>
    <xf numFmtId="179" fontId="34" fillId="0" borderId="1" xfId="2" applyNumberFormat="1" applyFont="1" applyFill="1" applyBorder="1" applyAlignment="1">
      <alignment vertical="center"/>
    </xf>
    <xf numFmtId="178" fontId="34" fillId="0" borderId="20" xfId="0" applyNumberFormat="1" applyFont="1" applyBorder="1" applyAlignment="1">
      <alignment vertical="center"/>
    </xf>
    <xf numFmtId="178" fontId="0" fillId="0" borderId="33" xfId="0" applyNumberFormat="1" applyBorder="1" applyAlignment="1">
      <alignment vertical="center"/>
    </xf>
    <xf numFmtId="3" fontId="0" fillId="0" borderId="8" xfId="0" applyNumberFormat="1" applyFont="1" applyBorder="1" applyAlignment="1">
      <alignment horizontal="center" vertical="center" wrapText="1"/>
    </xf>
    <xf numFmtId="3" fontId="0" fillId="0" borderId="7" xfId="0" applyNumberFormat="1" applyFont="1" applyBorder="1" applyAlignment="1">
      <alignment horizontal="center" vertical="center"/>
    </xf>
    <xf numFmtId="178" fontId="0" fillId="0" borderId="20" xfId="0" applyNumberFormat="1" applyBorder="1" applyAlignment="1">
      <alignment horizontal="center" vertical="center"/>
    </xf>
    <xf numFmtId="179" fontId="12" fillId="0" borderId="1" xfId="2" applyNumberFormat="1" applyFont="1" applyFill="1" applyBorder="1" applyAlignment="1">
      <alignment vertical="center" wrapText="1"/>
    </xf>
    <xf numFmtId="177" fontId="0" fillId="0" borderId="20" xfId="0" applyNumberFormat="1" applyFont="1" applyBorder="1" applyAlignment="1">
      <alignment vertical="center" shrinkToFit="1"/>
    </xf>
    <xf numFmtId="177" fontId="19" fillId="0" borderId="20" xfId="0" applyNumberFormat="1" applyFont="1" applyBorder="1" applyAlignment="1">
      <alignment vertical="center" wrapText="1"/>
    </xf>
    <xf numFmtId="0" fontId="12" fillId="0" borderId="20" xfId="0" applyFont="1" applyBorder="1" applyAlignment="1">
      <alignment vertical="top" wrapText="1"/>
    </xf>
    <xf numFmtId="0" fontId="34" fillId="0" borderId="1" xfId="0" applyFont="1" applyBorder="1" applyAlignment="1">
      <alignment vertical="center" wrapText="1"/>
    </xf>
    <xf numFmtId="0" fontId="34" fillId="0" borderId="1" xfId="0" applyFont="1" applyBorder="1" applyAlignment="1">
      <alignment horizontal="right" vertical="center"/>
    </xf>
    <xf numFmtId="0" fontId="34" fillId="0" borderId="7" xfId="0" applyFont="1" applyBorder="1" applyAlignment="1">
      <alignment vertical="center"/>
    </xf>
    <xf numFmtId="0" fontId="34" fillId="0" borderId="1" xfId="0" applyFont="1" applyBorder="1" applyAlignment="1">
      <alignment horizontal="right" vertical="center" wrapText="1"/>
    </xf>
    <xf numFmtId="0" fontId="34" fillId="0" borderId="7" xfId="0" applyFont="1" applyBorder="1" applyAlignment="1">
      <alignment vertical="center" wrapText="1"/>
    </xf>
    <xf numFmtId="14" fontId="0" fillId="9" borderId="16" xfId="0" applyNumberFormat="1" applyFont="1" applyFill="1" applyBorder="1" applyAlignment="1">
      <alignment horizontal="center" vertical="center" wrapText="1"/>
    </xf>
    <xf numFmtId="49" fontId="0" fillId="9" borderId="16" xfId="0" applyNumberFormat="1" applyFont="1" applyFill="1" applyBorder="1" applyAlignment="1">
      <alignment horizontal="center" vertical="center" wrapText="1"/>
    </xf>
    <xf numFmtId="0" fontId="0" fillId="9" borderId="16" xfId="0" applyFill="1" applyBorder="1" applyAlignment="1">
      <alignment vertical="center" wrapText="1"/>
    </xf>
    <xf numFmtId="0" fontId="2" fillId="9" borderId="16" xfId="3" applyFont="1" applyFill="1" applyBorder="1" applyAlignment="1" applyProtection="1">
      <alignment vertical="center" wrapText="1"/>
    </xf>
    <xf numFmtId="49" fontId="2" fillId="9" borderId="16" xfId="3" applyNumberFormat="1" applyFont="1" applyFill="1" applyBorder="1" applyAlignment="1" applyProtection="1">
      <alignment horizontal="center" vertical="center" wrapText="1"/>
    </xf>
    <xf numFmtId="49" fontId="0" fillId="9" borderId="15" xfId="0" applyNumberFormat="1" applyFill="1" applyBorder="1" applyAlignment="1">
      <alignment vertical="center"/>
    </xf>
    <xf numFmtId="49" fontId="0" fillId="9" borderId="16" xfId="0" applyNumberFormat="1" applyFill="1" applyBorder="1" applyAlignment="1">
      <alignment vertical="center" wrapText="1"/>
    </xf>
    <xf numFmtId="49" fontId="0" fillId="9" borderId="21" xfId="0" applyNumberFormat="1" applyFill="1" applyBorder="1" applyAlignment="1">
      <alignment vertical="center" wrapText="1"/>
    </xf>
    <xf numFmtId="49" fontId="2" fillId="9" borderId="15" xfId="4" applyNumberFormat="1" applyFont="1" applyFill="1" applyBorder="1" applyAlignment="1">
      <alignment vertical="center" wrapText="1"/>
    </xf>
    <xf numFmtId="49" fontId="2" fillId="9" borderId="16" xfId="4" applyNumberFormat="1" applyFont="1" applyFill="1" applyBorder="1" applyAlignment="1">
      <alignment vertical="center" wrapText="1"/>
    </xf>
    <xf numFmtId="49" fontId="2" fillId="9" borderId="21" xfId="4" applyNumberFormat="1" applyFont="1" applyFill="1" applyBorder="1" applyAlignment="1">
      <alignment vertical="center" wrapText="1"/>
    </xf>
    <xf numFmtId="0" fontId="0" fillId="0" borderId="1" xfId="0" applyFont="1" applyBorder="1" applyAlignment="1">
      <alignment horizontal="right" vertical="center"/>
    </xf>
    <xf numFmtId="0" fontId="0" fillId="0" borderId="7" xfId="0" applyFont="1" applyBorder="1" applyAlignment="1">
      <alignment vertical="center"/>
    </xf>
    <xf numFmtId="0" fontId="29" fillId="3" borderId="2" xfId="6" applyFont="1" applyFill="1" applyBorder="1">
      <alignment vertical="center"/>
    </xf>
    <xf numFmtId="0" fontId="29" fillId="0" borderId="2" xfId="6" applyFont="1" applyFill="1" applyBorder="1">
      <alignment vertical="center"/>
    </xf>
    <xf numFmtId="49" fontId="0" fillId="5" borderId="16" xfId="4" applyNumberFormat="1" applyFont="1" applyFill="1" applyBorder="1" applyAlignment="1">
      <alignment vertical="center" wrapText="1"/>
    </xf>
    <xf numFmtId="49" fontId="0" fillId="5" borderId="21" xfId="4" applyNumberFormat="1" applyFont="1" applyFill="1" applyBorder="1" applyAlignment="1">
      <alignment vertical="center" wrapText="1"/>
    </xf>
    <xf numFmtId="0" fontId="9" fillId="3" borderId="1" xfId="0" applyFont="1" applyFill="1" applyBorder="1" applyAlignment="1">
      <alignment vertical="center" wrapText="1" shrinkToFit="1"/>
    </xf>
    <xf numFmtId="0" fontId="0" fillId="0" borderId="0" xfId="6" applyFont="1" applyAlignment="1">
      <alignment vertical="center" wrapText="1"/>
    </xf>
    <xf numFmtId="178" fontId="0" fillId="3" borderId="20" xfId="0" applyNumberFormat="1" applyFill="1" applyBorder="1" applyAlignment="1">
      <alignment vertical="center"/>
    </xf>
    <xf numFmtId="0" fontId="0" fillId="8" borderId="1" xfId="0" applyFill="1" applyBorder="1" applyAlignment="1">
      <alignment horizontal="center" vertical="center" wrapText="1"/>
    </xf>
    <xf numFmtId="0" fontId="2" fillId="8" borderId="1" xfId="3" applyFont="1" applyFill="1" applyBorder="1" applyAlignment="1" applyProtection="1">
      <alignment horizontal="center" vertical="center" wrapText="1"/>
    </xf>
    <xf numFmtId="49" fontId="0" fillId="5" borderId="15" xfId="0" applyNumberFormat="1" applyFont="1" applyFill="1" applyBorder="1" applyAlignment="1">
      <alignment vertical="top" wrapText="1"/>
    </xf>
    <xf numFmtId="49" fontId="0" fillId="5" borderId="16" xfId="0" applyNumberFormat="1" applyFont="1" applyFill="1" applyBorder="1" applyAlignment="1">
      <alignment vertical="top" wrapText="1"/>
    </xf>
    <xf numFmtId="0" fontId="22" fillId="0" borderId="1" xfId="0" applyFont="1" applyBorder="1" applyAlignment="1">
      <alignment vertical="center"/>
    </xf>
    <xf numFmtId="0" fontId="22" fillId="0" borderId="1" xfId="0" applyFont="1" applyBorder="1" applyAlignment="1">
      <alignment vertical="center" shrinkToFit="1"/>
    </xf>
    <xf numFmtId="38" fontId="8" fillId="0" borderId="1" xfId="5" applyFont="1" applyBorder="1" applyAlignment="1">
      <alignment vertical="center"/>
    </xf>
    <xf numFmtId="177" fontId="8" fillId="0" borderId="1" xfId="5" applyNumberFormat="1" applyFont="1" applyBorder="1" applyAlignment="1">
      <alignment vertical="center"/>
    </xf>
    <xf numFmtId="177" fontId="22" fillId="0" borderId="1" xfId="0" applyNumberFormat="1" applyFont="1" applyBorder="1" applyAlignment="1">
      <alignment vertical="center"/>
    </xf>
    <xf numFmtId="179" fontId="22" fillId="0" borderId="1" xfId="2" applyNumberFormat="1" applyFont="1" applyFill="1" applyBorder="1" applyAlignment="1">
      <alignment vertical="center"/>
    </xf>
    <xf numFmtId="177" fontId="22" fillId="0" borderId="1" xfId="0" applyNumberFormat="1" applyFont="1" applyBorder="1" applyAlignment="1">
      <alignment vertical="center" wrapText="1"/>
    </xf>
    <xf numFmtId="0" fontId="25" fillId="0" borderId="1" xfId="0" applyFont="1" applyBorder="1" applyAlignment="1">
      <alignment vertical="center" wrapText="1" shrinkToFit="1"/>
    </xf>
    <xf numFmtId="38" fontId="24" fillId="0" borderId="1" xfId="5" applyFont="1" applyBorder="1" applyAlignment="1">
      <alignment vertical="center"/>
    </xf>
    <xf numFmtId="177" fontId="24" fillId="0" borderId="1" xfId="5" applyNumberFormat="1" applyFont="1" applyBorder="1" applyAlignment="1">
      <alignment vertical="center"/>
    </xf>
    <xf numFmtId="0" fontId="22" fillId="0" borderId="7" xfId="0" applyFont="1" applyBorder="1" applyAlignment="1">
      <alignment vertical="center"/>
    </xf>
    <xf numFmtId="0" fontId="22" fillId="0" borderId="7" xfId="0" applyFont="1" applyBorder="1" applyAlignment="1">
      <alignment vertical="center" wrapText="1"/>
    </xf>
    <xf numFmtId="0" fontId="22" fillId="0" borderId="1" xfId="0" applyFont="1" applyFill="1" applyBorder="1" applyAlignment="1">
      <alignment horizontal="center" vertical="center" wrapText="1"/>
    </xf>
    <xf numFmtId="3" fontId="22" fillId="0" borderId="8" xfId="0" applyNumberFormat="1" applyFont="1" applyBorder="1" applyAlignment="1">
      <alignment horizontal="center" vertical="center" wrapText="1"/>
    </xf>
    <xf numFmtId="3" fontId="22" fillId="0" borderId="7" xfId="0" applyNumberFormat="1" applyFont="1" applyBorder="1" applyAlignment="1">
      <alignment horizontal="center" vertical="center"/>
    </xf>
    <xf numFmtId="177" fontId="22" fillId="0" borderId="20" xfId="0" applyNumberFormat="1" applyFont="1" applyBorder="1" applyAlignment="1">
      <alignment vertical="center" wrapText="1"/>
    </xf>
    <xf numFmtId="177" fontId="22" fillId="0" borderId="20" xfId="0" applyNumberFormat="1" applyFont="1" applyBorder="1" applyAlignment="1">
      <alignment horizontal="center" vertical="center" wrapText="1"/>
    </xf>
    <xf numFmtId="0" fontId="22" fillId="0" borderId="20" xfId="0" applyFont="1" applyBorder="1" applyAlignment="1">
      <alignment horizontal="center" vertical="center" wrapText="1"/>
    </xf>
    <xf numFmtId="0" fontId="22" fillId="0" borderId="20" xfId="0" applyFont="1" applyBorder="1" applyAlignment="1">
      <alignment vertical="center" wrapText="1"/>
    </xf>
    <xf numFmtId="178" fontId="35" fillId="0" borderId="22" xfId="0" applyNumberFormat="1" applyFont="1" applyBorder="1" applyAlignment="1">
      <alignment horizontal="center" vertical="center"/>
    </xf>
    <xf numFmtId="178" fontId="35" fillId="0" borderId="1" xfId="0" applyNumberFormat="1" applyFont="1" applyBorder="1" applyAlignment="1">
      <alignment horizontal="center" vertical="center"/>
    </xf>
    <xf numFmtId="0" fontId="22" fillId="0" borderId="1" xfId="0" applyFont="1" applyFill="1" applyBorder="1" applyAlignment="1">
      <alignment vertical="center" wrapText="1"/>
    </xf>
    <xf numFmtId="179" fontId="22" fillId="0" borderId="1" xfId="2" applyNumberFormat="1" applyFont="1" applyBorder="1" applyAlignment="1">
      <alignment vertical="center"/>
    </xf>
    <xf numFmtId="38" fontId="22" fillId="0" borderId="1" xfId="5" applyFont="1" applyBorder="1" applyAlignment="1">
      <alignment vertical="center"/>
    </xf>
    <xf numFmtId="182" fontId="22" fillId="0" borderId="1" xfId="6" applyNumberFormat="1" applyFont="1" applyBorder="1">
      <alignment vertical="center"/>
    </xf>
    <xf numFmtId="0" fontId="24" fillId="0" borderId="1" xfId="0" applyFont="1" applyBorder="1" applyAlignment="1">
      <alignment vertical="center" wrapText="1" shrinkToFit="1"/>
    </xf>
    <xf numFmtId="182" fontId="0" fillId="0" borderId="1" xfId="6" applyNumberFormat="1" applyFont="1" applyBorder="1">
      <alignment vertical="center"/>
    </xf>
    <xf numFmtId="38" fontId="0" fillId="0" borderId="1" xfId="4" applyFont="1" applyBorder="1" applyAlignment="1">
      <alignment vertical="center"/>
    </xf>
    <xf numFmtId="177" fontId="0" fillId="0" borderId="1" xfId="5" applyNumberFormat="1" applyFont="1" applyBorder="1" applyAlignment="1">
      <alignment vertical="center"/>
    </xf>
    <xf numFmtId="183" fontId="0" fillId="0" borderId="1" xfId="6" applyNumberFormat="1" applyFont="1" applyBorder="1">
      <alignment vertical="center"/>
    </xf>
    <xf numFmtId="49" fontId="36" fillId="5" borderId="21" xfId="3" applyNumberFormat="1" applyFont="1" applyFill="1" applyBorder="1" applyAlignment="1" applyProtection="1">
      <alignment horizontal="center" vertical="center" wrapText="1"/>
    </xf>
    <xf numFmtId="38" fontId="0" fillId="0" borderId="1" xfId="5" applyFont="1" applyFill="1" applyBorder="1" applyAlignment="1">
      <alignment vertical="center"/>
    </xf>
    <xf numFmtId="2" fontId="2" fillId="0" borderId="1" xfId="6" applyNumberFormat="1" applyBorder="1">
      <alignment vertical="center"/>
    </xf>
    <xf numFmtId="1" fontId="2" fillId="0" borderId="1" xfId="6" applyNumberFormat="1" applyBorder="1">
      <alignment vertical="center"/>
    </xf>
    <xf numFmtId="49" fontId="4" fillId="9" borderId="16" xfId="3" applyNumberFormat="1" applyFill="1" applyBorder="1" applyAlignment="1" applyProtection="1">
      <alignment horizontal="center" vertical="center" wrapText="1"/>
    </xf>
    <xf numFmtId="38" fontId="0" fillId="0" borderId="15" xfId="4" applyNumberFormat="1" applyFont="1" applyBorder="1" applyAlignment="1">
      <alignment vertical="center"/>
    </xf>
    <xf numFmtId="0" fontId="0" fillId="5" borderId="16" xfId="0" applyNumberFormat="1" applyFont="1" applyFill="1" applyBorder="1" applyAlignment="1">
      <alignment vertical="center" wrapText="1"/>
    </xf>
    <xf numFmtId="184" fontId="0" fillId="5" borderId="16" xfId="4" applyNumberFormat="1" applyFont="1" applyFill="1" applyBorder="1" applyAlignment="1">
      <alignment vertical="center" wrapText="1"/>
    </xf>
    <xf numFmtId="185" fontId="8" fillId="0" borderId="1" xfId="5" applyNumberFormat="1" applyFont="1" applyBorder="1">
      <alignment vertical="center"/>
    </xf>
    <xf numFmtId="185" fontId="0" fillId="0" borderId="1" xfId="0" applyNumberFormat="1" applyFont="1" applyBorder="1" applyAlignment="1">
      <alignment vertical="center"/>
    </xf>
    <xf numFmtId="185" fontId="0" fillId="0" borderId="20" xfId="0" applyNumberFormat="1" applyBorder="1" applyAlignment="1">
      <alignment vertical="center"/>
    </xf>
    <xf numFmtId="185" fontId="0" fillId="0" borderId="1" xfId="0" applyNumberFormat="1" applyBorder="1" applyAlignment="1">
      <alignment vertical="center"/>
    </xf>
    <xf numFmtId="0" fontId="37" fillId="0" borderId="1" xfId="0" applyFont="1" applyBorder="1" applyAlignment="1">
      <alignment vertical="center" wrapText="1" shrinkToFit="1"/>
    </xf>
    <xf numFmtId="186" fontId="0" fillId="0" borderId="1" xfId="4" applyNumberFormat="1" applyFont="1" applyBorder="1" applyAlignment="1">
      <alignment vertical="center"/>
    </xf>
    <xf numFmtId="177" fontId="19" fillId="0" borderId="1" xfId="0" applyNumberFormat="1" applyFont="1" applyFill="1" applyBorder="1" applyAlignment="1">
      <alignment vertical="center"/>
    </xf>
    <xf numFmtId="185" fontId="8" fillId="0" borderId="1" xfId="5" applyNumberFormat="1" applyFont="1" applyBorder="1" applyAlignment="1">
      <alignment horizontal="right" vertical="center"/>
    </xf>
    <xf numFmtId="185" fontId="8" fillId="0" borderId="1" xfId="5" applyNumberFormat="1" applyFont="1" applyBorder="1" applyAlignment="1">
      <alignment vertical="center"/>
    </xf>
    <xf numFmtId="0" fontId="38" fillId="0" borderId="1" xfId="0" applyFont="1" applyBorder="1" applyAlignment="1">
      <alignment vertical="center" wrapText="1"/>
    </xf>
    <xf numFmtId="38" fontId="8" fillId="0" borderId="1" xfId="5" applyFont="1" applyBorder="1" applyAlignment="1">
      <alignment vertical="center" wrapText="1"/>
    </xf>
    <xf numFmtId="179" fontId="2" fillId="0" borderId="1" xfId="2" applyNumberFormat="1" applyFont="1" applyFill="1" applyBorder="1">
      <alignment vertical="center"/>
    </xf>
    <xf numFmtId="177" fontId="2" fillId="0" borderId="1" xfId="0" applyNumberFormat="1" applyFont="1" applyBorder="1" applyAlignment="1">
      <alignment vertical="center"/>
    </xf>
    <xf numFmtId="177" fontId="2" fillId="0" borderId="1" xfId="0" applyNumberFormat="1" applyFont="1" applyBorder="1" applyAlignment="1">
      <alignment vertical="center" wrapText="1"/>
    </xf>
    <xf numFmtId="0" fontId="37" fillId="0" borderId="1" xfId="0" applyFont="1" applyBorder="1" applyAlignment="1">
      <alignment vertical="center" wrapText="1"/>
    </xf>
    <xf numFmtId="179" fontId="0" fillId="0" borderId="20" xfId="2" applyNumberFormat="1" applyFont="1" applyFill="1" applyBorder="1">
      <alignment vertical="center"/>
    </xf>
    <xf numFmtId="185" fontId="8" fillId="0" borderId="1" xfId="4" applyNumberFormat="1" applyFont="1" applyBorder="1" applyAlignment="1">
      <alignment vertical="center"/>
    </xf>
    <xf numFmtId="185" fontId="0" fillId="0" borderId="20" xfId="4" applyNumberFormat="1" applyFont="1" applyBorder="1" applyAlignment="1">
      <alignment vertical="center"/>
    </xf>
    <xf numFmtId="0" fontId="25" fillId="0" borderId="1" xfId="0" applyFont="1" applyFill="1" applyBorder="1" applyAlignment="1">
      <alignment vertical="center" wrapText="1" shrinkToFit="1"/>
    </xf>
    <xf numFmtId="38" fontId="24" fillId="0" borderId="1" xfId="5" applyFont="1" applyFill="1" applyBorder="1" applyAlignment="1">
      <alignment vertical="center"/>
    </xf>
    <xf numFmtId="187" fontId="24" fillId="0" borderId="1" xfId="4" applyNumberFormat="1" applyFont="1" applyFill="1" applyBorder="1" applyAlignment="1">
      <alignment vertical="center"/>
    </xf>
    <xf numFmtId="185" fontId="24" fillId="0" borderId="1" xfId="4" applyNumberFormat="1" applyFont="1" applyFill="1" applyBorder="1" applyAlignment="1">
      <alignment vertical="center"/>
    </xf>
    <xf numFmtId="185" fontId="0" fillId="0" borderId="8" xfId="0" applyNumberFormat="1" applyBorder="1" applyAlignment="1">
      <alignment vertical="center"/>
    </xf>
    <xf numFmtId="185" fontId="0" fillId="0" borderId="7" xfId="0" applyNumberFormat="1" applyBorder="1" applyAlignment="1">
      <alignment vertical="center"/>
    </xf>
    <xf numFmtId="0" fontId="17" fillId="0" borderId="1" xfId="0" applyFont="1" applyFill="1" applyBorder="1" applyAlignment="1">
      <alignment vertical="center" wrapText="1" shrinkToFit="1"/>
    </xf>
    <xf numFmtId="0" fontId="17" fillId="3" borderId="1" xfId="0" applyFont="1" applyFill="1" applyBorder="1" applyAlignment="1">
      <alignment vertical="center" wrapText="1" shrinkToFit="1"/>
    </xf>
    <xf numFmtId="0" fontId="0" fillId="3" borderId="1" xfId="0" applyFont="1" applyFill="1" applyBorder="1" applyAlignment="1">
      <alignment vertical="center"/>
    </xf>
    <xf numFmtId="0" fontId="0" fillId="3" borderId="1" xfId="0" applyFont="1" applyFill="1" applyBorder="1" applyAlignment="1">
      <alignment vertical="center" shrinkToFit="1"/>
    </xf>
    <xf numFmtId="38" fontId="18" fillId="3" borderId="1" xfId="5" applyFont="1" applyFill="1" applyBorder="1" applyAlignment="1">
      <alignment vertical="center"/>
    </xf>
    <xf numFmtId="185" fontId="18" fillId="3" borderId="1" xfId="5" applyNumberFormat="1" applyFont="1" applyFill="1" applyBorder="1" applyAlignment="1">
      <alignment vertical="center"/>
    </xf>
    <xf numFmtId="185" fontId="0" fillId="3" borderId="7" xfId="0" applyNumberFormat="1" applyFill="1" applyBorder="1" applyAlignment="1">
      <alignment vertical="center"/>
    </xf>
    <xf numFmtId="179" fontId="0" fillId="3" borderId="1" xfId="2" applyNumberFormat="1" applyFont="1" applyFill="1" applyBorder="1" applyAlignment="1">
      <alignment vertical="center"/>
    </xf>
    <xf numFmtId="177" fontId="0" fillId="3" borderId="1" xfId="0" applyNumberFormat="1" applyFont="1" applyFill="1" applyBorder="1" applyAlignment="1">
      <alignment vertical="center"/>
    </xf>
    <xf numFmtId="185" fontId="0" fillId="3" borderId="1" xfId="0" applyNumberFormat="1" applyFill="1" applyBorder="1" applyAlignment="1">
      <alignment vertical="center"/>
    </xf>
    <xf numFmtId="0" fontId="14" fillId="0" borderId="1" xfId="6" applyFont="1" applyBorder="1" applyAlignment="1">
      <alignment vertical="center" wrapText="1"/>
    </xf>
    <xf numFmtId="185" fontId="2" fillId="0" borderId="8" xfId="4" applyNumberFormat="1" applyBorder="1" applyAlignment="1">
      <alignment vertical="center"/>
    </xf>
    <xf numFmtId="184" fontId="2" fillId="0" borderId="7" xfId="4" applyNumberFormat="1" applyBorder="1" applyAlignment="1">
      <alignment vertical="center"/>
    </xf>
    <xf numFmtId="180" fontId="2" fillId="0" borderId="1" xfId="6" applyNumberFormat="1" applyBorder="1" applyAlignment="1">
      <alignment vertical="center"/>
    </xf>
    <xf numFmtId="188" fontId="2" fillId="0" borderId="1" xfId="4" applyNumberFormat="1" applyBorder="1" applyAlignment="1">
      <alignment vertical="center"/>
    </xf>
    <xf numFmtId="185" fontId="2" fillId="0" borderId="1" xfId="6" applyNumberFormat="1" applyBorder="1">
      <alignment vertical="center"/>
    </xf>
    <xf numFmtId="0" fontId="12" fillId="0" borderId="1" xfId="6" applyFont="1" applyBorder="1" applyAlignment="1">
      <alignment vertical="center" wrapText="1"/>
    </xf>
    <xf numFmtId="49" fontId="0" fillId="5" borderId="16" xfId="3" applyNumberFormat="1" applyFont="1" applyFill="1" applyBorder="1" applyAlignment="1" applyProtection="1">
      <alignment vertical="center" wrapText="1"/>
    </xf>
    <xf numFmtId="0" fontId="27" fillId="0" borderId="1" xfId="0" applyFont="1" applyBorder="1" applyAlignment="1">
      <alignment vertical="center" shrinkToFit="1"/>
    </xf>
    <xf numFmtId="38" fontId="39" fillId="0" borderId="1" xfId="5" applyFont="1" applyBorder="1">
      <alignment vertical="center"/>
    </xf>
    <xf numFmtId="177" fontId="39" fillId="0" borderId="1" xfId="5" applyNumberFormat="1" applyFont="1" applyBorder="1">
      <alignment vertical="center"/>
    </xf>
    <xf numFmtId="177" fontId="39" fillId="0" borderId="1" xfId="5" applyNumberFormat="1" applyFont="1" applyFill="1" applyBorder="1">
      <alignment vertical="center"/>
    </xf>
    <xf numFmtId="0" fontId="12" fillId="0" borderId="1" xfId="0" applyFont="1" applyBorder="1" applyAlignment="1">
      <alignment vertical="center" wrapText="1" shrinkToFit="1"/>
    </xf>
    <xf numFmtId="3" fontId="14" fillId="0" borderId="8" xfId="0" applyNumberFormat="1" applyFont="1" applyBorder="1" applyAlignment="1">
      <alignment vertical="center" wrapText="1"/>
    </xf>
    <xf numFmtId="0" fontId="14" fillId="0" borderId="20" xfId="0" applyFont="1" applyBorder="1" applyAlignment="1">
      <alignment vertical="center" wrapText="1"/>
    </xf>
    <xf numFmtId="0" fontId="0" fillId="0" borderId="1" xfId="0" applyFill="1" applyBorder="1" applyAlignment="1">
      <alignment vertical="center" shrinkToFit="1"/>
    </xf>
    <xf numFmtId="38" fontId="38" fillId="0" borderId="1" xfId="5" applyFont="1" applyFill="1" applyBorder="1" applyAlignment="1">
      <alignment vertical="center" wrapText="1"/>
    </xf>
    <xf numFmtId="0" fontId="14" fillId="0" borderId="1" xfId="0" applyFont="1" applyFill="1" applyBorder="1" applyAlignment="1">
      <alignment vertical="center" wrapText="1"/>
    </xf>
    <xf numFmtId="178" fontId="0" fillId="0" borderId="9" xfId="0" applyNumberFormat="1" applyBorder="1" applyAlignment="1">
      <alignment vertical="center"/>
    </xf>
    <xf numFmtId="0" fontId="14" fillId="0" borderId="20" xfId="0" applyFont="1" applyBorder="1" applyAlignment="1">
      <alignment vertical="center" wrapText="1" shrinkToFit="1"/>
    </xf>
    <xf numFmtId="0" fontId="0" fillId="9" borderId="1" xfId="0" applyFill="1" applyBorder="1" applyAlignment="1">
      <alignment vertical="center" wrapText="1"/>
    </xf>
    <xf numFmtId="38" fontId="0" fillId="5" borderId="16" xfId="4" applyFont="1" applyFill="1" applyBorder="1" applyAlignment="1">
      <alignment horizontal="right" vertical="center" wrapText="1"/>
    </xf>
    <xf numFmtId="38" fontId="2" fillId="0" borderId="1" xfId="4" applyBorder="1" applyAlignment="1">
      <alignment vertical="center" wrapText="1"/>
    </xf>
    <xf numFmtId="189" fontId="8" fillId="0" borderId="1" xfId="5" applyNumberFormat="1" applyFont="1" applyBorder="1">
      <alignment vertical="center"/>
    </xf>
    <xf numFmtId="177" fontId="12" fillId="0" borderId="20" xfId="0" applyNumberFormat="1" applyFont="1" applyBorder="1" applyAlignment="1">
      <alignment vertical="center" wrapText="1"/>
    </xf>
    <xf numFmtId="178" fontId="40" fillId="5" borderId="16" xfId="0" applyNumberFormat="1" applyFont="1" applyFill="1" applyBorder="1" applyAlignment="1">
      <alignment horizontal="right" vertical="center" wrapText="1"/>
    </xf>
    <xf numFmtId="178" fontId="40" fillId="0" borderId="17" xfId="0" applyNumberFormat="1" applyFont="1" applyFill="1" applyBorder="1" applyAlignment="1">
      <alignment horizontal="right" vertical="center" wrapText="1"/>
    </xf>
    <xf numFmtId="38" fontId="40" fillId="0" borderId="15" xfId="4" applyFont="1" applyFill="1" applyBorder="1" applyAlignment="1">
      <alignment vertical="center" wrapText="1"/>
    </xf>
    <xf numFmtId="38" fontId="40" fillId="0" borderId="16" xfId="4" applyFont="1" applyFill="1" applyBorder="1" applyAlignment="1">
      <alignment vertical="center" wrapText="1"/>
    </xf>
    <xf numFmtId="49" fontId="41" fillId="5" borderId="26" xfId="4" applyNumberFormat="1" applyFont="1" applyFill="1" applyBorder="1" applyAlignment="1">
      <alignment vertical="center" wrapText="1"/>
    </xf>
    <xf numFmtId="49" fontId="19" fillId="5" borderId="16" xfId="0" applyNumberFormat="1" applyFont="1" applyFill="1" applyBorder="1" applyAlignment="1">
      <alignment vertical="center" wrapText="1"/>
    </xf>
    <xf numFmtId="0" fontId="3" fillId="0" borderId="1" xfId="0" applyFont="1" applyBorder="1" applyAlignment="1">
      <alignment vertical="center" wrapText="1"/>
    </xf>
    <xf numFmtId="0" fontId="3" fillId="0" borderId="20" xfId="0" applyFont="1" applyBorder="1" applyAlignment="1">
      <alignment vertical="center" wrapText="1"/>
    </xf>
    <xf numFmtId="0" fontId="3" fillId="0" borderId="1" xfId="0" applyFont="1" applyFill="1" applyBorder="1" applyAlignment="1">
      <alignment vertical="center" wrapText="1"/>
    </xf>
    <xf numFmtId="177" fontId="0" fillId="0" borderId="1" xfId="0" applyNumberFormat="1" applyFont="1" applyBorder="1" applyAlignment="1">
      <alignment horizontal="center" vertical="center"/>
    </xf>
    <xf numFmtId="178" fontId="3" fillId="0" borderId="1" xfId="0" applyNumberFormat="1" applyFont="1" applyBorder="1" applyAlignment="1">
      <alignment vertical="center" wrapText="1"/>
    </xf>
    <xf numFmtId="0" fontId="3" fillId="0" borderId="1" xfId="6" applyFont="1" applyBorder="1" applyAlignment="1">
      <alignment vertical="center" wrapText="1"/>
    </xf>
    <xf numFmtId="0" fontId="2" fillId="0" borderId="1" xfId="6" applyBorder="1" applyAlignment="1">
      <alignment horizontal="center" vertical="center"/>
    </xf>
    <xf numFmtId="177" fontId="8" fillId="0" borderId="1" xfId="5" applyNumberFormat="1" applyFont="1" applyBorder="1" applyAlignment="1">
      <alignment horizontal="center" vertical="center"/>
    </xf>
    <xf numFmtId="177" fontId="0" fillId="0" borderId="1" xfId="0" applyNumberFormat="1" applyFont="1" applyBorder="1" applyAlignment="1">
      <alignment horizontal="right" vertical="center" wrapText="1"/>
    </xf>
    <xf numFmtId="0" fontId="2" fillId="0" borderId="0" xfId="6" applyFont="1" applyFill="1" applyBorder="1" applyAlignment="1">
      <alignment vertical="center" wrapText="1"/>
    </xf>
    <xf numFmtId="0" fontId="2" fillId="4" borderId="0" xfId="6" applyFill="1" applyBorder="1">
      <alignment vertical="center"/>
    </xf>
    <xf numFmtId="0" fontId="0" fillId="0" borderId="0" xfId="6" applyFont="1" applyBorder="1" applyAlignment="1">
      <alignment vertical="center" wrapText="1"/>
    </xf>
    <xf numFmtId="179" fontId="0" fillId="0" borderId="16" xfId="1" applyNumberFormat="1" applyFont="1" applyBorder="1" applyAlignment="1">
      <alignment horizontal="right" vertical="center" wrapText="1"/>
    </xf>
    <xf numFmtId="179" fontId="0" fillId="0" borderId="21" xfId="1" applyNumberFormat="1" applyFont="1" applyBorder="1" applyAlignment="1">
      <alignment horizontal="right" vertical="center" wrapText="1"/>
    </xf>
    <xf numFmtId="49" fontId="0" fillId="5" borderId="16" xfId="0" applyNumberFormat="1" applyFont="1" applyFill="1" applyBorder="1" applyAlignment="1">
      <alignment horizontal="right" vertical="center" wrapText="1"/>
    </xf>
    <xf numFmtId="49" fontId="19" fillId="7" borderId="15" xfId="0" applyNumberFormat="1" applyFont="1" applyFill="1" applyBorder="1" applyAlignment="1">
      <alignment vertical="center" wrapText="1"/>
    </xf>
    <xf numFmtId="177" fontId="0" fillId="0" borderId="8" xfId="0" applyNumberFormat="1" applyFill="1" applyBorder="1" applyAlignment="1">
      <alignment vertical="center"/>
    </xf>
    <xf numFmtId="0" fontId="0" fillId="0" borderId="7" xfId="0" applyFill="1" applyBorder="1" applyAlignment="1">
      <alignment vertical="center"/>
    </xf>
    <xf numFmtId="177" fontId="0" fillId="0" borderId="7" xfId="0" applyNumberFormat="1" applyFill="1" applyBorder="1" applyAlignment="1">
      <alignment vertical="center"/>
    </xf>
    <xf numFmtId="0" fontId="2" fillId="0" borderId="7" xfId="6" applyFill="1" applyBorder="1">
      <alignment vertical="center"/>
    </xf>
    <xf numFmtId="3" fontId="2" fillId="0" borderId="8" xfId="6" applyNumberFormat="1" applyFill="1" applyBorder="1">
      <alignment vertical="center"/>
    </xf>
    <xf numFmtId="3" fontId="2" fillId="0" borderId="7" xfId="6" applyNumberFormat="1" applyFill="1" applyBorder="1">
      <alignment vertical="center"/>
    </xf>
    <xf numFmtId="0" fontId="2" fillId="0" borderId="1" xfId="6" applyFill="1" applyBorder="1" applyAlignment="1">
      <alignment vertical="center" wrapText="1"/>
    </xf>
    <xf numFmtId="0" fontId="2" fillId="0" borderId="0" xfId="6">
      <alignment vertical="center"/>
    </xf>
    <xf numFmtId="0" fontId="2" fillId="0" borderId="0" xfId="6" applyFill="1" applyBorder="1">
      <alignment vertical="center"/>
    </xf>
    <xf numFmtId="0" fontId="2" fillId="0" borderId="0" xfId="6" applyAlignment="1">
      <alignment vertical="center" wrapText="1"/>
    </xf>
    <xf numFmtId="0" fontId="2" fillId="3" borderId="2" xfId="6" applyFill="1" applyBorder="1">
      <alignment vertical="center"/>
    </xf>
    <xf numFmtId="38" fontId="0" fillId="0" borderId="1" xfId="5" applyFont="1" applyBorder="1">
      <alignment vertical="center"/>
    </xf>
    <xf numFmtId="38" fontId="0" fillId="0" borderId="3" xfId="5" applyFont="1" applyBorder="1">
      <alignment vertical="center"/>
    </xf>
    <xf numFmtId="0" fontId="2" fillId="0" borderId="0" xfId="6" applyBorder="1">
      <alignment vertical="center"/>
    </xf>
    <xf numFmtId="0" fontId="2" fillId="3" borderId="0" xfId="6" applyFill="1" applyBorder="1">
      <alignment vertical="center"/>
    </xf>
    <xf numFmtId="179" fontId="0" fillId="0" borderId="1" xfId="2" applyNumberFormat="1" applyFont="1" applyBorder="1">
      <alignment vertical="center"/>
    </xf>
    <xf numFmtId="0" fontId="2" fillId="0" borderId="0" xfId="6" applyBorder="1" applyAlignment="1">
      <alignment vertical="center" wrapText="1"/>
    </xf>
    <xf numFmtId="0" fontId="2" fillId="0" borderId="4" xfId="6" applyFill="1" applyBorder="1">
      <alignment vertical="center"/>
    </xf>
    <xf numFmtId="0" fontId="2" fillId="0" borderId="5" xfId="6" applyFill="1" applyBorder="1" applyAlignment="1">
      <alignment horizontal="center" vertical="center" wrapText="1"/>
    </xf>
    <xf numFmtId="38" fontId="0" fillId="0" borderId="5" xfId="5" applyFont="1" applyFill="1" applyBorder="1">
      <alignment vertical="center"/>
    </xf>
    <xf numFmtId="38" fontId="0" fillId="0" borderId="4" xfId="5" applyFont="1" applyFill="1" applyBorder="1">
      <alignment vertical="center"/>
    </xf>
    <xf numFmtId="0" fontId="2" fillId="0" borderId="0" xfId="6" applyFill="1" applyBorder="1" applyAlignment="1">
      <alignment vertical="center" wrapText="1"/>
    </xf>
    <xf numFmtId="0" fontId="2" fillId="0" borderId="1" xfId="6" applyBorder="1">
      <alignment vertical="center"/>
    </xf>
    <xf numFmtId="0" fontId="2" fillId="0" borderId="1" xfId="6" applyBorder="1" applyAlignment="1">
      <alignment vertical="center" wrapText="1"/>
    </xf>
    <xf numFmtId="0" fontId="2" fillId="0" borderId="1" xfId="6" applyFill="1" applyBorder="1">
      <alignment vertical="center"/>
    </xf>
    <xf numFmtId="0" fontId="2" fillId="4" borderId="0" xfId="6" applyFill="1">
      <alignment vertical="center"/>
    </xf>
    <xf numFmtId="0" fontId="2" fillId="4" borderId="6" xfId="6" applyFill="1" applyBorder="1">
      <alignment vertical="center"/>
    </xf>
    <xf numFmtId="3" fontId="2" fillId="4" borderId="6" xfId="6" applyNumberFormat="1" applyFill="1" applyBorder="1">
      <alignment vertical="center"/>
    </xf>
    <xf numFmtId="179" fontId="2" fillId="4" borderId="6" xfId="2" applyNumberFormat="1" applyFont="1" applyFill="1" applyBorder="1">
      <alignment vertical="center"/>
    </xf>
    <xf numFmtId="38" fontId="2" fillId="4" borderId="6" xfId="6" applyNumberFormat="1" applyFill="1" applyBorder="1" applyAlignment="1">
      <alignment vertical="center" wrapText="1"/>
    </xf>
    <xf numFmtId="178" fontId="2" fillId="4" borderId="6" xfId="6" applyNumberFormat="1" applyFill="1" applyBorder="1" applyAlignment="1">
      <alignment vertical="center" wrapText="1"/>
    </xf>
    <xf numFmtId="0" fontId="2" fillId="4" borderId="1" xfId="6" applyFill="1" applyBorder="1">
      <alignment vertical="center"/>
    </xf>
    <xf numFmtId="38" fontId="8" fillId="0" borderId="1" xfId="5" applyFont="1" applyBorder="1">
      <alignment vertical="center"/>
    </xf>
    <xf numFmtId="0" fontId="2" fillId="0" borderId="7" xfId="6" applyBorder="1">
      <alignment vertical="center"/>
    </xf>
    <xf numFmtId="0" fontId="2" fillId="0" borderId="0" xfId="6" applyFill="1">
      <alignment vertical="center"/>
    </xf>
    <xf numFmtId="179" fontId="0" fillId="0" borderId="1" xfId="2" applyNumberFormat="1" applyFont="1" applyFill="1" applyBorder="1">
      <alignment vertical="center"/>
    </xf>
    <xf numFmtId="3" fontId="2" fillId="0" borderId="8" xfId="6" applyNumberFormat="1" applyBorder="1">
      <alignment vertical="center"/>
    </xf>
    <xf numFmtId="3" fontId="2" fillId="0" borderId="7" xfId="6" applyNumberFormat="1" applyBorder="1">
      <alignment vertical="center"/>
    </xf>
    <xf numFmtId="3" fontId="2" fillId="0" borderId="0" xfId="6" applyNumberFormat="1">
      <alignment vertical="center"/>
    </xf>
    <xf numFmtId="179" fontId="0" fillId="0" borderId="0" xfId="2" applyNumberFormat="1" applyFont="1">
      <alignment vertical="center"/>
    </xf>
    <xf numFmtId="0" fontId="2" fillId="0" borderId="2" xfId="6" applyFill="1" applyBorder="1">
      <alignment vertical="center"/>
    </xf>
    <xf numFmtId="0" fontId="2" fillId="0" borderId="0" xfId="6" applyFill="1" applyAlignment="1">
      <alignment vertical="center" wrapText="1"/>
    </xf>
    <xf numFmtId="9" fontId="0" fillId="0" borderId="1" xfId="2" applyFont="1" applyFill="1" applyBorder="1">
      <alignment vertical="center"/>
    </xf>
    <xf numFmtId="38" fontId="0" fillId="0" borderId="0" xfId="5" applyFont="1" applyFill="1" applyBorder="1">
      <alignment vertical="center"/>
    </xf>
    <xf numFmtId="0" fontId="2" fillId="4" borderId="6" xfId="6" applyFill="1" applyBorder="1" applyAlignment="1">
      <alignment vertical="center" wrapText="1"/>
    </xf>
    <xf numFmtId="38" fontId="2" fillId="4" borderId="1" xfId="5" applyFont="1" applyFill="1" applyBorder="1">
      <alignment vertical="center"/>
    </xf>
    <xf numFmtId="0" fontId="2" fillId="0" borderId="4" xfId="6" applyFill="1" applyBorder="1" applyAlignment="1">
      <alignment horizontal="center" vertical="center" wrapText="1"/>
    </xf>
    <xf numFmtId="38" fontId="2" fillId="4" borderId="6" xfId="5" applyFont="1" applyFill="1" applyBorder="1">
      <alignment vertical="center"/>
    </xf>
    <xf numFmtId="38" fontId="0" fillId="0" borderId="1" xfId="5" applyFont="1" applyFill="1" applyBorder="1">
      <alignment vertical="center"/>
    </xf>
    <xf numFmtId="0" fontId="2" fillId="0" borderId="5" xfId="6" applyFill="1" applyBorder="1">
      <alignment vertical="center"/>
    </xf>
    <xf numFmtId="49" fontId="2" fillId="2" borderId="9" xfId="6" applyNumberFormat="1" applyFill="1" applyBorder="1">
      <alignment vertical="center"/>
    </xf>
    <xf numFmtId="0" fontId="2" fillId="0" borderId="1" xfId="6" applyFont="1" applyBorder="1" applyAlignment="1">
      <alignment vertical="center" wrapText="1"/>
    </xf>
    <xf numFmtId="49" fontId="5" fillId="0" borderId="15" xfId="0" applyNumberFormat="1" applyFont="1" applyFill="1" applyBorder="1" applyAlignment="1">
      <alignment vertical="center" wrapText="1"/>
    </xf>
    <xf numFmtId="178" fontId="0" fillId="5" borderId="16" xfId="0" applyNumberFormat="1" applyFont="1" applyFill="1" applyBorder="1" applyAlignment="1">
      <alignment horizontal="center" vertical="center" wrapText="1"/>
    </xf>
    <xf numFmtId="178" fontId="0" fillId="0" borderId="17" xfId="0" applyNumberFormat="1" applyFont="1" applyFill="1" applyBorder="1" applyAlignment="1">
      <alignment horizontal="center" vertical="center" wrapText="1"/>
    </xf>
    <xf numFmtId="38" fontId="0" fillId="0" borderId="15" xfId="4" applyFont="1" applyBorder="1" applyAlignment="1">
      <alignment vertical="center"/>
    </xf>
    <xf numFmtId="38" fontId="0" fillId="0" borderId="16" xfId="4" applyFont="1" applyBorder="1" applyAlignment="1">
      <alignment vertical="center" wrapText="1"/>
    </xf>
    <xf numFmtId="38" fontId="0" fillId="0" borderId="15" xfId="4" applyFont="1" applyFill="1" applyBorder="1" applyAlignment="1">
      <alignment vertical="center" wrapText="1"/>
    </xf>
    <xf numFmtId="38" fontId="0" fillId="0" borderId="16" xfId="4" applyFont="1" applyFill="1" applyBorder="1" applyAlignment="1">
      <alignment vertical="center" wrapText="1"/>
    </xf>
    <xf numFmtId="14" fontId="0" fillId="5" borderId="16" xfId="0" applyNumberFormat="1" applyFont="1" applyFill="1" applyBorder="1" applyAlignment="1">
      <alignment horizontal="center" vertical="center" wrapText="1"/>
    </xf>
    <xf numFmtId="49" fontId="0" fillId="5" borderId="16" xfId="0" applyNumberFormat="1" applyFont="1" applyFill="1" applyBorder="1" applyAlignment="1">
      <alignment horizontal="center" vertical="center" wrapText="1"/>
    </xf>
    <xf numFmtId="49" fontId="2" fillId="0" borderId="9" xfId="6" applyNumberFormat="1" applyFill="1" applyBorder="1">
      <alignment vertical="center"/>
    </xf>
    <xf numFmtId="0" fontId="9" fillId="0" borderId="1" xfId="0" applyFont="1" applyBorder="1" applyAlignment="1">
      <alignment vertical="center" shrinkToFit="1"/>
    </xf>
    <xf numFmtId="0" fontId="0" fillId="0" borderId="1" xfId="0" applyFont="1" applyBorder="1" applyAlignment="1">
      <alignment vertical="center"/>
    </xf>
    <xf numFmtId="0" fontId="0" fillId="0" borderId="1" xfId="0" applyFont="1" applyBorder="1" applyAlignment="1">
      <alignment vertical="center" shrinkToFit="1"/>
    </xf>
    <xf numFmtId="178" fontId="0" fillId="0" borderId="20" xfId="0" applyNumberFormat="1" applyBorder="1" applyAlignment="1">
      <alignment vertical="center"/>
    </xf>
    <xf numFmtId="0" fontId="9" fillId="0" borderId="1" xfId="0" applyFont="1" applyBorder="1" applyAlignment="1">
      <alignment vertical="center" wrapText="1" shrinkToFit="1"/>
    </xf>
    <xf numFmtId="0" fontId="0" fillId="0" borderId="1" xfId="0" applyBorder="1" applyAlignment="1">
      <alignment vertical="center"/>
    </xf>
    <xf numFmtId="178" fontId="0" fillId="0" borderId="1" xfId="0" applyNumberFormat="1" applyBorder="1" applyAlignment="1">
      <alignment vertical="center"/>
    </xf>
    <xf numFmtId="0" fontId="0" fillId="0" borderId="1" xfId="0" applyFont="1" applyBorder="1" applyAlignment="1">
      <alignment vertical="center" wrapText="1"/>
    </xf>
    <xf numFmtId="0" fontId="0" fillId="0" borderId="7" xfId="0" applyBorder="1" applyAlignment="1">
      <alignment vertical="center"/>
    </xf>
    <xf numFmtId="0" fontId="0" fillId="0" borderId="1" xfId="0" applyFill="1" applyBorder="1" applyAlignment="1">
      <alignment vertical="center"/>
    </xf>
    <xf numFmtId="38" fontId="0" fillId="0" borderId="16" xfId="4" applyNumberFormat="1" applyFont="1" applyBorder="1" applyAlignment="1">
      <alignment vertical="center" wrapText="1"/>
    </xf>
    <xf numFmtId="179" fontId="0" fillId="0" borderId="16" xfId="1" applyNumberFormat="1" applyFont="1" applyBorder="1" applyAlignment="1">
      <alignment vertical="center" wrapText="1"/>
    </xf>
    <xf numFmtId="179" fontId="0" fillId="0" borderId="21" xfId="1" applyNumberFormat="1" applyFont="1" applyBorder="1" applyAlignment="1">
      <alignment vertical="center" wrapText="1"/>
    </xf>
    <xf numFmtId="0" fontId="0" fillId="0" borderId="7" xfId="0" applyBorder="1" applyAlignment="1">
      <alignment vertical="center" wrapText="1"/>
    </xf>
    <xf numFmtId="0" fontId="0" fillId="0" borderId="1" xfId="0" applyFont="1" applyFill="1" applyBorder="1" applyAlignment="1">
      <alignment vertical="center" wrapText="1"/>
    </xf>
    <xf numFmtId="3" fontId="0" fillId="0" borderId="8" xfId="0" applyNumberFormat="1" applyFont="1" applyBorder="1" applyAlignment="1">
      <alignment vertical="center" wrapText="1"/>
    </xf>
    <xf numFmtId="3" fontId="0" fillId="0" borderId="7" xfId="0" applyNumberFormat="1" applyFont="1" applyBorder="1" applyAlignment="1">
      <alignment vertical="center"/>
    </xf>
    <xf numFmtId="0" fontId="0" fillId="0" borderId="20" xfId="0" applyBorder="1" applyAlignment="1">
      <alignment vertical="center" wrapText="1"/>
    </xf>
    <xf numFmtId="178" fontId="0" fillId="0" borderId="22" xfId="0" applyNumberFormat="1" applyBorder="1" applyAlignment="1">
      <alignment vertical="center"/>
    </xf>
    <xf numFmtId="0" fontId="0" fillId="0" borderId="1" xfId="0" applyFill="1" applyBorder="1" applyAlignment="1">
      <alignment vertical="center" wrapText="1"/>
    </xf>
    <xf numFmtId="178" fontId="0" fillId="0" borderId="1" xfId="0" applyNumberFormat="1" applyFont="1" applyBorder="1" applyAlignment="1">
      <alignment vertical="center"/>
    </xf>
    <xf numFmtId="0" fontId="0" fillId="0" borderId="1" xfId="0" applyBorder="1" applyAlignment="1">
      <alignment vertical="center" wrapText="1"/>
    </xf>
    <xf numFmtId="3" fontId="0" fillId="0" borderId="7" xfId="0" applyNumberFormat="1" applyBorder="1" applyAlignment="1">
      <alignment vertical="center"/>
    </xf>
    <xf numFmtId="3" fontId="0" fillId="0" borderId="8" xfId="0" applyNumberFormat="1" applyBorder="1" applyAlignment="1">
      <alignment vertical="center"/>
    </xf>
    <xf numFmtId="0" fontId="8" fillId="0" borderId="1" xfId="0" applyFont="1" applyBorder="1" applyAlignment="1">
      <alignment vertical="center" wrapText="1"/>
    </xf>
    <xf numFmtId="0" fontId="0" fillId="0" borderId="1" xfId="0" applyBorder="1" applyAlignment="1">
      <alignment vertical="center" shrinkToFit="1"/>
    </xf>
    <xf numFmtId="179" fontId="0" fillId="0" borderId="21" xfId="1" applyNumberFormat="1" applyFont="1" applyFill="1" applyBorder="1" applyAlignment="1">
      <alignment vertical="center" wrapText="1"/>
    </xf>
    <xf numFmtId="0" fontId="0" fillId="0" borderId="1" xfId="0" applyBorder="1" applyAlignment="1">
      <alignment horizontal="right" vertical="center"/>
    </xf>
    <xf numFmtId="0" fontId="0" fillId="0" borderId="0" xfId="0" applyFont="1"/>
    <xf numFmtId="0" fontId="0" fillId="5" borderId="1" xfId="0" applyFont="1" applyFill="1" applyBorder="1" applyAlignment="1">
      <alignment vertical="center" wrapText="1"/>
    </xf>
    <xf numFmtId="49" fontId="0" fillId="5" borderId="16" xfId="0" applyNumberFormat="1" applyFont="1" applyFill="1" applyBorder="1" applyAlignment="1">
      <alignment vertical="center" wrapText="1"/>
    </xf>
    <xf numFmtId="49" fontId="0" fillId="5" borderId="21" xfId="0" applyNumberFormat="1" applyFont="1" applyFill="1" applyBorder="1" applyAlignment="1">
      <alignment vertical="center" wrapText="1"/>
    </xf>
    <xf numFmtId="49" fontId="2" fillId="5" borderId="15" xfId="4" applyNumberFormat="1" applyFont="1" applyFill="1" applyBorder="1" applyAlignment="1">
      <alignment vertical="center" wrapText="1"/>
    </xf>
    <xf numFmtId="49" fontId="2" fillId="5" borderId="16" xfId="4" applyNumberFormat="1" applyFont="1" applyFill="1" applyBorder="1" applyAlignment="1">
      <alignment vertical="center" wrapText="1"/>
    </xf>
    <xf numFmtId="49" fontId="2" fillId="5" borderId="21" xfId="4" applyNumberFormat="1" applyFont="1" applyFill="1" applyBorder="1" applyAlignment="1">
      <alignment vertical="center" wrapText="1"/>
    </xf>
    <xf numFmtId="38" fontId="0" fillId="0" borderId="21" xfId="4" applyFont="1" applyFill="1" applyBorder="1" applyAlignment="1">
      <alignment vertical="center" wrapText="1"/>
    </xf>
    <xf numFmtId="49" fontId="0" fillId="5" borderId="26" xfId="0" applyNumberFormat="1" applyFont="1" applyFill="1" applyBorder="1" applyAlignment="1">
      <alignment vertical="center" wrapText="1"/>
    </xf>
    <xf numFmtId="0" fontId="2" fillId="0" borderId="0" xfId="6" applyFont="1" applyFill="1" applyAlignment="1">
      <alignment vertical="center" wrapText="1"/>
    </xf>
    <xf numFmtId="0" fontId="2" fillId="0" borderId="1" xfId="6" applyFont="1" applyBorder="1">
      <alignment vertical="center"/>
    </xf>
    <xf numFmtId="0" fontId="2" fillId="0" borderId="1" xfId="6" applyFont="1" applyFill="1" applyBorder="1">
      <alignment vertical="center"/>
    </xf>
    <xf numFmtId="0" fontId="2" fillId="0" borderId="1" xfId="6" applyFont="1" applyFill="1" applyBorder="1" applyAlignment="1">
      <alignment vertical="center" wrapText="1"/>
    </xf>
    <xf numFmtId="0" fontId="2" fillId="0" borderId="0" xfId="6" applyFont="1">
      <alignment vertical="center"/>
    </xf>
    <xf numFmtId="38" fontId="2" fillId="0" borderId="1" xfId="5" applyFont="1" applyBorder="1" applyAlignment="1">
      <alignment vertical="center" wrapText="1"/>
    </xf>
    <xf numFmtId="176" fontId="2" fillId="0" borderId="1" xfId="5" applyNumberFormat="1" applyFont="1" applyBorder="1" applyAlignment="1">
      <alignment vertical="center" wrapText="1"/>
    </xf>
    <xf numFmtId="179" fontId="0" fillId="0" borderId="1" xfId="2" applyNumberFormat="1" applyFont="1" applyFill="1" applyBorder="1" applyAlignment="1">
      <alignment vertical="center"/>
    </xf>
    <xf numFmtId="0" fontId="0" fillId="0" borderId="1" xfId="0" applyFont="1" applyBorder="1" applyAlignment="1">
      <alignment vertical="center" wrapText="1" shrinkToFit="1"/>
    </xf>
    <xf numFmtId="0" fontId="17" fillId="0" borderId="1" xfId="0" applyFont="1" applyBorder="1" applyAlignment="1">
      <alignment vertical="center" wrapText="1" shrinkToFit="1"/>
    </xf>
    <xf numFmtId="179" fontId="0" fillId="0" borderId="1" xfId="2" applyNumberFormat="1" applyFont="1" applyBorder="1" applyAlignment="1">
      <alignment vertical="center"/>
    </xf>
    <xf numFmtId="0" fontId="18" fillId="0" borderId="1" xfId="0" applyFont="1" applyBorder="1" applyAlignment="1">
      <alignment vertical="center" wrapText="1" shrinkToFit="1"/>
    </xf>
    <xf numFmtId="3" fontId="0" fillId="0" borderId="1" xfId="0" applyNumberFormat="1" applyFont="1" applyBorder="1" applyAlignment="1">
      <alignment vertical="center" wrapText="1"/>
    </xf>
    <xf numFmtId="3" fontId="0" fillId="0" borderId="1" xfId="0" applyNumberFormat="1" applyFont="1" applyBorder="1" applyAlignment="1">
      <alignment vertical="center"/>
    </xf>
    <xf numFmtId="0" fontId="0" fillId="10" borderId="1" xfId="0" applyFill="1" applyBorder="1" applyAlignment="1">
      <alignment vertical="center" wrapText="1"/>
    </xf>
    <xf numFmtId="0" fontId="2" fillId="5" borderId="1" xfId="3" applyFont="1" applyFill="1" applyBorder="1" applyAlignment="1" applyProtection="1">
      <alignment vertical="center" wrapText="1"/>
    </xf>
    <xf numFmtId="49" fontId="4" fillId="5" borderId="16" xfId="3" applyNumberFormat="1" applyFill="1" applyBorder="1" applyAlignment="1" applyProtection="1">
      <alignment horizontal="center" vertical="center" wrapText="1"/>
    </xf>
    <xf numFmtId="38" fontId="0" fillId="0" borderId="15" xfId="4" applyNumberFormat="1" applyFont="1" applyFill="1" applyBorder="1" applyAlignment="1">
      <alignment vertical="center" wrapText="1"/>
    </xf>
    <xf numFmtId="49" fontId="0" fillId="5" borderId="15" xfId="0" applyNumberFormat="1" applyFont="1" applyFill="1" applyBorder="1" applyAlignment="1">
      <alignment vertical="center" wrapText="1"/>
    </xf>
    <xf numFmtId="49" fontId="0" fillId="5" borderId="26" xfId="4" applyNumberFormat="1" applyFont="1" applyFill="1" applyBorder="1" applyAlignment="1">
      <alignment vertical="center" wrapText="1"/>
    </xf>
    <xf numFmtId="49" fontId="0" fillId="5" borderId="16" xfId="0" applyNumberFormat="1" applyFont="1" applyFill="1" applyBorder="1" applyAlignment="1">
      <alignment horizontal="left" vertical="center" wrapText="1"/>
    </xf>
    <xf numFmtId="0" fontId="0" fillId="7" borderId="1" xfId="0" applyFont="1" applyFill="1" applyBorder="1" applyAlignment="1">
      <alignment vertical="center" wrapText="1"/>
    </xf>
    <xf numFmtId="0" fontId="0" fillId="11" borderId="1" xfId="0" applyFill="1" applyBorder="1" applyAlignment="1">
      <alignment vertical="center" wrapText="1"/>
    </xf>
    <xf numFmtId="0" fontId="0" fillId="11" borderId="1" xfId="0" applyFill="1" applyBorder="1" applyAlignment="1">
      <alignment vertical="center"/>
    </xf>
    <xf numFmtId="49" fontId="5" fillId="0" borderId="34" xfId="0" applyNumberFormat="1" applyFont="1" applyFill="1" applyBorder="1" applyAlignment="1">
      <alignment vertical="center" wrapText="1"/>
    </xf>
    <xf numFmtId="49" fontId="0" fillId="5" borderId="0" xfId="0" applyNumberFormat="1" applyFont="1" applyFill="1" applyBorder="1" applyAlignment="1">
      <alignment horizontal="center" vertical="center" wrapText="1"/>
    </xf>
    <xf numFmtId="178" fontId="0" fillId="0" borderId="16" xfId="0" applyNumberFormat="1" applyFont="1" applyFill="1" applyBorder="1" applyAlignment="1">
      <alignment horizontal="center" vertical="center" wrapText="1"/>
    </xf>
    <xf numFmtId="38" fontId="0" fillId="0" borderId="15" xfId="4" applyFont="1" applyFill="1" applyBorder="1" applyAlignment="1">
      <alignment vertical="center"/>
    </xf>
    <xf numFmtId="179" fontId="0" fillId="0" borderId="16" xfId="1" applyNumberFormat="1" applyFont="1" applyFill="1" applyBorder="1" applyAlignment="1">
      <alignment vertical="center" wrapText="1"/>
    </xf>
    <xf numFmtId="38" fontId="0" fillId="0" borderId="16" xfId="4" applyNumberFormat="1" applyFont="1" applyFill="1" applyBorder="1" applyAlignment="1">
      <alignment vertical="center" wrapText="1"/>
    </xf>
    <xf numFmtId="0" fontId="0" fillId="0" borderId="0" xfId="0" applyFill="1"/>
    <xf numFmtId="0" fontId="10" fillId="12" borderId="1" xfId="0" applyFont="1" applyFill="1" applyBorder="1" applyAlignment="1">
      <alignment vertical="center"/>
    </xf>
    <xf numFmtId="14" fontId="0" fillId="12" borderId="16" xfId="0" applyNumberFormat="1" applyFont="1" applyFill="1" applyBorder="1" applyAlignment="1">
      <alignment horizontal="center" vertical="center" wrapText="1"/>
    </xf>
    <xf numFmtId="0" fontId="0" fillId="12" borderId="0" xfId="0" applyFill="1" applyAlignment="1">
      <alignment vertical="center"/>
    </xf>
    <xf numFmtId="0" fontId="0" fillId="12" borderId="1" xfId="0" applyFont="1" applyFill="1" applyBorder="1" applyAlignment="1">
      <alignment vertical="center" wrapText="1"/>
    </xf>
    <xf numFmtId="0" fontId="7" fillId="12" borderId="1" xfId="3" applyFont="1" applyFill="1" applyBorder="1" applyAlignment="1" applyProtection="1">
      <alignment vertical="center" wrapText="1"/>
    </xf>
    <xf numFmtId="49" fontId="7" fillId="12" borderId="16" xfId="3" applyNumberFormat="1" applyFont="1" applyFill="1" applyBorder="1" applyAlignment="1" applyProtection="1">
      <alignment horizontal="center" vertical="center" wrapText="1"/>
    </xf>
    <xf numFmtId="178" fontId="0" fillId="12" borderId="16" xfId="0" applyNumberFormat="1" applyFont="1" applyFill="1" applyBorder="1" applyAlignment="1">
      <alignment horizontal="center" vertical="center" wrapText="1"/>
    </xf>
    <xf numFmtId="178" fontId="0" fillId="12" borderId="17" xfId="0" applyNumberFormat="1" applyFont="1" applyFill="1" applyBorder="1" applyAlignment="1">
      <alignment horizontal="center" vertical="center" wrapText="1"/>
    </xf>
    <xf numFmtId="38" fontId="0" fillId="12" borderId="15" xfId="4" applyFont="1" applyFill="1" applyBorder="1" applyAlignment="1">
      <alignment vertical="center"/>
    </xf>
    <xf numFmtId="38" fontId="0" fillId="12" borderId="16" xfId="4" applyFont="1" applyFill="1" applyBorder="1" applyAlignment="1">
      <alignment vertical="center" wrapText="1"/>
    </xf>
    <xf numFmtId="179" fontId="0" fillId="12" borderId="16" xfId="1" applyNumberFormat="1" applyFont="1" applyFill="1" applyBorder="1" applyAlignment="1">
      <alignment vertical="center" wrapText="1"/>
    </xf>
    <xf numFmtId="38" fontId="0" fillId="12" borderId="16" xfId="4" applyNumberFormat="1" applyFont="1" applyFill="1" applyBorder="1" applyAlignment="1">
      <alignment vertical="center" wrapText="1"/>
    </xf>
    <xf numFmtId="179" fontId="0" fillId="12" borderId="21" xfId="1" applyNumberFormat="1" applyFont="1" applyFill="1" applyBorder="1" applyAlignment="1">
      <alignment vertical="center" wrapText="1"/>
    </xf>
    <xf numFmtId="38" fontId="0" fillId="12" borderId="15" xfId="4" applyFont="1" applyFill="1" applyBorder="1" applyAlignment="1">
      <alignment vertical="center" wrapText="1"/>
    </xf>
    <xf numFmtId="49" fontId="0" fillId="12" borderId="15" xfId="0" applyNumberFormat="1" applyFont="1" applyFill="1" applyBorder="1" applyAlignment="1">
      <alignment vertical="center"/>
    </xf>
    <xf numFmtId="49" fontId="0" fillId="12" borderId="16" xfId="0" applyNumberFormat="1" applyFont="1" applyFill="1" applyBorder="1" applyAlignment="1">
      <alignment vertical="center" wrapText="1"/>
    </xf>
    <xf numFmtId="49" fontId="0" fillId="12" borderId="21" xfId="0" applyNumberFormat="1" applyFont="1" applyFill="1" applyBorder="1" applyAlignment="1">
      <alignment vertical="center" wrapText="1"/>
    </xf>
    <xf numFmtId="49" fontId="2" fillId="12" borderId="15" xfId="4" applyNumberFormat="1" applyFont="1" applyFill="1" applyBorder="1" applyAlignment="1">
      <alignment vertical="center" wrapText="1"/>
    </xf>
    <xf numFmtId="49" fontId="2" fillId="12" borderId="16" xfId="4" applyNumberFormat="1" applyFont="1" applyFill="1" applyBorder="1" applyAlignment="1">
      <alignment vertical="center" wrapText="1"/>
    </xf>
    <xf numFmtId="49" fontId="2" fillId="12" borderId="21" xfId="4" applyNumberFormat="1" applyFont="1" applyFill="1" applyBorder="1" applyAlignment="1">
      <alignment vertical="center" wrapText="1"/>
    </xf>
    <xf numFmtId="38" fontId="0" fillId="12" borderId="21" xfId="4" applyFont="1" applyFill="1" applyBorder="1" applyAlignment="1">
      <alignment vertical="center" wrapText="1"/>
    </xf>
    <xf numFmtId="49" fontId="2" fillId="12" borderId="26" xfId="4" applyNumberFormat="1" applyFont="1" applyFill="1" applyBorder="1" applyAlignment="1">
      <alignment vertical="center" wrapText="1"/>
    </xf>
    <xf numFmtId="49" fontId="0" fillId="12" borderId="26" xfId="0" applyNumberFormat="1" applyFont="1" applyFill="1" applyBorder="1" applyAlignment="1">
      <alignment vertical="center" wrapText="1"/>
    </xf>
    <xf numFmtId="0" fontId="0" fillId="12" borderId="0" xfId="0" applyFill="1"/>
    <xf numFmtId="0" fontId="0" fillId="12" borderId="1" xfId="0" applyFill="1" applyBorder="1" applyAlignment="1">
      <alignment vertical="center"/>
    </xf>
    <xf numFmtId="0" fontId="19" fillId="0" borderId="9" xfId="0" applyFont="1" applyFill="1" applyBorder="1" applyAlignment="1">
      <alignment horizontal="center" vertical="center" wrapText="1"/>
    </xf>
    <xf numFmtId="38" fontId="19" fillId="0" borderId="16" xfId="4" applyFont="1" applyFill="1" applyBorder="1" applyAlignment="1">
      <alignment vertical="center" wrapText="1"/>
    </xf>
    <xf numFmtId="0" fontId="0" fillId="12" borderId="0" xfId="0" applyFont="1" applyFill="1" applyAlignment="1">
      <alignment vertical="center"/>
    </xf>
    <xf numFmtId="178" fontId="0" fillId="0" borderId="21" xfId="0" applyNumberFormat="1" applyFont="1" applyFill="1" applyBorder="1" applyAlignment="1">
      <alignment horizontal="center" vertical="center" wrapText="1"/>
    </xf>
    <xf numFmtId="38" fontId="0" fillId="0" borderId="20" xfId="4" applyFont="1" applyBorder="1" applyAlignment="1">
      <alignment vertical="center"/>
    </xf>
    <xf numFmtId="179" fontId="0" fillId="0" borderId="20" xfId="1" applyNumberFormat="1" applyFont="1" applyBorder="1" applyAlignment="1">
      <alignment horizontal="right" vertical="center"/>
    </xf>
    <xf numFmtId="38" fontId="0" fillId="0" borderId="0" xfId="0" applyNumberFormat="1"/>
    <xf numFmtId="179" fontId="0" fillId="0" borderId="0" xfId="1" applyNumberFormat="1" applyFont="1"/>
    <xf numFmtId="38" fontId="0" fillId="0" borderId="0" xfId="4" applyFont="1" applyFill="1" applyAlignment="1">
      <alignment horizontal="right" vertical="center" wrapText="1"/>
    </xf>
    <xf numFmtId="38" fontId="2" fillId="0" borderId="15" xfId="4" applyFont="1" applyFill="1" applyBorder="1" applyAlignment="1">
      <alignment vertical="center" wrapText="1"/>
    </xf>
    <xf numFmtId="38" fontId="2" fillId="0" borderId="16" xfId="4" applyFont="1" applyFill="1" applyBorder="1" applyAlignment="1">
      <alignment vertical="center" wrapText="1"/>
    </xf>
    <xf numFmtId="49" fontId="0" fillId="0" borderId="16" xfId="0" applyNumberFormat="1" applyFont="1" applyFill="1" applyBorder="1" applyAlignment="1">
      <alignment horizontal="center" vertical="center" wrapText="1"/>
    </xf>
    <xf numFmtId="49" fontId="0" fillId="0" borderId="15" xfId="0" applyNumberFormat="1" applyFont="1" applyFill="1" applyBorder="1" applyAlignment="1">
      <alignment vertical="center" wrapText="1"/>
    </xf>
    <xf numFmtId="49" fontId="0" fillId="0" borderId="0" xfId="0" applyNumberFormat="1" applyFont="1" applyFill="1" applyBorder="1" applyAlignment="1">
      <alignment horizontal="center" vertical="center" wrapText="1"/>
    </xf>
    <xf numFmtId="49" fontId="0" fillId="0" borderId="27" xfId="0" applyNumberFormat="1" applyFont="1" applyFill="1" applyBorder="1" applyAlignment="1">
      <alignment horizontal="center" vertical="center" wrapText="1"/>
    </xf>
    <xf numFmtId="0" fontId="0" fillId="0" borderId="0" xfId="0" applyFont="1" applyFill="1" applyAlignment="1">
      <alignment vertical="center"/>
    </xf>
    <xf numFmtId="0" fontId="0" fillId="0" borderId="20" xfId="0" applyBorder="1" applyAlignment="1">
      <alignment vertical="center"/>
    </xf>
    <xf numFmtId="38" fontId="0" fillId="0" borderId="20" xfId="4" applyFont="1" applyBorder="1" applyAlignment="1">
      <alignment horizontal="right" vertical="center"/>
    </xf>
    <xf numFmtId="179" fontId="8" fillId="0" borderId="20" xfId="1" applyNumberFormat="1" applyFont="1" applyBorder="1" applyAlignment="1">
      <alignment horizontal="right" vertical="center"/>
    </xf>
    <xf numFmtId="178" fontId="0" fillId="0" borderId="15" xfId="0" applyNumberFormat="1" applyFont="1" applyFill="1" applyBorder="1" applyAlignment="1">
      <alignment horizontal="center" vertical="center" wrapText="1"/>
    </xf>
    <xf numFmtId="179" fontId="0" fillId="0" borderId="16" xfId="1" applyNumberFormat="1" applyFont="1" applyFill="1" applyBorder="1" applyAlignment="1">
      <alignment horizontal="right" vertical="center" wrapText="1"/>
    </xf>
    <xf numFmtId="179" fontId="0" fillId="0" borderId="21" xfId="1" applyNumberFormat="1" applyFont="1" applyFill="1" applyBorder="1" applyAlignment="1">
      <alignment horizontal="right" vertical="center" wrapText="1"/>
    </xf>
    <xf numFmtId="179" fontId="0" fillId="0" borderId="21" xfId="1" applyNumberFormat="1" applyFont="1" applyFill="1" applyBorder="1" applyAlignment="1">
      <alignment horizontal="center" vertical="center" wrapText="1"/>
    </xf>
    <xf numFmtId="178" fontId="0" fillId="0" borderId="28" xfId="0" applyNumberFormat="1" applyFont="1" applyFill="1" applyBorder="1" applyAlignment="1">
      <alignment horizontal="center" vertical="center" wrapText="1"/>
    </xf>
    <xf numFmtId="38" fontId="0" fillId="0" borderId="15" xfId="4" applyFont="1" applyFill="1" applyBorder="1" applyAlignment="1">
      <alignment vertical="center" shrinkToFit="1"/>
    </xf>
    <xf numFmtId="38" fontId="0" fillId="0" borderId="15" xfId="4" applyNumberFormat="1" applyFont="1" applyFill="1" applyBorder="1" applyAlignment="1">
      <alignment vertical="center"/>
    </xf>
    <xf numFmtId="49" fontId="19" fillId="0" borderId="16" xfId="0" applyNumberFormat="1" applyFont="1" applyFill="1" applyBorder="1" applyAlignment="1">
      <alignment vertical="center" wrapText="1"/>
    </xf>
    <xf numFmtId="0" fontId="19" fillId="0" borderId="0" xfId="0" applyFont="1"/>
    <xf numFmtId="0" fontId="19" fillId="0" borderId="10" xfId="0" applyFont="1" applyBorder="1" applyAlignment="1">
      <alignment vertical="center" wrapText="1"/>
    </xf>
    <xf numFmtId="0" fontId="19" fillId="0" borderId="11" xfId="0" applyFont="1" applyBorder="1" applyAlignment="1">
      <alignment vertical="center" wrapText="1"/>
    </xf>
    <xf numFmtId="0" fontId="19" fillId="0" borderId="3" xfId="0" applyFont="1" applyBorder="1" applyAlignment="1">
      <alignment vertical="center" wrapText="1"/>
    </xf>
    <xf numFmtId="0" fontId="19" fillId="0" borderId="14" xfId="0" applyFont="1" applyBorder="1" applyAlignment="1">
      <alignment vertical="center" wrapText="1"/>
    </xf>
    <xf numFmtId="49" fontId="19" fillId="0" borderId="16" xfId="0" applyNumberFormat="1" applyFont="1" applyFill="1" applyBorder="1" applyAlignment="1">
      <alignment horizontal="center" vertical="center" wrapText="1"/>
    </xf>
    <xf numFmtId="49" fontId="19" fillId="0" borderId="15" xfId="0" applyNumberFormat="1" applyFont="1" applyFill="1" applyBorder="1" applyAlignment="1">
      <alignment vertical="center" wrapText="1"/>
    </xf>
    <xf numFmtId="49" fontId="43" fillId="0" borderId="21" xfId="3" applyNumberFormat="1" applyFont="1" applyFill="1" applyBorder="1" applyAlignment="1" applyProtection="1">
      <alignment vertical="center" wrapText="1"/>
    </xf>
    <xf numFmtId="49" fontId="19" fillId="0" borderId="15" xfId="0" applyNumberFormat="1" applyFont="1" applyFill="1" applyBorder="1" applyAlignment="1">
      <alignment vertical="top" wrapText="1"/>
    </xf>
    <xf numFmtId="49" fontId="19" fillId="0" borderId="16" xfId="0" applyNumberFormat="1" applyFont="1" applyFill="1" applyBorder="1" applyAlignment="1">
      <alignment vertical="top" wrapText="1"/>
    </xf>
    <xf numFmtId="49" fontId="19" fillId="0" borderId="21" xfId="0" applyNumberFormat="1" applyFont="1" applyFill="1" applyBorder="1" applyAlignment="1">
      <alignment vertical="center" wrapText="1"/>
    </xf>
    <xf numFmtId="0" fontId="19" fillId="0" borderId="16" xfId="0" applyNumberFormat="1" applyFont="1" applyFill="1" applyBorder="1" applyAlignment="1">
      <alignment vertical="center" wrapText="1"/>
    </xf>
    <xf numFmtId="49" fontId="19" fillId="0" borderId="15" xfId="0" applyNumberFormat="1" applyFont="1" applyFill="1" applyBorder="1" applyAlignment="1">
      <alignment vertical="center"/>
    </xf>
    <xf numFmtId="38" fontId="19" fillId="0" borderId="16" xfId="4" applyFont="1" applyFill="1" applyBorder="1" applyAlignment="1">
      <alignment horizontal="right" vertical="center" wrapText="1"/>
    </xf>
    <xf numFmtId="49" fontId="19" fillId="0" borderId="16" xfId="0" applyNumberFormat="1" applyFont="1" applyFill="1" applyBorder="1" applyAlignment="1">
      <alignment horizontal="left" vertical="center" wrapText="1"/>
    </xf>
    <xf numFmtId="49" fontId="19" fillId="0" borderId="15" xfId="0" applyNumberFormat="1" applyFont="1" applyFill="1" applyBorder="1" applyAlignment="1">
      <alignment horizontal="center" vertical="center"/>
    </xf>
    <xf numFmtId="49" fontId="19" fillId="0" borderId="16" xfId="0" applyNumberFormat="1" applyFont="1" applyFill="1" applyBorder="1" applyAlignment="1">
      <alignment horizontal="right" vertical="center" wrapText="1"/>
    </xf>
    <xf numFmtId="3" fontId="19" fillId="0" borderId="16" xfId="0" applyNumberFormat="1" applyFont="1" applyFill="1" applyBorder="1" applyAlignment="1">
      <alignment vertical="center" wrapText="1"/>
    </xf>
    <xf numFmtId="184" fontId="19" fillId="0" borderId="16" xfId="4" applyNumberFormat="1" applyFont="1" applyFill="1" applyBorder="1" applyAlignment="1">
      <alignment vertical="center" wrapText="1"/>
    </xf>
    <xf numFmtId="0" fontId="0" fillId="0" borderId="15" xfId="0" applyFont="1" applyFill="1" applyBorder="1" applyAlignment="1">
      <alignment horizontal="center" vertical="center" wrapText="1"/>
    </xf>
    <xf numFmtId="38" fontId="0" fillId="0" borderId="16" xfId="4" applyFont="1" applyFill="1" applyBorder="1" applyAlignment="1">
      <alignment vertical="center"/>
    </xf>
    <xf numFmtId="38" fontId="0" fillId="0" borderId="17" xfId="4" applyFont="1" applyFill="1" applyBorder="1" applyAlignment="1">
      <alignment vertical="center" wrapText="1"/>
    </xf>
    <xf numFmtId="38" fontId="0" fillId="0" borderId="15" xfId="4" applyFont="1" applyBorder="1" applyAlignment="1">
      <alignment vertical="center" wrapText="1"/>
    </xf>
    <xf numFmtId="177" fontId="0" fillId="0" borderId="16" xfId="1" applyNumberFormat="1" applyFont="1" applyBorder="1" applyAlignment="1">
      <alignment vertical="center" wrapText="1"/>
    </xf>
    <xf numFmtId="177" fontId="19" fillId="0" borderId="16" xfId="1" applyNumberFormat="1" applyFont="1" applyBorder="1" applyAlignment="1">
      <alignment vertical="center" wrapText="1"/>
    </xf>
    <xf numFmtId="177" fontId="19" fillId="0" borderId="21" xfId="1" applyNumberFormat="1" applyFont="1" applyBorder="1" applyAlignment="1">
      <alignment vertical="center" wrapText="1"/>
    </xf>
    <xf numFmtId="0" fontId="19" fillId="0" borderId="1" xfId="0" applyFont="1" applyBorder="1" applyAlignment="1">
      <alignment horizontal="center" vertical="center"/>
    </xf>
    <xf numFmtId="38" fontId="0" fillId="0" borderId="1" xfId="4" applyFont="1" applyFill="1" applyBorder="1" applyAlignment="1">
      <alignment horizontal="center" vertical="center" wrapText="1"/>
    </xf>
    <xf numFmtId="38" fontId="0" fillId="0" borderId="7" xfId="4" applyFont="1" applyFill="1" applyBorder="1" applyAlignment="1">
      <alignment horizontal="center" vertical="center" wrapText="1"/>
    </xf>
    <xf numFmtId="49" fontId="0" fillId="0" borderId="23" xfId="4" applyNumberFormat="1" applyFont="1" applyFill="1" applyBorder="1" applyAlignment="1">
      <alignment horizontal="center" vertical="center" wrapText="1"/>
    </xf>
    <xf numFmtId="49" fontId="0" fillId="0" borderId="24" xfId="4" applyNumberFormat="1" applyFont="1" applyFill="1" applyBorder="1" applyAlignment="1">
      <alignment horizontal="center" vertical="center" wrapText="1"/>
    </xf>
    <xf numFmtId="49" fontId="0" fillId="0" borderId="25" xfId="4" applyNumberFormat="1" applyFont="1" applyFill="1" applyBorder="1" applyAlignment="1">
      <alignment horizontal="center" vertical="center" wrapText="1"/>
    </xf>
    <xf numFmtId="49" fontId="0" fillId="0" borderId="23" xfId="0" applyNumberFormat="1" applyFont="1" applyFill="1" applyBorder="1" applyAlignment="1">
      <alignment horizontal="center" vertical="center" wrapText="1"/>
    </xf>
    <xf numFmtId="49" fontId="0" fillId="0" borderId="24" xfId="0" applyNumberFormat="1" applyFont="1" applyFill="1" applyBorder="1" applyAlignment="1">
      <alignment horizontal="center" vertical="center"/>
    </xf>
    <xf numFmtId="49" fontId="0" fillId="0" borderId="25" xfId="0" applyNumberFormat="1" applyFont="1" applyFill="1" applyBorder="1" applyAlignment="1">
      <alignment horizontal="center" vertical="center"/>
    </xf>
    <xf numFmtId="0" fontId="2" fillId="0" borderId="1" xfId="6" applyFill="1" applyBorder="1" applyAlignment="1">
      <alignment horizontal="center" vertical="center" wrapText="1"/>
    </xf>
    <xf numFmtId="0" fontId="0" fillId="0" borderId="1" xfId="6" applyFont="1" applyFill="1" applyBorder="1" applyAlignment="1">
      <alignment horizontal="center" vertical="center" wrapText="1"/>
    </xf>
    <xf numFmtId="177" fontId="0" fillId="0" borderId="9" xfId="0" applyNumberFormat="1" applyFont="1" applyBorder="1" applyAlignment="1">
      <alignment horizontal="center" vertical="center"/>
    </xf>
    <xf numFmtId="177" fontId="0" fillId="0" borderId="11" xfId="0" applyNumberFormat="1" applyFont="1" applyBorder="1" applyAlignment="1">
      <alignment horizontal="center" vertical="center"/>
    </xf>
    <xf numFmtId="177" fontId="0" fillId="0" borderId="20" xfId="0" applyNumberFormat="1" applyFont="1" applyBorder="1" applyAlignment="1">
      <alignment horizontal="center" vertical="center"/>
    </xf>
    <xf numFmtId="38" fontId="18" fillId="0" borderId="9" xfId="5" applyFont="1" applyBorder="1" applyAlignment="1">
      <alignment horizontal="right" vertical="center"/>
    </xf>
    <xf numFmtId="38" fontId="18" fillId="0" borderId="11" xfId="5" applyFont="1" applyBorder="1" applyAlignment="1">
      <alignment horizontal="right" vertical="center"/>
    </xf>
    <xf numFmtId="38" fontId="18" fillId="0" borderId="20" xfId="5" applyFont="1" applyBorder="1" applyAlignment="1">
      <alignment horizontal="right" vertical="center"/>
    </xf>
    <xf numFmtId="177" fontId="18" fillId="0" borderId="9" xfId="5" applyNumberFormat="1" applyFont="1" applyBorder="1" applyAlignment="1">
      <alignment horizontal="right" vertical="center"/>
    </xf>
    <xf numFmtId="177" fontId="18" fillId="0" borderId="11" xfId="5" applyNumberFormat="1" applyFont="1" applyBorder="1" applyAlignment="1">
      <alignment horizontal="right" vertical="center"/>
    </xf>
    <xf numFmtId="177" fontId="18" fillId="0" borderId="20" xfId="5" applyNumberFormat="1" applyFont="1" applyBorder="1" applyAlignment="1">
      <alignment horizontal="right" vertical="center"/>
    </xf>
    <xf numFmtId="3" fontId="2" fillId="0" borderId="9" xfId="6" applyNumberFormat="1" applyBorder="1" applyAlignment="1">
      <alignment horizontal="right" vertical="center"/>
    </xf>
    <xf numFmtId="0" fontId="2" fillId="0" borderId="20" xfId="6" applyBorder="1" applyAlignment="1">
      <alignment horizontal="right" vertical="center"/>
    </xf>
    <xf numFmtId="179" fontId="0" fillId="0" borderId="9" xfId="2" applyNumberFormat="1" applyFont="1" applyFill="1" applyBorder="1" applyAlignment="1">
      <alignment horizontal="right" vertical="center"/>
    </xf>
    <xf numFmtId="179" fontId="0" fillId="0" borderId="11" xfId="2" applyNumberFormat="1" applyFont="1" applyFill="1" applyBorder="1" applyAlignment="1">
      <alignment horizontal="right" vertical="center"/>
    </xf>
    <xf numFmtId="179" fontId="0" fillId="0" borderId="20" xfId="2" applyNumberFormat="1" applyFont="1" applyFill="1" applyBorder="1" applyAlignment="1">
      <alignment horizontal="right" vertical="center"/>
    </xf>
    <xf numFmtId="0" fontId="2" fillId="0" borderId="9" xfId="6" applyBorder="1" applyAlignment="1">
      <alignment vertical="center" wrapText="1"/>
    </xf>
    <xf numFmtId="0" fontId="2" fillId="0" borderId="11" xfId="6" applyBorder="1" applyAlignment="1">
      <alignment vertical="center" wrapText="1"/>
    </xf>
    <xf numFmtId="0" fontId="2" fillId="0" borderId="20" xfId="6" applyBorder="1" applyAlignment="1">
      <alignment vertical="center" wrapText="1"/>
    </xf>
    <xf numFmtId="38" fontId="2" fillId="0" borderId="9" xfId="4" applyBorder="1" applyAlignment="1">
      <alignment vertical="center" wrapText="1"/>
    </xf>
    <xf numFmtId="38" fontId="2" fillId="0" borderId="11" xfId="4" applyBorder="1" applyAlignment="1">
      <alignment vertical="center" wrapText="1"/>
    </xf>
    <xf numFmtId="38" fontId="2" fillId="0" borderId="20" xfId="4" applyBorder="1" applyAlignment="1">
      <alignment vertical="center" wrapText="1"/>
    </xf>
    <xf numFmtId="0" fontId="2" fillId="0" borderId="11" xfId="6" applyBorder="1" applyAlignment="1">
      <alignment horizontal="right" vertical="center"/>
    </xf>
    <xf numFmtId="0" fontId="0" fillId="3" borderId="9" xfId="6" applyFont="1" applyFill="1" applyBorder="1" applyAlignment="1">
      <alignment horizontal="center" vertical="center"/>
    </xf>
    <xf numFmtId="0" fontId="2" fillId="3" borderId="20" xfId="6" applyFill="1" applyBorder="1" applyAlignment="1">
      <alignment horizontal="center" vertical="center"/>
    </xf>
    <xf numFmtId="0" fontId="2" fillId="0" borderId="9" xfId="6" applyBorder="1" applyAlignment="1">
      <alignment horizontal="center" vertical="center"/>
    </xf>
    <xf numFmtId="0" fontId="2" fillId="0" borderId="20" xfId="6" applyBorder="1" applyAlignment="1">
      <alignment horizontal="center" vertical="center"/>
    </xf>
    <xf numFmtId="0" fontId="0" fillId="0" borderId="9" xfId="6" applyFont="1" applyBorder="1" applyAlignment="1">
      <alignment horizontal="center" vertical="center"/>
    </xf>
    <xf numFmtId="0" fontId="2" fillId="0" borderId="9" xfId="6" applyFill="1" applyBorder="1" applyAlignment="1">
      <alignment horizontal="center" vertical="center"/>
    </xf>
    <xf numFmtId="0" fontId="2" fillId="0" borderId="20" xfId="6" applyFill="1" applyBorder="1" applyAlignment="1">
      <alignment horizontal="center" vertical="center"/>
    </xf>
    <xf numFmtId="3" fontId="2" fillId="0" borderId="20" xfId="6" applyNumberFormat="1" applyBorder="1" applyAlignment="1">
      <alignment horizontal="right" vertical="center"/>
    </xf>
    <xf numFmtId="0" fontId="2" fillId="3" borderId="11" xfId="6" applyFill="1" applyBorder="1" applyAlignment="1">
      <alignment horizontal="center" vertical="center"/>
    </xf>
    <xf numFmtId="0" fontId="2" fillId="0" borderId="11" xfId="6" applyBorder="1" applyAlignment="1">
      <alignment horizontal="center" vertical="center"/>
    </xf>
    <xf numFmtId="0" fontId="2" fillId="0" borderId="11" xfId="6" applyFill="1" applyBorder="1" applyAlignment="1">
      <alignment horizontal="center" vertical="center"/>
    </xf>
    <xf numFmtId="3" fontId="2" fillId="0" borderId="11" xfId="6" applyNumberFormat="1" applyBorder="1" applyAlignment="1">
      <alignment horizontal="right" vertical="center"/>
    </xf>
    <xf numFmtId="179" fontId="0" fillId="0" borderId="9" xfId="2" applyNumberFormat="1" applyFont="1" applyBorder="1" applyAlignment="1">
      <alignment horizontal="right" vertical="center"/>
    </xf>
    <xf numFmtId="179" fontId="0" fillId="0" borderId="20" xfId="2" applyNumberFormat="1" applyFont="1" applyBorder="1" applyAlignment="1">
      <alignment horizontal="right" vertical="center"/>
    </xf>
    <xf numFmtId="38" fontId="2" fillId="0" borderId="9" xfId="4" applyBorder="1" applyAlignment="1">
      <alignment horizontal="right" vertical="center" wrapText="1"/>
    </xf>
    <xf numFmtId="38" fontId="2" fillId="0" borderId="20" xfId="4" applyBorder="1" applyAlignment="1">
      <alignment horizontal="right" vertical="center" wrapText="1"/>
    </xf>
    <xf numFmtId="179" fontId="0" fillId="0" borderId="11" xfId="2" applyNumberFormat="1" applyFont="1" applyBorder="1" applyAlignment="1">
      <alignment horizontal="right" vertical="center"/>
    </xf>
    <xf numFmtId="38" fontId="2" fillId="0" borderId="11" xfId="4" applyBorder="1" applyAlignment="1">
      <alignment horizontal="right" vertical="center" wrapText="1"/>
    </xf>
    <xf numFmtId="178" fontId="0" fillId="0" borderId="9" xfId="0" applyNumberFormat="1" applyBorder="1" applyAlignment="1">
      <alignment horizontal="right" vertical="center"/>
    </xf>
    <xf numFmtId="178" fontId="0" fillId="0" borderId="11" xfId="0" applyNumberFormat="1" applyBorder="1" applyAlignment="1">
      <alignment horizontal="right" vertical="center"/>
    </xf>
    <xf numFmtId="178" fontId="0" fillId="0" borderId="20" xfId="0" applyNumberFormat="1" applyBorder="1" applyAlignment="1">
      <alignment horizontal="right" vertical="center"/>
    </xf>
    <xf numFmtId="0" fontId="0" fillId="3" borderId="9" xfId="0" applyFill="1" applyBorder="1" applyAlignment="1">
      <alignment horizontal="center" vertical="center"/>
    </xf>
    <xf numFmtId="0" fontId="0" fillId="3" borderId="11" xfId="0" applyFill="1" applyBorder="1" applyAlignment="1">
      <alignment horizontal="center" vertical="center"/>
    </xf>
    <xf numFmtId="0" fontId="0" fillId="3" borderId="20" xfId="0" applyFill="1"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20" xfId="0" applyBorder="1" applyAlignment="1">
      <alignment horizontal="center" vertical="center"/>
    </xf>
    <xf numFmtId="0" fontId="0" fillId="0" borderId="9" xfId="0" applyFill="1" applyBorder="1" applyAlignment="1">
      <alignment horizontal="center" vertical="center"/>
    </xf>
    <xf numFmtId="0" fontId="0" fillId="0" borderId="11" xfId="0" applyFill="1" applyBorder="1" applyAlignment="1">
      <alignment horizontal="center" vertical="center"/>
    </xf>
    <xf numFmtId="0" fontId="0" fillId="0" borderId="20" xfId="0" applyFill="1" applyBorder="1" applyAlignment="1">
      <alignment horizontal="center" vertical="center"/>
    </xf>
    <xf numFmtId="177" fontId="0" fillId="0" borderId="9" xfId="0" applyNumberFormat="1" applyBorder="1" applyAlignment="1">
      <alignment horizontal="right" vertical="center"/>
    </xf>
    <xf numFmtId="177" fontId="0" fillId="0" borderId="11" xfId="0" applyNumberFormat="1" applyBorder="1" applyAlignment="1">
      <alignment horizontal="right" vertical="center"/>
    </xf>
    <xf numFmtId="177" fontId="0" fillId="0" borderId="20" xfId="0" applyNumberFormat="1" applyBorder="1" applyAlignment="1">
      <alignment horizontal="right" vertical="center"/>
    </xf>
    <xf numFmtId="177" fontId="0" fillId="0" borderId="9" xfId="0" applyNumberFormat="1" applyFont="1" applyBorder="1" applyAlignment="1">
      <alignment horizontal="right" vertical="center"/>
    </xf>
    <xf numFmtId="177" fontId="0" fillId="0" borderId="11" xfId="0" applyNumberFormat="1" applyFont="1" applyBorder="1" applyAlignment="1">
      <alignment horizontal="right" vertical="center"/>
    </xf>
    <xf numFmtId="177" fontId="0" fillId="0" borderId="20" xfId="0" applyNumberFormat="1" applyFont="1" applyBorder="1" applyAlignment="1">
      <alignment horizontal="right" vertical="center"/>
    </xf>
    <xf numFmtId="177" fontId="0" fillId="0" borderId="9" xfId="0" applyNumberFormat="1" applyFont="1" applyBorder="1" applyAlignment="1">
      <alignment vertical="center"/>
    </xf>
    <xf numFmtId="177" fontId="0" fillId="0" borderId="11" xfId="0" applyNumberFormat="1" applyFont="1" applyBorder="1" applyAlignment="1">
      <alignment vertical="center"/>
    </xf>
    <xf numFmtId="177" fontId="0" fillId="0" borderId="20" xfId="0" applyNumberFormat="1" applyFont="1" applyBorder="1" applyAlignment="1">
      <alignment vertical="center"/>
    </xf>
    <xf numFmtId="0" fontId="0" fillId="3" borderId="9" xfId="0" applyFont="1" applyFill="1" applyBorder="1" applyAlignment="1">
      <alignment horizontal="center" vertical="center" shrinkToFit="1"/>
    </xf>
    <xf numFmtId="0" fontId="0" fillId="3" borderId="11" xfId="0" applyFont="1" applyFill="1" applyBorder="1" applyAlignment="1">
      <alignment horizontal="center" vertical="center" shrinkToFit="1"/>
    </xf>
    <xf numFmtId="0" fontId="0" fillId="3" borderId="20" xfId="0" applyFont="1" applyFill="1" applyBorder="1" applyAlignment="1">
      <alignment horizontal="center" vertical="center" shrinkToFit="1"/>
    </xf>
    <xf numFmtId="0" fontId="0" fillId="0" borderId="9" xfId="0" applyFont="1" applyBorder="1" applyAlignment="1">
      <alignment horizontal="center" vertical="center" shrinkToFit="1"/>
    </xf>
    <xf numFmtId="0" fontId="0" fillId="0" borderId="11" xfId="0" applyFont="1" applyBorder="1" applyAlignment="1">
      <alignment horizontal="center" vertical="center" shrinkToFit="1"/>
    </xf>
    <xf numFmtId="0" fontId="0" fillId="0" borderId="20" xfId="0" applyFont="1" applyBorder="1" applyAlignment="1">
      <alignment horizontal="center" vertical="center" shrinkToFit="1"/>
    </xf>
    <xf numFmtId="0" fontId="0" fillId="0" borderId="9" xfId="0" applyFont="1" applyBorder="1" applyAlignment="1">
      <alignment horizontal="center" vertical="center"/>
    </xf>
    <xf numFmtId="0" fontId="0" fillId="0" borderId="11" xfId="0" applyFont="1" applyBorder="1" applyAlignment="1">
      <alignment horizontal="center" vertical="center"/>
    </xf>
    <xf numFmtId="0" fontId="0" fillId="0" borderId="20" xfId="0" applyFont="1" applyBorder="1" applyAlignment="1">
      <alignment horizontal="center" vertical="center"/>
    </xf>
    <xf numFmtId="38" fontId="8" fillId="0" borderId="9" xfId="5" applyFont="1" applyBorder="1" applyAlignment="1">
      <alignment horizontal="center" vertical="center"/>
    </xf>
    <xf numFmtId="38" fontId="8" fillId="0" borderId="11" xfId="5" applyFont="1" applyBorder="1" applyAlignment="1">
      <alignment horizontal="center" vertical="center"/>
    </xf>
    <xf numFmtId="38" fontId="8" fillId="0" borderId="20" xfId="5" applyFont="1" applyBorder="1" applyAlignment="1">
      <alignment horizontal="center" vertical="center"/>
    </xf>
    <xf numFmtId="177" fontId="8" fillId="0" borderId="9" xfId="5" applyNumberFormat="1" applyFont="1" applyBorder="1" applyAlignment="1">
      <alignment horizontal="right" vertical="center"/>
    </xf>
    <xf numFmtId="177" fontId="8" fillId="0" borderId="11" xfId="5" applyNumberFormat="1" applyFont="1" applyBorder="1" applyAlignment="1">
      <alignment horizontal="right" vertical="center"/>
    </xf>
    <xf numFmtId="177" fontId="8" fillId="0" borderId="20" xfId="5" applyNumberFormat="1" applyFont="1" applyBorder="1" applyAlignment="1">
      <alignment horizontal="right" vertical="center"/>
    </xf>
    <xf numFmtId="38" fontId="21" fillId="0" borderId="4" xfId="5" applyFont="1" applyFill="1" applyBorder="1" applyAlignment="1">
      <alignment horizontal="center" vertical="center"/>
    </xf>
  </cellXfs>
  <cellStyles count="9">
    <cellStyle name="パーセント" xfId="1" builtinId="5"/>
    <cellStyle name="パーセント 2" xfId="2"/>
    <cellStyle name="ハイパーリンク" xfId="3" builtinId="8"/>
    <cellStyle name="桁区切り" xfId="4" builtinId="6"/>
    <cellStyle name="桁区切り 2" xfId="5"/>
    <cellStyle name="標準" xfId="0" builtinId="0"/>
    <cellStyle name="標準 2" xfId="6"/>
    <cellStyle name="標準_（３）【別表2】電気購入随意契約詳細_1" xfId="7"/>
    <cellStyle name="標準_（７）【別表４】電気売却随意契約詳細 _1"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externalLink" Target="externalLinks/externalLink17.xml"/><Relationship Id="rId247" Type="http://schemas.openxmlformats.org/officeDocument/2006/relationships/externalLink" Target="externalLinks/externalLink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7.xml"/><Relationship Id="rId237" Type="http://schemas.openxmlformats.org/officeDocument/2006/relationships/externalLink" Target="externalLinks/externalLink28.xml"/><Relationship Id="rId258" Type="http://schemas.openxmlformats.org/officeDocument/2006/relationships/externalLink" Target="externalLinks/externalLink4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externalLink" Target="externalLinks/externalLink18.xml"/><Relationship Id="rId248" Type="http://schemas.openxmlformats.org/officeDocument/2006/relationships/externalLink" Target="externalLinks/externalLink3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3.xml"/><Relationship Id="rId233" Type="http://schemas.openxmlformats.org/officeDocument/2006/relationships/externalLink" Target="externalLinks/externalLink24.xml"/><Relationship Id="rId238" Type="http://schemas.openxmlformats.org/officeDocument/2006/relationships/externalLink" Target="externalLinks/externalLink29.xml"/><Relationship Id="rId254" Type="http://schemas.openxmlformats.org/officeDocument/2006/relationships/externalLink" Target="externalLinks/externalLink45.xml"/><Relationship Id="rId259" Type="http://schemas.openxmlformats.org/officeDocument/2006/relationships/externalLink" Target="externalLinks/externalLink50.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externalLink" Target="externalLinks/externalLink14.xml"/><Relationship Id="rId228" Type="http://schemas.openxmlformats.org/officeDocument/2006/relationships/externalLink" Target="externalLinks/externalLink19.xml"/><Relationship Id="rId244" Type="http://schemas.openxmlformats.org/officeDocument/2006/relationships/externalLink" Target="externalLinks/externalLink35.xml"/><Relationship Id="rId249" Type="http://schemas.openxmlformats.org/officeDocument/2006/relationships/externalLink" Target="externalLinks/externalLink4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externalLink" Target="externalLinks/externalLink4.xml"/><Relationship Id="rId218" Type="http://schemas.openxmlformats.org/officeDocument/2006/relationships/externalLink" Target="externalLinks/externalLink9.xml"/><Relationship Id="rId234" Type="http://schemas.openxmlformats.org/officeDocument/2006/relationships/externalLink" Target="externalLinks/externalLink25.xml"/><Relationship Id="rId239" Type="http://schemas.openxmlformats.org/officeDocument/2006/relationships/externalLink" Target="externalLinks/externalLink30.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41.xml"/><Relationship Id="rId255" Type="http://schemas.openxmlformats.org/officeDocument/2006/relationships/externalLink" Target="externalLinks/externalLink46.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externalLink" Target="externalLinks/externalLink20.xml"/><Relationship Id="rId19" Type="http://schemas.openxmlformats.org/officeDocument/2006/relationships/worksheet" Target="worksheets/sheet19.xml"/><Relationship Id="rId224" Type="http://schemas.openxmlformats.org/officeDocument/2006/relationships/externalLink" Target="externalLinks/externalLink15.xml"/><Relationship Id="rId240" Type="http://schemas.openxmlformats.org/officeDocument/2006/relationships/externalLink" Target="externalLinks/externalLink31.xml"/><Relationship Id="rId245" Type="http://schemas.openxmlformats.org/officeDocument/2006/relationships/externalLink" Target="externalLinks/externalLink36.xml"/><Relationship Id="rId261" Type="http://schemas.openxmlformats.org/officeDocument/2006/relationships/styles" Target="style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externalLink" Target="externalLinks/externalLink10.xml"/><Relationship Id="rId3" Type="http://schemas.openxmlformats.org/officeDocument/2006/relationships/worksheet" Target="worksheets/sheet3.xml"/><Relationship Id="rId214" Type="http://schemas.openxmlformats.org/officeDocument/2006/relationships/externalLink" Target="externalLinks/externalLink5.xml"/><Relationship Id="rId230" Type="http://schemas.openxmlformats.org/officeDocument/2006/relationships/externalLink" Target="externalLinks/externalLink21.xml"/><Relationship Id="rId235" Type="http://schemas.openxmlformats.org/officeDocument/2006/relationships/externalLink" Target="externalLinks/externalLink26.xml"/><Relationship Id="rId251" Type="http://schemas.openxmlformats.org/officeDocument/2006/relationships/externalLink" Target="externalLinks/externalLink42.xml"/><Relationship Id="rId256" Type="http://schemas.openxmlformats.org/officeDocument/2006/relationships/externalLink" Target="externalLinks/externalLink4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externalLink" Target="externalLinks/externalLink11.xml"/><Relationship Id="rId225" Type="http://schemas.openxmlformats.org/officeDocument/2006/relationships/externalLink" Target="externalLinks/externalLink16.xml"/><Relationship Id="rId241" Type="http://schemas.openxmlformats.org/officeDocument/2006/relationships/externalLink" Target="externalLinks/externalLink32.xml"/><Relationship Id="rId246" Type="http://schemas.openxmlformats.org/officeDocument/2006/relationships/externalLink" Target="externalLinks/externalLink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externalLink" Target="externalLinks/externalLink1.xml"/><Relationship Id="rId215" Type="http://schemas.openxmlformats.org/officeDocument/2006/relationships/externalLink" Target="externalLinks/externalLink6.xml"/><Relationship Id="rId236" Type="http://schemas.openxmlformats.org/officeDocument/2006/relationships/externalLink" Target="externalLinks/externalLink27.xml"/><Relationship Id="rId257" Type="http://schemas.openxmlformats.org/officeDocument/2006/relationships/externalLink" Target="externalLinks/externalLink48.xml"/><Relationship Id="rId26" Type="http://schemas.openxmlformats.org/officeDocument/2006/relationships/worksheet" Target="worksheets/sheet26.xml"/><Relationship Id="rId231" Type="http://schemas.openxmlformats.org/officeDocument/2006/relationships/externalLink" Target="externalLinks/externalLink22.xml"/><Relationship Id="rId252" Type="http://schemas.openxmlformats.org/officeDocument/2006/relationships/externalLink" Target="externalLinks/externalLink4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externalLink" Target="externalLinks/externalLink12.xml"/><Relationship Id="rId242" Type="http://schemas.openxmlformats.org/officeDocument/2006/relationships/externalLink" Target="externalLinks/externalLink33.xml"/><Relationship Id="rId263"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2.xml"/><Relationship Id="rId232" Type="http://schemas.openxmlformats.org/officeDocument/2006/relationships/externalLink" Target="externalLinks/externalLink23.xml"/><Relationship Id="rId253" Type="http://schemas.openxmlformats.org/officeDocument/2006/relationships/externalLink" Target="externalLinks/externalLink4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externalLink" Target="externalLinks/externalLink13.xml"/><Relationship Id="rId243" Type="http://schemas.openxmlformats.org/officeDocument/2006/relationships/externalLink" Target="externalLinks/externalLink3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drawings/drawing1.xml><?xml version="1.0" encoding="utf-8"?>
<xdr:wsDr xmlns:xdr="http://schemas.openxmlformats.org/drawingml/2006/spreadsheetDrawing" xmlns:a="http://schemas.openxmlformats.org/drawingml/2006/main">
  <xdr:twoCellAnchor>
    <xdr:from>
      <xdr:col>6</xdr:col>
      <xdr:colOff>523875</xdr:colOff>
      <xdr:row>61</xdr:row>
      <xdr:rowOff>57150</xdr:rowOff>
    </xdr:from>
    <xdr:to>
      <xdr:col>9</xdr:col>
      <xdr:colOff>409575</xdr:colOff>
      <xdr:row>62</xdr:row>
      <xdr:rowOff>161925</xdr:rowOff>
    </xdr:to>
    <xdr:sp macro="" textlink="">
      <xdr:nvSpPr>
        <xdr:cNvPr id="4" name="上カーブ矢印 3"/>
        <xdr:cNvSpPr/>
      </xdr:nvSpPr>
      <xdr:spPr>
        <a:xfrm>
          <a:off x="6477000" y="12658725"/>
          <a:ext cx="2857500" cy="276225"/>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942975</xdr:colOff>
      <xdr:row>47</xdr:row>
      <xdr:rowOff>657225</xdr:rowOff>
    </xdr:from>
    <xdr:to>
      <xdr:col>26</xdr:col>
      <xdr:colOff>123825</xdr:colOff>
      <xdr:row>47</xdr:row>
      <xdr:rowOff>1123950</xdr:rowOff>
    </xdr:to>
    <xdr:sp macro="" textlink="">
      <xdr:nvSpPr>
        <xdr:cNvPr id="2" name="正方形/長方形 1"/>
        <xdr:cNvSpPr/>
      </xdr:nvSpPr>
      <xdr:spPr>
        <a:xfrm>
          <a:off x="19832955" y="4756785"/>
          <a:ext cx="1543050" cy="466725"/>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aseline="0">
              <a:solidFill>
                <a:sysClr val="windowText" lastClr="000000"/>
              </a:solidFill>
            </a:rPr>
            <a:t>該当ありません</a:t>
          </a:r>
        </a:p>
      </xdr:txBody>
    </xdr:sp>
    <xdr:clientData/>
  </xdr:twoCellAnchor>
  <xdr:twoCellAnchor>
    <xdr:from>
      <xdr:col>28</xdr:col>
      <xdr:colOff>857250</xdr:colOff>
      <xdr:row>47</xdr:row>
      <xdr:rowOff>619125</xdr:rowOff>
    </xdr:from>
    <xdr:to>
      <xdr:col>30</xdr:col>
      <xdr:colOff>371475</xdr:colOff>
      <xdr:row>47</xdr:row>
      <xdr:rowOff>1085850</xdr:rowOff>
    </xdr:to>
    <xdr:sp macro="" textlink="">
      <xdr:nvSpPr>
        <xdr:cNvPr id="3" name="正方形/長方形 2"/>
        <xdr:cNvSpPr/>
      </xdr:nvSpPr>
      <xdr:spPr>
        <a:xfrm>
          <a:off x="24090630" y="4718685"/>
          <a:ext cx="1579245" cy="466725"/>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aseline="0">
              <a:solidFill>
                <a:sysClr val="windowText" lastClr="000000"/>
              </a:solidFill>
            </a:rPr>
            <a:t>該当ありません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14</xdr:row>
      <xdr:rowOff>0</xdr:rowOff>
    </xdr:from>
    <xdr:to>
      <xdr:col>7</xdr:col>
      <xdr:colOff>224117</xdr:colOff>
      <xdr:row>24</xdr:row>
      <xdr:rowOff>100853</xdr:rowOff>
    </xdr:to>
    <xdr:sp macro="" textlink="">
      <xdr:nvSpPr>
        <xdr:cNvPr id="2" name="テキスト ボックス 1"/>
        <xdr:cNvSpPr txBox="1"/>
      </xdr:nvSpPr>
      <xdr:spPr>
        <a:xfrm>
          <a:off x="2743200" y="4518660"/>
          <a:ext cx="4163657" cy="1777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0">
              <a:latin typeface="Meiryo UI" panose="020B0604030504040204" pitchFamily="50" charset="-128"/>
              <a:ea typeface="Meiryo UI" panose="020B0604030504040204" pitchFamily="50" charset="-128"/>
              <a:cs typeface="Meiryo UI" panose="020B0604030504040204" pitchFamily="50" charset="-128"/>
            </a:rPr>
            <a:t>該　　当　　な　　し</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10</xdr:row>
      <xdr:rowOff>0</xdr:rowOff>
    </xdr:from>
    <xdr:to>
      <xdr:col>8</xdr:col>
      <xdr:colOff>376517</xdr:colOff>
      <xdr:row>20</xdr:row>
      <xdr:rowOff>100853</xdr:rowOff>
    </xdr:to>
    <xdr:sp macro="" textlink="">
      <xdr:nvSpPr>
        <xdr:cNvPr id="2" name="テキスト ボックス 1"/>
        <xdr:cNvSpPr txBox="1"/>
      </xdr:nvSpPr>
      <xdr:spPr>
        <a:xfrm>
          <a:off x="2606040" y="2689860"/>
          <a:ext cx="4178897" cy="1777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0">
              <a:latin typeface="Meiryo UI" panose="020B0604030504040204" pitchFamily="50" charset="-128"/>
              <a:ea typeface="Meiryo UI" panose="020B0604030504040204" pitchFamily="50" charset="-128"/>
              <a:cs typeface="Meiryo UI" panose="020B0604030504040204" pitchFamily="50" charset="-128"/>
            </a:rPr>
            <a:t>該　　当　　な　　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10</xdr:row>
      <xdr:rowOff>0</xdr:rowOff>
    </xdr:from>
    <xdr:to>
      <xdr:col>8</xdr:col>
      <xdr:colOff>319367</xdr:colOff>
      <xdr:row>20</xdr:row>
      <xdr:rowOff>100853</xdr:rowOff>
    </xdr:to>
    <xdr:sp macro="" textlink="">
      <xdr:nvSpPr>
        <xdr:cNvPr id="2" name="テキスト ボックス 1"/>
        <xdr:cNvSpPr txBox="1"/>
      </xdr:nvSpPr>
      <xdr:spPr>
        <a:xfrm>
          <a:off x="2606040" y="2773680"/>
          <a:ext cx="4175087" cy="1777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0">
              <a:latin typeface="Meiryo UI" panose="020B0604030504040204" pitchFamily="50" charset="-128"/>
              <a:ea typeface="Meiryo UI" panose="020B0604030504040204" pitchFamily="50" charset="-128"/>
              <a:cs typeface="Meiryo UI" panose="020B0604030504040204" pitchFamily="50" charset="-128"/>
            </a:rPr>
            <a:t>該　　当　　な　　し</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412750</xdr:colOff>
      <xdr:row>14</xdr:row>
      <xdr:rowOff>130175</xdr:rowOff>
    </xdr:from>
    <xdr:to>
      <xdr:col>8</xdr:col>
      <xdr:colOff>47625</xdr:colOff>
      <xdr:row>22</xdr:row>
      <xdr:rowOff>136525</xdr:rowOff>
    </xdr:to>
    <xdr:sp macro="" textlink="">
      <xdr:nvSpPr>
        <xdr:cNvPr id="2" name="正方形/長方形 1"/>
        <xdr:cNvSpPr/>
      </xdr:nvSpPr>
      <xdr:spPr>
        <a:xfrm>
          <a:off x="4413250" y="4580255"/>
          <a:ext cx="3208655" cy="1347470"/>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aseline="0">
              <a:solidFill>
                <a:sysClr val="windowText" lastClr="000000"/>
              </a:solidFill>
            </a:rPr>
            <a:t>該当ありません</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206375</xdr:colOff>
      <xdr:row>11</xdr:row>
      <xdr:rowOff>92075</xdr:rowOff>
    </xdr:from>
    <xdr:to>
      <xdr:col>6</xdr:col>
      <xdr:colOff>749300</xdr:colOff>
      <xdr:row>19</xdr:row>
      <xdr:rowOff>123825</xdr:rowOff>
    </xdr:to>
    <xdr:sp macro="" textlink="">
      <xdr:nvSpPr>
        <xdr:cNvPr id="2" name="正方形/長方形 1"/>
        <xdr:cNvSpPr/>
      </xdr:nvSpPr>
      <xdr:spPr>
        <a:xfrm>
          <a:off x="2195195" y="2949575"/>
          <a:ext cx="3286125" cy="1372870"/>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aseline="0">
              <a:solidFill>
                <a:sysClr val="windowText" lastClr="000000"/>
              </a:solidFill>
            </a:rPr>
            <a:t>該当ありません</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9</xdr:row>
      <xdr:rowOff>0</xdr:rowOff>
    </xdr:from>
    <xdr:to>
      <xdr:col>4</xdr:col>
      <xdr:colOff>523240</xdr:colOff>
      <xdr:row>11</xdr:row>
      <xdr:rowOff>143510</xdr:rowOff>
    </xdr:to>
    <xdr:sp macro="" textlink="">
      <xdr:nvSpPr>
        <xdr:cNvPr id="2" name="テキスト ボックス 2"/>
        <xdr:cNvSpPr txBox="1">
          <a:spLocks noChangeArrowheads="1"/>
        </xdr:cNvSpPr>
      </xdr:nvSpPr>
      <xdr:spPr>
        <a:xfrm>
          <a:off x="2743200" y="3596640"/>
          <a:ext cx="1780540" cy="478790"/>
        </a:xfrm>
        <a:prstGeom prst="rect">
          <a:avLst/>
        </a:prstGeom>
        <a:solidFill>
          <a:srgbClr val="FFFFFF"/>
        </a:solidFill>
        <a:ln w="9525">
          <a:solidFill>
            <a:srgbClr val="BCBCBC"/>
          </a:solidFill>
          <a:miter/>
        </a:ln>
      </xdr:spPr>
      <xdr:txBody>
        <a:bodyPr vertOverflow="clip" horzOverflow="overflow" wrap="square" lIns="42862" tIns="4762" rIns="4762" bIns="4762" anchor="ctr" upright="1"/>
        <a:lstStyle/>
        <a:p>
          <a:pPr algn="ctr">
            <a:lnSpc>
              <a:spcPts val="2850"/>
            </a:lnSpc>
          </a:pPr>
          <a:r>
            <a:rPr lang="ja-JP" altLang="en-US" sz="24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該当なし</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46&#21577;&#24066;&#12289;&#12467;&#12500;&#12540;&#38651;&#21147;&#36092;&#20837;&#12539;&#22770;&#21364;&#22238;&#31572;&#27396;&#65288;&#21577;&#24066;&#22238;&#31572;&#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10&#12356;&#12431;&#12365;&#24066;&#12289;&#12467;&#12500;&#12540;2_&#38651;&#21147;&#36092;&#20837;&#12539;&#22770;&#21364;&#22238;&#31572;&#2739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12&#21069;&#27211;&#24066;&#12289;&#12467;&#12500;&#12540;&#38651;&#21147;&#36092;&#20837;&#12539;&#22770;&#21364;&#22238;&#31572;&#27396;&#12304;&#21069;&#27211;&#24066;&#123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13&#39640;&#23822;&#24066;&#12289;&#12467;&#12500;&#12540;&#38651;&#21147;&#36092;&#20837;&#12539;&#22770;&#21364;&#22238;&#31572;&#27396;&#65288;&#39640;&#23822;&#24066;&#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14&#24029;&#36234;&#24066;&#12289;&#12467;&#12500;&#12540;&#65288;&#24029;&#36234;&#24066;&#22238;&#31572;&#65289;&#38651;&#21147;&#36092;&#20837;&#12539;&#22770;&#21364;&#22238;&#31572;&#2739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15&#24029;&#21475;&#24066;&#12289;&#12467;&#12500;&#12540;&#38651;&#21147;&#36092;&#20837;&#12539;&#22770;&#21364;&#22238;&#31572;&#27396;&#12304;&#24029;&#21475;&#24066;&#1230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16&#36234;&#35895;&#24066;&#12289;&#12467;&#12500;&#12540;&#12304;&#36234;&#35895;&#24066;&#12305;&#38651;&#21147;&#36092;&#20837;&#12539;&#22770;&#21364;&#22238;&#31572;&#2739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17&#33337;&#27211;&#24066;&#12289;&#12467;&#12500;&#12540;&#12304;&#33337;&#27211;&#24066;&#22238;&#31572;&#12305;R01&#38651;&#21147;&#36092;&#20837;&#12539;&#22770;&#21364;&#22238;&#31572;&#2739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18&#26575;&#24066;&#12289;&#12467;&#12500;&#12540;&#26575;&#24066;&#12288;&#38651;&#21147;&#36092;&#20837;&#12539;&#22770;&#21364;&#22238;&#31572;&#2739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19&#20843;&#29579;&#23376;&#24066;&#12289;&#12467;&#12500;&#12540;&#38651;&#21147;&#36092;&#20837;&#12539;&#22770;&#21364;&#22238;&#31572;&#2739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20&#27178;&#38920;&#36032;&#24066;&#12289;&#12467;&#12500;&#12540;&#38651;&#21147;&#36092;&#20837;&#12539;&#22770;&#21364;&#22238;&#31572;&#27396;&#65288;&#27178;&#38920;&#36032;&#2406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01&#20989;&#39208;&#24066;&#12289;&#12467;&#12500;&#12540;&#38651;&#21147;&#36092;&#20837;&#12539;&#22770;&#21364;&#22238;&#31572;&#27396;&#65288;&#22238;&#31572;&#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21&#23500;&#23665;&#24066;&#12289;&#12467;&#12500;&#12540;&#38651;&#21147;&#36092;&#20837;&#12539;&#22770;&#21364;&#22238;&#31572;&#27396;&#65288;&#23500;&#23665;&#24066;&#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22&#37329;&#27810;&#24066;&#12289;&#12467;&#12500;&#12540;&#12304;&#37329;&#27810;&#24066;&#12305;&#38651;&#21147;&#36092;&#20837;&#12539;&#22770;&#21364;&#22238;&#31572;&#2739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24&#30002;&#24220;&#24066;&#12289;&#12467;&#12500;&#12540;&#38651;&#21147;&#36092;&#20837;&#12539;&#22770;&#21364;&#22238;&#31572;&#27396;%20&#12304;&#30002;&#24220;&#24066;&#1230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25&#38263;&#37326;&#24066;&#12289;&#12467;&#12500;&#12540;&#65288;&#38263;&#37326;&#24066;&#65289;&#38651;&#21147;&#36092;&#20837;&#12539;&#22770;&#21364;&#22238;&#31572;&#2739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yukiko\AppData\Local\Temp\Temp1_&#12304;&#35914;&#27211;&#24066;&#35330;&#27491;&#24460;&#12305;30&#38651;&#21147;&#36092;&#20837;&#12539;&#22770;&#21364;&#21508;&#35506;&#22238;&#31572;.zip\&#12304;&#35914;&#27211;&#24066;&#35330;&#27491;&#24460;&#12305;30&#38651;&#21147;&#36092;&#20837;&#12539;&#22770;&#21364;&#21508;&#35506;&#22238;&#3157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28&#23713;&#23822;&#24066;&#12289;&#12467;&#12500;&#12540;&#38651;&#21147;&#36092;&#20837;&#12539;&#22770;&#21364;&#22238;&#31572;&#27396;&#65288;&#23713;&#23822;&#24066;&#6528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30&#22823;&#27941;&#24066;&#12289;&#12467;&#12500;&#12540;&#38651;&#21147;&#36092;&#20837;&#12539;&#22770;&#21364;&#22238;&#31572;&#27396;&#65288;&#22823;&#27941;&#24066;&#20840;&#20307;&#6528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31&#35914;&#20013;&#24066;&#12289;&#12467;&#12500;&#12540;&#12304;&#35914;&#20013;&#24066;&#22238;&#31572;&#12305;&#38651;&#21147;&#36092;&#20837;&#12539;&#22770;&#21364;&#22238;&#31572;&#2739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32&#39640;&#27131;&#24066;&#12289;&#12467;&#12500;&#12540;&#12304;&#39640;&#27131;&#24066;&#12305;&#38651;&#21147;&#36092;&#20837;&#12539;&#22770;&#21364;&#22238;&#3157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33&#26522;&#26041;&#24066;&#12289;&#12467;&#12500;&#12540;&#12304;&#22823;&#38442;&#24220;&#26522;&#26041;&#24066;&#12305;&#38651;&#21147;&#36092;&#20837;&#12539;&#22770;&#21364;&#22238;&#31572;&#2739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02&#26093;&#24029;&#24066;&#12289;&#12467;&#12500;&#12540;&#12304;&#21271;&#28023;&#36947;&#26093;&#24029;&#24066;&#12305;&#38651;&#21147;&#36092;&#20837;&#12539;&#22770;&#21364;&#22238;&#3157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20843;&#23614;&#24066;&#12289;&#12467;&#12500;&#12540;&#12304;&#20843;&#23614;&#24066;&#12305;&#38651;&#21147;&#36092;&#20837;&#12539;&#22770;&#21364;&#22238;&#31572;&#2739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36&#26481;&#22823;&#38442;&#24066;&#20462;&#27491;&#29256;&#12289;&#12467;&#12500;&#12540;&#12304;&#26481;&#22823;&#38442;&#24066;&#22238;&#31572;&#12305;&#38651;&#21147;&#36092;&#20837;&#12539;&#22770;&#21364;&#22238;&#31572;&#2739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37&#23019;&#36335;&#24066;&#12289;&#12467;&#12500;&#12540;&#12304;&#23019;&#36335;&#24066;&#22238;&#31572;&#12305;&#38651;&#21147;&#36092;&#20837;&#12539;&#22770;&#21364;&#22238;&#3157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38&#23612;&#23822;&#24066;&#12289;&#12467;&#12500;&#12540;&#12304;&#23612;&#23822;&#24066;&#22238;&#31572;&#12305;2019&#38651;&#21147;&#36092;&#20837;&#12539;&#22770;&#21364;&#22238;&#31572;&#2739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39&#26126;&#30707;&#24066;&#12289;&#12467;&#12500;&#12540;&#38651;&#21147;&#36092;&#20837;&#12539;&#22770;&#21364;&#22238;&#31572;&#27396;%20&#12304;2019&#26126;&#30707;&#24066;&#22238;&#31572;&#1230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40&#35199;&#23470;&#24066;&#12289;&#12467;&#12500;&#12540;&#12304;R1&#35199;&#23470;&#24066;&#12305;&#38651;&#21147;&#36092;&#20837;&#12539;&#22770;&#21364;&#22238;&#3157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41&#22856;&#33391;&#24066;&#12289;&#12467;&#12500;&#12540;(&#32207;&#21209;&#35506;)&#38651;&#21147;&#36092;&#20837;&#12539;&#22770;&#21364;&#22238;&#31572;&#2739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42&#21644;&#27468;&#23665;&#24066;&#12289;&#12467;&#12500;&#12540;&#38651;&#21147;&#36092;&#20837;&#12539;&#22770;&#21364;&#22238;&#31572;&#2739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43&#40165;&#21462;&#24066;&#12289;&#12467;&#12500;&#12540;&#38651;&#21147;&#36092;&#20837;&#12539;&#22770;&#21364;&#22238;&#31572;&#27396;&#12304;&#40165;&#21462;&#24066;&#12305;.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44&#26494;&#27743;&#24066;&#12289;&#12467;&#12500;&#12540;&#12304;&#26494;&#27743;&#24066;&#65306;&#65320;&#65299;&#65296;&#38651;&#21147;&#36092;&#20837;&#12539;&#22770;&#21364;&#22238;&#31572;&#27396;&#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03&#38738;&#26862;&#24066;&#12467;&#12500;&#12540;&#12304;&#38738;&#26862;&#24066;&#12305;&#38651;&#21147;&#36092;&#20837;&#12539;&#22770;&#21364;&#22238;&#31572;&#27396;.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45&#20489;&#25975;&#24066;&#12289;&#12467;&#12500;&#12540;&#38651;&#21147;&#36092;&#20837;&#12539;&#22770;&#21364;&#22238;&#31572;&#27396;_H3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47&#31119;&#23665;&#24066;&#12289;&#12467;&#12500;&#12540;&#20840;&#22269;&#24066;&#27665;&#12458;&#12531;&#12502;&#12474;&#12510;&#12531;&#12288;&#38651;&#21147;&#36092;&#20837;&#12539;&#22770;&#21364;&#22238;&#31572;&#27396;.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48&#19979;&#38306;&#24066;&#12289;&#12467;&#12500;&#12540;&#12304;&#19979;&#38306;&#24066;&#12305;&#38651;&#21147;&#36092;&#20837;&#12539;&#22770;&#21364;&#22238;&#31572;&#2739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50&#26494;&#23665;&#24066;&#12289;&#12467;&#12500;&#12540;&#12304;&#26494;&#23665;&#24066;&#12305;&#38651;&#21147;&#36092;&#20837;&#12539;&#22770;&#21364;&#22238;&#31572;&#2739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51&#39640;&#30693;&#24066;&#12289;&#12467;&#12500;&#12540;&#65288;&#39640;&#30693;&#24066;&#65289;&#38651;&#21147;&#36092;&#20837;&#12539;&#22770;&#21364;&#22238;&#31572;&#27396;.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53&#38263;&#23822;&#24066;&#12289;&#12467;&#12500;&#12540;&#9734;&#25552;&#20986;&#65288;&#38263;&#23822;&#24066;&#65289;03_&#38651;&#21147;&#36092;&#20837;&#12539;&#22770;&#21364;&#22238;&#31572;&#27396;.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54&#20304;&#19990;&#20445;&#24066;&#12289;&#12467;&#12500;&#12540;&#12304;&#20304;&#19990;&#20445;&#24066;&#12305;02&#12288;&#38651;&#21147;&#36092;&#20837;&#12539;&#22770;&#21364;&#22238;&#31572;&#27396;.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55&#22823;&#20998;&#24066;&#12289;&#12467;&#12500;&#12540;&#38651;&#21147;&#36092;&#20837;&#12539;&#22770;&#21364;&#22238;&#31572;&#27396;&#65288;&#22823;&#20998;&#24066;&#65289;.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56&#23470;&#23822;&#24066;&#12289;&#12467;&#12500;&#12540;&#38651;&#21147;&#36092;&#20837;&#12539;&#22770;&#21364;&#22238;&#31572;&#2739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57&#40575;&#20816;&#23798;&#24066;&#12289;&#12467;&#12500;&#12540;&#12304;&#40575;&#20816;&#23798;&#24066;&#12305;&#38651;&#21147;&#36092;&#20837;&#12539;&#22770;&#21364;&#22238;&#31572;&#2739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04&#20843;&#25144;&#24066;&#12289;&#12467;&#12500;&#12540;&#38651;&#21147;&#36092;&#20837;&#12539;&#22770;&#21364;&#22238;&#31572;&#27396;&#65288;&#38738;&#26862;&#30476;&#20843;&#25144;&#24066;&#65289;.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58&#37027;&#35207;&#24066;&#12289;&#12467;&#12500;&#12540;&#12304;&#37027;&#35207;&#24066;&#12305;&#38651;&#21147;&#36092;&#20837;&#12539;&#22770;&#21364;&#22238;&#31572;&#2739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05&#30427;&#23713;&#24066;&#12289;&#12467;&#12500;&#12540;&#12304;&#30427;&#23713;&#24066;&#12305;&#38651;&#21147;&#36092;&#20837;&#12539;&#22770;&#21364;&#22238;&#31572;&#2739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06&#31179;&#30000;&#24066;&#12289;&#12467;&#12500;&#12540;&#31179;&#30000;&#24066;&#22238;&#315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07&#23665;&#24418;&#24066;&#12289;&#12467;&#12500;&#12540;&#38651;&#21147;&#36092;&#20837;&#12539;&#22770;&#21364;&#22238;&#31572;&#27396;_&#23665;&#24418;&#2406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4;&#31532;26&#22238;&#20840;&#22269;&#22823;&#20250;/&#38651;&#27671;/190921/&#38651;&#21147;/&#20013;&#26680;&#24066;&#20803;&#12456;&#12463;&#12475;&#12523;/09&#37089;&#23665;&#24066;&#12289;&#12467;&#12500;&#12540;31&#38651;&#21147;&#36092;&#20837;&#12539;&#22770;&#21364;&#22238;&#31572;&#27396;&#65288;&#37089;&#23665;&#2406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呉市</v>
          </cell>
        </row>
      </sheetData>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いわき市</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前橋市</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高崎市</v>
          </cell>
        </row>
      </sheetData>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川越市</v>
          </cell>
        </row>
      </sheetData>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川口市</v>
          </cell>
        </row>
      </sheetData>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越谷市</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船橋市</v>
          </cell>
        </row>
      </sheetData>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柏市</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八王子市
（平成30年度）</v>
          </cell>
        </row>
      </sheetData>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横須賀市</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函館市</v>
          </cell>
        </row>
      </sheetData>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富山市</v>
          </cell>
        </row>
      </sheetData>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金沢市</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甲府市</v>
          </cell>
        </row>
      </sheetData>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長野市</v>
          </cell>
        </row>
      </sheetData>
      <sheetData sheetId="1"/>
      <sheetData sheetId="2"/>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岡崎市</v>
          </cell>
        </row>
      </sheetData>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大津市</v>
          </cell>
        </row>
      </sheetData>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豊中市</v>
          </cell>
        </row>
      </sheetData>
      <sheetData sheetId="1"/>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高槻市</v>
          </cell>
        </row>
      </sheetData>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枚方市</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旭川市</v>
          </cell>
        </row>
      </sheetData>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八尾市</v>
          </cell>
        </row>
      </sheetData>
      <sheetData sheetId="1"/>
      <sheetData sheetId="2"/>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東大阪市</v>
          </cell>
        </row>
      </sheetData>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姫路市</v>
          </cell>
        </row>
      </sheetData>
      <sheetData sheetId="1"/>
      <sheetData sheetId="2"/>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尼崎市</v>
          </cell>
        </row>
      </sheetData>
      <sheetData sheetId="1"/>
      <sheetData sheetId="2"/>
      <sheetData sheetId="3"/>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明石市</v>
          </cell>
        </row>
      </sheetData>
      <sheetData sheetId="1" refreshError="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s>
    <sheetDataSet>
      <sheetData sheetId="0">
        <row r="3">
          <cell r="C3" t="str">
            <v>西宮市</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奈良市</v>
          </cell>
        </row>
      </sheetData>
      <sheetData sheetId="1"/>
      <sheetData sheetId="2"/>
      <sheetData sheetId="3"/>
      <sheetData sheetId="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和歌山市</v>
          </cell>
        </row>
      </sheetData>
      <sheetData sheetId="1"/>
      <sheetData sheetId="2"/>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鳥取市</v>
          </cell>
        </row>
      </sheetData>
      <sheetData sheetId="1"/>
      <sheetData sheetId="2" refreshError="1"/>
      <sheetData sheetId="3"/>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松江市</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青森市</v>
          </cell>
        </row>
      </sheetData>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倉敷市</v>
          </cell>
        </row>
      </sheetData>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福山市</v>
          </cell>
        </row>
      </sheetData>
      <sheetData sheetId="1"/>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下関市</v>
          </cell>
        </row>
      </sheetData>
      <sheetData sheetId="1"/>
      <sheetData sheetId="2"/>
      <sheetData sheetId="3"/>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Sheet1"/>
      <sheetName val="（７）【別表４】電気売却随意契約詳細 "/>
    </sheetNames>
    <sheetDataSet>
      <sheetData sheetId="0">
        <row r="3">
          <cell r="C3" t="str">
            <v>松山市</v>
          </cell>
        </row>
      </sheetData>
      <sheetData sheetId="1"/>
      <sheetData sheetId="2"/>
      <sheetData sheetId="3"/>
      <sheetData sheetId="4" refreshError="1"/>
      <sheetData sheetId="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高知市</v>
          </cell>
        </row>
      </sheetData>
      <sheetData sheetId="1"/>
      <sheetData sheetId="2"/>
      <sheetData sheetId="3"/>
      <sheetData sheetId="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長崎市</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佐世保市</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大分市</v>
          </cell>
        </row>
      </sheetData>
      <sheetData sheetId="1"/>
      <sheetData sheetId="2"/>
      <sheetData sheetId="3"/>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宮崎市</v>
          </cell>
        </row>
      </sheetData>
      <sheetData sheetId="1"/>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鹿児島市</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八戸市</v>
          </cell>
        </row>
      </sheetData>
      <sheetData sheetId="1" refreshError="1"/>
      <sheetData sheetId="2" refreshError="1"/>
      <sheetData sheetId="3" refreshError="1"/>
      <sheetData sheetId="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那覇市</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盛岡市</v>
          </cell>
        </row>
      </sheetData>
      <sheetData sheetId="1">
        <row r="6">
          <cell r="H6" t="str">
            <v>Ｈ30年度落札価格
（税抜き）⑤</v>
          </cell>
        </row>
      </sheetData>
      <sheetData sheetId="2">
        <row r="6">
          <cell r="H6" t="str">
            <v>Ｈ30年度落札価格
（税抜き）⑦</v>
          </cell>
        </row>
      </sheetData>
      <sheetData sheetId="3"/>
      <sheetData sheetId="4">
        <row r="6">
          <cell r="H6">
            <v>49323001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秋田市</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山形市</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福島県郡山市</v>
          </cell>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8.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9.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6.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9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5.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ity.kurume.fukuoka.jp/1500soshiki/9101setubi/3010oshirase/2018-0823-0958-92.html" TargetMode="External"/><Relationship Id="rId2" Type="http://schemas.openxmlformats.org/officeDocument/2006/relationships/hyperlink" Target="http://www.city.kochi.kochi.jp/soshiki/177/30kakodenryoku.html" TargetMode="External"/><Relationship Id="rId1" Type="http://schemas.openxmlformats.org/officeDocument/2006/relationships/hyperlink" Target="http://www.city.kawagoe.saitama.jp/jigyoshamuke/kankyo/denryokuchoutatsu.html" TargetMode="External"/><Relationship Id="rId6" Type="http://schemas.openxmlformats.org/officeDocument/2006/relationships/printerSettings" Target="../printerSettings/printerSettings2.bin"/><Relationship Id="rId5" Type="http://schemas.openxmlformats.org/officeDocument/2006/relationships/hyperlink" Target="http://www.city.amagasaki.hyogo.jp/kurashi/kankyo/hozen/033keiyaku.html" TargetMode="External"/><Relationship Id="rId4" Type="http://schemas.openxmlformats.org/officeDocument/2006/relationships/hyperlink" Target="http://www.city.hachioji.tokyo.jp/kurashi/life/004/a546973/a4568/p007112.html" TargetMode="External"/></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8" Type="http://schemas.openxmlformats.org/officeDocument/2006/relationships/hyperlink" Target="mailto:shama@city.kawagoe.saitama.jp" TargetMode="External"/><Relationship Id="rId13" Type="http://schemas.openxmlformats.org/officeDocument/2006/relationships/hyperlink" Target="mailto:zaisei@city.sasebo.lg.jp" TargetMode="External"/><Relationship Id="rId18" Type="http://schemas.openxmlformats.org/officeDocument/2006/relationships/hyperlink" Target="mailto:shiseijoho@city.himeji.lg.jp" TargetMode="External"/><Relationship Id="rId26" Type="http://schemas.openxmlformats.org/officeDocument/2006/relationships/hyperlink" Target="https://www.city.kurume.fukuoka.jp/1500soshiki/9101setubi/3010oshirase/2018-0823-0958-92.html" TargetMode="External"/><Relationship Id="rId3" Type="http://schemas.openxmlformats.org/officeDocument/2006/relationships/hyperlink" Target="mailto:zaisankanri@city.funabashi.lg.jp" TargetMode="External"/><Relationship Id="rId21" Type="http://schemas.openxmlformats.org/officeDocument/2006/relationships/hyperlink" Target="mailto:040.05020@city.kawaguchi.lg.jp" TargetMode="External"/><Relationship Id="rId34" Type="http://schemas.openxmlformats.org/officeDocument/2006/relationships/hyperlink" Target="mailto:sodan@city.yamagata-yamagata.lg.jp" TargetMode="External"/><Relationship Id="rId7" Type="http://schemas.openxmlformats.org/officeDocument/2006/relationships/hyperlink" Target="mailto:soumu@city.nara.lg.jp" TargetMode="External"/><Relationship Id="rId12" Type="http://schemas.openxmlformats.org/officeDocument/2006/relationships/hyperlink" Target="mailto:keiyaku@city.maebashi.gunma.jp" TargetMode="External"/><Relationship Id="rId17" Type="http://schemas.openxmlformats.org/officeDocument/2006/relationships/hyperlink" Target="mailto:soumu@city.fukuyama.hiroshima.jp" TargetMode="External"/><Relationship Id="rId25" Type="http://schemas.openxmlformats.org/officeDocument/2006/relationships/hyperlink" Target="mailto:soumu@city.kurume.fukuoka.jp" TargetMode="External"/><Relationship Id="rId33" Type="http://schemas.openxmlformats.org/officeDocument/2006/relationships/hyperlink" Target="mailto:chosha@city.okazaki.lg.jp" TargetMode="External"/><Relationship Id="rId38" Type="http://schemas.openxmlformats.org/officeDocument/2006/relationships/comments" Target="../comments1.xml"/><Relationship Id="rId2" Type="http://schemas.openxmlformats.org/officeDocument/2006/relationships/hyperlink" Target="mailto:kanzai-01@city.toyama.lg.jp" TargetMode="External"/><Relationship Id="rId16" Type="http://schemas.openxmlformats.org/officeDocument/2006/relationships/hyperlink" Target="mailto:shijo@city.higashiosaka.lg.jp" TargetMode="External"/><Relationship Id="rId20" Type="http://schemas.openxmlformats.org/officeDocument/2006/relationships/hyperlink" Target="mailto:kankyo@city.koshigaya.lg.jp" TargetMode="External"/><Relationship Id="rId29" Type="http://schemas.openxmlformats.org/officeDocument/2006/relationships/hyperlink" Target="http://www.city.hachioji.tokyo.jp/kurashi/life/004/a546973/a4568/p007112.html" TargetMode="External"/><Relationship Id="rId1" Type="http://schemas.openxmlformats.org/officeDocument/2006/relationships/hyperlink" Target="mailto:gyosei@city.hachinohe.lg.jp" TargetMode="External"/><Relationship Id="rId6" Type="http://schemas.openxmlformats.org/officeDocument/2006/relationships/hyperlink" Target="mailto:ro-gndc@city.akita.lg.jp" TargetMode="External"/><Relationship Id="rId11" Type="http://schemas.openxmlformats.org/officeDocument/2006/relationships/hyperlink" Target="mailto:shomu-4@city.nagano.lg.jp" TargetMode="External"/><Relationship Id="rId24" Type="http://schemas.openxmlformats.org/officeDocument/2006/relationships/hyperlink" Target="mailto:kkanzai@city.kofu.lg.jp" TargetMode="External"/><Relationship Id="rId32" Type="http://schemas.openxmlformats.org/officeDocument/2006/relationships/hyperlink" Target="mailto:joukai@city.toyonaka.osaka.jp" TargetMode="External"/><Relationship Id="rId37" Type="http://schemas.openxmlformats.org/officeDocument/2006/relationships/vmlDrawing" Target="../drawings/vmlDrawing1.vml"/><Relationship Id="rId5" Type="http://schemas.openxmlformats.org/officeDocument/2006/relationships/hyperlink" Target="mailto:seisakusuisin@city.yao.lg.jp" TargetMode="External"/><Relationship Id="rId15" Type="http://schemas.openxmlformats.org/officeDocument/2006/relationships/hyperlink" Target="http://www.city.kochi.kochi.jp/soshiki/177/30kakodenryoku.html" TargetMode="External"/><Relationship Id="rId23" Type="http://schemas.openxmlformats.org/officeDocument/2006/relationships/hyperlink" Target="mailto:kan-chousya@city.kagoshima.lg.jp" TargetMode="External"/><Relationship Id="rId28" Type="http://schemas.openxmlformats.org/officeDocument/2006/relationships/hyperlink" Target="mailto:b030600@city.hachioji.tokyo.jp" TargetMode="External"/><Relationship Id="rId36" Type="http://schemas.openxmlformats.org/officeDocument/2006/relationships/drawing" Target="../drawings/drawing2.xml"/><Relationship Id="rId10" Type="http://schemas.openxmlformats.org/officeDocument/2006/relationships/hyperlink" Target="mailto:kanzai3@city.oita.oita.jp" TargetMode="External"/><Relationship Id="rId19" Type="http://schemas.openxmlformats.org/officeDocument/2006/relationships/hyperlink" Target="mailto:inf-co@city.yokosuka.kanagawa.jp" TargetMode="External"/><Relationship Id="rId31" Type="http://schemas.openxmlformats.org/officeDocument/2006/relationships/hyperlink" Target="http://www.city.amagasaki.hyogo.jp/kurashi/kankyo/hozen/033keiyaku.html" TargetMode="External"/><Relationship Id="rId4" Type="http://schemas.openxmlformats.org/officeDocument/2006/relationships/hyperlink" Target="mailto:soumu_soumu@city.asahikawa.lg.jp" TargetMode="External"/><Relationship Id="rId9" Type="http://schemas.openxmlformats.org/officeDocument/2006/relationships/hyperlink" Target="http://www.city.kawagoe.saitama.jp/jigyoshamuke/kankyo/denryokuchoutatsu.html" TargetMode="External"/><Relationship Id="rId14" Type="http://schemas.openxmlformats.org/officeDocument/2006/relationships/hyperlink" Target="mailto:bunsho@city.matsuyama.ehime.jp" TargetMode="External"/><Relationship Id="rId22" Type="http://schemas.openxmlformats.org/officeDocument/2006/relationships/hyperlink" Target="mailto:soumu@city.kanazawa.lg.jp" TargetMode="External"/><Relationship Id="rId27" Type="http://schemas.openxmlformats.org/officeDocument/2006/relationships/hyperlink" Target="mailto:soushomu@city.hakodate.hokkaido.jp" TargetMode="External"/><Relationship Id="rId30" Type="http://schemas.openxmlformats.org/officeDocument/2006/relationships/hyperlink" Target="mailto:imaguma-yoshiyuki@city.amagasaki.hyogo.jp" TargetMode="External"/><Relationship Id="rId35" Type="http://schemas.openxmlformats.org/officeDocument/2006/relationships/printerSettings" Target="../printerSettings/printerSettings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8"/>
  <sheetViews>
    <sheetView tabSelected="1" workbookViewId="0">
      <selection activeCell="C28" sqref="C28"/>
    </sheetView>
  </sheetViews>
  <sheetFormatPr defaultRowHeight="13.5"/>
  <cols>
    <col min="2" max="2" width="17.125" style="12" customWidth="1"/>
    <col min="3" max="4" width="13" style="12" customWidth="1"/>
    <col min="5" max="5" width="14.625" style="9" customWidth="1"/>
    <col min="6" max="6" width="14.625" style="7" customWidth="1"/>
  </cols>
  <sheetData>
    <row r="1" spans="1:6" s="657" customFormat="1" ht="41.25" thickBot="1">
      <c r="A1" s="60" t="s">
        <v>5</v>
      </c>
      <c r="B1" s="69" t="s">
        <v>26</v>
      </c>
      <c r="C1" s="70" t="s">
        <v>27</v>
      </c>
      <c r="D1" s="71" t="s">
        <v>28</v>
      </c>
      <c r="E1" s="80" t="s">
        <v>36</v>
      </c>
      <c r="F1" s="144" t="s">
        <v>37</v>
      </c>
    </row>
    <row r="2" spans="1:6" s="657" customFormat="1" ht="27.75" thickBot="1">
      <c r="A2" s="627" t="s">
        <v>1731</v>
      </c>
      <c r="B2" s="661"/>
      <c r="C2" s="662"/>
      <c r="D2" s="663"/>
      <c r="E2" s="685" t="s">
        <v>1738</v>
      </c>
      <c r="F2" s="665"/>
    </row>
    <row r="3" spans="1:6" s="657" customFormat="1" ht="68.25" thickBot="1">
      <c r="A3" s="627" t="s">
        <v>1743</v>
      </c>
      <c r="B3" s="661"/>
      <c r="C3" s="662"/>
      <c r="D3" s="663"/>
      <c r="E3" s="685" t="s">
        <v>191</v>
      </c>
      <c r="F3" s="665" t="s">
        <v>1752</v>
      </c>
    </row>
    <row r="4" spans="1:6" s="657" customFormat="1" ht="15.75" thickBot="1">
      <c r="A4" s="627" t="s">
        <v>1872</v>
      </c>
      <c r="B4" s="661"/>
      <c r="C4" s="662"/>
      <c r="D4" s="663"/>
      <c r="E4" s="549" t="s">
        <v>1873</v>
      </c>
      <c r="F4" s="665"/>
    </row>
    <row r="5" spans="1:6" s="657" customFormat="1" ht="27.75" thickBot="1">
      <c r="A5" s="627" t="s">
        <v>1874</v>
      </c>
      <c r="B5" s="661"/>
      <c r="C5" s="662"/>
      <c r="D5" s="663"/>
      <c r="E5" s="156" t="s">
        <v>1879</v>
      </c>
      <c r="F5" s="665"/>
    </row>
    <row r="6" spans="1:6">
      <c r="B6" s="9"/>
      <c r="C6" s="9"/>
      <c r="D6" s="9"/>
      <c r="F6" s="11"/>
    </row>
    <row r="7" spans="1:6">
      <c r="B7" s="9"/>
      <c r="C7" s="9"/>
      <c r="D7" s="9"/>
      <c r="F7" s="11"/>
    </row>
    <row r="8" spans="1:6">
      <c r="B8" s="9"/>
      <c r="C8" s="9"/>
      <c r="D8" s="9"/>
      <c r="F8" s="11"/>
    </row>
    <row r="9" spans="1:6">
      <c r="B9" s="9"/>
      <c r="C9" s="9"/>
      <c r="D9" s="9"/>
      <c r="F9" s="11"/>
    </row>
    <row r="10" spans="1:6">
      <c r="B10" s="9"/>
      <c r="C10" s="9"/>
      <c r="D10" s="9"/>
      <c r="F10" s="11"/>
    </row>
    <row r="11" spans="1:6">
      <c r="B11" s="9"/>
      <c r="C11" s="9"/>
      <c r="D11" s="9"/>
      <c r="F11" s="11"/>
    </row>
    <row r="12" spans="1:6">
      <c r="B12" s="9"/>
      <c r="C12" s="9"/>
      <c r="D12" s="9"/>
      <c r="F12" s="11"/>
    </row>
    <row r="13" spans="1:6">
      <c r="B13" s="9"/>
      <c r="C13" s="9"/>
      <c r="D13" s="9"/>
      <c r="F13" s="11"/>
    </row>
    <row r="14" spans="1:6">
      <c r="B14" s="9"/>
      <c r="C14" s="9"/>
      <c r="D14" s="9"/>
      <c r="F14" s="11"/>
    </row>
    <row r="15" spans="1:6">
      <c r="B15" s="9"/>
      <c r="C15" s="9"/>
      <c r="D15" s="9"/>
      <c r="F15" s="11"/>
    </row>
    <row r="16" spans="1:6">
      <c r="B16" s="9"/>
      <c r="C16" s="9"/>
      <c r="D16" s="9"/>
      <c r="F16" s="11"/>
    </row>
    <row r="17" spans="2:6">
      <c r="B17" s="9"/>
      <c r="C17" s="9"/>
      <c r="D17" s="9"/>
      <c r="F17" s="11"/>
    </row>
    <row r="18" spans="2:6">
      <c r="B18" s="9"/>
      <c r="C18" s="9"/>
      <c r="D18" s="9"/>
      <c r="F18" s="11"/>
    </row>
    <row r="19" spans="2:6">
      <c r="B19" s="9"/>
      <c r="C19" s="9"/>
      <c r="D19" s="9"/>
      <c r="F19" s="11"/>
    </row>
    <row r="20" spans="2:6">
      <c r="B20" s="9"/>
      <c r="C20" s="9"/>
      <c r="D20" s="9"/>
      <c r="F20" s="11"/>
    </row>
    <row r="21" spans="2:6">
      <c r="B21" s="9"/>
      <c r="C21" s="9"/>
      <c r="D21" s="9"/>
      <c r="F21" s="11"/>
    </row>
    <row r="22" spans="2:6">
      <c r="B22" s="9"/>
      <c r="C22" s="9"/>
      <c r="D22" s="9"/>
      <c r="F22" s="11"/>
    </row>
    <row r="23" spans="2:6">
      <c r="B23" s="9"/>
      <c r="C23" s="9"/>
      <c r="D23" s="9"/>
      <c r="F23" s="11"/>
    </row>
    <row r="24" spans="2:6">
      <c r="B24" s="9"/>
      <c r="C24" s="9"/>
      <c r="D24" s="9"/>
      <c r="F24" s="11"/>
    </row>
    <row r="25" spans="2:6">
      <c r="B25" s="9"/>
      <c r="C25" s="9"/>
      <c r="D25" s="9"/>
      <c r="F25" s="11"/>
    </row>
    <row r="26" spans="2:6">
      <c r="B26" s="9"/>
      <c r="C26" s="9"/>
      <c r="D26" s="9"/>
      <c r="F26" s="11"/>
    </row>
    <row r="27" spans="2:6">
      <c r="B27" s="9"/>
      <c r="C27" s="9"/>
      <c r="D27" s="9"/>
      <c r="F27" s="11"/>
    </row>
    <row r="28" spans="2:6">
      <c r="B28" s="9"/>
      <c r="C28" s="9"/>
      <c r="D28" s="9"/>
      <c r="F28" s="11"/>
    </row>
    <row r="29" spans="2:6">
      <c r="B29" s="9"/>
      <c r="C29" s="9"/>
      <c r="D29" s="9"/>
      <c r="F29" s="11"/>
    </row>
    <row r="30" spans="2:6">
      <c r="B30" s="9"/>
      <c r="C30" s="9"/>
      <c r="D30" s="9"/>
      <c r="F30" s="11"/>
    </row>
    <row r="31" spans="2:6">
      <c r="B31" s="9"/>
      <c r="C31" s="9"/>
      <c r="D31" s="9"/>
      <c r="F31" s="11"/>
    </row>
    <row r="32" spans="2:6">
      <c r="B32" s="9"/>
      <c r="C32" s="9"/>
      <c r="D32" s="9"/>
      <c r="F32" s="11"/>
    </row>
    <row r="33" spans="2:6">
      <c r="B33" s="9"/>
      <c r="C33" s="9"/>
      <c r="D33" s="9"/>
      <c r="F33" s="11"/>
    </row>
    <row r="34" spans="2:6">
      <c r="B34" s="9"/>
      <c r="C34" s="9"/>
      <c r="D34" s="9"/>
      <c r="F34" s="11"/>
    </row>
    <row r="35" spans="2:6">
      <c r="B35" s="9"/>
      <c r="C35" s="9"/>
      <c r="D35" s="9"/>
      <c r="F35" s="11"/>
    </row>
    <row r="36" spans="2:6">
      <c r="B36" s="9"/>
      <c r="C36" s="9"/>
      <c r="D36" s="9"/>
      <c r="F36" s="11"/>
    </row>
    <row r="37" spans="2:6">
      <c r="B37" s="9"/>
      <c r="C37" s="9"/>
      <c r="D37" s="9"/>
      <c r="F37" s="11"/>
    </row>
    <row r="38" spans="2:6">
      <c r="B38" s="9"/>
      <c r="C38" s="9"/>
      <c r="D38" s="9"/>
      <c r="F38" s="11"/>
    </row>
    <row r="39" spans="2:6">
      <c r="B39" s="9"/>
      <c r="C39" s="9"/>
      <c r="D39" s="9"/>
      <c r="F39" s="11"/>
    </row>
    <row r="40" spans="2:6">
      <c r="B40" s="9"/>
      <c r="C40" s="9"/>
      <c r="D40" s="9"/>
      <c r="F40" s="11"/>
    </row>
    <row r="41" spans="2:6">
      <c r="B41" s="9"/>
      <c r="C41" s="9"/>
      <c r="D41" s="9"/>
      <c r="F41" s="11"/>
    </row>
    <row r="42" spans="2:6">
      <c r="B42" s="9"/>
      <c r="C42" s="9"/>
      <c r="D42" s="9"/>
      <c r="F42" s="11"/>
    </row>
    <row r="43" spans="2:6">
      <c r="B43" s="9"/>
      <c r="C43" s="9"/>
      <c r="D43" s="9"/>
      <c r="F43" s="11"/>
    </row>
    <row r="44" spans="2:6">
      <c r="B44" s="9"/>
      <c r="C44" s="9"/>
      <c r="D44" s="9"/>
      <c r="F44" s="11"/>
    </row>
    <row r="45" spans="2:6">
      <c r="B45" s="9"/>
      <c r="C45" s="9"/>
      <c r="D45" s="9"/>
      <c r="F45" s="11"/>
    </row>
    <row r="46" spans="2:6">
      <c r="B46" s="9"/>
      <c r="C46" s="9"/>
      <c r="D46" s="9"/>
      <c r="F46" s="11"/>
    </row>
    <row r="47" spans="2:6">
      <c r="B47" s="9"/>
      <c r="C47" s="9"/>
      <c r="D47" s="9"/>
      <c r="F47" s="11"/>
    </row>
    <row r="48" spans="2:6">
      <c r="B48" s="9"/>
      <c r="C48" s="9"/>
      <c r="D48" s="9"/>
      <c r="F48" s="11"/>
    </row>
    <row r="49" spans="2:6">
      <c r="B49" s="9"/>
      <c r="C49" s="9"/>
      <c r="D49" s="9"/>
      <c r="F49" s="11"/>
    </row>
    <row r="50" spans="2:6">
      <c r="B50" s="9"/>
      <c r="C50" s="9"/>
      <c r="D50" s="9"/>
      <c r="F50" s="11"/>
    </row>
    <row r="51" spans="2:6">
      <c r="B51" s="9"/>
      <c r="C51" s="9"/>
      <c r="D51" s="9"/>
      <c r="F51" s="11"/>
    </row>
    <row r="52" spans="2:6">
      <c r="B52" s="9"/>
      <c r="C52" s="9"/>
      <c r="D52" s="9"/>
      <c r="F52" s="11"/>
    </row>
    <row r="53" spans="2:6">
      <c r="B53" s="9"/>
      <c r="C53" s="9"/>
      <c r="D53" s="9"/>
      <c r="F53" s="11"/>
    </row>
    <row r="54" spans="2:6">
      <c r="B54" s="9"/>
      <c r="C54" s="9"/>
      <c r="D54" s="9"/>
      <c r="F54" s="11"/>
    </row>
    <row r="55" spans="2:6">
      <c r="B55" s="9"/>
      <c r="C55" s="9"/>
      <c r="D55" s="9"/>
      <c r="F55" s="11"/>
    </row>
    <row r="56" spans="2:6">
      <c r="B56" s="9"/>
      <c r="C56" s="9"/>
      <c r="D56" s="9"/>
      <c r="F56" s="11"/>
    </row>
    <row r="57" spans="2:6">
      <c r="B57" s="9"/>
      <c r="C57" s="9"/>
      <c r="D57" s="9"/>
      <c r="F57" s="11"/>
    </row>
    <row r="58" spans="2:6">
      <c r="B58" s="9"/>
      <c r="C58" s="9"/>
      <c r="D58" s="9"/>
      <c r="F58" s="11"/>
    </row>
    <row r="59" spans="2:6">
      <c r="B59" s="9"/>
      <c r="C59" s="9"/>
      <c r="D59" s="9"/>
      <c r="F59" s="11"/>
    </row>
    <row r="60" spans="2:6">
      <c r="B60" s="9"/>
      <c r="C60" s="9"/>
      <c r="D60" s="9"/>
      <c r="F60" s="11"/>
    </row>
    <row r="61" spans="2:6">
      <c r="B61" s="9"/>
      <c r="C61" s="9"/>
      <c r="D61" s="9"/>
      <c r="F61" s="11"/>
    </row>
    <row r="62" spans="2:6">
      <c r="B62" s="9"/>
      <c r="C62" s="9"/>
      <c r="D62" s="9"/>
      <c r="F62" s="11"/>
    </row>
    <row r="63" spans="2:6">
      <c r="B63" s="9"/>
      <c r="C63" s="9"/>
      <c r="D63" s="9"/>
      <c r="F63" s="11"/>
    </row>
    <row r="64" spans="2:6">
      <c r="B64" s="9"/>
      <c r="C64" s="9"/>
      <c r="D64" s="9"/>
      <c r="F64" s="11"/>
    </row>
    <row r="65" spans="2:6">
      <c r="B65" s="9"/>
      <c r="C65" s="9"/>
      <c r="D65" s="9"/>
      <c r="F65" s="11"/>
    </row>
    <row r="66" spans="2:6">
      <c r="B66" s="9"/>
      <c r="C66" s="9"/>
      <c r="D66" s="9"/>
      <c r="F66" s="11"/>
    </row>
    <row r="67" spans="2:6">
      <c r="B67" s="9"/>
      <c r="C67" s="9"/>
      <c r="D67" s="9"/>
      <c r="F67" s="11"/>
    </row>
    <row r="68" spans="2:6">
      <c r="B68" s="9"/>
      <c r="C68" s="9"/>
      <c r="D68" s="9"/>
      <c r="F68" s="11"/>
    </row>
    <row r="69" spans="2:6">
      <c r="B69" s="9"/>
      <c r="C69" s="9"/>
      <c r="D69" s="9"/>
      <c r="F69" s="11"/>
    </row>
    <row r="70" spans="2:6">
      <c r="B70" s="9"/>
      <c r="C70" s="9"/>
      <c r="D70" s="9"/>
      <c r="F70" s="11"/>
    </row>
    <row r="71" spans="2:6">
      <c r="B71" s="9"/>
      <c r="C71" s="9"/>
      <c r="D71" s="9"/>
      <c r="F71" s="11"/>
    </row>
    <row r="72" spans="2:6">
      <c r="B72" s="9"/>
      <c r="C72" s="9"/>
      <c r="D72" s="9"/>
      <c r="F72" s="11"/>
    </row>
    <row r="73" spans="2:6">
      <c r="B73" s="9"/>
      <c r="C73" s="9"/>
      <c r="D73" s="9"/>
      <c r="F73" s="11"/>
    </row>
    <row r="74" spans="2:6">
      <c r="B74" s="9"/>
      <c r="C74" s="9"/>
      <c r="D74" s="9"/>
      <c r="F74" s="11"/>
    </row>
    <row r="75" spans="2:6">
      <c r="B75" s="9"/>
      <c r="C75" s="9"/>
      <c r="D75" s="9"/>
      <c r="F75" s="11"/>
    </row>
    <row r="76" spans="2:6">
      <c r="B76" s="9"/>
      <c r="C76" s="9"/>
      <c r="D76" s="9"/>
      <c r="F76" s="11"/>
    </row>
    <row r="77" spans="2:6">
      <c r="B77" s="9"/>
      <c r="C77" s="9"/>
      <c r="D77" s="9"/>
      <c r="F77" s="11"/>
    </row>
    <row r="78" spans="2:6">
      <c r="B78" s="9"/>
      <c r="C78" s="9"/>
      <c r="D78" s="9"/>
      <c r="F78" s="11"/>
    </row>
    <row r="79" spans="2:6">
      <c r="B79" s="9"/>
      <c r="C79" s="9"/>
      <c r="D79" s="9"/>
      <c r="F79" s="11"/>
    </row>
    <row r="80" spans="2:6">
      <c r="B80" s="9"/>
      <c r="C80" s="9"/>
      <c r="D80" s="9"/>
      <c r="F80" s="11"/>
    </row>
    <row r="81" spans="2:6">
      <c r="B81" s="9"/>
      <c r="C81" s="9"/>
      <c r="D81" s="9"/>
      <c r="F81" s="11"/>
    </row>
    <row r="82" spans="2:6">
      <c r="B82" s="9"/>
      <c r="C82" s="9"/>
      <c r="D82" s="9"/>
      <c r="F82" s="11"/>
    </row>
    <row r="83" spans="2:6">
      <c r="B83" s="9"/>
      <c r="C83" s="9"/>
      <c r="D83" s="9"/>
      <c r="F83" s="11"/>
    </row>
    <row r="84" spans="2:6">
      <c r="B84" s="9"/>
      <c r="C84" s="9"/>
      <c r="D84" s="9"/>
      <c r="F84" s="11"/>
    </row>
    <row r="85" spans="2:6">
      <c r="B85" s="9"/>
      <c r="C85" s="9"/>
      <c r="D85" s="9"/>
      <c r="F85" s="11"/>
    </row>
    <row r="86" spans="2:6">
      <c r="B86" s="9"/>
      <c r="C86" s="9"/>
      <c r="D86" s="9"/>
      <c r="F86" s="11"/>
    </row>
    <row r="87" spans="2:6">
      <c r="B87" s="9"/>
      <c r="C87" s="9"/>
      <c r="D87" s="9"/>
      <c r="F87" s="11"/>
    </row>
    <row r="88" spans="2:6">
      <c r="B88" s="9"/>
      <c r="C88" s="9"/>
      <c r="D88" s="9"/>
      <c r="F88" s="11"/>
    </row>
    <row r="89" spans="2:6">
      <c r="B89" s="9"/>
      <c r="C89" s="9"/>
      <c r="D89" s="9"/>
      <c r="F89" s="11"/>
    </row>
    <row r="90" spans="2:6">
      <c r="B90" s="9"/>
      <c r="C90" s="9"/>
      <c r="D90" s="9"/>
      <c r="F90" s="11"/>
    </row>
    <row r="91" spans="2:6">
      <c r="B91" s="9"/>
      <c r="C91" s="9"/>
      <c r="D91" s="9"/>
      <c r="F91" s="11"/>
    </row>
    <row r="92" spans="2:6">
      <c r="B92" s="9"/>
      <c r="C92" s="9"/>
      <c r="D92" s="9"/>
      <c r="F92" s="11"/>
    </row>
    <row r="93" spans="2:6">
      <c r="B93" s="9"/>
      <c r="C93" s="9"/>
      <c r="D93" s="9"/>
      <c r="F93" s="11"/>
    </row>
    <row r="94" spans="2:6">
      <c r="B94" s="9"/>
      <c r="C94" s="9"/>
      <c r="D94" s="9"/>
      <c r="F94" s="11"/>
    </row>
    <row r="95" spans="2:6">
      <c r="B95" s="9"/>
      <c r="C95" s="9"/>
      <c r="D95" s="9"/>
      <c r="F95" s="11"/>
    </row>
    <row r="96" spans="2:6">
      <c r="B96" s="9"/>
      <c r="C96" s="9"/>
      <c r="D96" s="9"/>
      <c r="F96" s="11"/>
    </row>
    <row r="97" spans="2:6">
      <c r="B97" s="9"/>
      <c r="C97" s="9"/>
      <c r="D97" s="9"/>
      <c r="F97" s="11"/>
    </row>
    <row r="98" spans="2:6">
      <c r="B98" s="9"/>
      <c r="C98" s="9"/>
      <c r="D98" s="9"/>
      <c r="F98" s="11"/>
    </row>
    <row r="99" spans="2:6">
      <c r="B99" s="9"/>
      <c r="C99" s="9"/>
      <c r="D99" s="9"/>
      <c r="F99" s="11"/>
    </row>
    <row r="100" spans="2:6">
      <c r="B100" s="9"/>
      <c r="C100" s="9"/>
      <c r="D100" s="9"/>
      <c r="F100" s="11"/>
    </row>
    <row r="101" spans="2:6">
      <c r="B101" s="9"/>
      <c r="C101" s="9"/>
      <c r="D101" s="9"/>
      <c r="F101" s="11"/>
    </row>
    <row r="102" spans="2:6">
      <c r="B102" s="9"/>
      <c r="C102" s="9"/>
      <c r="D102" s="9"/>
      <c r="F102" s="11"/>
    </row>
    <row r="103" spans="2:6">
      <c r="B103" s="9"/>
      <c r="C103" s="9"/>
      <c r="D103" s="9"/>
      <c r="F103" s="11"/>
    </row>
    <row r="104" spans="2:6">
      <c r="B104" s="9"/>
      <c r="C104" s="9"/>
      <c r="D104" s="9"/>
      <c r="F104" s="11"/>
    </row>
    <row r="105" spans="2:6">
      <c r="B105" s="9"/>
      <c r="C105" s="9"/>
      <c r="D105" s="9"/>
      <c r="F105" s="11"/>
    </row>
    <row r="106" spans="2:6">
      <c r="B106" s="9"/>
      <c r="C106" s="9"/>
      <c r="D106" s="9"/>
      <c r="F106" s="11"/>
    </row>
    <row r="107" spans="2:6">
      <c r="B107" s="9"/>
      <c r="C107" s="9"/>
      <c r="D107" s="9"/>
      <c r="F107" s="11"/>
    </row>
    <row r="108" spans="2:6">
      <c r="B108" s="9"/>
      <c r="C108" s="9"/>
      <c r="D108" s="9"/>
      <c r="F108" s="11"/>
    </row>
    <row r="109" spans="2:6">
      <c r="B109" s="9"/>
      <c r="C109" s="9"/>
      <c r="D109" s="9"/>
      <c r="F109" s="11"/>
    </row>
    <row r="110" spans="2:6">
      <c r="B110" s="9"/>
      <c r="C110" s="9"/>
      <c r="D110" s="9"/>
      <c r="F110" s="11"/>
    </row>
    <row r="111" spans="2:6">
      <c r="B111" s="9"/>
      <c r="C111" s="9"/>
      <c r="D111" s="9"/>
      <c r="F111" s="11"/>
    </row>
    <row r="112" spans="2:6">
      <c r="B112" s="9"/>
      <c r="C112" s="9"/>
      <c r="D112" s="9"/>
      <c r="F112" s="11"/>
    </row>
    <row r="113" spans="2:6">
      <c r="B113" s="9"/>
      <c r="C113" s="9"/>
      <c r="D113" s="9"/>
      <c r="F113" s="11"/>
    </row>
    <row r="114" spans="2:6">
      <c r="B114" s="9"/>
      <c r="C114" s="9"/>
      <c r="D114" s="9"/>
      <c r="F114" s="11"/>
    </row>
    <row r="115" spans="2:6">
      <c r="B115" s="9"/>
      <c r="C115" s="9"/>
      <c r="D115" s="9"/>
      <c r="F115" s="11"/>
    </row>
    <row r="116" spans="2:6">
      <c r="B116" s="9"/>
      <c r="C116" s="9"/>
      <c r="D116" s="9"/>
      <c r="F116" s="11"/>
    </row>
    <row r="117" spans="2:6">
      <c r="B117" s="9"/>
      <c r="C117" s="9"/>
      <c r="D117" s="9"/>
      <c r="F117" s="11"/>
    </row>
    <row r="118" spans="2:6">
      <c r="B118" s="9"/>
      <c r="C118" s="9"/>
      <c r="D118" s="9"/>
      <c r="F118" s="11"/>
    </row>
    <row r="119" spans="2:6">
      <c r="B119" s="9"/>
      <c r="C119" s="9"/>
      <c r="D119" s="9"/>
      <c r="F119" s="11"/>
    </row>
    <row r="120" spans="2:6">
      <c r="B120" s="9"/>
      <c r="C120" s="9"/>
      <c r="D120" s="9"/>
      <c r="F120" s="11"/>
    </row>
    <row r="121" spans="2:6">
      <c r="B121" s="9"/>
      <c r="C121" s="9"/>
      <c r="D121" s="9"/>
      <c r="F121" s="11"/>
    </row>
    <row r="122" spans="2:6">
      <c r="B122" s="9"/>
      <c r="C122" s="9"/>
      <c r="D122" s="9"/>
      <c r="F122" s="11"/>
    </row>
    <row r="123" spans="2:6">
      <c r="B123" s="9"/>
      <c r="C123" s="9"/>
      <c r="D123" s="9"/>
      <c r="F123" s="11"/>
    </row>
    <row r="124" spans="2:6">
      <c r="B124" s="9"/>
      <c r="C124" s="9"/>
      <c r="D124" s="9"/>
      <c r="F124" s="11"/>
    </row>
    <row r="125" spans="2:6">
      <c r="B125" s="9"/>
      <c r="C125" s="9"/>
      <c r="D125" s="9"/>
      <c r="F125" s="11"/>
    </row>
    <row r="126" spans="2:6">
      <c r="B126" s="9"/>
      <c r="C126" s="9"/>
      <c r="D126" s="9"/>
      <c r="F126" s="11"/>
    </row>
    <row r="127" spans="2:6">
      <c r="B127" s="9"/>
      <c r="C127" s="9"/>
      <c r="D127" s="9"/>
      <c r="F127" s="11"/>
    </row>
    <row r="128" spans="2:6">
      <c r="B128" s="9"/>
      <c r="C128" s="9"/>
      <c r="D128" s="9"/>
      <c r="F128" s="11"/>
    </row>
    <row r="129" spans="2:6">
      <c r="B129" s="9"/>
      <c r="C129" s="9"/>
      <c r="D129" s="9"/>
      <c r="F129" s="11"/>
    </row>
    <row r="130" spans="2:6">
      <c r="B130" s="9"/>
      <c r="C130" s="9"/>
      <c r="D130" s="9"/>
      <c r="F130" s="11"/>
    </row>
    <row r="131" spans="2:6">
      <c r="B131" s="9"/>
      <c r="C131" s="9"/>
      <c r="D131" s="9"/>
      <c r="F131" s="11"/>
    </row>
    <row r="132" spans="2:6">
      <c r="B132" s="9"/>
      <c r="C132" s="9"/>
      <c r="D132" s="9"/>
      <c r="F132" s="11"/>
    </row>
    <row r="133" spans="2:6">
      <c r="B133" s="9"/>
      <c r="C133" s="9"/>
      <c r="D133" s="9"/>
      <c r="F133" s="11"/>
    </row>
    <row r="134" spans="2:6">
      <c r="B134" s="9"/>
      <c r="C134" s="9"/>
      <c r="D134" s="9"/>
      <c r="F134" s="11"/>
    </row>
    <row r="135" spans="2:6">
      <c r="B135" s="9"/>
      <c r="C135" s="9"/>
      <c r="D135" s="9"/>
      <c r="F135" s="11"/>
    </row>
    <row r="136" spans="2:6">
      <c r="B136" s="9"/>
      <c r="C136" s="9"/>
      <c r="D136" s="9"/>
      <c r="F136" s="11"/>
    </row>
    <row r="137" spans="2:6">
      <c r="B137" s="9"/>
      <c r="C137" s="9"/>
      <c r="D137" s="9"/>
      <c r="F137" s="11"/>
    </row>
    <row r="138" spans="2:6">
      <c r="B138" s="9"/>
      <c r="C138" s="9"/>
      <c r="D138" s="9"/>
      <c r="F138" s="11"/>
    </row>
    <row r="139" spans="2:6">
      <c r="B139" s="9"/>
      <c r="C139" s="9"/>
      <c r="D139" s="9"/>
      <c r="F139" s="11"/>
    </row>
    <row r="140" spans="2:6">
      <c r="B140" s="9"/>
      <c r="C140" s="9"/>
      <c r="D140" s="9"/>
      <c r="F140" s="11"/>
    </row>
    <row r="141" spans="2:6">
      <c r="B141" s="9"/>
      <c r="C141" s="9"/>
      <c r="D141" s="9"/>
      <c r="F141" s="11"/>
    </row>
    <row r="142" spans="2:6">
      <c r="B142" s="9"/>
      <c r="C142" s="9"/>
      <c r="D142" s="9"/>
      <c r="F142" s="11"/>
    </row>
    <row r="143" spans="2:6">
      <c r="B143" s="9"/>
      <c r="C143" s="9"/>
      <c r="D143" s="9"/>
      <c r="F143" s="11"/>
    </row>
    <row r="144" spans="2:6">
      <c r="B144" s="9"/>
      <c r="C144" s="9"/>
      <c r="D144" s="9"/>
      <c r="F144" s="11"/>
    </row>
    <row r="145" spans="2:6">
      <c r="B145" s="9"/>
      <c r="C145" s="9"/>
      <c r="D145" s="9"/>
      <c r="F145" s="11"/>
    </row>
    <row r="146" spans="2:6">
      <c r="B146" s="9"/>
      <c r="C146" s="9"/>
      <c r="D146" s="9"/>
      <c r="F146" s="11"/>
    </row>
    <row r="147" spans="2:6">
      <c r="B147" s="9"/>
      <c r="C147" s="9"/>
      <c r="D147" s="9"/>
      <c r="F147" s="11"/>
    </row>
    <row r="148" spans="2:6">
      <c r="B148" s="9"/>
      <c r="C148" s="9"/>
      <c r="D148" s="9"/>
      <c r="F148" s="11"/>
    </row>
    <row r="149" spans="2:6">
      <c r="B149" s="9"/>
      <c r="C149" s="9"/>
      <c r="D149" s="9"/>
      <c r="F149" s="11"/>
    </row>
    <row r="150" spans="2:6">
      <c r="B150" s="9"/>
      <c r="C150" s="9"/>
      <c r="D150" s="9"/>
      <c r="F150" s="11"/>
    </row>
    <row r="151" spans="2:6">
      <c r="B151" s="9"/>
      <c r="C151" s="9"/>
      <c r="D151" s="9"/>
      <c r="F151" s="11"/>
    </row>
    <row r="152" spans="2:6">
      <c r="B152" s="9"/>
      <c r="C152" s="9"/>
      <c r="D152" s="9"/>
      <c r="F152" s="11"/>
    </row>
    <row r="153" spans="2:6">
      <c r="B153" s="9"/>
      <c r="C153" s="9"/>
      <c r="D153" s="9"/>
      <c r="F153" s="11"/>
    </row>
    <row r="154" spans="2:6">
      <c r="B154" s="9"/>
      <c r="C154" s="9"/>
      <c r="D154" s="9"/>
      <c r="F154" s="11"/>
    </row>
    <row r="155" spans="2:6">
      <c r="B155" s="9"/>
      <c r="C155" s="9"/>
      <c r="D155" s="9"/>
      <c r="F155" s="11"/>
    </row>
    <row r="156" spans="2:6">
      <c r="B156" s="9"/>
      <c r="C156" s="9"/>
      <c r="D156" s="9"/>
      <c r="F156" s="11"/>
    </row>
    <row r="157" spans="2:6">
      <c r="B157" s="9"/>
      <c r="C157" s="9"/>
      <c r="D157" s="9"/>
      <c r="F157" s="11"/>
    </row>
    <row r="158" spans="2:6">
      <c r="B158" s="9"/>
      <c r="C158" s="9"/>
      <c r="D158" s="9"/>
      <c r="F158" s="11"/>
    </row>
    <row r="159" spans="2:6">
      <c r="B159" s="9"/>
      <c r="C159" s="9"/>
      <c r="D159" s="9"/>
      <c r="F159" s="11"/>
    </row>
    <row r="160" spans="2:6">
      <c r="B160" s="9"/>
      <c r="C160" s="9"/>
      <c r="D160" s="9"/>
      <c r="F160" s="11"/>
    </row>
    <row r="161" spans="2:6">
      <c r="B161" s="9"/>
      <c r="C161" s="9"/>
      <c r="D161" s="9"/>
      <c r="F161" s="11"/>
    </row>
    <row r="162" spans="2:6">
      <c r="B162" s="9"/>
      <c r="C162" s="9"/>
      <c r="D162" s="9"/>
      <c r="F162" s="11"/>
    </row>
    <row r="163" spans="2:6">
      <c r="B163" s="9"/>
      <c r="C163" s="9"/>
      <c r="D163" s="9"/>
      <c r="F163" s="11"/>
    </row>
    <row r="164" spans="2:6">
      <c r="B164" s="9"/>
      <c r="C164" s="9"/>
      <c r="D164" s="9"/>
      <c r="F164" s="11"/>
    </row>
    <row r="165" spans="2:6">
      <c r="B165" s="9"/>
      <c r="C165" s="9"/>
      <c r="D165" s="9"/>
      <c r="F165" s="11"/>
    </row>
    <row r="166" spans="2:6">
      <c r="B166" s="9"/>
      <c r="C166" s="9"/>
      <c r="D166" s="9"/>
      <c r="F166" s="11"/>
    </row>
    <row r="167" spans="2:6">
      <c r="B167" s="9"/>
      <c r="C167" s="9"/>
      <c r="D167" s="9"/>
      <c r="F167" s="11"/>
    </row>
    <row r="168" spans="2:6">
      <c r="B168" s="9"/>
      <c r="C168" s="9"/>
      <c r="D168" s="9"/>
      <c r="F168" s="11"/>
    </row>
    <row r="169" spans="2:6">
      <c r="B169" s="9"/>
      <c r="C169" s="9"/>
      <c r="D169" s="9"/>
      <c r="F169" s="11"/>
    </row>
    <row r="170" spans="2:6">
      <c r="B170" s="9"/>
      <c r="C170" s="9"/>
      <c r="D170" s="9"/>
      <c r="F170" s="11"/>
    </row>
    <row r="171" spans="2:6">
      <c r="B171" s="9"/>
      <c r="C171" s="9"/>
      <c r="D171" s="9"/>
      <c r="F171" s="11"/>
    </row>
    <row r="172" spans="2:6">
      <c r="B172" s="9"/>
      <c r="C172" s="9"/>
      <c r="D172" s="9"/>
      <c r="F172" s="11"/>
    </row>
    <row r="173" spans="2:6">
      <c r="B173" s="9"/>
      <c r="C173" s="9"/>
      <c r="D173" s="9"/>
      <c r="F173" s="11"/>
    </row>
    <row r="174" spans="2:6">
      <c r="B174" s="9"/>
      <c r="C174" s="9"/>
      <c r="D174" s="9"/>
      <c r="F174" s="11"/>
    </row>
    <row r="175" spans="2:6">
      <c r="B175" s="9"/>
      <c r="C175" s="9"/>
      <c r="D175" s="9"/>
      <c r="F175" s="11"/>
    </row>
    <row r="176" spans="2:6">
      <c r="B176" s="9"/>
      <c r="C176" s="9"/>
      <c r="D176" s="9"/>
      <c r="F176" s="11"/>
    </row>
    <row r="177" spans="2:6">
      <c r="B177" s="9"/>
      <c r="C177" s="9"/>
      <c r="D177" s="9"/>
      <c r="F177" s="11"/>
    </row>
    <row r="178" spans="2:6">
      <c r="B178" s="9"/>
      <c r="C178" s="9"/>
      <c r="D178" s="9"/>
      <c r="F178" s="11"/>
    </row>
    <row r="179" spans="2:6">
      <c r="B179" s="9"/>
      <c r="C179" s="9"/>
      <c r="D179" s="9"/>
      <c r="F179" s="11"/>
    </row>
    <row r="180" spans="2:6">
      <c r="B180" s="9"/>
      <c r="C180" s="9"/>
      <c r="D180" s="9"/>
      <c r="F180" s="11"/>
    </row>
    <row r="181" spans="2:6">
      <c r="B181" s="9"/>
      <c r="C181" s="9"/>
      <c r="D181" s="9"/>
      <c r="F181" s="11"/>
    </row>
    <row r="182" spans="2:6">
      <c r="B182" s="9"/>
      <c r="C182" s="9"/>
      <c r="D182" s="9"/>
      <c r="F182" s="11"/>
    </row>
    <row r="183" spans="2:6">
      <c r="B183" s="9"/>
      <c r="C183" s="9"/>
      <c r="D183" s="9"/>
      <c r="F183" s="11"/>
    </row>
    <row r="184" spans="2:6">
      <c r="B184" s="9"/>
      <c r="C184" s="9"/>
      <c r="D184" s="9"/>
      <c r="F184" s="11"/>
    </row>
    <row r="185" spans="2:6">
      <c r="B185" s="9"/>
      <c r="C185" s="9"/>
      <c r="D185" s="9"/>
      <c r="F185" s="11"/>
    </row>
    <row r="186" spans="2:6">
      <c r="B186" s="9"/>
      <c r="C186" s="9"/>
      <c r="D186" s="9"/>
      <c r="F186" s="11"/>
    </row>
    <row r="187" spans="2:6">
      <c r="B187" s="9"/>
      <c r="C187" s="9"/>
      <c r="D187" s="9"/>
      <c r="F187" s="11"/>
    </row>
    <row r="188" spans="2:6">
      <c r="B188" s="9"/>
      <c r="C188" s="9"/>
      <c r="D188" s="9"/>
      <c r="F188" s="11"/>
    </row>
    <row r="189" spans="2:6">
      <c r="B189" s="9"/>
      <c r="C189" s="9"/>
      <c r="D189" s="9"/>
      <c r="F189" s="11"/>
    </row>
    <row r="190" spans="2:6">
      <c r="B190" s="9"/>
      <c r="C190" s="9"/>
      <c r="D190" s="9"/>
      <c r="F190" s="11"/>
    </row>
    <row r="191" spans="2:6">
      <c r="B191" s="9"/>
      <c r="C191" s="9"/>
      <c r="D191" s="9"/>
      <c r="F191" s="11"/>
    </row>
    <row r="192" spans="2:6">
      <c r="B192" s="9"/>
      <c r="C192" s="9"/>
      <c r="D192" s="9"/>
      <c r="F192" s="11"/>
    </row>
    <row r="193" spans="2:6">
      <c r="B193" s="9"/>
      <c r="C193" s="9"/>
      <c r="D193" s="9"/>
      <c r="F193" s="11"/>
    </row>
    <row r="194" spans="2:6">
      <c r="B194" s="9"/>
      <c r="C194" s="9"/>
      <c r="D194" s="9"/>
      <c r="F194" s="11"/>
    </row>
    <row r="195" spans="2:6">
      <c r="B195" s="9"/>
      <c r="C195" s="9"/>
      <c r="D195" s="9"/>
      <c r="F195" s="11"/>
    </row>
    <row r="196" spans="2:6">
      <c r="B196" s="9"/>
      <c r="C196" s="9"/>
      <c r="D196" s="9"/>
      <c r="F196" s="11"/>
    </row>
    <row r="197" spans="2:6">
      <c r="B197" s="9"/>
      <c r="C197" s="9"/>
      <c r="D197" s="9"/>
      <c r="F197" s="11"/>
    </row>
    <row r="198" spans="2:6">
      <c r="B198" s="9"/>
      <c r="C198" s="9"/>
      <c r="D198" s="9"/>
      <c r="F198" s="11"/>
    </row>
    <row r="199" spans="2:6">
      <c r="B199" s="9"/>
      <c r="C199" s="9"/>
      <c r="D199" s="9"/>
      <c r="F199" s="11"/>
    </row>
    <row r="200" spans="2:6">
      <c r="B200" s="9"/>
      <c r="C200" s="9"/>
      <c r="D200" s="9"/>
      <c r="F200" s="11"/>
    </row>
    <row r="201" spans="2:6">
      <c r="B201" s="9"/>
      <c r="C201" s="9"/>
      <c r="D201" s="9"/>
      <c r="F201" s="11"/>
    </row>
    <row r="202" spans="2:6">
      <c r="B202" s="9"/>
      <c r="C202" s="9"/>
      <c r="D202" s="9"/>
      <c r="F202" s="11"/>
    </row>
    <row r="203" spans="2:6">
      <c r="B203" s="9"/>
      <c r="C203" s="9"/>
      <c r="D203" s="9"/>
      <c r="F203" s="11"/>
    </row>
    <row r="204" spans="2:6">
      <c r="B204" s="9"/>
      <c r="C204" s="9"/>
      <c r="D204" s="9"/>
      <c r="F204" s="11"/>
    </row>
    <row r="205" spans="2:6">
      <c r="B205" s="9"/>
      <c r="C205" s="9"/>
      <c r="D205" s="9"/>
      <c r="F205" s="11"/>
    </row>
    <row r="206" spans="2:6">
      <c r="B206" s="9"/>
      <c r="C206" s="9"/>
      <c r="D206" s="9"/>
      <c r="F206" s="11"/>
    </row>
    <row r="207" spans="2:6">
      <c r="B207" s="9"/>
      <c r="C207" s="9"/>
      <c r="D207" s="9"/>
      <c r="F207" s="11"/>
    </row>
    <row r="208" spans="2:6">
      <c r="B208" s="9"/>
      <c r="C208" s="9"/>
      <c r="D208" s="9"/>
      <c r="F208" s="11"/>
    </row>
    <row r="209" spans="2:6">
      <c r="B209" s="9"/>
      <c r="C209" s="9"/>
      <c r="D209" s="9"/>
      <c r="F209" s="11"/>
    </row>
    <row r="210" spans="2:6">
      <c r="B210" s="9"/>
      <c r="C210" s="9"/>
      <c r="D210" s="9"/>
      <c r="F210" s="11"/>
    </row>
    <row r="211" spans="2:6">
      <c r="B211" s="9"/>
      <c r="C211" s="9"/>
      <c r="D211" s="9"/>
      <c r="F211" s="11"/>
    </row>
    <row r="212" spans="2:6">
      <c r="B212" s="9"/>
      <c r="C212" s="9"/>
      <c r="D212" s="9"/>
      <c r="F212" s="11"/>
    </row>
    <row r="213" spans="2:6">
      <c r="B213" s="9"/>
      <c r="C213" s="9"/>
      <c r="D213" s="9"/>
      <c r="F213" s="11"/>
    </row>
    <row r="214" spans="2:6">
      <c r="B214" s="9"/>
      <c r="C214" s="9"/>
      <c r="D214" s="9"/>
      <c r="F214" s="11"/>
    </row>
    <row r="215" spans="2:6">
      <c r="B215" s="9"/>
      <c r="C215" s="9"/>
      <c r="D215" s="9"/>
      <c r="F215" s="11"/>
    </row>
    <row r="216" spans="2:6">
      <c r="B216" s="9"/>
      <c r="C216" s="9"/>
      <c r="D216" s="9"/>
      <c r="F216" s="11"/>
    </row>
    <row r="217" spans="2:6">
      <c r="B217" s="9"/>
      <c r="C217" s="9"/>
      <c r="D217" s="9"/>
      <c r="F217" s="11"/>
    </row>
    <row r="218" spans="2:6">
      <c r="B218" s="9"/>
      <c r="C218" s="9"/>
      <c r="D218" s="9"/>
      <c r="F218" s="11"/>
    </row>
    <row r="219" spans="2:6">
      <c r="B219" s="9"/>
      <c r="C219" s="9"/>
      <c r="D219" s="9"/>
      <c r="F219" s="11"/>
    </row>
    <row r="220" spans="2:6">
      <c r="B220" s="9"/>
      <c r="C220" s="9"/>
      <c r="D220" s="9"/>
      <c r="F220" s="11"/>
    </row>
    <row r="221" spans="2:6">
      <c r="B221" s="9"/>
      <c r="C221" s="9"/>
      <c r="D221" s="9"/>
      <c r="F221" s="11"/>
    </row>
    <row r="222" spans="2:6">
      <c r="B222" s="9"/>
      <c r="C222" s="9"/>
      <c r="D222" s="9"/>
      <c r="F222" s="11"/>
    </row>
    <row r="223" spans="2:6">
      <c r="B223" s="9"/>
      <c r="C223" s="9"/>
      <c r="D223" s="9"/>
      <c r="F223" s="11"/>
    </row>
    <row r="224" spans="2:6">
      <c r="B224" s="9"/>
      <c r="C224" s="9"/>
      <c r="D224" s="9"/>
      <c r="F224" s="11"/>
    </row>
    <row r="225" spans="2:6">
      <c r="B225" s="9"/>
      <c r="C225" s="9"/>
      <c r="D225" s="9"/>
      <c r="F225" s="11"/>
    </row>
    <row r="226" spans="2:6">
      <c r="B226" s="9"/>
      <c r="C226" s="9"/>
      <c r="D226" s="9"/>
      <c r="F226" s="11"/>
    </row>
    <row r="227" spans="2:6">
      <c r="B227" s="9"/>
      <c r="C227" s="9"/>
      <c r="D227" s="9"/>
      <c r="F227" s="11"/>
    </row>
    <row r="228" spans="2:6">
      <c r="B228" s="9"/>
      <c r="C228" s="9"/>
      <c r="D228" s="9"/>
      <c r="F228" s="11"/>
    </row>
    <row r="229" spans="2:6">
      <c r="B229" s="9"/>
      <c r="C229" s="9"/>
      <c r="D229" s="9"/>
      <c r="F229" s="11"/>
    </row>
    <row r="230" spans="2:6">
      <c r="B230" s="9"/>
      <c r="C230" s="9"/>
      <c r="D230" s="9"/>
      <c r="F230" s="11"/>
    </row>
    <row r="231" spans="2:6">
      <c r="B231" s="9"/>
      <c r="C231" s="9"/>
      <c r="D231" s="9"/>
      <c r="F231" s="11"/>
    </row>
    <row r="232" spans="2:6">
      <c r="B232" s="9"/>
      <c r="C232" s="9"/>
      <c r="D232" s="9"/>
      <c r="F232" s="11"/>
    </row>
    <row r="233" spans="2:6">
      <c r="B233" s="9"/>
      <c r="C233" s="9"/>
      <c r="D233" s="9"/>
      <c r="F233" s="11"/>
    </row>
    <row r="234" spans="2:6">
      <c r="B234" s="9"/>
      <c r="C234" s="9"/>
      <c r="D234" s="9"/>
      <c r="F234" s="11"/>
    </row>
    <row r="235" spans="2:6">
      <c r="B235" s="9"/>
      <c r="C235" s="9"/>
      <c r="D235" s="9"/>
      <c r="F235" s="11"/>
    </row>
    <row r="236" spans="2:6">
      <c r="B236" s="9"/>
      <c r="C236" s="9"/>
      <c r="D236" s="9"/>
      <c r="F236" s="11"/>
    </row>
    <row r="237" spans="2:6">
      <c r="B237" s="9"/>
      <c r="C237" s="9"/>
      <c r="D237" s="9"/>
      <c r="F237" s="11"/>
    </row>
    <row r="238" spans="2:6">
      <c r="B238" s="9"/>
      <c r="C238" s="9"/>
      <c r="D238" s="9"/>
      <c r="F238" s="11"/>
    </row>
    <row r="239" spans="2:6">
      <c r="B239" s="9"/>
      <c r="C239" s="9"/>
      <c r="D239" s="9"/>
      <c r="F239" s="11"/>
    </row>
    <row r="240" spans="2:6">
      <c r="B240" s="9"/>
      <c r="C240" s="9"/>
      <c r="D240" s="9"/>
      <c r="F240" s="11"/>
    </row>
    <row r="241" spans="2:6">
      <c r="B241" s="9"/>
      <c r="C241" s="9"/>
      <c r="D241" s="9"/>
      <c r="F241" s="11"/>
    </row>
    <row r="242" spans="2:6">
      <c r="B242" s="9"/>
      <c r="C242" s="9"/>
      <c r="D242" s="9"/>
      <c r="F242" s="11"/>
    </row>
    <row r="243" spans="2:6">
      <c r="B243" s="9"/>
      <c r="C243" s="9"/>
      <c r="D243" s="9"/>
      <c r="F243" s="11"/>
    </row>
    <row r="244" spans="2:6">
      <c r="B244" s="9"/>
      <c r="C244" s="9"/>
      <c r="D244" s="9"/>
      <c r="F244" s="11"/>
    </row>
    <row r="245" spans="2:6">
      <c r="B245" s="9"/>
      <c r="C245" s="9"/>
      <c r="D245" s="9"/>
      <c r="F245" s="11"/>
    </row>
    <row r="246" spans="2:6">
      <c r="B246" s="9"/>
      <c r="C246" s="9"/>
      <c r="D246" s="9"/>
      <c r="F246" s="11"/>
    </row>
    <row r="247" spans="2:6">
      <c r="B247" s="9"/>
      <c r="C247" s="9"/>
      <c r="D247" s="9"/>
      <c r="F247" s="11"/>
    </row>
    <row r="248" spans="2:6">
      <c r="B248" s="9"/>
      <c r="C248" s="9"/>
      <c r="D248" s="9"/>
      <c r="F248" s="11"/>
    </row>
    <row r="249" spans="2:6">
      <c r="B249" s="9"/>
      <c r="C249" s="9"/>
      <c r="D249" s="9"/>
      <c r="F249" s="11"/>
    </row>
    <row r="250" spans="2:6">
      <c r="B250" s="9"/>
      <c r="C250" s="9"/>
      <c r="D250" s="9"/>
      <c r="F250" s="11"/>
    </row>
    <row r="251" spans="2:6">
      <c r="B251" s="9"/>
      <c r="C251" s="9"/>
      <c r="D251" s="9"/>
      <c r="F251" s="11"/>
    </row>
    <row r="252" spans="2:6">
      <c r="B252" s="9"/>
      <c r="C252" s="9"/>
      <c r="D252" s="9"/>
      <c r="F252" s="11"/>
    </row>
    <row r="253" spans="2:6">
      <c r="B253" s="9"/>
      <c r="C253" s="9"/>
      <c r="D253" s="9"/>
      <c r="F253" s="11"/>
    </row>
    <row r="254" spans="2:6">
      <c r="B254" s="9"/>
      <c r="C254" s="9"/>
      <c r="D254" s="9"/>
      <c r="F254" s="11"/>
    </row>
    <row r="255" spans="2:6">
      <c r="B255" s="9"/>
      <c r="C255" s="9"/>
      <c r="D255" s="9"/>
      <c r="F255" s="11"/>
    </row>
    <row r="256" spans="2:6">
      <c r="B256" s="9"/>
      <c r="C256" s="9"/>
      <c r="D256" s="9"/>
      <c r="F256" s="11"/>
    </row>
    <row r="257" spans="2:6">
      <c r="B257" s="9"/>
      <c r="C257" s="9"/>
      <c r="D257" s="9"/>
      <c r="F257" s="11"/>
    </row>
    <row r="258" spans="2:6">
      <c r="B258" s="9"/>
      <c r="C258" s="9"/>
      <c r="D258" s="9"/>
      <c r="F258" s="11"/>
    </row>
    <row r="259" spans="2:6">
      <c r="B259" s="9"/>
      <c r="C259" s="9"/>
      <c r="D259" s="9"/>
      <c r="F259" s="11"/>
    </row>
    <row r="260" spans="2:6">
      <c r="B260" s="9"/>
      <c r="C260" s="9"/>
      <c r="D260" s="9"/>
      <c r="F260" s="11"/>
    </row>
    <row r="261" spans="2:6">
      <c r="B261" s="9"/>
      <c r="C261" s="9"/>
      <c r="D261" s="9"/>
      <c r="F261" s="11"/>
    </row>
    <row r="262" spans="2:6">
      <c r="B262" s="9"/>
      <c r="C262" s="9"/>
      <c r="D262" s="9"/>
      <c r="F262" s="11"/>
    </row>
    <row r="263" spans="2:6">
      <c r="B263" s="9"/>
      <c r="C263" s="9"/>
      <c r="D263" s="9"/>
      <c r="F263" s="11"/>
    </row>
    <row r="264" spans="2:6">
      <c r="B264" s="9"/>
      <c r="C264" s="9"/>
      <c r="D264" s="9"/>
      <c r="F264" s="11"/>
    </row>
    <row r="265" spans="2:6">
      <c r="B265" s="9"/>
      <c r="C265" s="9"/>
      <c r="D265" s="9"/>
      <c r="F265" s="11"/>
    </row>
    <row r="266" spans="2:6">
      <c r="B266" s="9"/>
      <c r="C266" s="9"/>
      <c r="D266" s="9"/>
      <c r="F266" s="11"/>
    </row>
    <row r="267" spans="2:6">
      <c r="B267" s="9"/>
      <c r="C267" s="9"/>
      <c r="D267" s="9"/>
      <c r="F267" s="11"/>
    </row>
    <row r="268" spans="2:6">
      <c r="B268" s="9"/>
      <c r="C268" s="9"/>
      <c r="D268" s="9"/>
      <c r="F268" s="11"/>
    </row>
    <row r="269" spans="2:6">
      <c r="B269" s="9"/>
      <c r="C269" s="9"/>
      <c r="D269" s="9"/>
      <c r="F269" s="11"/>
    </row>
    <row r="270" spans="2:6">
      <c r="B270" s="9"/>
      <c r="C270" s="9"/>
      <c r="D270" s="9"/>
      <c r="F270" s="11"/>
    </row>
    <row r="271" spans="2:6">
      <c r="B271" s="9"/>
      <c r="C271" s="9"/>
      <c r="D271" s="9"/>
      <c r="F271" s="11"/>
    </row>
    <row r="272" spans="2:6">
      <c r="B272" s="9"/>
      <c r="C272" s="9"/>
      <c r="D272" s="9"/>
      <c r="F272" s="11"/>
    </row>
    <row r="273" spans="2:6">
      <c r="B273" s="9"/>
      <c r="C273" s="9"/>
      <c r="D273" s="9"/>
      <c r="F273" s="11"/>
    </row>
    <row r="274" spans="2:6">
      <c r="B274" s="9"/>
      <c r="C274" s="9"/>
      <c r="D274" s="9"/>
      <c r="F274" s="11"/>
    </row>
    <row r="275" spans="2:6">
      <c r="B275" s="9"/>
      <c r="C275" s="9"/>
      <c r="D275" s="9"/>
      <c r="F275" s="11"/>
    </row>
    <row r="276" spans="2:6">
      <c r="B276" s="9"/>
      <c r="C276" s="9"/>
      <c r="D276" s="9"/>
      <c r="F276" s="11"/>
    </row>
    <row r="277" spans="2:6">
      <c r="B277" s="9"/>
      <c r="C277" s="9"/>
      <c r="D277" s="9"/>
      <c r="F277" s="11"/>
    </row>
    <row r="278" spans="2:6">
      <c r="B278" s="9"/>
      <c r="C278" s="9"/>
      <c r="D278" s="9"/>
      <c r="F278" s="11"/>
    </row>
    <row r="279" spans="2:6">
      <c r="B279" s="9"/>
      <c r="C279" s="9"/>
      <c r="D279" s="9"/>
      <c r="F279" s="11"/>
    </row>
    <row r="280" spans="2:6">
      <c r="B280" s="9"/>
      <c r="C280" s="9"/>
      <c r="D280" s="9"/>
      <c r="F280" s="11"/>
    </row>
    <row r="281" spans="2:6">
      <c r="B281" s="9"/>
      <c r="C281" s="9"/>
      <c r="D281" s="9"/>
      <c r="F281" s="11"/>
    </row>
    <row r="282" spans="2:6">
      <c r="B282" s="9"/>
      <c r="C282" s="9"/>
      <c r="D282" s="9"/>
      <c r="F282" s="11"/>
    </row>
    <row r="283" spans="2:6">
      <c r="B283" s="9"/>
      <c r="C283" s="9"/>
      <c r="D283" s="9"/>
      <c r="F283" s="11"/>
    </row>
    <row r="284" spans="2:6">
      <c r="B284" s="9"/>
      <c r="C284" s="9"/>
      <c r="D284" s="9"/>
      <c r="F284" s="11"/>
    </row>
    <row r="285" spans="2:6">
      <c r="B285" s="9"/>
      <c r="C285" s="9"/>
      <c r="D285" s="9"/>
      <c r="F285" s="11"/>
    </row>
    <row r="286" spans="2:6">
      <c r="B286" s="9"/>
      <c r="C286" s="9"/>
      <c r="D286" s="9"/>
      <c r="F286" s="11"/>
    </row>
    <row r="287" spans="2:6">
      <c r="B287" s="9"/>
      <c r="C287" s="9"/>
      <c r="D287" s="9"/>
      <c r="F287" s="11"/>
    </row>
    <row r="288" spans="2:6">
      <c r="B288" s="9"/>
      <c r="C288" s="9"/>
      <c r="D288" s="9"/>
      <c r="F288" s="11"/>
    </row>
    <row r="289" spans="2:6">
      <c r="B289" s="9"/>
      <c r="C289" s="9"/>
      <c r="D289" s="9"/>
      <c r="F289" s="11"/>
    </row>
    <row r="290" spans="2:6">
      <c r="B290" s="9"/>
      <c r="C290" s="9"/>
      <c r="D290" s="9"/>
      <c r="F290" s="11"/>
    </row>
    <row r="291" spans="2:6">
      <c r="B291" s="9"/>
      <c r="C291" s="9"/>
      <c r="D291" s="9"/>
      <c r="F291" s="11"/>
    </row>
    <row r="292" spans="2:6">
      <c r="B292" s="9"/>
      <c r="C292" s="9"/>
      <c r="D292" s="9"/>
      <c r="F292" s="11"/>
    </row>
    <row r="293" spans="2:6">
      <c r="B293" s="9"/>
      <c r="C293" s="9"/>
      <c r="D293" s="9"/>
      <c r="F293" s="11"/>
    </row>
    <row r="294" spans="2:6">
      <c r="B294" s="9"/>
      <c r="C294" s="9"/>
      <c r="D294" s="9"/>
      <c r="F294" s="11"/>
    </row>
    <row r="295" spans="2:6">
      <c r="B295" s="9"/>
      <c r="C295" s="9"/>
      <c r="D295" s="9"/>
      <c r="F295" s="11"/>
    </row>
    <row r="296" spans="2:6">
      <c r="B296" s="9"/>
      <c r="C296" s="9"/>
      <c r="D296" s="9"/>
      <c r="F296" s="11"/>
    </row>
    <row r="297" spans="2:6">
      <c r="B297" s="9"/>
      <c r="C297" s="9"/>
      <c r="D297" s="9"/>
      <c r="F297" s="11"/>
    </row>
    <row r="298" spans="2:6">
      <c r="B298" s="9"/>
      <c r="C298" s="9"/>
      <c r="D298" s="9"/>
      <c r="F298" s="11"/>
    </row>
    <row r="299" spans="2:6">
      <c r="B299" s="9"/>
      <c r="C299" s="9"/>
      <c r="D299" s="9"/>
      <c r="F299" s="11"/>
    </row>
    <row r="300" spans="2:6">
      <c r="B300" s="9"/>
      <c r="C300" s="9"/>
      <c r="D300" s="9"/>
      <c r="F300" s="11"/>
    </row>
    <row r="301" spans="2:6">
      <c r="B301" s="9"/>
      <c r="C301" s="9"/>
      <c r="D301" s="9"/>
      <c r="F301" s="11"/>
    </row>
    <row r="302" spans="2:6">
      <c r="B302" s="9"/>
      <c r="C302" s="9"/>
      <c r="D302" s="9"/>
      <c r="F302" s="11"/>
    </row>
    <row r="303" spans="2:6">
      <c r="B303" s="9"/>
      <c r="C303" s="9"/>
      <c r="D303" s="9"/>
      <c r="F303" s="11"/>
    </row>
    <row r="304" spans="2:6">
      <c r="B304" s="9"/>
      <c r="C304" s="9"/>
      <c r="D304" s="9"/>
      <c r="F304" s="11"/>
    </row>
    <row r="305" spans="2:6">
      <c r="B305" s="9"/>
      <c r="C305" s="9"/>
      <c r="D305" s="9"/>
      <c r="F305" s="11"/>
    </row>
    <row r="306" spans="2:6">
      <c r="B306" s="9"/>
      <c r="C306" s="9"/>
      <c r="D306" s="9"/>
      <c r="F306" s="11"/>
    </row>
    <row r="307" spans="2:6">
      <c r="B307" s="9"/>
      <c r="C307" s="9"/>
      <c r="D307" s="9"/>
      <c r="F307" s="11"/>
    </row>
    <row r="308" spans="2:6">
      <c r="B308" s="9"/>
      <c r="C308" s="9"/>
      <c r="D308" s="9"/>
      <c r="F308" s="11"/>
    </row>
    <row r="309" spans="2:6">
      <c r="B309" s="9"/>
      <c r="C309" s="9"/>
      <c r="D309" s="9"/>
      <c r="F309" s="11"/>
    </row>
    <row r="310" spans="2:6">
      <c r="B310" s="9"/>
      <c r="C310" s="9"/>
      <c r="D310" s="9"/>
      <c r="F310" s="11"/>
    </row>
    <row r="311" spans="2:6">
      <c r="B311" s="9"/>
      <c r="C311" s="9"/>
      <c r="D311" s="9"/>
      <c r="F311" s="11"/>
    </row>
    <row r="312" spans="2:6">
      <c r="B312" s="9"/>
      <c r="C312" s="9"/>
      <c r="D312" s="9"/>
      <c r="F312" s="11"/>
    </row>
    <row r="313" spans="2:6">
      <c r="B313" s="9"/>
      <c r="C313" s="9"/>
      <c r="D313" s="9"/>
      <c r="F313" s="11"/>
    </row>
    <row r="314" spans="2:6">
      <c r="B314" s="9"/>
      <c r="C314" s="9"/>
      <c r="D314" s="9"/>
      <c r="F314" s="11"/>
    </row>
    <row r="315" spans="2:6">
      <c r="B315" s="9"/>
      <c r="C315" s="9"/>
      <c r="D315" s="9"/>
      <c r="F315" s="11"/>
    </row>
    <row r="316" spans="2:6">
      <c r="B316" s="9"/>
      <c r="C316" s="9"/>
      <c r="D316" s="9"/>
      <c r="F316" s="11"/>
    </row>
    <row r="317" spans="2:6">
      <c r="B317" s="9"/>
      <c r="C317" s="9"/>
      <c r="D317" s="9"/>
      <c r="F317" s="11"/>
    </row>
    <row r="318" spans="2:6">
      <c r="B318" s="9"/>
      <c r="C318" s="9"/>
      <c r="D318" s="9"/>
      <c r="F318" s="11"/>
    </row>
    <row r="319" spans="2:6">
      <c r="B319" s="9"/>
      <c r="C319" s="9"/>
      <c r="D319" s="9"/>
      <c r="F319" s="11"/>
    </row>
    <row r="320" spans="2:6">
      <c r="B320" s="9"/>
      <c r="C320" s="9"/>
      <c r="D320" s="9"/>
      <c r="F320" s="11"/>
    </row>
    <row r="321" spans="2:6">
      <c r="B321" s="9"/>
      <c r="C321" s="9"/>
      <c r="D321" s="9"/>
      <c r="F321" s="11"/>
    </row>
    <row r="322" spans="2:6">
      <c r="B322" s="9"/>
      <c r="C322" s="9"/>
      <c r="D322" s="9"/>
      <c r="F322" s="11"/>
    </row>
    <row r="323" spans="2:6">
      <c r="B323" s="9"/>
      <c r="C323" s="9"/>
      <c r="D323" s="9"/>
      <c r="F323" s="11"/>
    </row>
    <row r="324" spans="2:6">
      <c r="B324" s="9"/>
      <c r="C324" s="9"/>
      <c r="D324" s="9"/>
      <c r="F324" s="11"/>
    </row>
    <row r="325" spans="2:6">
      <c r="B325" s="9"/>
      <c r="C325" s="9"/>
      <c r="D325" s="9"/>
      <c r="F325" s="11"/>
    </row>
    <row r="326" spans="2:6">
      <c r="B326" s="9"/>
      <c r="C326" s="9"/>
      <c r="D326" s="9"/>
      <c r="F326" s="11"/>
    </row>
    <row r="327" spans="2:6">
      <c r="B327" s="9"/>
      <c r="C327" s="9"/>
      <c r="D327" s="9"/>
      <c r="F327" s="11"/>
    </row>
    <row r="328" spans="2:6">
      <c r="B328" s="9"/>
      <c r="C328" s="9"/>
      <c r="D328" s="9"/>
      <c r="F328" s="11"/>
    </row>
    <row r="329" spans="2:6">
      <c r="B329" s="9"/>
      <c r="C329" s="9"/>
      <c r="D329" s="9"/>
      <c r="F329" s="11"/>
    </row>
    <row r="330" spans="2:6">
      <c r="B330" s="9"/>
      <c r="C330" s="9"/>
      <c r="D330" s="9"/>
      <c r="F330" s="11"/>
    </row>
    <row r="331" spans="2:6">
      <c r="B331" s="9"/>
      <c r="C331" s="9"/>
      <c r="D331" s="9"/>
      <c r="F331" s="11"/>
    </row>
    <row r="332" spans="2:6">
      <c r="B332" s="9"/>
      <c r="C332" s="9"/>
      <c r="D332" s="9"/>
      <c r="F332" s="11"/>
    </row>
    <row r="333" spans="2:6">
      <c r="B333" s="9"/>
      <c r="C333" s="9"/>
      <c r="D333" s="9"/>
      <c r="F333" s="11"/>
    </row>
    <row r="334" spans="2:6">
      <c r="B334" s="9"/>
      <c r="C334" s="9"/>
      <c r="D334" s="9"/>
      <c r="F334" s="11"/>
    </row>
    <row r="335" spans="2:6">
      <c r="B335" s="9"/>
      <c r="C335" s="9"/>
      <c r="D335" s="9"/>
      <c r="F335" s="11"/>
    </row>
    <row r="336" spans="2:6">
      <c r="B336" s="9"/>
      <c r="C336" s="9"/>
      <c r="D336" s="9"/>
      <c r="F336" s="11"/>
    </row>
    <row r="337" spans="2:6">
      <c r="B337" s="9"/>
      <c r="C337" s="9"/>
      <c r="D337" s="9"/>
      <c r="F337" s="11"/>
    </row>
    <row r="338" spans="2:6">
      <c r="B338" s="9"/>
      <c r="C338" s="9"/>
      <c r="D338" s="9"/>
      <c r="F338" s="11"/>
    </row>
    <row r="339" spans="2:6">
      <c r="B339" s="9"/>
      <c r="C339" s="9"/>
      <c r="D339" s="9"/>
      <c r="F339" s="11"/>
    </row>
    <row r="340" spans="2:6">
      <c r="B340" s="9"/>
      <c r="C340" s="9"/>
      <c r="D340" s="9"/>
      <c r="F340" s="11"/>
    </row>
    <row r="341" spans="2:6">
      <c r="B341" s="9"/>
      <c r="C341" s="9"/>
      <c r="D341" s="9"/>
      <c r="F341" s="11"/>
    </row>
    <row r="342" spans="2:6">
      <c r="B342" s="9"/>
      <c r="C342" s="9"/>
      <c r="D342" s="9"/>
      <c r="F342" s="11"/>
    </row>
    <row r="343" spans="2:6">
      <c r="B343" s="9"/>
      <c r="C343" s="9"/>
      <c r="D343" s="9"/>
      <c r="F343" s="11"/>
    </row>
    <row r="344" spans="2:6">
      <c r="B344" s="9"/>
      <c r="C344" s="9"/>
      <c r="D344" s="9"/>
      <c r="F344" s="11"/>
    </row>
    <row r="345" spans="2:6">
      <c r="B345" s="9"/>
      <c r="C345" s="9"/>
      <c r="D345" s="9"/>
      <c r="F345" s="11"/>
    </row>
    <row r="346" spans="2:6">
      <c r="B346" s="9"/>
      <c r="C346" s="9"/>
      <c r="D346" s="9"/>
      <c r="F346" s="11"/>
    </row>
    <row r="347" spans="2:6">
      <c r="B347" s="9"/>
      <c r="C347" s="9"/>
      <c r="D347" s="9"/>
      <c r="F347" s="11"/>
    </row>
    <row r="348" spans="2:6">
      <c r="B348" s="9"/>
      <c r="C348" s="9"/>
      <c r="D348" s="9"/>
      <c r="F348" s="11"/>
    </row>
    <row r="349" spans="2:6">
      <c r="B349" s="9"/>
      <c r="C349" s="9"/>
      <c r="D349" s="9"/>
      <c r="F349" s="11"/>
    </row>
    <row r="350" spans="2:6">
      <c r="B350" s="9"/>
      <c r="C350" s="9"/>
      <c r="D350" s="9"/>
      <c r="F350" s="11"/>
    </row>
    <row r="351" spans="2:6">
      <c r="B351" s="9"/>
      <c r="C351" s="9"/>
      <c r="D351" s="9"/>
      <c r="F351" s="11"/>
    </row>
    <row r="352" spans="2:6">
      <c r="B352" s="9"/>
      <c r="C352" s="9"/>
      <c r="D352" s="9"/>
      <c r="F352" s="11"/>
    </row>
    <row r="353" spans="2:6">
      <c r="B353" s="9"/>
      <c r="C353" s="9"/>
      <c r="D353" s="9"/>
      <c r="F353" s="11"/>
    </row>
    <row r="354" spans="2:6">
      <c r="B354" s="9"/>
      <c r="C354" s="9"/>
      <c r="D354" s="9"/>
      <c r="F354" s="11"/>
    </row>
    <row r="355" spans="2:6">
      <c r="B355" s="9"/>
      <c r="C355" s="9"/>
      <c r="D355" s="9"/>
      <c r="F355" s="11"/>
    </row>
    <row r="356" spans="2:6">
      <c r="B356" s="9"/>
      <c r="C356" s="9"/>
      <c r="D356" s="9"/>
      <c r="F356" s="11"/>
    </row>
    <row r="357" spans="2:6">
      <c r="B357" s="9"/>
      <c r="C357" s="9"/>
      <c r="D357" s="9"/>
      <c r="F357" s="11"/>
    </row>
    <row r="358" spans="2:6">
      <c r="B358" s="9"/>
      <c r="C358" s="9"/>
      <c r="D358" s="9"/>
      <c r="F358" s="11"/>
    </row>
    <row r="359" spans="2:6">
      <c r="B359" s="9"/>
      <c r="C359" s="9"/>
      <c r="D359" s="9"/>
      <c r="F359" s="11"/>
    </row>
    <row r="360" spans="2:6">
      <c r="B360" s="9"/>
      <c r="C360" s="9"/>
      <c r="D360" s="9"/>
      <c r="F360" s="11"/>
    </row>
    <row r="361" spans="2:6">
      <c r="B361" s="9"/>
      <c r="C361" s="9"/>
      <c r="D361" s="9"/>
      <c r="F361" s="11"/>
    </row>
    <row r="362" spans="2:6">
      <c r="B362" s="9"/>
      <c r="C362" s="9"/>
      <c r="D362" s="9"/>
      <c r="F362" s="11"/>
    </row>
    <row r="363" spans="2:6">
      <c r="B363" s="9"/>
      <c r="C363" s="9"/>
      <c r="D363" s="9"/>
      <c r="F363" s="11"/>
    </row>
    <row r="364" spans="2:6">
      <c r="B364" s="9"/>
      <c r="C364" s="9"/>
      <c r="D364" s="9"/>
      <c r="F364" s="11"/>
    </row>
    <row r="365" spans="2:6">
      <c r="B365" s="9"/>
      <c r="C365" s="9"/>
      <c r="D365" s="9"/>
      <c r="F365" s="11"/>
    </row>
    <row r="366" spans="2:6">
      <c r="B366" s="9"/>
      <c r="C366" s="9"/>
      <c r="D366" s="9"/>
      <c r="F366" s="11"/>
    </row>
    <row r="367" spans="2:6">
      <c r="B367" s="9"/>
      <c r="C367" s="9"/>
      <c r="D367" s="9"/>
      <c r="F367" s="11"/>
    </row>
    <row r="368" spans="2:6">
      <c r="B368" s="9"/>
      <c r="C368" s="9"/>
      <c r="D368" s="9"/>
      <c r="F368" s="11"/>
    </row>
    <row r="369" spans="2:6">
      <c r="B369" s="9"/>
      <c r="C369" s="9"/>
      <c r="D369" s="9"/>
      <c r="F369" s="11"/>
    </row>
    <row r="370" spans="2:6">
      <c r="B370" s="9"/>
      <c r="C370" s="9"/>
      <c r="D370" s="9"/>
      <c r="F370" s="11"/>
    </row>
    <row r="371" spans="2:6">
      <c r="B371" s="9"/>
      <c r="C371" s="9"/>
      <c r="D371" s="9"/>
      <c r="F371" s="11"/>
    </row>
    <row r="372" spans="2:6">
      <c r="B372" s="9"/>
      <c r="C372" s="9"/>
      <c r="D372" s="9"/>
      <c r="F372" s="11"/>
    </row>
    <row r="373" spans="2:6">
      <c r="B373" s="9"/>
      <c r="C373" s="9"/>
      <c r="D373" s="9"/>
      <c r="F373" s="11"/>
    </row>
    <row r="374" spans="2:6">
      <c r="B374" s="9"/>
      <c r="C374" s="9"/>
      <c r="D374" s="9"/>
      <c r="F374" s="11"/>
    </row>
    <row r="375" spans="2:6">
      <c r="B375" s="9"/>
      <c r="C375" s="9"/>
      <c r="D375" s="9"/>
      <c r="F375" s="11"/>
    </row>
    <row r="376" spans="2:6">
      <c r="B376" s="9"/>
      <c r="C376" s="9"/>
      <c r="D376" s="9"/>
      <c r="F376" s="11"/>
    </row>
    <row r="377" spans="2:6">
      <c r="B377" s="9"/>
      <c r="C377" s="9"/>
      <c r="D377" s="9"/>
      <c r="F377" s="11"/>
    </row>
    <row r="378" spans="2:6">
      <c r="B378" s="9"/>
      <c r="C378" s="9"/>
      <c r="D378" s="9"/>
      <c r="F378" s="11"/>
    </row>
    <row r="379" spans="2:6">
      <c r="B379" s="9"/>
      <c r="C379" s="9"/>
      <c r="D379" s="9"/>
      <c r="F379" s="11"/>
    </row>
    <row r="380" spans="2:6">
      <c r="B380" s="9"/>
      <c r="C380" s="9"/>
      <c r="D380" s="9"/>
      <c r="F380" s="11"/>
    </row>
    <row r="381" spans="2:6">
      <c r="B381" s="9"/>
      <c r="C381" s="9"/>
      <c r="D381" s="9"/>
      <c r="F381" s="11"/>
    </row>
    <row r="382" spans="2:6">
      <c r="B382" s="9"/>
      <c r="C382" s="9"/>
      <c r="D382" s="9"/>
      <c r="F382" s="11"/>
    </row>
    <row r="383" spans="2:6">
      <c r="B383" s="9"/>
      <c r="C383" s="9"/>
      <c r="D383" s="9"/>
      <c r="F383" s="11"/>
    </row>
    <row r="384" spans="2:6">
      <c r="B384" s="9"/>
      <c r="C384" s="9"/>
      <c r="D384" s="9"/>
      <c r="F384" s="11"/>
    </row>
    <row r="385" spans="2:6">
      <c r="B385" s="9"/>
      <c r="C385" s="9"/>
      <c r="D385" s="9"/>
      <c r="F385" s="11"/>
    </row>
    <row r="386" spans="2:6">
      <c r="B386" s="9"/>
      <c r="C386" s="9"/>
      <c r="D386" s="9"/>
      <c r="F386" s="11"/>
    </row>
    <row r="387" spans="2:6">
      <c r="B387" s="9"/>
      <c r="C387" s="9"/>
      <c r="D387" s="9"/>
      <c r="F387" s="11"/>
    </row>
    <row r="388" spans="2:6">
      <c r="B388" s="9"/>
      <c r="C388" s="9"/>
      <c r="D388" s="9"/>
      <c r="F388" s="11"/>
    </row>
    <row r="389" spans="2:6">
      <c r="B389" s="9"/>
      <c r="C389" s="9"/>
      <c r="D389" s="9"/>
      <c r="F389" s="11"/>
    </row>
    <row r="390" spans="2:6">
      <c r="B390" s="9"/>
      <c r="C390" s="9"/>
      <c r="D390" s="9"/>
      <c r="F390" s="11"/>
    </row>
    <row r="391" spans="2:6">
      <c r="B391" s="9"/>
      <c r="C391" s="9"/>
      <c r="D391" s="9"/>
      <c r="F391" s="11"/>
    </row>
    <row r="392" spans="2:6">
      <c r="B392" s="9"/>
      <c r="C392" s="9"/>
      <c r="D392" s="9"/>
      <c r="F392" s="11"/>
    </row>
    <row r="393" spans="2:6">
      <c r="B393" s="9"/>
      <c r="C393" s="9"/>
      <c r="D393" s="9"/>
      <c r="F393" s="11"/>
    </row>
    <row r="394" spans="2:6">
      <c r="B394" s="9"/>
      <c r="C394" s="9"/>
      <c r="D394" s="9"/>
      <c r="F394" s="11"/>
    </row>
    <row r="395" spans="2:6">
      <c r="B395" s="9"/>
      <c r="C395" s="9"/>
      <c r="D395" s="9"/>
      <c r="F395" s="11"/>
    </row>
    <row r="396" spans="2:6">
      <c r="B396" s="9"/>
      <c r="C396" s="9"/>
      <c r="D396" s="9"/>
      <c r="F396" s="11"/>
    </row>
    <row r="397" spans="2:6">
      <c r="B397" s="9"/>
      <c r="C397" s="9"/>
      <c r="D397" s="9"/>
      <c r="F397" s="11"/>
    </row>
    <row r="398" spans="2:6">
      <c r="B398" s="9"/>
      <c r="C398" s="9"/>
      <c r="D398" s="9"/>
      <c r="F398" s="11"/>
    </row>
    <row r="399" spans="2:6">
      <c r="B399" s="9"/>
      <c r="C399" s="9"/>
      <c r="D399" s="9"/>
      <c r="F399" s="11"/>
    </row>
    <row r="400" spans="2:6">
      <c r="B400" s="9"/>
      <c r="C400" s="9"/>
      <c r="D400" s="9"/>
      <c r="F400" s="11"/>
    </row>
    <row r="401" spans="2:6">
      <c r="B401" s="9"/>
      <c r="C401" s="9"/>
      <c r="D401" s="9"/>
      <c r="F401" s="11"/>
    </row>
    <row r="402" spans="2:6">
      <c r="B402" s="9"/>
      <c r="C402" s="9"/>
      <c r="D402" s="9"/>
      <c r="F402" s="11"/>
    </row>
    <row r="403" spans="2:6">
      <c r="B403" s="9"/>
      <c r="C403" s="9"/>
      <c r="D403" s="9"/>
      <c r="F403" s="11"/>
    </row>
    <row r="404" spans="2:6">
      <c r="B404" s="9"/>
      <c r="C404" s="9"/>
      <c r="D404" s="9"/>
      <c r="F404" s="11"/>
    </row>
    <row r="405" spans="2:6">
      <c r="B405" s="9"/>
      <c r="C405" s="9"/>
      <c r="D405" s="9"/>
      <c r="F405" s="11"/>
    </row>
    <row r="406" spans="2:6">
      <c r="B406" s="9"/>
      <c r="C406" s="9"/>
      <c r="D406" s="9"/>
      <c r="F406" s="11"/>
    </row>
    <row r="407" spans="2:6">
      <c r="B407" s="9"/>
      <c r="C407" s="9"/>
      <c r="D407" s="9"/>
      <c r="F407" s="11"/>
    </row>
    <row r="408" spans="2:6">
      <c r="B408" s="9"/>
      <c r="C408" s="9"/>
      <c r="D408" s="9"/>
      <c r="F408" s="11"/>
    </row>
    <row r="409" spans="2:6">
      <c r="B409" s="9"/>
      <c r="C409" s="9"/>
      <c r="D409" s="9"/>
      <c r="F409" s="11"/>
    </row>
    <row r="410" spans="2:6">
      <c r="B410" s="9"/>
      <c r="C410" s="9"/>
      <c r="D410" s="9"/>
      <c r="F410" s="11"/>
    </row>
    <row r="411" spans="2:6">
      <c r="B411" s="9"/>
      <c r="C411" s="9"/>
      <c r="D411" s="9"/>
      <c r="F411" s="11"/>
    </row>
    <row r="412" spans="2:6">
      <c r="B412" s="9"/>
      <c r="C412" s="9"/>
      <c r="D412" s="9"/>
      <c r="F412" s="11"/>
    </row>
    <row r="413" spans="2:6">
      <c r="B413" s="9"/>
      <c r="C413" s="9"/>
      <c r="D413" s="9"/>
      <c r="F413" s="11"/>
    </row>
    <row r="414" spans="2:6">
      <c r="B414" s="9"/>
      <c r="C414" s="9"/>
      <c r="D414" s="9"/>
      <c r="F414" s="11"/>
    </row>
    <row r="415" spans="2:6">
      <c r="B415" s="9"/>
      <c r="C415" s="9"/>
      <c r="D415" s="9"/>
      <c r="F415" s="11"/>
    </row>
    <row r="416" spans="2:6">
      <c r="B416" s="9"/>
      <c r="C416" s="9"/>
      <c r="D416" s="9"/>
      <c r="F416" s="11"/>
    </row>
    <row r="417" spans="2:6">
      <c r="B417" s="9"/>
      <c r="C417" s="9"/>
      <c r="D417" s="9"/>
      <c r="F417" s="11"/>
    </row>
    <row r="418" spans="2:6">
      <c r="B418" s="9"/>
      <c r="C418" s="9"/>
      <c r="D418" s="9"/>
      <c r="F418" s="11"/>
    </row>
    <row r="419" spans="2:6">
      <c r="B419" s="9"/>
      <c r="C419" s="9"/>
      <c r="D419" s="9"/>
      <c r="F419" s="11"/>
    </row>
    <row r="420" spans="2:6">
      <c r="B420" s="9"/>
      <c r="C420" s="9"/>
      <c r="D420" s="9"/>
      <c r="F420" s="11"/>
    </row>
    <row r="421" spans="2:6">
      <c r="B421" s="9"/>
      <c r="C421" s="9"/>
      <c r="D421" s="9"/>
      <c r="F421" s="11"/>
    </row>
    <row r="422" spans="2:6">
      <c r="B422" s="9"/>
      <c r="C422" s="9"/>
      <c r="D422" s="9"/>
      <c r="F422" s="11"/>
    </row>
    <row r="423" spans="2:6">
      <c r="B423" s="9"/>
      <c r="C423" s="9"/>
      <c r="D423" s="9"/>
      <c r="F423" s="11"/>
    </row>
    <row r="424" spans="2:6">
      <c r="B424" s="9"/>
      <c r="C424" s="9"/>
      <c r="D424" s="9"/>
      <c r="F424" s="11"/>
    </row>
    <row r="425" spans="2:6">
      <c r="B425" s="9"/>
      <c r="C425" s="9"/>
      <c r="D425" s="9"/>
      <c r="F425" s="11"/>
    </row>
    <row r="426" spans="2:6">
      <c r="B426" s="9"/>
      <c r="C426" s="9"/>
      <c r="D426" s="9"/>
      <c r="F426" s="11"/>
    </row>
    <row r="427" spans="2:6">
      <c r="B427" s="9"/>
      <c r="C427" s="9"/>
      <c r="D427" s="9"/>
      <c r="F427" s="11"/>
    </row>
    <row r="428" spans="2:6">
      <c r="B428" s="9"/>
      <c r="C428" s="9"/>
      <c r="D428" s="9"/>
      <c r="F428" s="11"/>
    </row>
    <row r="429" spans="2:6">
      <c r="B429" s="9"/>
      <c r="C429" s="9"/>
      <c r="D429" s="9"/>
      <c r="F429" s="11"/>
    </row>
    <row r="430" spans="2:6">
      <c r="B430" s="9"/>
      <c r="C430" s="9"/>
      <c r="D430" s="9"/>
      <c r="F430" s="11"/>
    </row>
    <row r="431" spans="2:6">
      <c r="B431" s="9"/>
      <c r="C431" s="9"/>
      <c r="D431" s="9"/>
      <c r="F431" s="11"/>
    </row>
    <row r="432" spans="2:6">
      <c r="B432" s="9"/>
      <c r="C432" s="9"/>
      <c r="D432" s="9"/>
      <c r="F432" s="11"/>
    </row>
    <row r="433" spans="2:6">
      <c r="B433" s="9"/>
      <c r="C433" s="9"/>
      <c r="D433" s="9"/>
      <c r="F433" s="11"/>
    </row>
    <row r="434" spans="2:6">
      <c r="B434" s="9"/>
      <c r="C434" s="9"/>
      <c r="D434" s="9"/>
      <c r="F434" s="11"/>
    </row>
    <row r="435" spans="2:6">
      <c r="B435" s="9"/>
      <c r="C435" s="9"/>
      <c r="D435" s="9"/>
      <c r="F435" s="11"/>
    </row>
    <row r="436" spans="2:6">
      <c r="B436" s="9"/>
      <c r="C436" s="9"/>
      <c r="D436" s="9"/>
      <c r="F436" s="11"/>
    </row>
    <row r="437" spans="2:6">
      <c r="B437" s="9"/>
      <c r="C437" s="9"/>
      <c r="D437" s="9"/>
      <c r="F437" s="11"/>
    </row>
    <row r="438" spans="2:6">
      <c r="B438" s="9"/>
      <c r="C438" s="9"/>
      <c r="D438" s="9"/>
      <c r="F438" s="11"/>
    </row>
    <row r="439" spans="2:6">
      <c r="B439" s="9"/>
      <c r="C439" s="9"/>
      <c r="D439" s="9"/>
      <c r="F439" s="11"/>
    </row>
    <row r="440" spans="2:6">
      <c r="B440" s="9"/>
      <c r="C440" s="9"/>
      <c r="D440" s="9"/>
      <c r="F440" s="11"/>
    </row>
    <row r="441" spans="2:6">
      <c r="B441" s="9"/>
      <c r="C441" s="9"/>
      <c r="D441" s="9"/>
      <c r="F441" s="11"/>
    </row>
    <row r="442" spans="2:6">
      <c r="B442" s="9"/>
      <c r="C442" s="9"/>
      <c r="D442" s="9"/>
      <c r="F442" s="11"/>
    </row>
    <row r="443" spans="2:6">
      <c r="B443" s="9"/>
      <c r="C443" s="9"/>
      <c r="D443" s="9"/>
      <c r="F443" s="11"/>
    </row>
    <row r="444" spans="2:6">
      <c r="B444" s="9"/>
      <c r="C444" s="9"/>
      <c r="D444" s="9"/>
      <c r="F444" s="11"/>
    </row>
    <row r="445" spans="2:6">
      <c r="B445" s="9"/>
      <c r="C445" s="9"/>
      <c r="D445" s="9"/>
      <c r="F445" s="11"/>
    </row>
    <row r="446" spans="2:6">
      <c r="B446" s="9"/>
      <c r="C446" s="9"/>
      <c r="D446" s="9"/>
      <c r="F446" s="11"/>
    </row>
    <row r="447" spans="2:6">
      <c r="B447" s="9"/>
      <c r="C447" s="9"/>
      <c r="D447" s="9"/>
      <c r="F447" s="11"/>
    </row>
    <row r="448" spans="2:6">
      <c r="B448" s="9"/>
      <c r="C448" s="9"/>
      <c r="D448" s="9"/>
      <c r="F448" s="11"/>
    </row>
    <row r="449" spans="2:6">
      <c r="B449" s="9"/>
      <c r="C449" s="9"/>
      <c r="D449" s="9"/>
      <c r="F449" s="11"/>
    </row>
    <row r="450" spans="2:6">
      <c r="B450" s="9"/>
      <c r="C450" s="9"/>
      <c r="D450" s="9"/>
      <c r="F450" s="11"/>
    </row>
    <row r="451" spans="2:6">
      <c r="B451" s="9"/>
      <c r="C451" s="9"/>
      <c r="D451" s="9"/>
      <c r="F451" s="11"/>
    </row>
    <row r="452" spans="2:6">
      <c r="B452" s="9"/>
      <c r="C452" s="9"/>
      <c r="D452" s="9"/>
      <c r="F452" s="11"/>
    </row>
    <row r="453" spans="2:6">
      <c r="B453" s="9"/>
      <c r="C453" s="9"/>
      <c r="D453" s="9"/>
      <c r="F453" s="11"/>
    </row>
    <row r="454" spans="2:6">
      <c r="B454" s="9"/>
      <c r="C454" s="9"/>
      <c r="D454" s="9"/>
      <c r="F454" s="11"/>
    </row>
    <row r="455" spans="2:6">
      <c r="B455" s="9"/>
      <c r="C455" s="9"/>
      <c r="D455" s="9"/>
      <c r="F455" s="11"/>
    </row>
    <row r="456" spans="2:6">
      <c r="B456" s="9"/>
      <c r="C456" s="9"/>
      <c r="D456" s="9"/>
      <c r="F456" s="11"/>
    </row>
    <row r="457" spans="2:6">
      <c r="B457" s="9"/>
      <c r="C457" s="9"/>
      <c r="D457" s="9"/>
      <c r="F457" s="11"/>
    </row>
    <row r="458" spans="2:6">
      <c r="B458" s="9"/>
      <c r="C458" s="9"/>
      <c r="D458" s="9"/>
      <c r="F458" s="11"/>
    </row>
    <row r="459" spans="2:6">
      <c r="B459" s="9"/>
      <c r="C459" s="9"/>
      <c r="D459" s="9"/>
      <c r="F459" s="11"/>
    </row>
    <row r="460" spans="2:6">
      <c r="B460" s="9"/>
      <c r="C460" s="9"/>
      <c r="D460" s="9"/>
      <c r="F460" s="11"/>
    </row>
    <row r="461" spans="2:6">
      <c r="B461" s="9"/>
      <c r="C461" s="9"/>
      <c r="D461" s="9"/>
      <c r="F461" s="11"/>
    </row>
    <row r="462" spans="2:6">
      <c r="B462" s="9"/>
      <c r="C462" s="9"/>
      <c r="D462" s="9"/>
      <c r="F462" s="11"/>
    </row>
    <row r="463" spans="2:6">
      <c r="B463" s="9"/>
      <c r="C463" s="9"/>
      <c r="D463" s="9"/>
      <c r="F463" s="11"/>
    </row>
    <row r="464" spans="2:6">
      <c r="B464" s="9"/>
      <c r="C464" s="9"/>
      <c r="D464" s="9"/>
      <c r="F464" s="11"/>
    </row>
    <row r="465" spans="2:6">
      <c r="B465" s="9"/>
      <c r="C465" s="9"/>
      <c r="D465" s="9"/>
      <c r="F465" s="11"/>
    </row>
    <row r="466" spans="2:6">
      <c r="B466" s="9"/>
      <c r="C466" s="9"/>
      <c r="D466" s="9"/>
      <c r="F466" s="11"/>
    </row>
    <row r="467" spans="2:6">
      <c r="B467" s="9"/>
      <c r="C467" s="9"/>
      <c r="D467" s="9"/>
      <c r="F467" s="11"/>
    </row>
    <row r="468" spans="2:6">
      <c r="B468" s="9"/>
      <c r="C468" s="9"/>
      <c r="D468" s="9"/>
      <c r="F468" s="11"/>
    </row>
    <row r="469" spans="2:6">
      <c r="B469" s="9"/>
      <c r="C469" s="9"/>
      <c r="D469" s="9"/>
      <c r="F469" s="11"/>
    </row>
    <row r="470" spans="2:6">
      <c r="B470" s="9"/>
      <c r="C470" s="9"/>
      <c r="D470" s="9"/>
      <c r="F470" s="11"/>
    </row>
    <row r="471" spans="2:6">
      <c r="B471" s="9"/>
      <c r="C471" s="9"/>
      <c r="D471" s="9"/>
      <c r="F471" s="11"/>
    </row>
    <row r="472" spans="2:6">
      <c r="B472" s="9"/>
      <c r="C472" s="9"/>
      <c r="D472" s="9"/>
      <c r="F472" s="11"/>
    </row>
    <row r="473" spans="2:6">
      <c r="B473" s="9"/>
      <c r="C473" s="9"/>
      <c r="D473" s="9"/>
      <c r="F473" s="11"/>
    </row>
    <row r="474" spans="2:6">
      <c r="B474" s="9"/>
      <c r="C474" s="9"/>
      <c r="D474" s="9"/>
      <c r="F474" s="11"/>
    </row>
    <row r="475" spans="2:6">
      <c r="B475" s="9"/>
      <c r="C475" s="9"/>
      <c r="D475" s="9"/>
      <c r="F475" s="11"/>
    </row>
    <row r="476" spans="2:6">
      <c r="B476" s="9"/>
      <c r="C476" s="9"/>
      <c r="D476" s="9"/>
      <c r="F476" s="11"/>
    </row>
    <row r="477" spans="2:6">
      <c r="B477" s="9"/>
      <c r="C477" s="9"/>
      <c r="D477" s="9"/>
      <c r="F477" s="11"/>
    </row>
    <row r="478" spans="2:6">
      <c r="B478" s="9"/>
      <c r="C478" s="9"/>
      <c r="D478" s="9"/>
      <c r="F478" s="11"/>
    </row>
    <row r="479" spans="2:6">
      <c r="B479" s="9"/>
      <c r="C479" s="9"/>
      <c r="D479" s="9"/>
      <c r="F479" s="11"/>
    </row>
    <row r="480" spans="2:6">
      <c r="B480" s="9"/>
      <c r="C480" s="9"/>
      <c r="D480" s="9"/>
      <c r="F480" s="11"/>
    </row>
    <row r="481" spans="2:6">
      <c r="B481" s="9"/>
      <c r="C481" s="9"/>
      <c r="D481" s="9"/>
      <c r="F481" s="11"/>
    </row>
    <row r="482" spans="2:6">
      <c r="B482" s="9"/>
      <c r="C482" s="9"/>
      <c r="D482" s="9"/>
      <c r="F482" s="11"/>
    </row>
    <row r="483" spans="2:6">
      <c r="B483" s="9"/>
      <c r="C483" s="9"/>
      <c r="D483" s="9"/>
      <c r="F483" s="11"/>
    </row>
    <row r="484" spans="2:6">
      <c r="B484" s="9"/>
      <c r="C484" s="9"/>
      <c r="D484" s="9"/>
      <c r="F484" s="11"/>
    </row>
    <row r="485" spans="2:6">
      <c r="B485" s="9"/>
      <c r="C485" s="9"/>
      <c r="D485" s="9"/>
      <c r="F485" s="11"/>
    </row>
    <row r="486" spans="2:6">
      <c r="B486" s="9"/>
      <c r="C486" s="9"/>
      <c r="D486" s="9"/>
      <c r="F486" s="11"/>
    </row>
    <row r="487" spans="2:6">
      <c r="B487" s="9"/>
      <c r="C487" s="9"/>
      <c r="D487" s="9"/>
      <c r="F487" s="11"/>
    </row>
    <row r="488" spans="2:6">
      <c r="B488" s="9"/>
      <c r="C488" s="9"/>
      <c r="D488" s="9"/>
      <c r="F488" s="11"/>
    </row>
    <row r="489" spans="2:6">
      <c r="B489" s="9"/>
      <c r="C489" s="9"/>
      <c r="D489" s="9"/>
      <c r="F489" s="11"/>
    </row>
    <row r="490" spans="2:6">
      <c r="B490" s="9"/>
      <c r="C490" s="9"/>
      <c r="D490" s="9"/>
      <c r="F490" s="11"/>
    </row>
    <row r="491" spans="2:6">
      <c r="B491" s="9"/>
      <c r="C491" s="9"/>
      <c r="D491" s="9"/>
      <c r="F491" s="11"/>
    </row>
    <row r="492" spans="2:6">
      <c r="B492" s="9"/>
      <c r="C492" s="9"/>
      <c r="D492" s="9"/>
      <c r="F492" s="11"/>
    </row>
    <row r="493" spans="2:6">
      <c r="B493" s="9"/>
      <c r="C493" s="9"/>
      <c r="D493" s="9"/>
      <c r="F493" s="11"/>
    </row>
    <row r="494" spans="2:6">
      <c r="B494" s="9"/>
      <c r="C494" s="9"/>
      <c r="D494" s="9"/>
      <c r="F494" s="11"/>
    </row>
    <row r="495" spans="2:6">
      <c r="B495" s="9"/>
      <c r="C495" s="9"/>
      <c r="D495" s="9"/>
      <c r="F495" s="11"/>
    </row>
    <row r="496" spans="2:6">
      <c r="B496" s="9"/>
      <c r="C496" s="9"/>
      <c r="D496" s="9"/>
      <c r="F496" s="11"/>
    </row>
    <row r="497" spans="2:6">
      <c r="B497" s="9"/>
      <c r="C497" s="9"/>
      <c r="D497" s="9"/>
      <c r="F497" s="11"/>
    </row>
    <row r="498" spans="2:6">
      <c r="B498" s="9"/>
      <c r="C498" s="9"/>
      <c r="D498" s="9"/>
      <c r="F498" s="11"/>
    </row>
    <row r="499" spans="2:6">
      <c r="B499" s="9"/>
      <c r="C499" s="9"/>
      <c r="D499" s="9"/>
      <c r="F499" s="11"/>
    </row>
    <row r="500" spans="2:6">
      <c r="B500" s="9"/>
      <c r="C500" s="9"/>
      <c r="D500" s="9"/>
      <c r="F500" s="11"/>
    </row>
    <row r="501" spans="2:6">
      <c r="B501" s="9"/>
      <c r="C501" s="9"/>
      <c r="D501" s="9"/>
      <c r="F501" s="11"/>
    </row>
    <row r="502" spans="2:6">
      <c r="B502" s="9"/>
      <c r="C502" s="9"/>
      <c r="D502" s="9"/>
      <c r="F502" s="11"/>
    </row>
    <row r="503" spans="2:6">
      <c r="B503" s="9"/>
      <c r="C503" s="9"/>
      <c r="D503" s="9"/>
      <c r="F503" s="11"/>
    </row>
    <row r="504" spans="2:6">
      <c r="B504" s="9"/>
      <c r="C504" s="9"/>
      <c r="D504" s="9"/>
      <c r="F504" s="11"/>
    </row>
    <row r="505" spans="2:6">
      <c r="B505" s="9"/>
      <c r="C505" s="9"/>
      <c r="D505" s="9"/>
      <c r="F505" s="11"/>
    </row>
    <row r="506" spans="2:6">
      <c r="B506" s="9"/>
      <c r="C506" s="9"/>
      <c r="D506" s="9"/>
      <c r="F506" s="11"/>
    </row>
    <row r="507" spans="2:6">
      <c r="B507" s="9"/>
      <c r="C507" s="9"/>
      <c r="D507" s="9"/>
      <c r="F507" s="11"/>
    </row>
    <row r="508" spans="2:6">
      <c r="B508" s="9"/>
      <c r="C508" s="9"/>
      <c r="D508" s="9"/>
      <c r="F508" s="11"/>
    </row>
    <row r="509" spans="2:6">
      <c r="B509" s="9"/>
      <c r="C509" s="9"/>
      <c r="D509" s="9"/>
      <c r="F509" s="11"/>
    </row>
    <row r="510" spans="2:6">
      <c r="B510" s="9"/>
      <c r="C510" s="9"/>
      <c r="D510" s="9"/>
      <c r="F510" s="11"/>
    </row>
    <row r="511" spans="2:6">
      <c r="B511" s="9"/>
      <c r="C511" s="9"/>
      <c r="D511" s="9"/>
      <c r="F511" s="11"/>
    </row>
    <row r="512" spans="2:6">
      <c r="B512" s="9"/>
      <c r="C512" s="9"/>
      <c r="D512" s="9"/>
      <c r="F512" s="11"/>
    </row>
    <row r="513" spans="2:6">
      <c r="B513" s="9"/>
      <c r="C513" s="9"/>
      <c r="D513" s="9"/>
      <c r="F513" s="11"/>
    </row>
    <row r="514" spans="2:6">
      <c r="B514" s="9"/>
      <c r="C514" s="9"/>
      <c r="D514" s="9"/>
      <c r="F514" s="11"/>
    </row>
    <row r="515" spans="2:6">
      <c r="B515" s="9"/>
      <c r="C515" s="9"/>
      <c r="D515" s="9"/>
      <c r="F515" s="11"/>
    </row>
    <row r="516" spans="2:6">
      <c r="B516" s="9"/>
      <c r="C516" s="9"/>
      <c r="D516" s="9"/>
      <c r="F516" s="11"/>
    </row>
    <row r="517" spans="2:6">
      <c r="B517" s="9"/>
      <c r="C517" s="9"/>
      <c r="D517" s="9"/>
      <c r="F517" s="11"/>
    </row>
    <row r="518" spans="2:6">
      <c r="B518" s="9"/>
      <c r="C518" s="9"/>
      <c r="D518" s="9"/>
      <c r="F518" s="11"/>
    </row>
    <row r="519" spans="2:6">
      <c r="B519" s="9"/>
      <c r="C519" s="9"/>
      <c r="D519" s="9"/>
      <c r="F519" s="11"/>
    </row>
    <row r="520" spans="2:6">
      <c r="B520" s="9"/>
      <c r="C520" s="9"/>
      <c r="D520" s="9"/>
      <c r="F520" s="11"/>
    </row>
    <row r="521" spans="2:6">
      <c r="B521" s="9"/>
      <c r="C521" s="9"/>
      <c r="D521" s="9"/>
      <c r="F521" s="11"/>
    </row>
    <row r="522" spans="2:6">
      <c r="B522" s="9"/>
      <c r="C522" s="9"/>
      <c r="D522" s="9"/>
      <c r="F522" s="11"/>
    </row>
    <row r="523" spans="2:6">
      <c r="B523" s="9"/>
      <c r="C523" s="9"/>
      <c r="D523" s="9"/>
      <c r="F523" s="11"/>
    </row>
    <row r="524" spans="2:6">
      <c r="B524" s="9"/>
      <c r="C524" s="9"/>
      <c r="D524" s="9"/>
      <c r="F524" s="11"/>
    </row>
    <row r="525" spans="2:6">
      <c r="B525" s="9"/>
      <c r="C525" s="9"/>
      <c r="D525" s="9"/>
      <c r="F525" s="11"/>
    </row>
    <row r="526" spans="2:6">
      <c r="B526" s="9"/>
      <c r="C526" s="9"/>
      <c r="D526" s="9"/>
      <c r="F526" s="11"/>
    </row>
    <row r="527" spans="2:6">
      <c r="B527" s="9"/>
      <c r="C527" s="9"/>
      <c r="D527" s="9"/>
      <c r="F527" s="11"/>
    </row>
    <row r="528" spans="2:6">
      <c r="B528" s="9"/>
      <c r="C528" s="9"/>
      <c r="D528" s="9"/>
      <c r="F528" s="11"/>
    </row>
    <row r="529" spans="2:6">
      <c r="B529" s="9"/>
      <c r="C529" s="9"/>
      <c r="D529" s="9"/>
      <c r="F529" s="11"/>
    </row>
    <row r="530" spans="2:6">
      <c r="B530" s="9"/>
      <c r="C530" s="9"/>
      <c r="D530" s="9"/>
      <c r="F530" s="11"/>
    </row>
    <row r="531" spans="2:6">
      <c r="B531" s="9"/>
      <c r="C531" s="9"/>
      <c r="D531" s="9"/>
      <c r="F531" s="11"/>
    </row>
    <row r="532" spans="2:6">
      <c r="B532" s="9"/>
      <c r="C532" s="9"/>
      <c r="D532" s="9"/>
      <c r="F532" s="11"/>
    </row>
    <row r="533" spans="2:6">
      <c r="B533" s="9"/>
      <c r="C533" s="9"/>
      <c r="D533" s="9"/>
      <c r="F533" s="11"/>
    </row>
    <row r="534" spans="2:6">
      <c r="B534" s="9"/>
      <c r="C534" s="9"/>
      <c r="D534" s="9"/>
      <c r="F534" s="11"/>
    </row>
    <row r="535" spans="2:6">
      <c r="B535" s="9"/>
      <c r="C535" s="9"/>
      <c r="D535" s="9"/>
      <c r="F535" s="11"/>
    </row>
    <row r="536" spans="2:6">
      <c r="B536" s="9"/>
      <c r="C536" s="9"/>
      <c r="D536" s="9"/>
      <c r="F536" s="11"/>
    </row>
    <row r="537" spans="2:6">
      <c r="B537" s="9"/>
      <c r="C537" s="9"/>
      <c r="D537" s="9"/>
      <c r="F537" s="11"/>
    </row>
    <row r="538" spans="2:6">
      <c r="B538" s="9"/>
      <c r="C538" s="9"/>
      <c r="D538" s="9"/>
      <c r="F538" s="11"/>
    </row>
    <row r="539" spans="2:6">
      <c r="B539" s="9"/>
      <c r="C539" s="9"/>
      <c r="D539" s="9"/>
      <c r="F539" s="11"/>
    </row>
    <row r="540" spans="2:6">
      <c r="B540" s="9"/>
      <c r="C540" s="9"/>
      <c r="D540" s="9"/>
      <c r="F540" s="11"/>
    </row>
    <row r="541" spans="2:6">
      <c r="B541" s="9"/>
      <c r="C541" s="9"/>
      <c r="D541" s="9"/>
      <c r="F541" s="11"/>
    </row>
    <row r="542" spans="2:6">
      <c r="B542" s="9"/>
      <c r="C542" s="9"/>
      <c r="D542" s="9"/>
      <c r="F542" s="11"/>
    </row>
    <row r="543" spans="2:6">
      <c r="B543" s="9"/>
      <c r="C543" s="9"/>
      <c r="D543" s="9"/>
      <c r="F543" s="11"/>
    </row>
    <row r="544" spans="2:6">
      <c r="B544" s="9"/>
      <c r="C544" s="9"/>
      <c r="D544" s="9"/>
      <c r="F544" s="11"/>
    </row>
    <row r="545" spans="2:6">
      <c r="B545" s="9"/>
      <c r="C545" s="9"/>
      <c r="D545" s="9"/>
      <c r="F545" s="11"/>
    </row>
    <row r="546" spans="2:6">
      <c r="B546" s="9"/>
      <c r="C546" s="9"/>
      <c r="D546" s="9"/>
      <c r="F546" s="11"/>
    </row>
    <row r="547" spans="2:6">
      <c r="B547" s="9"/>
      <c r="C547" s="9"/>
      <c r="D547" s="9"/>
      <c r="F547" s="11"/>
    </row>
    <row r="548" spans="2:6">
      <c r="B548" s="9"/>
      <c r="C548" s="9"/>
      <c r="D548" s="9"/>
      <c r="F548" s="11"/>
    </row>
    <row r="549" spans="2:6">
      <c r="B549" s="9"/>
      <c r="C549" s="9"/>
      <c r="D549" s="9"/>
      <c r="F549" s="11"/>
    </row>
    <row r="550" spans="2:6">
      <c r="B550" s="9"/>
      <c r="C550" s="9"/>
      <c r="D550" s="9"/>
      <c r="F550" s="11"/>
    </row>
    <row r="551" spans="2:6">
      <c r="B551" s="9"/>
      <c r="C551" s="9"/>
      <c r="D551" s="9"/>
      <c r="F551" s="11"/>
    </row>
    <row r="552" spans="2:6">
      <c r="B552" s="9"/>
      <c r="C552" s="9"/>
      <c r="D552" s="9"/>
      <c r="F552" s="11"/>
    </row>
    <row r="553" spans="2:6">
      <c r="B553" s="9"/>
      <c r="C553" s="9"/>
      <c r="D553" s="9"/>
      <c r="F553" s="11"/>
    </row>
    <row r="554" spans="2:6">
      <c r="B554" s="9"/>
      <c r="C554" s="9"/>
      <c r="D554" s="9"/>
      <c r="F554" s="11"/>
    </row>
    <row r="555" spans="2:6">
      <c r="B555" s="9"/>
      <c r="C555" s="9"/>
      <c r="D555" s="9"/>
      <c r="F555" s="11"/>
    </row>
    <row r="556" spans="2:6">
      <c r="B556" s="9"/>
      <c r="C556" s="9"/>
      <c r="D556" s="9"/>
      <c r="F556" s="11"/>
    </row>
    <row r="557" spans="2:6">
      <c r="B557" s="9"/>
      <c r="C557" s="9"/>
      <c r="D557" s="9"/>
      <c r="F557" s="11"/>
    </row>
    <row r="558" spans="2:6">
      <c r="B558" s="9"/>
      <c r="C558" s="9"/>
      <c r="D558" s="9"/>
      <c r="F558" s="11"/>
    </row>
    <row r="559" spans="2:6">
      <c r="B559" s="9"/>
      <c r="C559" s="9"/>
      <c r="D559" s="9"/>
      <c r="F559" s="11"/>
    </row>
    <row r="560" spans="2:6">
      <c r="B560" s="9"/>
      <c r="C560" s="9"/>
      <c r="D560" s="9"/>
      <c r="F560" s="11"/>
    </row>
    <row r="561" spans="2:6">
      <c r="B561" s="9"/>
      <c r="C561" s="9"/>
      <c r="D561" s="9"/>
      <c r="F561" s="11"/>
    </row>
    <row r="562" spans="2:6">
      <c r="B562" s="9"/>
      <c r="C562" s="9"/>
      <c r="D562" s="9"/>
      <c r="F562" s="11"/>
    </row>
    <row r="563" spans="2:6">
      <c r="B563" s="9"/>
      <c r="C563" s="9"/>
      <c r="D563" s="9"/>
      <c r="F563" s="11"/>
    </row>
    <row r="564" spans="2:6">
      <c r="B564" s="9"/>
      <c r="C564" s="9"/>
      <c r="D564" s="9"/>
      <c r="F564" s="11"/>
    </row>
    <row r="565" spans="2:6">
      <c r="B565" s="9"/>
      <c r="C565" s="9"/>
      <c r="D565" s="9"/>
      <c r="F565" s="11"/>
    </row>
    <row r="566" spans="2:6">
      <c r="B566" s="9"/>
      <c r="C566" s="9"/>
      <c r="D566" s="9"/>
      <c r="F566" s="11"/>
    </row>
    <row r="567" spans="2:6">
      <c r="B567" s="9"/>
      <c r="C567" s="9"/>
      <c r="D567" s="9"/>
      <c r="F567" s="11"/>
    </row>
    <row r="568" spans="2:6">
      <c r="B568" s="9"/>
      <c r="C568" s="9"/>
      <c r="D568" s="9"/>
      <c r="F568" s="11"/>
    </row>
    <row r="569" spans="2:6">
      <c r="B569" s="9"/>
      <c r="C569" s="9"/>
      <c r="D569" s="9"/>
      <c r="F569" s="11"/>
    </row>
    <row r="570" spans="2:6">
      <c r="B570" s="9"/>
      <c r="C570" s="9"/>
      <c r="D570" s="9"/>
      <c r="F570" s="11"/>
    </row>
    <row r="571" spans="2:6">
      <c r="B571" s="9"/>
      <c r="C571" s="9"/>
      <c r="D571" s="9"/>
      <c r="F571" s="11"/>
    </row>
    <row r="572" spans="2:6">
      <c r="B572" s="9"/>
      <c r="C572" s="9"/>
      <c r="D572" s="9"/>
      <c r="F572" s="11"/>
    </row>
    <row r="573" spans="2:6">
      <c r="B573" s="9"/>
      <c r="C573" s="9"/>
      <c r="D573" s="9"/>
      <c r="F573" s="11"/>
    </row>
    <row r="574" spans="2:6">
      <c r="B574" s="9"/>
      <c r="C574" s="9"/>
      <c r="D574" s="9"/>
      <c r="F574" s="11"/>
    </row>
    <row r="575" spans="2:6">
      <c r="B575" s="9"/>
      <c r="C575" s="9"/>
      <c r="D575" s="9"/>
      <c r="F575" s="11"/>
    </row>
    <row r="576" spans="2:6">
      <c r="B576" s="9"/>
      <c r="C576" s="9"/>
      <c r="D576" s="9"/>
      <c r="F576" s="11"/>
    </row>
    <row r="577" spans="2:6">
      <c r="B577" s="9"/>
      <c r="C577" s="9"/>
      <c r="D577" s="9"/>
      <c r="F577" s="11"/>
    </row>
    <row r="578" spans="2:6">
      <c r="B578" s="9"/>
      <c r="C578" s="9"/>
      <c r="D578" s="9"/>
      <c r="F578" s="11"/>
    </row>
  </sheetData>
  <phoneticPr fontId="3"/>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Q8" sqref="Q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[3]合計!C3</f>
        <v>旭川市</v>
      </c>
      <c r="I1" s="13" t="s">
        <v>38</v>
      </c>
      <c r="K1" s="15" t="s">
        <v>39</v>
      </c>
    </row>
    <row r="2" spans="1:13" ht="54" customHeight="1">
      <c r="B2" s="16"/>
      <c r="E2" s="784" t="s">
        <v>40</v>
      </c>
      <c r="F2" s="784"/>
      <c r="G2" s="784"/>
      <c r="H2" s="17">
        <f>SUMIF(E8:E357,"PPS",H8:H357)</f>
        <v>373444679</v>
      </c>
      <c r="I2" s="18"/>
      <c r="J2" s="15"/>
    </row>
    <row r="3" spans="1:13" ht="57" customHeight="1">
      <c r="B3" s="14"/>
      <c r="E3" s="784" t="s">
        <v>41</v>
      </c>
      <c r="F3" s="784"/>
      <c r="G3" s="784"/>
      <c r="H3" s="17">
        <f>M7</f>
        <v>380407322</v>
      </c>
      <c r="I3" s="18"/>
      <c r="J3" s="19"/>
    </row>
    <row r="4" spans="1:13" s="19" customFormat="1" ht="55.5" customHeight="1">
      <c r="B4" s="20"/>
      <c r="E4" s="784" t="s">
        <v>42</v>
      </c>
      <c r="F4" s="784"/>
      <c r="G4" s="784"/>
      <c r="H4" s="21">
        <f>H3/I7</f>
        <v>1.252014834549918</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379569413</v>
      </c>
      <c r="I7" s="33">
        <f>SUM(I8:I357)</f>
        <v>303836114</v>
      </c>
      <c r="J7" s="34">
        <f>H7/I7</f>
        <v>1.2492570682364639</v>
      </c>
      <c r="K7" s="35">
        <f>SUM(K8:K357)</f>
        <v>14852</v>
      </c>
      <c r="L7" s="36">
        <f>SUM(L8:L357)</f>
        <v>19162965</v>
      </c>
      <c r="M7" s="37">
        <f>SUM(M8:M357)</f>
        <v>380407322</v>
      </c>
    </row>
    <row r="8" spans="1:13" ht="27.75" thickTop="1">
      <c r="A8" s="13">
        <v>1</v>
      </c>
      <c r="B8" s="83" t="s">
        <v>165</v>
      </c>
      <c r="C8" s="84" t="s">
        <v>166</v>
      </c>
      <c r="D8" s="92" t="s">
        <v>167</v>
      </c>
      <c r="E8" s="85" t="s">
        <v>120</v>
      </c>
      <c r="F8" s="84" t="s">
        <v>168</v>
      </c>
      <c r="G8" s="38">
        <v>5</v>
      </c>
      <c r="H8" s="86">
        <v>19423238</v>
      </c>
      <c r="I8" s="87">
        <v>20001768</v>
      </c>
      <c r="J8" s="41">
        <f t="shared" ref="J8" si="0">H8/I8</f>
        <v>0.97107605687657206</v>
      </c>
      <c r="K8" s="87">
        <v>5628</v>
      </c>
      <c r="L8" s="87">
        <v>980000</v>
      </c>
      <c r="M8" s="88">
        <v>19423238</v>
      </c>
    </row>
    <row r="9" spans="1:13" ht="27">
      <c r="A9" s="13">
        <v>2</v>
      </c>
      <c r="B9" s="89" t="s">
        <v>169</v>
      </c>
      <c r="C9" s="92" t="s">
        <v>136</v>
      </c>
      <c r="D9" s="90" t="s">
        <v>170</v>
      </c>
      <c r="E9" s="85" t="s">
        <v>113</v>
      </c>
      <c r="F9" s="92" t="s">
        <v>171</v>
      </c>
      <c r="G9" s="38">
        <v>5</v>
      </c>
      <c r="H9" s="86">
        <v>6124734</v>
      </c>
      <c r="I9" s="87">
        <v>6124734</v>
      </c>
      <c r="J9" s="21">
        <v>1</v>
      </c>
      <c r="K9" s="87">
        <v>900</v>
      </c>
      <c r="L9" s="87">
        <v>80400</v>
      </c>
      <c r="M9" s="91">
        <v>6124734</v>
      </c>
    </row>
    <row r="10" spans="1:13" ht="24">
      <c r="A10" s="13">
        <v>3</v>
      </c>
      <c r="B10" s="89" t="s">
        <v>172</v>
      </c>
      <c r="C10" s="92" t="s">
        <v>173</v>
      </c>
      <c r="D10" s="85" t="s">
        <v>174</v>
      </c>
      <c r="E10" s="85" t="s">
        <v>120</v>
      </c>
      <c r="F10" s="84" t="s">
        <v>144</v>
      </c>
      <c r="G10" s="38">
        <v>7</v>
      </c>
      <c r="H10" s="86">
        <v>192783367</v>
      </c>
      <c r="I10" s="87">
        <v>243007345</v>
      </c>
      <c r="J10" s="21">
        <v>0.79332321004535888</v>
      </c>
      <c r="K10" s="87">
        <v>4425</v>
      </c>
      <c r="L10" s="87">
        <v>9910600</v>
      </c>
      <c r="M10" s="91">
        <v>192783367</v>
      </c>
    </row>
    <row r="11" spans="1:13">
      <c r="A11" s="13">
        <v>4</v>
      </c>
      <c r="B11" s="83" t="s">
        <v>175</v>
      </c>
      <c r="C11" s="84" t="s">
        <v>176</v>
      </c>
      <c r="D11" s="85" t="s">
        <v>177</v>
      </c>
      <c r="E11" s="85" t="s">
        <v>120</v>
      </c>
      <c r="F11" s="84" t="s">
        <v>144</v>
      </c>
      <c r="G11" s="38">
        <v>4</v>
      </c>
      <c r="H11" s="86">
        <v>33703277</v>
      </c>
      <c r="I11" s="87">
        <v>34702267</v>
      </c>
      <c r="J11" s="41">
        <f t="shared" ref="J11" si="1">H11/I11</f>
        <v>0.97121254354938824</v>
      </c>
      <c r="K11" s="87">
        <v>396</v>
      </c>
      <c r="L11" s="87">
        <v>1897335</v>
      </c>
      <c r="M11" s="88">
        <v>34541186</v>
      </c>
    </row>
    <row r="12" spans="1:13" ht="27">
      <c r="A12" s="13">
        <v>5</v>
      </c>
      <c r="B12" s="89" t="s">
        <v>178</v>
      </c>
      <c r="C12" s="84" t="s">
        <v>179</v>
      </c>
      <c r="D12" s="92" t="s">
        <v>180</v>
      </c>
      <c r="E12" s="85" t="s">
        <v>120</v>
      </c>
      <c r="F12" s="84" t="s">
        <v>144</v>
      </c>
      <c r="G12" s="38">
        <v>6</v>
      </c>
      <c r="H12" s="86">
        <v>46910163</v>
      </c>
      <c r="I12" s="87" t="s">
        <v>181</v>
      </c>
      <c r="J12" s="21" t="e">
        <v>#VALUE!</v>
      </c>
      <c r="K12" s="87">
        <v>1868</v>
      </c>
      <c r="L12" s="87">
        <v>2074428</v>
      </c>
      <c r="M12" s="91">
        <v>46910163</v>
      </c>
    </row>
    <row r="13" spans="1:13" s="40" customFormat="1" ht="27">
      <c r="A13" s="40">
        <v>6</v>
      </c>
      <c r="B13" s="89" t="s">
        <v>182</v>
      </c>
      <c r="C13" s="84" t="s">
        <v>179</v>
      </c>
      <c r="D13" s="92" t="s">
        <v>183</v>
      </c>
      <c r="E13" s="85" t="s">
        <v>120</v>
      </c>
      <c r="F13" s="84" t="s">
        <v>144</v>
      </c>
      <c r="G13" s="38">
        <v>6</v>
      </c>
      <c r="H13" s="86">
        <v>80624634</v>
      </c>
      <c r="I13" s="87" t="s">
        <v>181</v>
      </c>
      <c r="J13" s="41" t="e">
        <v>#VALUE!</v>
      </c>
      <c r="K13" s="87">
        <v>1635</v>
      </c>
      <c r="L13" s="87">
        <v>4220202</v>
      </c>
      <c r="M13" s="91">
        <v>80624634</v>
      </c>
    </row>
    <row r="14" spans="1:13" s="40" customFormat="1">
      <c r="A14" s="40">
        <v>7</v>
      </c>
      <c r="B14" s="89"/>
      <c r="C14" s="84"/>
      <c r="D14" s="92"/>
      <c r="E14" s="85"/>
      <c r="F14" s="84"/>
      <c r="G14" s="38"/>
      <c r="H14" s="86"/>
      <c r="I14" s="87"/>
      <c r="J14" s="41" t="e">
        <f t="shared" ref="J14:J77" si="2">H14/I14</f>
        <v>#DIV/0!</v>
      </c>
      <c r="K14" s="87"/>
      <c r="L14" s="87"/>
      <c r="M14" s="91"/>
    </row>
    <row r="15" spans="1:13">
      <c r="A15" s="13">
        <v>8</v>
      </c>
      <c r="B15" s="89"/>
      <c r="C15" s="84"/>
      <c r="D15" s="92"/>
      <c r="E15" s="85"/>
      <c r="F15" s="84"/>
      <c r="G15" s="38"/>
      <c r="H15" s="86"/>
      <c r="I15" s="87"/>
      <c r="J15" s="21" t="e">
        <f t="shared" si="2"/>
        <v>#DIV/0!</v>
      </c>
      <c r="K15" s="87"/>
      <c r="L15" s="87"/>
      <c r="M15" s="91"/>
    </row>
    <row r="16" spans="1:13">
      <c r="A16" s="13">
        <v>9</v>
      </c>
      <c r="B16" s="90"/>
      <c r="C16" s="90"/>
      <c r="D16" s="90"/>
      <c r="E16" s="93"/>
      <c r="F16" s="93"/>
      <c r="G16" s="94"/>
      <c r="H16" s="95"/>
      <c r="I16" s="96"/>
      <c r="J16" s="41" t="e">
        <f t="shared" si="2"/>
        <v>#DIV/0!</v>
      </c>
      <c r="K16" s="87"/>
      <c r="L16" s="87"/>
      <c r="M16" s="91"/>
    </row>
    <row r="17" spans="1:13">
      <c r="A17" s="13">
        <v>10</v>
      </c>
      <c r="B17" s="90"/>
      <c r="C17" s="90"/>
      <c r="D17" s="90"/>
      <c r="E17" s="93"/>
      <c r="F17" s="93"/>
      <c r="G17" s="94"/>
      <c r="H17" s="95"/>
      <c r="I17" s="96"/>
      <c r="J17" s="41" t="e">
        <f t="shared" si="2"/>
        <v>#DIV/0!</v>
      </c>
      <c r="K17" s="87"/>
      <c r="L17" s="87"/>
      <c r="M17" s="91"/>
    </row>
    <row r="18" spans="1:13">
      <c r="A18" s="13">
        <v>11</v>
      </c>
      <c r="B18" s="90"/>
      <c r="C18" s="90"/>
      <c r="D18" s="90"/>
      <c r="E18" s="93"/>
      <c r="F18" s="93"/>
      <c r="G18" s="94"/>
      <c r="H18" s="95"/>
      <c r="I18" s="96"/>
      <c r="J18" s="21" t="e">
        <f t="shared" si="2"/>
        <v>#DIV/0!</v>
      </c>
      <c r="K18" s="87"/>
      <c r="L18" s="87"/>
      <c r="M18" s="91"/>
    </row>
    <row r="19" spans="1:13">
      <c r="A19" s="13">
        <v>12</v>
      </c>
      <c r="B19" s="90"/>
      <c r="C19" s="90"/>
      <c r="D19" s="90"/>
      <c r="E19" s="93"/>
      <c r="F19" s="93"/>
      <c r="G19" s="94"/>
      <c r="H19" s="95"/>
      <c r="I19" s="96"/>
      <c r="J19" s="21" t="e">
        <f t="shared" si="2"/>
        <v>#DIV/0!</v>
      </c>
      <c r="K19" s="87"/>
      <c r="L19" s="87"/>
      <c r="M19" s="91"/>
    </row>
    <row r="20" spans="1:13">
      <c r="A20" s="13">
        <v>13</v>
      </c>
      <c r="B20" s="90"/>
      <c r="C20" s="90"/>
      <c r="D20" s="90"/>
      <c r="E20" s="93"/>
      <c r="F20" s="93"/>
      <c r="G20" s="94"/>
      <c r="H20" s="95"/>
      <c r="I20" s="96"/>
      <c r="J20" s="21" t="e">
        <f t="shared" si="2"/>
        <v>#DIV/0!</v>
      </c>
      <c r="K20" s="87"/>
      <c r="L20" s="87"/>
      <c r="M20" s="91"/>
    </row>
    <row r="21" spans="1:13">
      <c r="A21" s="13">
        <v>14</v>
      </c>
      <c r="B21" s="90"/>
      <c r="C21" s="90"/>
      <c r="D21" s="90"/>
      <c r="E21" s="93"/>
      <c r="F21" s="93"/>
      <c r="G21" s="94"/>
      <c r="H21" s="95"/>
      <c r="I21" s="96"/>
      <c r="J21" s="21" t="e">
        <f t="shared" si="2"/>
        <v>#DIV/0!</v>
      </c>
      <c r="K21" s="87"/>
      <c r="L21" s="87"/>
      <c r="M21" s="91"/>
    </row>
    <row r="22" spans="1:13">
      <c r="A22" s="13">
        <v>15</v>
      </c>
      <c r="B22" s="90"/>
      <c r="C22" s="90"/>
      <c r="D22" s="90"/>
      <c r="E22" s="93"/>
      <c r="F22" s="93"/>
      <c r="G22" s="94"/>
      <c r="H22" s="95"/>
      <c r="I22" s="96"/>
      <c r="J22" s="41" t="e">
        <f t="shared" si="2"/>
        <v>#DIV/0!</v>
      </c>
      <c r="K22" s="87"/>
      <c r="L22" s="87"/>
      <c r="M22" s="91"/>
    </row>
    <row r="23" spans="1:13">
      <c r="A23" s="40">
        <v>16</v>
      </c>
      <c r="B23" s="90"/>
      <c r="C23" s="90"/>
      <c r="D23" s="90"/>
      <c r="E23" s="93"/>
      <c r="F23" s="93"/>
      <c r="G23" s="94"/>
      <c r="H23" s="95"/>
      <c r="I23" s="96"/>
      <c r="J23" s="41" t="e">
        <f t="shared" si="2"/>
        <v>#DIV/0!</v>
      </c>
      <c r="K23" s="87"/>
      <c r="L23" s="87"/>
      <c r="M23" s="91"/>
    </row>
    <row r="24" spans="1:13">
      <c r="A24" s="40">
        <v>17</v>
      </c>
      <c r="B24" s="90"/>
      <c r="C24" s="90"/>
      <c r="D24" s="90"/>
      <c r="E24" s="93"/>
      <c r="F24" s="93"/>
      <c r="G24" s="94"/>
      <c r="H24" s="95"/>
      <c r="I24" s="96"/>
      <c r="J24" s="21" t="e">
        <f t="shared" si="2"/>
        <v>#DIV/0!</v>
      </c>
      <c r="K24" s="87"/>
      <c r="L24" s="87"/>
      <c r="M24" s="91"/>
    </row>
    <row r="25" spans="1:13">
      <c r="A25" s="13">
        <v>18</v>
      </c>
      <c r="B25" s="90"/>
      <c r="C25" s="90"/>
      <c r="D25" s="90"/>
      <c r="E25" s="93"/>
      <c r="F25" s="93"/>
      <c r="G25" s="94"/>
      <c r="H25" s="95"/>
      <c r="I25" s="96"/>
      <c r="J25" s="41" t="e">
        <f t="shared" si="2"/>
        <v>#DIV/0!</v>
      </c>
      <c r="K25" s="87"/>
      <c r="L25" s="87"/>
      <c r="M25" s="91"/>
    </row>
    <row r="26" spans="1:13">
      <c r="A26" s="13">
        <v>19</v>
      </c>
      <c r="B26" s="90"/>
      <c r="C26" s="90"/>
      <c r="D26" s="90"/>
      <c r="E26" s="93"/>
      <c r="F26" s="93"/>
      <c r="G26" s="94"/>
      <c r="H26" s="95"/>
      <c r="I26" s="96"/>
      <c r="J26" s="41" t="e">
        <f t="shared" si="2"/>
        <v>#DIV/0!</v>
      </c>
      <c r="K26" s="87"/>
      <c r="L26" s="87"/>
      <c r="M26" s="91"/>
    </row>
    <row r="27" spans="1:13">
      <c r="A27" s="13">
        <v>20</v>
      </c>
      <c r="B27" s="90"/>
      <c r="C27" s="90"/>
      <c r="D27" s="90"/>
      <c r="E27" s="93"/>
      <c r="F27" s="93"/>
      <c r="G27" s="94"/>
      <c r="H27" s="95"/>
      <c r="I27" s="96"/>
      <c r="J27" s="21" t="e">
        <f t="shared" si="2"/>
        <v>#DIV/0!</v>
      </c>
      <c r="K27" s="87"/>
      <c r="L27" s="87"/>
      <c r="M27" s="91"/>
    </row>
    <row r="28" spans="1:13">
      <c r="A28" s="13">
        <v>21</v>
      </c>
      <c r="B28" s="90"/>
      <c r="C28" s="90"/>
      <c r="D28" s="90"/>
      <c r="E28" s="93"/>
      <c r="F28" s="93"/>
      <c r="G28" s="94"/>
      <c r="H28" s="95"/>
      <c r="I28" s="96"/>
      <c r="J28" s="21" t="e">
        <f t="shared" si="2"/>
        <v>#DIV/0!</v>
      </c>
      <c r="K28" s="87"/>
      <c r="L28" s="87"/>
      <c r="M28" s="91"/>
    </row>
    <row r="29" spans="1:13">
      <c r="A29" s="13">
        <v>22</v>
      </c>
      <c r="B29" s="90"/>
      <c r="C29" s="90"/>
      <c r="D29" s="90"/>
      <c r="E29" s="93"/>
      <c r="F29" s="93"/>
      <c r="G29" s="94"/>
      <c r="H29" s="95"/>
      <c r="I29" s="96"/>
      <c r="J29" s="21" t="e">
        <f t="shared" si="2"/>
        <v>#DIV/0!</v>
      </c>
      <c r="K29" s="87"/>
      <c r="L29" s="87"/>
      <c r="M29" s="91"/>
    </row>
    <row r="30" spans="1:13">
      <c r="A30" s="13">
        <v>23</v>
      </c>
      <c r="B30" s="90"/>
      <c r="C30" s="90"/>
      <c r="D30" s="90"/>
      <c r="E30" s="93"/>
      <c r="F30" s="93"/>
      <c r="G30" s="94"/>
      <c r="H30" s="95"/>
      <c r="I30" s="96"/>
      <c r="J30" s="21" t="e">
        <f t="shared" si="2"/>
        <v>#DIV/0!</v>
      </c>
      <c r="K30" s="87"/>
      <c r="L30" s="87"/>
      <c r="M30" s="91"/>
    </row>
    <row r="31" spans="1:13">
      <c r="A31" s="13">
        <v>24</v>
      </c>
      <c r="B31" s="90"/>
      <c r="C31" s="90"/>
      <c r="D31" s="90"/>
      <c r="E31" s="93"/>
      <c r="F31" s="93"/>
      <c r="G31" s="94"/>
      <c r="H31" s="95"/>
      <c r="I31" s="96"/>
      <c r="J31" s="41" t="e">
        <f t="shared" si="2"/>
        <v>#DIV/0!</v>
      </c>
      <c r="K31" s="87"/>
      <c r="L31" s="87"/>
      <c r="M31" s="91"/>
    </row>
    <row r="32" spans="1:13">
      <c r="A32" s="13">
        <v>25</v>
      </c>
      <c r="B32" s="90"/>
      <c r="C32" s="90"/>
      <c r="D32" s="90"/>
      <c r="E32" s="93"/>
      <c r="F32" s="93"/>
      <c r="G32" s="94"/>
      <c r="H32" s="95"/>
      <c r="I32" s="96"/>
      <c r="J32" s="41" t="e">
        <f t="shared" si="2"/>
        <v>#DIV/0!</v>
      </c>
      <c r="K32" s="87"/>
      <c r="L32" s="87"/>
      <c r="M32" s="91"/>
    </row>
    <row r="33" spans="1:13">
      <c r="A33" s="40">
        <v>26</v>
      </c>
      <c r="B33" s="90"/>
      <c r="C33" s="90"/>
      <c r="D33" s="90"/>
      <c r="E33" s="93"/>
      <c r="F33" s="93"/>
      <c r="G33" s="94"/>
      <c r="H33" s="95"/>
      <c r="I33" s="96"/>
      <c r="J33" s="21" t="e">
        <f t="shared" si="2"/>
        <v>#DIV/0!</v>
      </c>
      <c r="K33" s="87"/>
      <c r="L33" s="87"/>
      <c r="M33" s="91"/>
    </row>
    <row r="34" spans="1:13">
      <c r="A34" s="40">
        <v>27</v>
      </c>
      <c r="B34" s="90"/>
      <c r="C34" s="90"/>
      <c r="D34" s="90"/>
      <c r="E34" s="93"/>
      <c r="F34" s="93"/>
      <c r="G34" s="94"/>
      <c r="H34" s="95"/>
      <c r="I34" s="96"/>
      <c r="J34" s="41" t="e">
        <f t="shared" si="2"/>
        <v>#DIV/0!</v>
      </c>
      <c r="K34" s="87"/>
      <c r="L34" s="87"/>
      <c r="M34" s="91"/>
    </row>
    <row r="35" spans="1:13">
      <c r="A35" s="13">
        <v>28</v>
      </c>
      <c r="B35" s="90"/>
      <c r="C35" s="90"/>
      <c r="D35" s="90"/>
      <c r="E35" s="93"/>
      <c r="F35" s="93"/>
      <c r="G35" s="94"/>
      <c r="H35" s="95"/>
      <c r="I35" s="96"/>
      <c r="J35" s="41" t="e">
        <f t="shared" si="2"/>
        <v>#DIV/0!</v>
      </c>
      <c r="K35" s="87"/>
      <c r="L35" s="87"/>
      <c r="M35" s="91"/>
    </row>
    <row r="36" spans="1:13">
      <c r="A36" s="13">
        <v>29</v>
      </c>
      <c r="B36" s="90"/>
      <c r="C36" s="90"/>
      <c r="D36" s="90"/>
      <c r="E36" s="93"/>
      <c r="F36" s="93"/>
      <c r="G36" s="94"/>
      <c r="H36" s="95"/>
      <c r="I36" s="96"/>
      <c r="J36" s="21" t="e">
        <f t="shared" si="2"/>
        <v>#DIV/0!</v>
      </c>
      <c r="K36" s="87"/>
      <c r="L36" s="87"/>
      <c r="M36" s="91"/>
    </row>
    <row r="37" spans="1:13">
      <c r="A37" s="13">
        <v>30</v>
      </c>
      <c r="B37" s="90"/>
      <c r="C37" s="90"/>
      <c r="D37" s="90"/>
      <c r="E37" s="93"/>
      <c r="F37" s="93"/>
      <c r="G37" s="94"/>
      <c r="H37" s="95"/>
      <c r="I37" s="96"/>
      <c r="J37" s="21" t="e">
        <f t="shared" si="2"/>
        <v>#DIV/0!</v>
      </c>
      <c r="K37" s="87"/>
      <c r="L37" s="87"/>
      <c r="M37" s="91"/>
    </row>
    <row r="38" spans="1:13">
      <c r="A38" s="13">
        <v>31</v>
      </c>
      <c r="B38" s="90"/>
      <c r="C38" s="90"/>
      <c r="D38" s="90"/>
      <c r="E38" s="93"/>
      <c r="F38" s="93"/>
      <c r="G38" s="94"/>
      <c r="H38" s="95"/>
      <c r="I38" s="96"/>
      <c r="J38" s="21" t="e">
        <f t="shared" si="2"/>
        <v>#DIV/0!</v>
      </c>
      <c r="K38" s="87"/>
      <c r="L38" s="87"/>
      <c r="M38" s="91"/>
    </row>
    <row r="39" spans="1:13">
      <c r="A39" s="13">
        <v>32</v>
      </c>
      <c r="B39" s="90"/>
      <c r="C39" s="90"/>
      <c r="D39" s="90"/>
      <c r="E39" s="93"/>
      <c r="F39" s="93"/>
      <c r="G39" s="94"/>
      <c r="H39" s="95"/>
      <c r="I39" s="96"/>
      <c r="J39" s="21" t="e">
        <f t="shared" si="2"/>
        <v>#DIV/0!</v>
      </c>
      <c r="K39" s="87"/>
      <c r="L39" s="87"/>
      <c r="M39" s="91"/>
    </row>
    <row r="40" spans="1:13">
      <c r="A40" s="13">
        <v>33</v>
      </c>
      <c r="B40" s="90"/>
      <c r="C40" s="90"/>
      <c r="D40" s="90"/>
      <c r="E40" s="93"/>
      <c r="F40" s="93"/>
      <c r="G40" s="94"/>
      <c r="H40" s="95"/>
      <c r="I40" s="96"/>
      <c r="J40" s="41" t="e">
        <f t="shared" si="2"/>
        <v>#DIV/0!</v>
      </c>
      <c r="K40" s="87"/>
      <c r="L40" s="87"/>
      <c r="M40" s="91"/>
    </row>
    <row r="41" spans="1:13">
      <c r="A41" s="13">
        <v>34</v>
      </c>
      <c r="B41" s="90"/>
      <c r="C41" s="90"/>
      <c r="D41" s="90"/>
      <c r="E41" s="93"/>
      <c r="F41" s="93"/>
      <c r="G41" s="94"/>
      <c r="H41" s="95"/>
      <c r="I41" s="96"/>
      <c r="J41" s="41" t="e">
        <f t="shared" si="2"/>
        <v>#DIV/0!</v>
      </c>
      <c r="K41" s="87"/>
      <c r="L41" s="87"/>
      <c r="M41" s="91"/>
    </row>
    <row r="42" spans="1:13">
      <c r="A42" s="13">
        <v>35</v>
      </c>
      <c r="B42" s="90"/>
      <c r="C42" s="90"/>
      <c r="D42" s="90"/>
      <c r="E42" s="93"/>
      <c r="F42" s="93"/>
      <c r="G42" s="94"/>
      <c r="H42" s="95"/>
      <c r="I42" s="96"/>
      <c r="J42" s="21" t="e">
        <f t="shared" si="2"/>
        <v>#DIV/0!</v>
      </c>
      <c r="K42" s="87"/>
      <c r="L42" s="87"/>
      <c r="M42" s="91"/>
    </row>
    <row r="43" spans="1:13">
      <c r="A43" s="40">
        <v>36</v>
      </c>
      <c r="B43" s="90"/>
      <c r="C43" s="90"/>
      <c r="D43" s="90"/>
      <c r="E43" s="93"/>
      <c r="F43" s="93"/>
      <c r="G43" s="94"/>
      <c r="H43" s="95"/>
      <c r="I43" s="96"/>
      <c r="J43" s="41" t="e">
        <f t="shared" si="2"/>
        <v>#DIV/0!</v>
      </c>
      <c r="K43" s="87"/>
      <c r="L43" s="87"/>
      <c r="M43" s="91"/>
    </row>
    <row r="44" spans="1:13">
      <c r="A44" s="40">
        <v>37</v>
      </c>
      <c r="B44" s="90"/>
      <c r="C44" s="90"/>
      <c r="D44" s="90"/>
      <c r="E44" s="93"/>
      <c r="F44" s="93"/>
      <c r="G44" s="94"/>
      <c r="H44" s="95"/>
      <c r="I44" s="96"/>
      <c r="J44" s="41" t="e">
        <f t="shared" si="2"/>
        <v>#DIV/0!</v>
      </c>
      <c r="K44" s="87"/>
      <c r="L44" s="87"/>
      <c r="M44" s="91"/>
    </row>
    <row r="45" spans="1:13">
      <c r="A45" s="13">
        <v>38</v>
      </c>
      <c r="B45" s="90"/>
      <c r="C45" s="90"/>
      <c r="D45" s="90"/>
      <c r="E45" s="93"/>
      <c r="F45" s="93"/>
      <c r="G45" s="94"/>
      <c r="H45" s="95"/>
      <c r="I45" s="96"/>
      <c r="J45" s="21" t="e">
        <f t="shared" si="2"/>
        <v>#DIV/0!</v>
      </c>
      <c r="K45" s="87"/>
      <c r="L45" s="87"/>
      <c r="M45" s="91"/>
    </row>
    <row r="46" spans="1:13">
      <c r="A46" s="13">
        <v>39</v>
      </c>
      <c r="B46" s="90"/>
      <c r="C46" s="90"/>
      <c r="D46" s="90"/>
      <c r="E46" s="93"/>
      <c r="F46" s="93"/>
      <c r="G46" s="94"/>
      <c r="H46" s="95"/>
      <c r="I46" s="96"/>
      <c r="J46" s="21" t="e">
        <f t="shared" si="2"/>
        <v>#DIV/0!</v>
      </c>
      <c r="K46" s="87"/>
      <c r="L46" s="87"/>
      <c r="M46" s="91"/>
    </row>
    <row r="47" spans="1:13">
      <c r="A47" s="13">
        <v>40</v>
      </c>
      <c r="B47" s="90"/>
      <c r="C47" s="90"/>
      <c r="D47" s="90"/>
      <c r="E47" s="93"/>
      <c r="F47" s="93"/>
      <c r="G47" s="94"/>
      <c r="H47" s="95"/>
      <c r="I47" s="96"/>
      <c r="J47" s="21" t="e">
        <f t="shared" si="2"/>
        <v>#DIV/0!</v>
      </c>
      <c r="K47" s="87"/>
      <c r="L47" s="87"/>
      <c r="M47" s="91"/>
    </row>
    <row r="48" spans="1:13">
      <c r="A48" s="13">
        <v>41</v>
      </c>
      <c r="B48" s="28"/>
      <c r="C48" s="28"/>
      <c r="D48" s="28"/>
      <c r="E48" s="39"/>
      <c r="F48" s="39"/>
      <c r="G48" s="30"/>
      <c r="H48" s="42"/>
      <c r="I48" s="43"/>
      <c r="J48" s="21" t="e">
        <f t="shared" si="2"/>
        <v>#DIV/0!</v>
      </c>
      <c r="K48" s="29"/>
      <c r="L48" s="29"/>
      <c r="M48" s="28"/>
    </row>
    <row r="49" spans="1:13">
      <c r="A49" s="13">
        <v>42</v>
      </c>
      <c r="B49" s="28"/>
      <c r="C49" s="28"/>
      <c r="D49" s="28"/>
      <c r="E49" s="39"/>
      <c r="F49" s="39"/>
      <c r="G49" s="30"/>
      <c r="H49" s="42"/>
      <c r="I49" s="43"/>
      <c r="J49" s="41" t="e">
        <f t="shared" si="2"/>
        <v>#DIV/0!</v>
      </c>
      <c r="K49" s="29"/>
      <c r="L49" s="29"/>
      <c r="M49" s="28"/>
    </row>
    <row r="50" spans="1:13">
      <c r="A50" s="13">
        <v>43</v>
      </c>
      <c r="B50" s="28"/>
      <c r="C50" s="28"/>
      <c r="D50" s="28"/>
      <c r="E50" s="39"/>
      <c r="F50" s="39"/>
      <c r="G50" s="30"/>
      <c r="H50" s="42"/>
      <c r="I50" s="43"/>
      <c r="J50" s="41" t="e">
        <f t="shared" si="2"/>
        <v>#DIV/0!</v>
      </c>
      <c r="K50" s="29"/>
      <c r="L50" s="29"/>
      <c r="M50" s="28"/>
    </row>
    <row r="51" spans="1:13">
      <c r="A51" s="13">
        <v>44</v>
      </c>
      <c r="B51" s="28"/>
      <c r="C51" s="28"/>
      <c r="D51" s="28"/>
      <c r="E51" s="39"/>
      <c r="F51" s="39"/>
      <c r="G51" s="30"/>
      <c r="H51" s="42"/>
      <c r="I51" s="43"/>
      <c r="J51" s="21" t="e">
        <f t="shared" si="2"/>
        <v>#DIV/0!</v>
      </c>
      <c r="K51" s="29"/>
      <c r="L51" s="29"/>
      <c r="M51" s="28"/>
    </row>
    <row r="52" spans="1:13">
      <c r="A52" s="13">
        <v>45</v>
      </c>
      <c r="B52" s="28"/>
      <c r="C52" s="28"/>
      <c r="D52" s="28"/>
      <c r="E52" s="39"/>
      <c r="F52" s="39"/>
      <c r="G52" s="30"/>
      <c r="H52" s="42"/>
      <c r="I52" s="43"/>
      <c r="J52" s="41" t="e">
        <f t="shared" si="2"/>
        <v>#DIV/0!</v>
      </c>
      <c r="K52" s="29"/>
      <c r="L52" s="29"/>
      <c r="M52" s="28"/>
    </row>
    <row r="53" spans="1:13">
      <c r="A53" s="40">
        <v>46</v>
      </c>
      <c r="B53" s="28"/>
      <c r="C53" s="28"/>
      <c r="D53" s="28"/>
      <c r="E53" s="39"/>
      <c r="F53" s="39"/>
      <c r="G53" s="30"/>
      <c r="H53" s="42"/>
      <c r="I53" s="43"/>
      <c r="J53" s="41" t="e">
        <f t="shared" si="2"/>
        <v>#DIV/0!</v>
      </c>
      <c r="K53" s="29"/>
      <c r="L53" s="29"/>
      <c r="M53" s="28"/>
    </row>
    <row r="54" spans="1:13">
      <c r="A54" s="40">
        <v>47</v>
      </c>
      <c r="B54" s="28"/>
      <c r="C54" s="28"/>
      <c r="D54" s="28"/>
      <c r="E54" s="39"/>
      <c r="F54" s="39"/>
      <c r="G54" s="30"/>
      <c r="H54" s="42"/>
      <c r="I54" s="43"/>
      <c r="J54" s="21" t="e">
        <f t="shared" si="2"/>
        <v>#DIV/0!</v>
      </c>
      <c r="K54" s="29"/>
      <c r="L54" s="29"/>
      <c r="M54" s="28"/>
    </row>
    <row r="55" spans="1:13">
      <c r="A55" s="13">
        <v>48</v>
      </c>
      <c r="B55" s="28"/>
      <c r="C55" s="28"/>
      <c r="D55" s="28"/>
      <c r="E55" s="39"/>
      <c r="F55" s="39"/>
      <c r="G55" s="30"/>
      <c r="H55" s="42"/>
      <c r="I55" s="43"/>
      <c r="J55" s="21" t="e">
        <f t="shared" si="2"/>
        <v>#DIV/0!</v>
      </c>
      <c r="K55" s="29"/>
      <c r="L55" s="29"/>
      <c r="M55" s="28"/>
    </row>
    <row r="56" spans="1:13">
      <c r="A56" s="13">
        <v>49</v>
      </c>
      <c r="B56" s="28"/>
      <c r="C56" s="28"/>
      <c r="D56" s="28"/>
      <c r="E56" s="39"/>
      <c r="F56" s="39"/>
      <c r="G56" s="30"/>
      <c r="H56" s="42"/>
      <c r="I56" s="43"/>
      <c r="J56" s="21" t="e">
        <f t="shared" si="2"/>
        <v>#DIV/0!</v>
      </c>
      <c r="K56" s="29"/>
      <c r="L56" s="29"/>
      <c r="M56" s="28"/>
    </row>
    <row r="57" spans="1:13">
      <c r="A57" s="13">
        <v>50</v>
      </c>
      <c r="B57" s="28"/>
      <c r="C57" s="28"/>
      <c r="D57" s="28"/>
      <c r="E57" s="39"/>
      <c r="F57" s="39"/>
      <c r="G57" s="30"/>
      <c r="H57" s="42"/>
      <c r="I57" s="43"/>
      <c r="J57" s="21" t="e">
        <f t="shared" si="2"/>
        <v>#DIV/0!</v>
      </c>
      <c r="K57" s="29"/>
      <c r="L57" s="29"/>
      <c r="M57" s="28"/>
    </row>
    <row r="58" spans="1:13">
      <c r="A58" s="13">
        <v>51</v>
      </c>
      <c r="B58" s="28"/>
      <c r="C58" s="28"/>
      <c r="D58" s="28"/>
      <c r="E58" s="39"/>
      <c r="F58" s="39"/>
      <c r="G58" s="30"/>
      <c r="H58" s="42"/>
      <c r="I58" s="43"/>
      <c r="J58" s="41" t="e">
        <f t="shared" si="2"/>
        <v>#DIV/0!</v>
      </c>
      <c r="K58" s="29"/>
      <c r="L58" s="29"/>
      <c r="M58" s="28"/>
    </row>
    <row r="59" spans="1:13">
      <c r="A59" s="13">
        <v>52</v>
      </c>
      <c r="B59" s="28"/>
      <c r="C59" s="28"/>
      <c r="D59" s="28"/>
      <c r="E59" s="39"/>
      <c r="F59" s="39"/>
      <c r="G59" s="30"/>
      <c r="H59" s="42"/>
      <c r="I59" s="43"/>
      <c r="J59" s="41" t="e">
        <f t="shared" si="2"/>
        <v>#DIV/0!</v>
      </c>
      <c r="K59" s="29"/>
      <c r="L59" s="29"/>
      <c r="M59" s="28"/>
    </row>
    <row r="60" spans="1:13">
      <c r="A60" s="13">
        <v>53</v>
      </c>
      <c r="B60" s="28"/>
      <c r="C60" s="28"/>
      <c r="D60" s="28"/>
      <c r="E60" s="39"/>
      <c r="F60" s="39"/>
      <c r="G60" s="30"/>
      <c r="H60" s="42"/>
      <c r="I60" s="43"/>
      <c r="J60" s="21" t="e">
        <f t="shared" si="2"/>
        <v>#DIV/0!</v>
      </c>
      <c r="K60" s="29"/>
      <c r="L60" s="29"/>
      <c r="M60" s="28"/>
    </row>
    <row r="61" spans="1:13">
      <c r="A61" s="13">
        <v>54</v>
      </c>
      <c r="B61" s="28"/>
      <c r="C61" s="28"/>
      <c r="D61" s="28"/>
      <c r="E61" s="39"/>
      <c r="F61" s="39"/>
      <c r="G61" s="30"/>
      <c r="H61" s="42"/>
      <c r="I61" s="43"/>
      <c r="J61" s="41" t="e">
        <f t="shared" si="2"/>
        <v>#DIV/0!</v>
      </c>
      <c r="K61" s="29"/>
      <c r="L61" s="29"/>
      <c r="M61" s="28"/>
    </row>
    <row r="62" spans="1:13">
      <c r="A62" s="13">
        <v>55</v>
      </c>
      <c r="B62" s="28"/>
      <c r="C62" s="28"/>
      <c r="D62" s="28"/>
      <c r="E62" s="39"/>
      <c r="F62" s="39"/>
      <c r="G62" s="30"/>
      <c r="H62" s="42"/>
      <c r="I62" s="43"/>
      <c r="J62" s="41" t="e">
        <f t="shared" si="2"/>
        <v>#DIV/0!</v>
      </c>
      <c r="K62" s="29"/>
      <c r="L62" s="29"/>
      <c r="M62" s="28"/>
    </row>
    <row r="63" spans="1:13">
      <c r="A63" s="40">
        <v>56</v>
      </c>
      <c r="B63" s="28"/>
      <c r="C63" s="28"/>
      <c r="D63" s="28"/>
      <c r="E63" s="39"/>
      <c r="F63" s="39"/>
      <c r="G63" s="30"/>
      <c r="H63" s="42"/>
      <c r="I63" s="43"/>
      <c r="J63" s="21" t="e">
        <f t="shared" si="2"/>
        <v>#DIV/0!</v>
      </c>
      <c r="K63" s="29"/>
      <c r="L63" s="29"/>
      <c r="M63" s="28"/>
    </row>
    <row r="64" spans="1:13">
      <c r="A64" s="40">
        <v>57</v>
      </c>
      <c r="B64" s="28"/>
      <c r="C64" s="28"/>
      <c r="D64" s="28"/>
      <c r="E64" s="39"/>
      <c r="F64" s="39"/>
      <c r="G64" s="30"/>
      <c r="H64" s="42"/>
      <c r="I64" s="43"/>
      <c r="J64" s="21" t="e">
        <f t="shared" si="2"/>
        <v>#DIV/0!</v>
      </c>
      <c r="K64" s="29"/>
      <c r="L64" s="29"/>
      <c r="M64" s="28"/>
    </row>
    <row r="65" spans="1:13">
      <c r="A65" s="13">
        <v>58</v>
      </c>
      <c r="B65" s="28"/>
      <c r="C65" s="28"/>
      <c r="D65" s="28"/>
      <c r="E65" s="39"/>
      <c r="F65" s="39"/>
      <c r="G65" s="30"/>
      <c r="H65" s="42"/>
      <c r="I65" s="43"/>
      <c r="J65" s="21" t="e">
        <f t="shared" si="2"/>
        <v>#DIV/0!</v>
      </c>
      <c r="K65" s="29"/>
      <c r="L65" s="29"/>
      <c r="M65" s="28"/>
    </row>
    <row r="66" spans="1:13">
      <c r="A66" s="13">
        <v>59</v>
      </c>
      <c r="B66" s="28"/>
      <c r="C66" s="28"/>
      <c r="D66" s="28"/>
      <c r="E66" s="39"/>
      <c r="F66" s="39"/>
      <c r="G66" s="30"/>
      <c r="H66" s="42"/>
      <c r="I66" s="43"/>
      <c r="J66" s="21" t="e">
        <f t="shared" si="2"/>
        <v>#DIV/0!</v>
      </c>
      <c r="K66" s="29"/>
      <c r="L66" s="29"/>
      <c r="M66" s="28"/>
    </row>
    <row r="67" spans="1:13">
      <c r="A67" s="13">
        <v>60</v>
      </c>
      <c r="B67" s="28"/>
      <c r="C67" s="28"/>
      <c r="D67" s="28"/>
      <c r="E67" s="39"/>
      <c r="F67" s="39"/>
      <c r="G67" s="30"/>
      <c r="H67" s="42"/>
      <c r="I67" s="43"/>
      <c r="J67" s="41" t="e">
        <f t="shared" si="2"/>
        <v>#DIV/0!</v>
      </c>
      <c r="K67" s="29"/>
      <c r="L67" s="29"/>
      <c r="M67" s="28"/>
    </row>
    <row r="68" spans="1:13">
      <c r="A68" s="13">
        <v>61</v>
      </c>
      <c r="B68" s="28"/>
      <c r="C68" s="28"/>
      <c r="D68" s="28"/>
      <c r="E68" s="39"/>
      <c r="F68" s="39"/>
      <c r="G68" s="30"/>
      <c r="H68" s="42"/>
      <c r="I68" s="43"/>
      <c r="J68" s="41" t="e">
        <f t="shared" si="2"/>
        <v>#DIV/0!</v>
      </c>
      <c r="K68" s="29"/>
      <c r="L68" s="29"/>
      <c r="M68" s="28"/>
    </row>
    <row r="69" spans="1:13">
      <c r="A69" s="13">
        <v>62</v>
      </c>
      <c r="B69" s="28"/>
      <c r="C69" s="28"/>
      <c r="D69" s="28"/>
      <c r="E69" s="39"/>
      <c r="F69" s="39"/>
      <c r="G69" s="30"/>
      <c r="H69" s="42"/>
      <c r="I69" s="43"/>
      <c r="J69" s="21" t="e">
        <f t="shared" si="2"/>
        <v>#DIV/0!</v>
      </c>
      <c r="K69" s="29"/>
      <c r="L69" s="29"/>
      <c r="M69" s="28"/>
    </row>
    <row r="70" spans="1:13">
      <c r="A70" s="13">
        <v>63</v>
      </c>
      <c r="B70" s="28"/>
      <c r="C70" s="28"/>
      <c r="D70" s="28"/>
      <c r="E70" s="39"/>
      <c r="F70" s="39"/>
      <c r="G70" s="30"/>
      <c r="H70" s="42"/>
      <c r="I70" s="43"/>
      <c r="J70" s="41" t="e">
        <f t="shared" si="2"/>
        <v>#DIV/0!</v>
      </c>
      <c r="K70" s="29"/>
      <c r="L70" s="29"/>
      <c r="M70" s="28"/>
    </row>
    <row r="71" spans="1:13">
      <c r="A71" s="13">
        <v>64</v>
      </c>
      <c r="B71" s="28"/>
      <c r="C71" s="28"/>
      <c r="D71" s="28"/>
      <c r="E71" s="39"/>
      <c r="F71" s="39"/>
      <c r="G71" s="30"/>
      <c r="H71" s="42"/>
      <c r="I71" s="43"/>
      <c r="J71" s="41" t="e">
        <f t="shared" si="2"/>
        <v>#DIV/0!</v>
      </c>
      <c r="K71" s="29"/>
      <c r="L71" s="29"/>
      <c r="M71" s="28"/>
    </row>
    <row r="72" spans="1:13">
      <c r="A72" s="13">
        <v>65</v>
      </c>
      <c r="B72" s="28"/>
      <c r="C72" s="28"/>
      <c r="D72" s="28"/>
      <c r="E72" s="39"/>
      <c r="F72" s="39"/>
      <c r="G72" s="30"/>
      <c r="H72" s="42"/>
      <c r="I72" s="43"/>
      <c r="J72" s="21" t="e">
        <f t="shared" si="2"/>
        <v>#DIV/0!</v>
      </c>
      <c r="K72" s="29"/>
      <c r="L72" s="29"/>
      <c r="M72" s="28"/>
    </row>
    <row r="73" spans="1:13">
      <c r="A73" s="40">
        <v>66</v>
      </c>
      <c r="B73" s="28"/>
      <c r="C73" s="28"/>
      <c r="D73" s="28"/>
      <c r="E73" s="39"/>
      <c r="F73" s="39"/>
      <c r="G73" s="30"/>
      <c r="H73" s="42"/>
      <c r="I73" s="43"/>
      <c r="J73" s="21" t="e">
        <f t="shared" si="2"/>
        <v>#DIV/0!</v>
      </c>
      <c r="K73" s="29"/>
      <c r="L73" s="29"/>
      <c r="M73" s="28"/>
    </row>
    <row r="74" spans="1:13">
      <c r="A74" s="40">
        <v>67</v>
      </c>
      <c r="B74" s="28"/>
      <c r="C74" s="28"/>
      <c r="D74" s="28"/>
      <c r="E74" s="39"/>
      <c r="F74" s="39"/>
      <c r="G74" s="30"/>
      <c r="H74" s="42"/>
      <c r="I74" s="43"/>
      <c r="J74" s="21" t="e">
        <f t="shared" si="2"/>
        <v>#DIV/0!</v>
      </c>
      <c r="K74" s="29"/>
      <c r="L74" s="29"/>
      <c r="M74" s="28"/>
    </row>
    <row r="75" spans="1:13">
      <c r="A75" s="13">
        <v>68</v>
      </c>
      <c r="B75" s="28"/>
      <c r="C75" s="28"/>
      <c r="D75" s="28"/>
      <c r="E75" s="39"/>
      <c r="F75" s="39"/>
      <c r="G75" s="30"/>
      <c r="H75" s="42"/>
      <c r="I75" s="43"/>
      <c r="J75" s="21" t="e">
        <f t="shared" si="2"/>
        <v>#DIV/0!</v>
      </c>
      <c r="K75" s="29"/>
      <c r="L75" s="29"/>
      <c r="M75" s="28"/>
    </row>
    <row r="76" spans="1:13">
      <c r="A76" s="13">
        <v>69</v>
      </c>
      <c r="B76" s="28"/>
      <c r="C76" s="28"/>
      <c r="D76" s="28"/>
      <c r="E76" s="39"/>
      <c r="F76" s="39"/>
      <c r="G76" s="30"/>
      <c r="H76" s="42"/>
      <c r="I76" s="43"/>
      <c r="J76" s="41" t="e">
        <f t="shared" si="2"/>
        <v>#DIV/0!</v>
      </c>
      <c r="K76" s="29"/>
      <c r="L76" s="29"/>
      <c r="M76" s="28"/>
    </row>
    <row r="77" spans="1:13">
      <c r="A77" s="13">
        <v>70</v>
      </c>
      <c r="B77" s="28"/>
      <c r="C77" s="28"/>
      <c r="D77" s="28"/>
      <c r="E77" s="39"/>
      <c r="F77" s="39"/>
      <c r="G77" s="30"/>
      <c r="H77" s="42"/>
      <c r="I77" s="43"/>
      <c r="J77" s="41" t="e">
        <f t="shared" si="2"/>
        <v>#DIV/0!</v>
      </c>
      <c r="K77" s="29"/>
      <c r="L77" s="29"/>
      <c r="M77" s="28"/>
    </row>
    <row r="78" spans="1:13">
      <c r="A78" s="13">
        <v>71</v>
      </c>
      <c r="B78" s="28"/>
      <c r="C78" s="28"/>
      <c r="D78" s="28"/>
      <c r="E78" s="39"/>
      <c r="F78" s="39"/>
      <c r="G78" s="30"/>
      <c r="H78" s="42"/>
      <c r="I78" s="43"/>
      <c r="J78" s="21" t="e">
        <f t="shared" ref="J78:J141" si="3">H78/I78</f>
        <v>#DIV/0!</v>
      </c>
      <c r="K78" s="29"/>
      <c r="L78" s="29"/>
      <c r="M78" s="28"/>
    </row>
    <row r="79" spans="1:13">
      <c r="A79" s="13">
        <v>72</v>
      </c>
      <c r="B79" s="28"/>
      <c r="C79" s="28"/>
      <c r="D79" s="28"/>
      <c r="E79" s="39"/>
      <c r="F79" s="39"/>
      <c r="G79" s="30"/>
      <c r="H79" s="42"/>
      <c r="I79" s="43"/>
      <c r="J79" s="41" t="e">
        <f t="shared" si="3"/>
        <v>#DIV/0!</v>
      </c>
      <c r="K79" s="29"/>
      <c r="L79" s="29"/>
      <c r="M79" s="28"/>
    </row>
    <row r="80" spans="1:13">
      <c r="A80" s="13">
        <v>73</v>
      </c>
      <c r="B80" s="28"/>
      <c r="C80" s="28"/>
      <c r="D80" s="28"/>
      <c r="E80" s="39"/>
      <c r="F80" s="39"/>
      <c r="G80" s="30"/>
      <c r="H80" s="42"/>
      <c r="I80" s="43"/>
      <c r="J80" s="41" t="e">
        <f t="shared" si="3"/>
        <v>#DIV/0!</v>
      </c>
      <c r="K80" s="29"/>
      <c r="L80" s="29"/>
      <c r="M80" s="28"/>
    </row>
    <row r="81" spans="1:13">
      <c r="A81" s="13">
        <v>74</v>
      </c>
      <c r="B81" s="28"/>
      <c r="C81" s="28"/>
      <c r="D81" s="28"/>
      <c r="E81" s="39"/>
      <c r="F81" s="39"/>
      <c r="G81" s="30"/>
      <c r="H81" s="42"/>
      <c r="I81" s="43"/>
      <c r="J81" s="21" t="e">
        <f t="shared" si="3"/>
        <v>#DIV/0!</v>
      </c>
      <c r="K81" s="29"/>
      <c r="L81" s="29"/>
      <c r="M81" s="28"/>
    </row>
    <row r="82" spans="1:13">
      <c r="A82" s="13">
        <v>75</v>
      </c>
      <c r="B82" s="28"/>
      <c r="C82" s="28"/>
      <c r="D82" s="28"/>
      <c r="E82" s="39"/>
      <c r="F82" s="39"/>
      <c r="G82" s="30"/>
      <c r="H82" s="42"/>
      <c r="I82" s="43"/>
      <c r="J82" s="21" t="e">
        <f t="shared" si="3"/>
        <v>#DIV/0!</v>
      </c>
      <c r="K82" s="29"/>
      <c r="L82" s="29"/>
      <c r="M82" s="28"/>
    </row>
    <row r="83" spans="1:13">
      <c r="A83" s="40">
        <v>76</v>
      </c>
      <c r="B83" s="28"/>
      <c r="C83" s="28"/>
      <c r="D83" s="28"/>
      <c r="E83" s="39"/>
      <c r="F83" s="39"/>
      <c r="G83" s="30"/>
      <c r="H83" s="42"/>
      <c r="I83" s="43"/>
      <c r="J83" s="21" t="e">
        <f t="shared" si="3"/>
        <v>#DIV/0!</v>
      </c>
      <c r="K83" s="29"/>
      <c r="L83" s="29"/>
      <c r="M83" s="28"/>
    </row>
    <row r="84" spans="1:13">
      <c r="A84" s="40">
        <v>77</v>
      </c>
      <c r="B84" s="28"/>
      <c r="C84" s="28"/>
      <c r="D84" s="28"/>
      <c r="E84" s="39"/>
      <c r="F84" s="39"/>
      <c r="G84" s="30"/>
      <c r="H84" s="42"/>
      <c r="I84" s="43"/>
      <c r="J84" s="21" t="e">
        <f t="shared" si="3"/>
        <v>#DIV/0!</v>
      </c>
      <c r="K84" s="29"/>
      <c r="L84" s="29"/>
      <c r="M84" s="28"/>
    </row>
    <row r="85" spans="1:13">
      <c r="A85" s="13">
        <v>78</v>
      </c>
      <c r="B85" s="28"/>
      <c r="C85" s="28"/>
      <c r="D85" s="28"/>
      <c r="E85" s="39"/>
      <c r="F85" s="39"/>
      <c r="G85" s="30"/>
      <c r="H85" s="42"/>
      <c r="I85" s="43"/>
      <c r="J85" s="41" t="e">
        <f t="shared" si="3"/>
        <v>#DIV/0!</v>
      </c>
      <c r="K85" s="29"/>
      <c r="L85" s="29"/>
      <c r="M85" s="28"/>
    </row>
    <row r="86" spans="1:13">
      <c r="A86" s="13">
        <v>79</v>
      </c>
      <c r="B86" s="28"/>
      <c r="C86" s="28"/>
      <c r="D86" s="28"/>
      <c r="E86" s="39"/>
      <c r="F86" s="39"/>
      <c r="G86" s="30"/>
      <c r="H86" s="42"/>
      <c r="I86" s="43"/>
      <c r="J86" s="41" t="e">
        <f t="shared" si="3"/>
        <v>#DIV/0!</v>
      </c>
      <c r="K86" s="29"/>
      <c r="L86" s="29"/>
      <c r="M86" s="28"/>
    </row>
    <row r="87" spans="1:13">
      <c r="A87" s="13">
        <v>80</v>
      </c>
      <c r="B87" s="28"/>
      <c r="C87" s="28"/>
      <c r="D87" s="28"/>
      <c r="E87" s="39"/>
      <c r="F87" s="39"/>
      <c r="G87" s="30"/>
      <c r="H87" s="42"/>
      <c r="I87" s="43"/>
      <c r="J87" s="21" t="e">
        <f t="shared" si="3"/>
        <v>#DIV/0!</v>
      </c>
      <c r="K87" s="29"/>
      <c r="L87" s="29"/>
      <c r="M87" s="28"/>
    </row>
    <row r="88" spans="1:13">
      <c r="A88" s="13">
        <v>81</v>
      </c>
      <c r="B88" s="28"/>
      <c r="C88" s="28"/>
      <c r="D88" s="28"/>
      <c r="E88" s="39"/>
      <c r="F88" s="39"/>
      <c r="G88" s="30"/>
      <c r="H88" s="42"/>
      <c r="I88" s="43"/>
      <c r="J88" s="41" t="e">
        <f t="shared" si="3"/>
        <v>#DIV/0!</v>
      </c>
      <c r="K88" s="29"/>
      <c r="L88" s="29"/>
      <c r="M88" s="28"/>
    </row>
    <row r="89" spans="1:13">
      <c r="A89" s="13">
        <v>82</v>
      </c>
      <c r="B89" s="28"/>
      <c r="C89" s="28"/>
      <c r="D89" s="28"/>
      <c r="E89" s="39"/>
      <c r="F89" s="39"/>
      <c r="G89" s="30"/>
      <c r="H89" s="42"/>
      <c r="I89" s="43"/>
      <c r="J89" s="41" t="e">
        <f t="shared" si="3"/>
        <v>#DIV/0!</v>
      </c>
      <c r="K89" s="29"/>
      <c r="L89" s="29"/>
      <c r="M89" s="28"/>
    </row>
    <row r="90" spans="1:13">
      <c r="A90" s="13">
        <v>83</v>
      </c>
      <c r="B90" s="28"/>
      <c r="C90" s="28"/>
      <c r="D90" s="28"/>
      <c r="E90" s="39"/>
      <c r="F90" s="39"/>
      <c r="G90" s="30"/>
      <c r="H90" s="42"/>
      <c r="I90" s="43"/>
      <c r="J90" s="21" t="e">
        <f t="shared" si="3"/>
        <v>#DIV/0!</v>
      </c>
      <c r="K90" s="29"/>
      <c r="L90" s="29"/>
      <c r="M90" s="28"/>
    </row>
    <row r="91" spans="1:13">
      <c r="A91" s="13">
        <v>84</v>
      </c>
      <c r="B91" s="28"/>
      <c r="C91" s="28"/>
      <c r="D91" s="28"/>
      <c r="E91" s="39"/>
      <c r="F91" s="39"/>
      <c r="G91" s="30"/>
      <c r="H91" s="42"/>
      <c r="I91" s="43"/>
      <c r="J91" s="21" t="e">
        <f t="shared" si="3"/>
        <v>#DIV/0!</v>
      </c>
      <c r="K91" s="29"/>
      <c r="L91" s="29"/>
      <c r="M91" s="28"/>
    </row>
    <row r="92" spans="1:13">
      <c r="A92" s="13">
        <v>85</v>
      </c>
      <c r="B92" s="28"/>
      <c r="C92" s="28"/>
      <c r="D92" s="28"/>
      <c r="E92" s="39"/>
      <c r="F92" s="39"/>
      <c r="G92" s="30"/>
      <c r="H92" s="42"/>
      <c r="I92" s="43"/>
      <c r="J92" s="21" t="e">
        <f t="shared" si="3"/>
        <v>#DIV/0!</v>
      </c>
      <c r="K92" s="29"/>
      <c r="L92" s="29"/>
      <c r="M92" s="28"/>
    </row>
    <row r="93" spans="1:13">
      <c r="A93" s="40">
        <v>86</v>
      </c>
      <c r="B93" s="28"/>
      <c r="C93" s="28"/>
      <c r="D93" s="28"/>
      <c r="E93" s="39"/>
      <c r="F93" s="39"/>
      <c r="G93" s="30"/>
      <c r="H93" s="42"/>
      <c r="I93" s="43"/>
      <c r="J93" s="21" t="e">
        <f t="shared" si="3"/>
        <v>#DIV/0!</v>
      </c>
      <c r="K93" s="29"/>
      <c r="L93" s="29"/>
      <c r="M93" s="28"/>
    </row>
    <row r="94" spans="1:13">
      <c r="A94" s="40">
        <v>87</v>
      </c>
      <c r="B94" s="28"/>
      <c r="C94" s="28"/>
      <c r="D94" s="28"/>
      <c r="E94" s="39"/>
      <c r="F94" s="39"/>
      <c r="G94" s="30"/>
      <c r="H94" s="42"/>
      <c r="I94" s="43"/>
      <c r="J94" s="41" t="e">
        <f t="shared" si="3"/>
        <v>#DIV/0!</v>
      </c>
      <c r="K94" s="29"/>
      <c r="L94" s="29"/>
      <c r="M94" s="28"/>
    </row>
    <row r="95" spans="1:13">
      <c r="A95" s="13">
        <v>88</v>
      </c>
      <c r="B95" s="28"/>
      <c r="C95" s="28"/>
      <c r="D95" s="28"/>
      <c r="E95" s="39"/>
      <c r="F95" s="39"/>
      <c r="G95" s="30"/>
      <c r="H95" s="42"/>
      <c r="I95" s="43"/>
      <c r="J95" s="41" t="e">
        <f t="shared" si="3"/>
        <v>#DIV/0!</v>
      </c>
      <c r="K95" s="29"/>
      <c r="L95" s="29"/>
      <c r="M95" s="28"/>
    </row>
    <row r="96" spans="1:13">
      <c r="A96" s="13">
        <v>89</v>
      </c>
      <c r="B96" s="28"/>
      <c r="C96" s="28"/>
      <c r="D96" s="28"/>
      <c r="E96" s="39"/>
      <c r="F96" s="39"/>
      <c r="G96" s="30"/>
      <c r="H96" s="42"/>
      <c r="I96" s="43"/>
      <c r="J96" s="21" t="e">
        <f t="shared" si="3"/>
        <v>#DIV/0!</v>
      </c>
      <c r="K96" s="29"/>
      <c r="L96" s="29"/>
      <c r="M96" s="28"/>
    </row>
    <row r="97" spans="1:13">
      <c r="A97" s="13">
        <v>90</v>
      </c>
      <c r="B97" s="28"/>
      <c r="C97" s="28"/>
      <c r="D97" s="28"/>
      <c r="E97" s="39"/>
      <c r="F97" s="39"/>
      <c r="G97" s="30"/>
      <c r="H97" s="42"/>
      <c r="I97" s="43"/>
      <c r="J97" s="41" t="e">
        <f t="shared" si="3"/>
        <v>#DIV/0!</v>
      </c>
      <c r="K97" s="29"/>
      <c r="L97" s="29"/>
      <c r="M97" s="28"/>
    </row>
    <row r="98" spans="1:13">
      <c r="A98" s="13">
        <v>91</v>
      </c>
      <c r="B98" s="28"/>
      <c r="C98" s="28"/>
      <c r="D98" s="28"/>
      <c r="E98" s="39"/>
      <c r="F98" s="39"/>
      <c r="G98" s="30"/>
      <c r="H98" s="42"/>
      <c r="I98" s="43"/>
      <c r="J98" s="41" t="e">
        <f t="shared" si="3"/>
        <v>#DIV/0!</v>
      </c>
      <c r="K98" s="29"/>
      <c r="L98" s="29"/>
      <c r="M98" s="28"/>
    </row>
    <row r="99" spans="1:13">
      <c r="A99" s="13">
        <v>92</v>
      </c>
      <c r="B99" s="28"/>
      <c r="C99" s="28"/>
      <c r="D99" s="28"/>
      <c r="E99" s="39"/>
      <c r="F99" s="39"/>
      <c r="G99" s="30"/>
      <c r="H99" s="42"/>
      <c r="I99" s="43"/>
      <c r="J99" s="21" t="e">
        <f t="shared" si="3"/>
        <v>#DIV/0!</v>
      </c>
      <c r="K99" s="29"/>
      <c r="L99" s="29"/>
      <c r="M99" s="28"/>
    </row>
    <row r="100" spans="1:13">
      <c r="A100" s="13">
        <v>93</v>
      </c>
      <c r="B100" s="28"/>
      <c r="C100" s="28"/>
      <c r="D100" s="28"/>
      <c r="E100" s="39"/>
      <c r="F100" s="39"/>
      <c r="G100" s="30"/>
      <c r="H100" s="42"/>
      <c r="I100" s="43"/>
      <c r="J100" s="21" t="e">
        <f t="shared" si="3"/>
        <v>#DIV/0!</v>
      </c>
      <c r="K100" s="29"/>
      <c r="L100" s="29"/>
      <c r="M100" s="28"/>
    </row>
    <row r="101" spans="1:13">
      <c r="A101" s="13">
        <v>94</v>
      </c>
      <c r="B101" s="28"/>
      <c r="C101" s="28"/>
      <c r="D101" s="28"/>
      <c r="E101" s="39"/>
      <c r="F101" s="39"/>
      <c r="G101" s="30"/>
      <c r="H101" s="42"/>
      <c r="I101" s="43"/>
      <c r="J101" s="21" t="e">
        <f t="shared" si="3"/>
        <v>#DIV/0!</v>
      </c>
      <c r="K101" s="29"/>
      <c r="L101" s="29"/>
      <c r="M101" s="28"/>
    </row>
    <row r="102" spans="1:13">
      <c r="A102" s="13">
        <v>95</v>
      </c>
      <c r="B102" s="28"/>
      <c r="C102" s="28"/>
      <c r="D102" s="28"/>
      <c r="E102" s="39"/>
      <c r="F102" s="39"/>
      <c r="G102" s="30"/>
      <c r="H102" s="42"/>
      <c r="I102" s="43"/>
      <c r="J102" s="21" t="e">
        <f t="shared" si="3"/>
        <v>#DIV/0!</v>
      </c>
      <c r="K102" s="29"/>
      <c r="L102" s="29"/>
      <c r="M102" s="28"/>
    </row>
    <row r="103" spans="1:13">
      <c r="A103" s="40">
        <v>96</v>
      </c>
      <c r="B103" s="28"/>
      <c r="C103" s="28"/>
      <c r="D103" s="28"/>
      <c r="E103" s="39"/>
      <c r="F103" s="39"/>
      <c r="G103" s="30"/>
      <c r="H103" s="42"/>
      <c r="I103" s="43"/>
      <c r="J103" s="41" t="e">
        <f t="shared" si="3"/>
        <v>#DIV/0!</v>
      </c>
      <c r="K103" s="29"/>
      <c r="L103" s="29"/>
      <c r="M103" s="28"/>
    </row>
    <row r="104" spans="1:13">
      <c r="A104" s="40">
        <v>97</v>
      </c>
      <c r="B104" s="28"/>
      <c r="C104" s="28"/>
      <c r="D104" s="28"/>
      <c r="E104" s="39"/>
      <c r="F104" s="39"/>
      <c r="G104" s="30"/>
      <c r="H104" s="42"/>
      <c r="I104" s="43"/>
      <c r="J104" s="41" t="e">
        <f t="shared" si="3"/>
        <v>#DIV/0!</v>
      </c>
      <c r="K104" s="29"/>
      <c r="L104" s="29"/>
      <c r="M104" s="28"/>
    </row>
    <row r="105" spans="1:13">
      <c r="A105" s="13">
        <v>98</v>
      </c>
      <c r="B105" s="28"/>
      <c r="C105" s="28"/>
      <c r="D105" s="28"/>
      <c r="E105" s="39"/>
      <c r="F105" s="39"/>
      <c r="G105" s="30"/>
      <c r="H105" s="42"/>
      <c r="I105" s="43"/>
      <c r="J105" s="21" t="e">
        <f t="shared" si="3"/>
        <v>#DIV/0!</v>
      </c>
      <c r="K105" s="29"/>
      <c r="L105" s="29"/>
      <c r="M105" s="28"/>
    </row>
    <row r="106" spans="1:13">
      <c r="A106" s="13">
        <v>99</v>
      </c>
      <c r="B106" s="28"/>
      <c r="C106" s="28"/>
      <c r="D106" s="28"/>
      <c r="E106" s="39"/>
      <c r="F106" s="39"/>
      <c r="G106" s="30"/>
      <c r="H106" s="42"/>
      <c r="I106" s="43"/>
      <c r="J106" s="41" t="e">
        <f t="shared" si="3"/>
        <v>#DIV/0!</v>
      </c>
      <c r="K106" s="29"/>
      <c r="L106" s="29"/>
      <c r="M106" s="28"/>
    </row>
    <row r="107" spans="1:13">
      <c r="A107" s="13">
        <v>100</v>
      </c>
      <c r="B107" s="28"/>
      <c r="C107" s="28"/>
      <c r="D107" s="28"/>
      <c r="E107" s="39"/>
      <c r="F107" s="39"/>
      <c r="G107" s="30"/>
      <c r="H107" s="42"/>
      <c r="I107" s="43"/>
      <c r="J107" s="41" t="e">
        <f t="shared" si="3"/>
        <v>#DIV/0!</v>
      </c>
      <c r="K107" s="29"/>
      <c r="L107" s="29"/>
      <c r="M107" s="28"/>
    </row>
    <row r="108" spans="1:13">
      <c r="A108" s="13">
        <v>101</v>
      </c>
      <c r="B108" s="28"/>
      <c r="C108" s="28"/>
      <c r="D108" s="28"/>
      <c r="E108" s="39"/>
      <c r="F108" s="39"/>
      <c r="G108" s="30"/>
      <c r="H108" s="42"/>
      <c r="I108" s="43"/>
      <c r="J108" s="21" t="e">
        <f t="shared" si="3"/>
        <v>#DIV/0!</v>
      </c>
      <c r="K108" s="29"/>
      <c r="L108" s="29"/>
      <c r="M108" s="28"/>
    </row>
    <row r="109" spans="1:13">
      <c r="A109" s="13">
        <v>102</v>
      </c>
      <c r="B109" s="28"/>
      <c r="C109" s="28"/>
      <c r="D109" s="28"/>
      <c r="E109" s="39"/>
      <c r="F109" s="39"/>
      <c r="G109" s="30"/>
      <c r="H109" s="42"/>
      <c r="I109" s="43"/>
      <c r="J109" s="21" t="e">
        <f t="shared" si="3"/>
        <v>#DIV/0!</v>
      </c>
      <c r="K109" s="29"/>
      <c r="L109" s="29"/>
      <c r="M109" s="28"/>
    </row>
    <row r="110" spans="1:13">
      <c r="A110" s="13">
        <v>103</v>
      </c>
      <c r="B110" s="28"/>
      <c r="C110" s="28"/>
      <c r="D110" s="28"/>
      <c r="E110" s="39"/>
      <c r="F110" s="39"/>
      <c r="G110" s="30"/>
      <c r="H110" s="42"/>
      <c r="I110" s="43"/>
      <c r="J110" s="21" t="e">
        <f t="shared" si="3"/>
        <v>#DIV/0!</v>
      </c>
      <c r="K110" s="29"/>
      <c r="L110" s="29"/>
      <c r="M110" s="28"/>
    </row>
    <row r="111" spans="1:13">
      <c r="A111" s="13">
        <v>104</v>
      </c>
      <c r="B111" s="28"/>
      <c r="C111" s="28"/>
      <c r="D111" s="28"/>
      <c r="E111" s="39"/>
      <c r="F111" s="39"/>
      <c r="G111" s="30"/>
      <c r="H111" s="42"/>
      <c r="I111" s="43"/>
      <c r="J111" s="21" t="e">
        <f t="shared" si="3"/>
        <v>#DIV/0!</v>
      </c>
      <c r="K111" s="29"/>
      <c r="L111" s="29"/>
      <c r="M111" s="28"/>
    </row>
    <row r="112" spans="1:13">
      <c r="A112" s="13">
        <v>105</v>
      </c>
      <c r="B112" s="28"/>
      <c r="C112" s="28"/>
      <c r="D112" s="28"/>
      <c r="E112" s="39"/>
      <c r="F112" s="39"/>
      <c r="G112" s="30"/>
      <c r="H112" s="42"/>
      <c r="I112" s="43"/>
      <c r="J112" s="41" t="e">
        <f t="shared" si="3"/>
        <v>#DIV/0!</v>
      </c>
      <c r="K112" s="29"/>
      <c r="L112" s="29"/>
      <c r="M112" s="28"/>
    </row>
    <row r="113" spans="1:13">
      <c r="A113" s="40">
        <v>106</v>
      </c>
      <c r="B113" s="28"/>
      <c r="C113" s="28"/>
      <c r="D113" s="28"/>
      <c r="E113" s="39"/>
      <c r="F113" s="39"/>
      <c r="G113" s="30"/>
      <c r="H113" s="42"/>
      <c r="I113" s="43"/>
      <c r="J113" s="41" t="e">
        <f t="shared" si="3"/>
        <v>#DIV/0!</v>
      </c>
      <c r="K113" s="29"/>
      <c r="L113" s="29"/>
      <c r="M113" s="28"/>
    </row>
    <row r="114" spans="1:13">
      <c r="A114" s="40">
        <v>107</v>
      </c>
      <c r="B114" s="28"/>
      <c r="C114" s="28"/>
      <c r="D114" s="28"/>
      <c r="E114" s="39"/>
      <c r="F114" s="39"/>
      <c r="G114" s="30"/>
      <c r="H114" s="42"/>
      <c r="I114" s="43"/>
      <c r="J114" s="21" t="e">
        <f t="shared" si="3"/>
        <v>#DIV/0!</v>
      </c>
      <c r="K114" s="29"/>
      <c r="L114" s="29"/>
      <c r="M114" s="28"/>
    </row>
    <row r="115" spans="1:13">
      <c r="A115" s="13">
        <v>108</v>
      </c>
      <c r="B115" s="28"/>
      <c r="C115" s="28"/>
      <c r="D115" s="28"/>
      <c r="E115" s="39"/>
      <c r="F115" s="39"/>
      <c r="G115" s="30"/>
      <c r="H115" s="42"/>
      <c r="I115" s="43"/>
      <c r="J115" s="41" t="e">
        <f t="shared" si="3"/>
        <v>#DIV/0!</v>
      </c>
      <c r="K115" s="29"/>
      <c r="L115" s="29"/>
      <c r="M115" s="28"/>
    </row>
    <row r="116" spans="1:13">
      <c r="A116" s="13">
        <v>109</v>
      </c>
      <c r="B116" s="28"/>
      <c r="C116" s="28"/>
      <c r="D116" s="28"/>
      <c r="E116" s="39"/>
      <c r="F116" s="39"/>
      <c r="G116" s="30"/>
      <c r="H116" s="42"/>
      <c r="I116" s="43"/>
      <c r="J116" s="41" t="e">
        <f t="shared" si="3"/>
        <v>#DIV/0!</v>
      </c>
      <c r="K116" s="29"/>
      <c r="L116" s="29"/>
      <c r="M116" s="28"/>
    </row>
    <row r="117" spans="1:13">
      <c r="A117" s="13">
        <v>110</v>
      </c>
      <c r="B117" s="28"/>
      <c r="C117" s="28"/>
      <c r="D117" s="28"/>
      <c r="E117" s="39"/>
      <c r="F117" s="39"/>
      <c r="G117" s="30"/>
      <c r="H117" s="42"/>
      <c r="I117" s="43"/>
      <c r="J117" s="21" t="e">
        <f t="shared" si="3"/>
        <v>#DIV/0!</v>
      </c>
      <c r="K117" s="29"/>
      <c r="L117" s="29"/>
      <c r="M117" s="28"/>
    </row>
    <row r="118" spans="1:13">
      <c r="A118" s="13">
        <v>111</v>
      </c>
      <c r="B118" s="28"/>
      <c r="C118" s="28"/>
      <c r="D118" s="28"/>
      <c r="E118" s="39"/>
      <c r="F118" s="39"/>
      <c r="G118" s="30"/>
      <c r="H118" s="42"/>
      <c r="I118" s="43"/>
      <c r="J118" s="21" t="e">
        <f t="shared" si="3"/>
        <v>#DIV/0!</v>
      </c>
      <c r="K118" s="29"/>
      <c r="L118" s="29"/>
      <c r="M118" s="28"/>
    </row>
    <row r="119" spans="1:13">
      <c r="A119" s="13">
        <v>112</v>
      </c>
      <c r="B119" s="28"/>
      <c r="C119" s="28"/>
      <c r="D119" s="28"/>
      <c r="E119" s="39"/>
      <c r="F119" s="39"/>
      <c r="G119" s="30"/>
      <c r="H119" s="42"/>
      <c r="I119" s="43"/>
      <c r="J119" s="21" t="e">
        <f t="shared" si="3"/>
        <v>#DIV/0!</v>
      </c>
      <c r="K119" s="29"/>
      <c r="L119" s="29"/>
      <c r="M119" s="28"/>
    </row>
    <row r="120" spans="1:13">
      <c r="A120" s="13">
        <v>113</v>
      </c>
      <c r="B120" s="28"/>
      <c r="C120" s="28"/>
      <c r="D120" s="28"/>
      <c r="E120" s="39"/>
      <c r="F120" s="39"/>
      <c r="G120" s="30"/>
      <c r="H120" s="42"/>
      <c r="I120" s="43"/>
      <c r="J120" s="21" t="e">
        <f t="shared" si="3"/>
        <v>#DIV/0!</v>
      </c>
      <c r="K120" s="29"/>
      <c r="L120" s="29"/>
      <c r="M120" s="28"/>
    </row>
    <row r="121" spans="1:13">
      <c r="A121" s="13">
        <v>114</v>
      </c>
      <c r="B121" s="28"/>
      <c r="C121" s="28"/>
      <c r="D121" s="28"/>
      <c r="E121" s="39"/>
      <c r="F121" s="39"/>
      <c r="G121" s="30"/>
      <c r="H121" s="42"/>
      <c r="I121" s="43"/>
      <c r="J121" s="41" t="e">
        <f t="shared" si="3"/>
        <v>#DIV/0!</v>
      </c>
      <c r="K121" s="29"/>
      <c r="L121" s="29"/>
      <c r="M121" s="28"/>
    </row>
    <row r="122" spans="1:13">
      <c r="A122" s="13">
        <v>115</v>
      </c>
      <c r="B122" s="28"/>
      <c r="C122" s="28"/>
      <c r="D122" s="28"/>
      <c r="E122" s="39"/>
      <c r="F122" s="39"/>
      <c r="G122" s="30"/>
      <c r="H122" s="42"/>
      <c r="I122" s="43"/>
      <c r="J122" s="41" t="e">
        <f t="shared" si="3"/>
        <v>#DIV/0!</v>
      </c>
      <c r="K122" s="29"/>
      <c r="L122" s="29"/>
      <c r="M122" s="28"/>
    </row>
    <row r="123" spans="1:13">
      <c r="A123" s="40">
        <v>116</v>
      </c>
      <c r="B123" s="28"/>
      <c r="C123" s="28"/>
      <c r="D123" s="28"/>
      <c r="E123" s="39"/>
      <c r="F123" s="39"/>
      <c r="G123" s="30"/>
      <c r="H123" s="42"/>
      <c r="I123" s="43"/>
      <c r="J123" s="21" t="e">
        <f t="shared" si="3"/>
        <v>#DIV/0!</v>
      </c>
      <c r="K123" s="29"/>
      <c r="L123" s="29"/>
      <c r="M123" s="28"/>
    </row>
    <row r="124" spans="1:13">
      <c r="A124" s="40">
        <v>117</v>
      </c>
      <c r="B124" s="28"/>
      <c r="C124" s="28"/>
      <c r="D124" s="28"/>
      <c r="E124" s="39"/>
      <c r="F124" s="39"/>
      <c r="G124" s="30"/>
      <c r="H124" s="42"/>
      <c r="I124" s="43"/>
      <c r="J124" s="41" t="e">
        <f t="shared" si="3"/>
        <v>#DIV/0!</v>
      </c>
      <c r="K124" s="29"/>
      <c r="L124" s="29"/>
      <c r="M124" s="28"/>
    </row>
    <row r="125" spans="1:13">
      <c r="A125" s="13">
        <v>118</v>
      </c>
      <c r="B125" s="28"/>
      <c r="C125" s="28"/>
      <c r="D125" s="28"/>
      <c r="E125" s="39"/>
      <c r="F125" s="39"/>
      <c r="G125" s="30"/>
      <c r="H125" s="42"/>
      <c r="I125" s="43"/>
      <c r="J125" s="41" t="e">
        <f t="shared" si="3"/>
        <v>#DIV/0!</v>
      </c>
      <c r="K125" s="29"/>
      <c r="L125" s="29"/>
      <c r="M125" s="28"/>
    </row>
    <row r="126" spans="1:13">
      <c r="A126" s="13">
        <v>119</v>
      </c>
      <c r="B126" s="28"/>
      <c r="C126" s="28"/>
      <c r="D126" s="28"/>
      <c r="E126" s="39"/>
      <c r="F126" s="39"/>
      <c r="G126" s="30"/>
      <c r="H126" s="42"/>
      <c r="I126" s="43"/>
      <c r="J126" s="21" t="e">
        <f t="shared" si="3"/>
        <v>#DIV/0!</v>
      </c>
      <c r="K126" s="29"/>
      <c r="L126" s="29"/>
      <c r="M126" s="28"/>
    </row>
    <row r="127" spans="1:13">
      <c r="A127" s="13">
        <v>120</v>
      </c>
      <c r="B127" s="28"/>
      <c r="C127" s="28"/>
      <c r="D127" s="28"/>
      <c r="E127" s="39"/>
      <c r="F127" s="39"/>
      <c r="G127" s="30"/>
      <c r="H127" s="42"/>
      <c r="I127" s="43"/>
      <c r="J127" s="21" t="e">
        <f t="shared" si="3"/>
        <v>#DIV/0!</v>
      </c>
      <c r="K127" s="29"/>
      <c r="L127" s="29"/>
      <c r="M127" s="28"/>
    </row>
    <row r="128" spans="1:13">
      <c r="A128" s="13">
        <v>121</v>
      </c>
      <c r="B128" s="28"/>
      <c r="C128" s="28"/>
      <c r="D128" s="28"/>
      <c r="E128" s="39"/>
      <c r="F128" s="39"/>
      <c r="G128" s="30"/>
      <c r="H128" s="42"/>
      <c r="I128" s="43"/>
      <c r="J128" s="21" t="e">
        <f t="shared" si="3"/>
        <v>#DIV/0!</v>
      </c>
      <c r="K128" s="29"/>
      <c r="L128" s="29"/>
      <c r="M128" s="28"/>
    </row>
    <row r="129" spans="1:13">
      <c r="A129" s="13">
        <v>122</v>
      </c>
      <c r="B129" s="28"/>
      <c r="C129" s="28"/>
      <c r="D129" s="28"/>
      <c r="E129" s="39"/>
      <c r="F129" s="39"/>
      <c r="G129" s="30"/>
      <c r="H129" s="42"/>
      <c r="I129" s="43"/>
      <c r="J129" s="21" t="e">
        <f t="shared" si="3"/>
        <v>#DIV/0!</v>
      </c>
      <c r="K129" s="29"/>
      <c r="L129" s="29"/>
      <c r="M129" s="28"/>
    </row>
    <row r="130" spans="1:13">
      <c r="A130" s="13">
        <v>123</v>
      </c>
      <c r="B130" s="28"/>
      <c r="C130" s="28"/>
      <c r="D130" s="28"/>
      <c r="E130" s="39"/>
      <c r="F130" s="39"/>
      <c r="G130" s="30"/>
      <c r="H130" s="42"/>
      <c r="I130" s="43"/>
      <c r="J130" s="41" t="e">
        <f t="shared" si="3"/>
        <v>#DIV/0!</v>
      </c>
      <c r="K130" s="29"/>
      <c r="L130" s="29"/>
      <c r="M130" s="28"/>
    </row>
    <row r="131" spans="1:13">
      <c r="A131" s="13">
        <v>124</v>
      </c>
      <c r="B131" s="28"/>
      <c r="C131" s="28"/>
      <c r="D131" s="28"/>
      <c r="E131" s="39"/>
      <c r="F131" s="39"/>
      <c r="G131" s="30"/>
      <c r="H131" s="42"/>
      <c r="I131" s="43"/>
      <c r="J131" s="41" t="e">
        <f t="shared" si="3"/>
        <v>#DIV/0!</v>
      </c>
      <c r="K131" s="29"/>
      <c r="L131" s="29"/>
      <c r="M131" s="28"/>
    </row>
    <row r="132" spans="1:13">
      <c r="A132" s="13">
        <v>125</v>
      </c>
      <c r="B132" s="28"/>
      <c r="C132" s="28"/>
      <c r="D132" s="28"/>
      <c r="E132" s="39"/>
      <c r="F132" s="39"/>
      <c r="G132" s="30"/>
      <c r="H132" s="42"/>
      <c r="I132" s="43"/>
      <c r="J132" s="21" t="e">
        <f t="shared" si="3"/>
        <v>#DIV/0!</v>
      </c>
      <c r="K132" s="29"/>
      <c r="L132" s="29"/>
      <c r="M132" s="28"/>
    </row>
    <row r="133" spans="1:13">
      <c r="A133" s="40">
        <v>126</v>
      </c>
      <c r="B133" s="28"/>
      <c r="C133" s="28"/>
      <c r="D133" s="28"/>
      <c r="E133" s="39"/>
      <c r="F133" s="39"/>
      <c r="G133" s="30"/>
      <c r="H133" s="42"/>
      <c r="I133" s="43"/>
      <c r="J133" s="41" t="e">
        <f t="shared" si="3"/>
        <v>#DIV/0!</v>
      </c>
      <c r="K133" s="29"/>
      <c r="L133" s="29"/>
      <c r="M133" s="28"/>
    </row>
    <row r="134" spans="1:13">
      <c r="A134" s="40">
        <v>127</v>
      </c>
      <c r="B134" s="28"/>
      <c r="C134" s="28"/>
      <c r="D134" s="28"/>
      <c r="E134" s="39"/>
      <c r="F134" s="39"/>
      <c r="G134" s="30"/>
      <c r="H134" s="42"/>
      <c r="I134" s="43"/>
      <c r="J134" s="41" t="e">
        <f t="shared" si="3"/>
        <v>#DIV/0!</v>
      </c>
      <c r="K134" s="29"/>
      <c r="L134" s="29"/>
      <c r="M134" s="28"/>
    </row>
    <row r="135" spans="1:13">
      <c r="A135" s="13">
        <v>128</v>
      </c>
      <c r="B135" s="28"/>
      <c r="C135" s="28"/>
      <c r="D135" s="28"/>
      <c r="E135" s="39"/>
      <c r="F135" s="39"/>
      <c r="G135" s="30"/>
      <c r="H135" s="42"/>
      <c r="I135" s="43"/>
      <c r="J135" s="21" t="e">
        <f t="shared" si="3"/>
        <v>#DIV/0!</v>
      </c>
      <c r="K135" s="29"/>
      <c r="L135" s="29"/>
      <c r="M135" s="28"/>
    </row>
    <row r="136" spans="1:13">
      <c r="A136" s="13">
        <v>129</v>
      </c>
      <c r="B136" s="28"/>
      <c r="C136" s="28"/>
      <c r="D136" s="28"/>
      <c r="E136" s="39"/>
      <c r="F136" s="39"/>
      <c r="G136" s="30"/>
      <c r="H136" s="42"/>
      <c r="I136" s="43"/>
      <c r="J136" s="21" t="e">
        <f t="shared" si="3"/>
        <v>#DIV/0!</v>
      </c>
      <c r="K136" s="29"/>
      <c r="L136" s="29"/>
      <c r="M136" s="28"/>
    </row>
    <row r="137" spans="1:13">
      <c r="A137" s="13">
        <v>130</v>
      </c>
      <c r="B137" s="28"/>
      <c r="C137" s="28"/>
      <c r="D137" s="28"/>
      <c r="E137" s="39"/>
      <c r="F137" s="39"/>
      <c r="G137" s="30"/>
      <c r="H137" s="42"/>
      <c r="I137" s="43"/>
      <c r="J137" s="21" t="e">
        <f t="shared" si="3"/>
        <v>#DIV/0!</v>
      </c>
      <c r="K137" s="29"/>
      <c r="L137" s="29"/>
      <c r="M137" s="28"/>
    </row>
    <row r="138" spans="1:13">
      <c r="A138" s="13">
        <v>131</v>
      </c>
      <c r="B138" s="28"/>
      <c r="C138" s="28"/>
      <c r="D138" s="28"/>
      <c r="E138" s="39"/>
      <c r="F138" s="39"/>
      <c r="G138" s="30"/>
      <c r="H138" s="42"/>
      <c r="I138" s="43"/>
      <c r="J138" s="21" t="e">
        <f t="shared" si="3"/>
        <v>#DIV/0!</v>
      </c>
      <c r="K138" s="29"/>
      <c r="L138" s="29"/>
      <c r="M138" s="28"/>
    </row>
    <row r="139" spans="1:13">
      <c r="A139" s="13">
        <v>132</v>
      </c>
      <c r="B139" s="28"/>
      <c r="C139" s="28"/>
      <c r="D139" s="28"/>
      <c r="E139" s="39"/>
      <c r="F139" s="39"/>
      <c r="G139" s="30"/>
      <c r="H139" s="42"/>
      <c r="I139" s="43"/>
      <c r="J139" s="41" t="e">
        <f t="shared" si="3"/>
        <v>#DIV/0!</v>
      </c>
      <c r="K139" s="29"/>
      <c r="L139" s="29"/>
      <c r="M139" s="28"/>
    </row>
    <row r="140" spans="1:13">
      <c r="A140" s="13">
        <v>133</v>
      </c>
      <c r="B140" s="28"/>
      <c r="C140" s="28"/>
      <c r="D140" s="28"/>
      <c r="E140" s="39"/>
      <c r="F140" s="39"/>
      <c r="G140" s="30"/>
      <c r="H140" s="42"/>
      <c r="I140" s="43"/>
      <c r="J140" s="41" t="e">
        <f t="shared" si="3"/>
        <v>#DIV/0!</v>
      </c>
      <c r="K140" s="29"/>
      <c r="L140" s="29"/>
      <c r="M140" s="28"/>
    </row>
    <row r="141" spans="1:13">
      <c r="A141" s="13">
        <v>134</v>
      </c>
      <c r="B141" s="28"/>
      <c r="C141" s="28"/>
      <c r="D141" s="28"/>
      <c r="E141" s="39"/>
      <c r="F141" s="39"/>
      <c r="G141" s="30"/>
      <c r="H141" s="42"/>
      <c r="I141" s="43"/>
      <c r="J141" s="21" t="e">
        <f t="shared" si="3"/>
        <v>#DIV/0!</v>
      </c>
      <c r="K141" s="29"/>
      <c r="L141" s="29"/>
      <c r="M141" s="28"/>
    </row>
    <row r="142" spans="1:13">
      <c r="A142" s="13">
        <v>135</v>
      </c>
      <c r="B142" s="28"/>
      <c r="C142" s="28"/>
      <c r="D142" s="28"/>
      <c r="E142" s="39"/>
      <c r="F142" s="39"/>
      <c r="G142" s="30"/>
      <c r="H142" s="42"/>
      <c r="I142" s="43"/>
      <c r="J142" s="41" t="e">
        <f t="shared" ref="J142:J205" si="4">H142/I142</f>
        <v>#DIV/0!</v>
      </c>
      <c r="K142" s="29"/>
      <c r="L142" s="29"/>
      <c r="M142" s="28"/>
    </row>
    <row r="143" spans="1:13">
      <c r="A143" s="40">
        <v>136</v>
      </c>
      <c r="B143" s="28"/>
      <c r="C143" s="28"/>
      <c r="D143" s="28"/>
      <c r="E143" s="39"/>
      <c r="F143" s="39"/>
      <c r="G143" s="30"/>
      <c r="H143" s="42"/>
      <c r="I143" s="43"/>
      <c r="J143" s="41" t="e">
        <f t="shared" si="4"/>
        <v>#DIV/0!</v>
      </c>
      <c r="K143" s="29"/>
      <c r="L143" s="29"/>
      <c r="M143" s="28"/>
    </row>
    <row r="144" spans="1:13">
      <c r="A144" s="40">
        <v>137</v>
      </c>
      <c r="B144" s="28"/>
      <c r="C144" s="28"/>
      <c r="D144" s="28"/>
      <c r="E144" s="39"/>
      <c r="F144" s="39"/>
      <c r="G144" s="30"/>
      <c r="H144" s="42"/>
      <c r="I144" s="43"/>
      <c r="J144" s="21" t="e">
        <f t="shared" si="4"/>
        <v>#DIV/0!</v>
      </c>
      <c r="K144" s="29"/>
      <c r="L144" s="29"/>
      <c r="M144" s="28"/>
    </row>
    <row r="145" spans="1:13">
      <c r="A145" s="13">
        <v>138</v>
      </c>
      <c r="B145" s="28"/>
      <c r="C145" s="28"/>
      <c r="D145" s="28"/>
      <c r="E145" s="39"/>
      <c r="F145" s="39"/>
      <c r="G145" s="30"/>
      <c r="H145" s="42"/>
      <c r="I145" s="43"/>
      <c r="J145" s="21" t="e">
        <f t="shared" si="4"/>
        <v>#DIV/0!</v>
      </c>
      <c r="K145" s="29"/>
      <c r="L145" s="29"/>
      <c r="M145" s="28"/>
    </row>
    <row r="146" spans="1:13">
      <c r="A146" s="13">
        <v>139</v>
      </c>
      <c r="B146" s="28"/>
      <c r="C146" s="28"/>
      <c r="D146" s="28"/>
      <c r="E146" s="39"/>
      <c r="F146" s="39"/>
      <c r="G146" s="30"/>
      <c r="H146" s="42"/>
      <c r="I146" s="43"/>
      <c r="J146" s="21" t="e">
        <f t="shared" si="4"/>
        <v>#DIV/0!</v>
      </c>
      <c r="K146" s="29"/>
      <c r="L146" s="29"/>
      <c r="M146" s="28"/>
    </row>
    <row r="147" spans="1:13">
      <c r="A147" s="13">
        <v>140</v>
      </c>
      <c r="B147" s="28"/>
      <c r="C147" s="28"/>
      <c r="D147" s="28"/>
      <c r="E147" s="39"/>
      <c r="F147" s="39"/>
      <c r="G147" s="30"/>
      <c r="H147" s="42"/>
      <c r="I147" s="43"/>
      <c r="J147" s="21" t="e">
        <f t="shared" si="4"/>
        <v>#DIV/0!</v>
      </c>
      <c r="K147" s="29"/>
      <c r="L147" s="29"/>
      <c r="M147" s="28"/>
    </row>
    <row r="148" spans="1:13">
      <c r="A148" s="13">
        <v>141</v>
      </c>
      <c r="B148" s="28"/>
      <c r="C148" s="28"/>
      <c r="D148" s="28"/>
      <c r="E148" s="39"/>
      <c r="F148" s="39"/>
      <c r="G148" s="30"/>
      <c r="H148" s="42"/>
      <c r="I148" s="43"/>
      <c r="J148" s="41" t="e">
        <f t="shared" si="4"/>
        <v>#DIV/0!</v>
      </c>
      <c r="K148" s="29"/>
      <c r="L148" s="29"/>
      <c r="M148" s="28"/>
    </row>
    <row r="149" spans="1:13">
      <c r="A149" s="13">
        <v>142</v>
      </c>
      <c r="B149" s="28"/>
      <c r="C149" s="28"/>
      <c r="D149" s="28"/>
      <c r="E149" s="39"/>
      <c r="F149" s="39"/>
      <c r="G149" s="30"/>
      <c r="H149" s="42"/>
      <c r="I149" s="43"/>
      <c r="J149" s="41" t="e">
        <f t="shared" si="4"/>
        <v>#DIV/0!</v>
      </c>
      <c r="K149" s="29"/>
      <c r="L149" s="29"/>
      <c r="M149" s="28"/>
    </row>
    <row r="150" spans="1:13">
      <c r="A150" s="13">
        <v>143</v>
      </c>
      <c r="B150" s="28"/>
      <c r="C150" s="28"/>
      <c r="D150" s="28"/>
      <c r="E150" s="39"/>
      <c r="F150" s="39"/>
      <c r="G150" s="30"/>
      <c r="H150" s="42"/>
      <c r="I150" s="43"/>
      <c r="J150" s="21" t="e">
        <f t="shared" si="4"/>
        <v>#DIV/0!</v>
      </c>
      <c r="K150" s="29"/>
      <c r="L150" s="29"/>
      <c r="M150" s="28"/>
    </row>
    <row r="151" spans="1:13">
      <c r="A151" s="13">
        <v>144</v>
      </c>
      <c r="B151" s="28"/>
      <c r="C151" s="28"/>
      <c r="D151" s="28"/>
      <c r="E151" s="39"/>
      <c r="F151" s="39"/>
      <c r="G151" s="30"/>
      <c r="H151" s="42"/>
      <c r="I151" s="43"/>
      <c r="J151" s="41" t="e">
        <f t="shared" si="4"/>
        <v>#DIV/0!</v>
      </c>
      <c r="K151" s="29"/>
      <c r="L151" s="29"/>
      <c r="M151" s="28"/>
    </row>
    <row r="152" spans="1:13">
      <c r="A152" s="13">
        <v>145</v>
      </c>
      <c r="B152" s="28"/>
      <c r="C152" s="28"/>
      <c r="D152" s="28"/>
      <c r="E152" s="39"/>
      <c r="F152" s="39"/>
      <c r="G152" s="30"/>
      <c r="H152" s="42"/>
      <c r="I152" s="43"/>
      <c r="J152" s="41" t="e">
        <f t="shared" si="4"/>
        <v>#DIV/0!</v>
      </c>
      <c r="K152" s="29"/>
      <c r="L152" s="29"/>
      <c r="M152" s="28"/>
    </row>
    <row r="153" spans="1:13">
      <c r="A153" s="40">
        <v>146</v>
      </c>
      <c r="B153" s="28"/>
      <c r="C153" s="28"/>
      <c r="D153" s="28"/>
      <c r="E153" s="39"/>
      <c r="F153" s="39"/>
      <c r="G153" s="30"/>
      <c r="H153" s="42"/>
      <c r="I153" s="43"/>
      <c r="J153" s="21" t="e">
        <f t="shared" si="4"/>
        <v>#DIV/0!</v>
      </c>
      <c r="K153" s="29"/>
      <c r="L153" s="29"/>
      <c r="M153" s="28"/>
    </row>
    <row r="154" spans="1:13">
      <c r="A154" s="40">
        <v>147</v>
      </c>
      <c r="B154" s="28"/>
      <c r="C154" s="28"/>
      <c r="D154" s="28"/>
      <c r="E154" s="39"/>
      <c r="F154" s="39"/>
      <c r="G154" s="30"/>
      <c r="H154" s="42"/>
      <c r="I154" s="43"/>
      <c r="J154" s="21" t="e">
        <f t="shared" si="4"/>
        <v>#DIV/0!</v>
      </c>
      <c r="K154" s="29"/>
      <c r="L154" s="29"/>
      <c r="M154" s="28"/>
    </row>
    <row r="155" spans="1:13">
      <c r="A155" s="13">
        <v>148</v>
      </c>
      <c r="B155" s="28"/>
      <c r="C155" s="28"/>
      <c r="D155" s="28"/>
      <c r="E155" s="39"/>
      <c r="F155" s="39"/>
      <c r="G155" s="30"/>
      <c r="H155" s="42"/>
      <c r="I155" s="43"/>
      <c r="J155" s="21" t="e">
        <f t="shared" si="4"/>
        <v>#DIV/0!</v>
      </c>
      <c r="K155" s="29"/>
      <c r="L155" s="29"/>
      <c r="M155" s="28"/>
    </row>
    <row r="156" spans="1:13">
      <c r="A156" s="13">
        <v>149</v>
      </c>
      <c r="B156" s="28"/>
      <c r="C156" s="28"/>
      <c r="D156" s="28"/>
      <c r="E156" s="39"/>
      <c r="F156" s="39"/>
      <c r="G156" s="30"/>
      <c r="H156" s="42"/>
      <c r="I156" s="43"/>
      <c r="J156" s="21" t="e">
        <f t="shared" si="4"/>
        <v>#DIV/0!</v>
      </c>
      <c r="K156" s="29"/>
      <c r="L156" s="29"/>
      <c r="M156" s="28"/>
    </row>
    <row r="157" spans="1:13">
      <c r="A157" s="13">
        <v>150</v>
      </c>
      <c r="B157" s="28"/>
      <c r="C157" s="28"/>
      <c r="D157" s="28"/>
      <c r="E157" s="39"/>
      <c r="F157" s="39"/>
      <c r="G157" s="30"/>
      <c r="H157" s="42"/>
      <c r="I157" s="43"/>
      <c r="J157" s="41" t="e">
        <f t="shared" si="4"/>
        <v>#DIV/0!</v>
      </c>
      <c r="K157" s="29"/>
      <c r="L157" s="29"/>
      <c r="M157" s="28"/>
    </row>
    <row r="158" spans="1:13">
      <c r="A158" s="13">
        <v>151</v>
      </c>
      <c r="B158" s="28"/>
      <c r="C158" s="28"/>
      <c r="D158" s="28"/>
      <c r="E158" s="39"/>
      <c r="F158" s="39"/>
      <c r="G158" s="30"/>
      <c r="H158" s="42"/>
      <c r="I158" s="43"/>
      <c r="J158" s="41" t="e">
        <f t="shared" si="4"/>
        <v>#DIV/0!</v>
      </c>
      <c r="K158" s="29"/>
      <c r="L158" s="29"/>
      <c r="M158" s="28"/>
    </row>
    <row r="159" spans="1:13">
      <c r="A159" s="13">
        <v>152</v>
      </c>
      <c r="B159" s="28"/>
      <c r="C159" s="28"/>
      <c r="D159" s="28"/>
      <c r="E159" s="39"/>
      <c r="F159" s="39"/>
      <c r="G159" s="30"/>
      <c r="H159" s="42"/>
      <c r="I159" s="43"/>
      <c r="J159" s="21" t="e">
        <f t="shared" si="4"/>
        <v>#DIV/0!</v>
      </c>
      <c r="K159" s="29"/>
      <c r="L159" s="29"/>
      <c r="M159" s="28"/>
    </row>
    <row r="160" spans="1:13">
      <c r="A160" s="13">
        <v>153</v>
      </c>
      <c r="B160" s="28"/>
      <c r="C160" s="28"/>
      <c r="D160" s="28"/>
      <c r="E160" s="39"/>
      <c r="F160" s="39"/>
      <c r="G160" s="30"/>
      <c r="H160" s="42"/>
      <c r="I160" s="43"/>
      <c r="J160" s="41" t="e">
        <f t="shared" si="4"/>
        <v>#DIV/0!</v>
      </c>
      <c r="K160" s="29"/>
      <c r="L160" s="29"/>
      <c r="M160" s="28"/>
    </row>
    <row r="161" spans="1:13">
      <c r="A161" s="13">
        <v>154</v>
      </c>
      <c r="B161" s="28"/>
      <c r="C161" s="28"/>
      <c r="D161" s="28"/>
      <c r="E161" s="39"/>
      <c r="F161" s="39"/>
      <c r="G161" s="30"/>
      <c r="H161" s="42"/>
      <c r="I161" s="43"/>
      <c r="J161" s="41" t="e">
        <f t="shared" si="4"/>
        <v>#DIV/0!</v>
      </c>
      <c r="K161" s="29"/>
      <c r="L161" s="29"/>
      <c r="M161" s="28"/>
    </row>
    <row r="162" spans="1:13">
      <c r="A162" s="13">
        <v>155</v>
      </c>
      <c r="B162" s="28"/>
      <c r="C162" s="28"/>
      <c r="D162" s="28"/>
      <c r="E162" s="39"/>
      <c r="F162" s="39"/>
      <c r="G162" s="30"/>
      <c r="H162" s="42"/>
      <c r="I162" s="43"/>
      <c r="J162" s="21" t="e">
        <f t="shared" si="4"/>
        <v>#DIV/0!</v>
      </c>
      <c r="K162" s="29"/>
      <c r="L162" s="29"/>
      <c r="M162" s="28"/>
    </row>
    <row r="163" spans="1:13">
      <c r="A163" s="40">
        <v>156</v>
      </c>
      <c r="B163" s="28"/>
      <c r="C163" s="28"/>
      <c r="D163" s="28"/>
      <c r="E163" s="39"/>
      <c r="F163" s="39"/>
      <c r="G163" s="30"/>
      <c r="H163" s="42"/>
      <c r="I163" s="43"/>
      <c r="J163" s="21" t="e">
        <f t="shared" si="4"/>
        <v>#DIV/0!</v>
      </c>
      <c r="K163" s="29"/>
      <c r="L163" s="29"/>
      <c r="M163" s="28"/>
    </row>
    <row r="164" spans="1:13">
      <c r="A164" s="40">
        <v>157</v>
      </c>
      <c r="B164" s="28"/>
      <c r="C164" s="28"/>
      <c r="D164" s="28"/>
      <c r="E164" s="39"/>
      <c r="F164" s="39"/>
      <c r="G164" s="30"/>
      <c r="H164" s="42"/>
      <c r="I164" s="43"/>
      <c r="J164" s="21" t="e">
        <f t="shared" si="4"/>
        <v>#DIV/0!</v>
      </c>
      <c r="K164" s="29"/>
      <c r="L164" s="29"/>
      <c r="M164" s="28"/>
    </row>
    <row r="165" spans="1:13">
      <c r="A165" s="13">
        <v>158</v>
      </c>
      <c r="B165" s="28"/>
      <c r="C165" s="28"/>
      <c r="D165" s="28"/>
      <c r="E165" s="39"/>
      <c r="F165" s="39"/>
      <c r="G165" s="30"/>
      <c r="H165" s="42"/>
      <c r="I165" s="43"/>
      <c r="J165" s="21" t="e">
        <f t="shared" si="4"/>
        <v>#DIV/0!</v>
      </c>
      <c r="K165" s="29"/>
      <c r="L165" s="29"/>
      <c r="M165" s="28"/>
    </row>
    <row r="166" spans="1:13">
      <c r="A166" s="13">
        <v>159</v>
      </c>
      <c r="B166" s="28"/>
      <c r="C166" s="28"/>
      <c r="D166" s="28"/>
      <c r="E166" s="39"/>
      <c r="F166" s="39"/>
      <c r="G166" s="30"/>
      <c r="H166" s="42"/>
      <c r="I166" s="43"/>
      <c r="J166" s="41" t="e">
        <f t="shared" si="4"/>
        <v>#DIV/0!</v>
      </c>
      <c r="K166" s="29"/>
      <c r="L166" s="29"/>
      <c r="M166" s="28"/>
    </row>
    <row r="167" spans="1:13">
      <c r="A167" s="13">
        <v>160</v>
      </c>
      <c r="B167" s="28"/>
      <c r="C167" s="28"/>
      <c r="D167" s="28"/>
      <c r="E167" s="39"/>
      <c r="F167" s="39"/>
      <c r="G167" s="30"/>
      <c r="H167" s="42"/>
      <c r="I167" s="43"/>
      <c r="J167" s="41" t="e">
        <f t="shared" si="4"/>
        <v>#DIV/0!</v>
      </c>
      <c r="K167" s="29"/>
      <c r="L167" s="29"/>
      <c r="M167" s="28"/>
    </row>
    <row r="168" spans="1:13">
      <c r="A168" s="13">
        <v>161</v>
      </c>
      <c r="B168" s="28"/>
      <c r="C168" s="28"/>
      <c r="D168" s="28"/>
      <c r="E168" s="39"/>
      <c r="F168" s="39"/>
      <c r="G168" s="30"/>
      <c r="H168" s="42"/>
      <c r="I168" s="43"/>
      <c r="J168" s="21" t="e">
        <f t="shared" si="4"/>
        <v>#DIV/0!</v>
      </c>
      <c r="K168" s="29"/>
      <c r="L168" s="29"/>
      <c r="M168" s="28"/>
    </row>
    <row r="169" spans="1:13">
      <c r="A169" s="13">
        <v>162</v>
      </c>
      <c r="B169" s="28"/>
      <c r="C169" s="28"/>
      <c r="D169" s="28"/>
      <c r="E169" s="39"/>
      <c r="F169" s="39"/>
      <c r="G169" s="30"/>
      <c r="H169" s="42"/>
      <c r="I169" s="43"/>
      <c r="J169" s="41" t="e">
        <f t="shared" si="4"/>
        <v>#DIV/0!</v>
      </c>
      <c r="K169" s="29"/>
      <c r="L169" s="29"/>
      <c r="M169" s="28"/>
    </row>
    <row r="170" spans="1:13">
      <c r="A170" s="13">
        <v>163</v>
      </c>
      <c r="B170" s="28"/>
      <c r="C170" s="28"/>
      <c r="D170" s="28"/>
      <c r="E170" s="39"/>
      <c r="F170" s="39"/>
      <c r="G170" s="30"/>
      <c r="H170" s="42"/>
      <c r="I170" s="43"/>
      <c r="J170" s="41" t="e">
        <f t="shared" si="4"/>
        <v>#DIV/0!</v>
      </c>
      <c r="K170" s="29"/>
      <c r="L170" s="29"/>
      <c r="M170" s="28"/>
    </row>
    <row r="171" spans="1:13">
      <c r="A171" s="13">
        <v>164</v>
      </c>
      <c r="B171" s="28"/>
      <c r="C171" s="28"/>
      <c r="D171" s="28"/>
      <c r="E171" s="39"/>
      <c r="F171" s="39"/>
      <c r="G171" s="30"/>
      <c r="H171" s="42"/>
      <c r="I171" s="43"/>
      <c r="J171" s="21" t="e">
        <f t="shared" si="4"/>
        <v>#DIV/0!</v>
      </c>
      <c r="K171" s="29"/>
      <c r="L171" s="29"/>
      <c r="M171" s="28"/>
    </row>
    <row r="172" spans="1:13">
      <c r="A172" s="13">
        <v>165</v>
      </c>
      <c r="B172" s="28"/>
      <c r="C172" s="28"/>
      <c r="D172" s="28"/>
      <c r="E172" s="39"/>
      <c r="F172" s="39"/>
      <c r="G172" s="30"/>
      <c r="H172" s="42"/>
      <c r="I172" s="43"/>
      <c r="J172" s="21" t="e">
        <f t="shared" si="4"/>
        <v>#DIV/0!</v>
      </c>
      <c r="K172" s="29"/>
      <c r="L172" s="29"/>
      <c r="M172" s="28"/>
    </row>
    <row r="173" spans="1:13">
      <c r="A173" s="40">
        <v>166</v>
      </c>
      <c r="B173" s="28"/>
      <c r="C173" s="28"/>
      <c r="D173" s="28"/>
      <c r="E173" s="39"/>
      <c r="F173" s="39"/>
      <c r="G173" s="30"/>
      <c r="H173" s="42"/>
      <c r="I173" s="43"/>
      <c r="J173" s="21" t="e">
        <f t="shared" si="4"/>
        <v>#DIV/0!</v>
      </c>
      <c r="K173" s="29"/>
      <c r="L173" s="29"/>
      <c r="M173" s="28"/>
    </row>
    <row r="174" spans="1:13">
      <c r="A174" s="40">
        <v>167</v>
      </c>
      <c r="B174" s="28"/>
      <c r="C174" s="28"/>
      <c r="D174" s="28"/>
      <c r="E174" s="39"/>
      <c r="F174" s="39"/>
      <c r="G174" s="30"/>
      <c r="H174" s="42"/>
      <c r="I174" s="43"/>
      <c r="J174" s="21" t="e">
        <f t="shared" si="4"/>
        <v>#DIV/0!</v>
      </c>
      <c r="K174" s="29"/>
      <c r="L174" s="29"/>
      <c r="M174" s="28"/>
    </row>
    <row r="175" spans="1:13">
      <c r="A175" s="13">
        <v>168</v>
      </c>
      <c r="B175" s="28"/>
      <c r="C175" s="28"/>
      <c r="D175" s="28"/>
      <c r="E175" s="39"/>
      <c r="F175" s="39"/>
      <c r="G175" s="30"/>
      <c r="H175" s="42"/>
      <c r="I175" s="43"/>
      <c r="J175" s="41" t="e">
        <f t="shared" si="4"/>
        <v>#DIV/0!</v>
      </c>
      <c r="K175" s="29"/>
      <c r="L175" s="29"/>
      <c r="M175" s="28"/>
    </row>
    <row r="176" spans="1:13">
      <c r="A176" s="13">
        <v>169</v>
      </c>
      <c r="B176" s="28"/>
      <c r="C176" s="28"/>
      <c r="D176" s="28"/>
      <c r="E176" s="39"/>
      <c r="F176" s="39"/>
      <c r="G176" s="30"/>
      <c r="H176" s="42"/>
      <c r="I176" s="43"/>
      <c r="J176" s="41" t="e">
        <f t="shared" si="4"/>
        <v>#DIV/0!</v>
      </c>
      <c r="K176" s="29"/>
      <c r="L176" s="29"/>
      <c r="M176" s="28"/>
    </row>
    <row r="177" spans="1:13">
      <c r="A177" s="13">
        <v>170</v>
      </c>
      <c r="B177" s="28"/>
      <c r="C177" s="28"/>
      <c r="D177" s="28"/>
      <c r="E177" s="39"/>
      <c r="F177" s="39"/>
      <c r="G177" s="30"/>
      <c r="H177" s="42"/>
      <c r="I177" s="43"/>
      <c r="J177" s="21" t="e">
        <f t="shared" si="4"/>
        <v>#DIV/0!</v>
      </c>
      <c r="K177" s="29"/>
      <c r="L177" s="29"/>
      <c r="M177" s="28"/>
    </row>
    <row r="178" spans="1:13">
      <c r="A178" s="13">
        <v>171</v>
      </c>
      <c r="B178" s="28"/>
      <c r="C178" s="28"/>
      <c r="D178" s="28"/>
      <c r="E178" s="39"/>
      <c r="F178" s="39"/>
      <c r="G178" s="30"/>
      <c r="H178" s="42"/>
      <c r="I178" s="43"/>
      <c r="J178" s="41" t="e">
        <f t="shared" si="4"/>
        <v>#DIV/0!</v>
      </c>
      <c r="K178" s="29"/>
      <c r="L178" s="29"/>
      <c r="M178" s="28"/>
    </row>
    <row r="179" spans="1:13">
      <c r="A179" s="13">
        <v>172</v>
      </c>
      <c r="B179" s="28"/>
      <c r="C179" s="28"/>
      <c r="D179" s="28"/>
      <c r="E179" s="39"/>
      <c r="F179" s="39"/>
      <c r="G179" s="30"/>
      <c r="H179" s="42"/>
      <c r="I179" s="43"/>
      <c r="J179" s="41" t="e">
        <f t="shared" si="4"/>
        <v>#DIV/0!</v>
      </c>
      <c r="K179" s="29"/>
      <c r="L179" s="29"/>
      <c r="M179" s="28"/>
    </row>
    <row r="180" spans="1:13">
      <c r="A180" s="13">
        <v>173</v>
      </c>
      <c r="B180" s="28"/>
      <c r="C180" s="28"/>
      <c r="D180" s="28"/>
      <c r="E180" s="39"/>
      <c r="F180" s="39"/>
      <c r="G180" s="30"/>
      <c r="H180" s="42"/>
      <c r="I180" s="43"/>
      <c r="J180" s="21" t="e">
        <f t="shared" si="4"/>
        <v>#DIV/0!</v>
      </c>
      <c r="K180" s="29"/>
      <c r="L180" s="29"/>
      <c r="M180" s="28"/>
    </row>
    <row r="181" spans="1:13">
      <c r="A181" s="13">
        <v>174</v>
      </c>
      <c r="B181" s="28"/>
      <c r="C181" s="28"/>
      <c r="D181" s="28"/>
      <c r="E181" s="39"/>
      <c r="F181" s="39"/>
      <c r="G181" s="30"/>
      <c r="H181" s="42"/>
      <c r="I181" s="43"/>
      <c r="J181" s="21" t="e">
        <f t="shared" si="4"/>
        <v>#DIV/0!</v>
      </c>
      <c r="K181" s="29"/>
      <c r="L181" s="29"/>
      <c r="M181" s="28"/>
    </row>
    <row r="182" spans="1:13">
      <c r="A182" s="13">
        <v>175</v>
      </c>
      <c r="B182" s="28"/>
      <c r="C182" s="28"/>
      <c r="D182" s="28"/>
      <c r="E182" s="39"/>
      <c r="F182" s="39"/>
      <c r="G182" s="30"/>
      <c r="H182" s="42"/>
      <c r="I182" s="43"/>
      <c r="J182" s="21" t="e">
        <f t="shared" si="4"/>
        <v>#DIV/0!</v>
      </c>
      <c r="K182" s="29"/>
      <c r="L182" s="29"/>
      <c r="M182" s="28"/>
    </row>
    <row r="183" spans="1:13">
      <c r="A183" s="40">
        <v>176</v>
      </c>
      <c r="B183" s="28"/>
      <c r="C183" s="28"/>
      <c r="D183" s="28"/>
      <c r="E183" s="39"/>
      <c r="F183" s="39"/>
      <c r="G183" s="30"/>
      <c r="H183" s="42"/>
      <c r="I183" s="43"/>
      <c r="J183" s="21" t="e">
        <f t="shared" si="4"/>
        <v>#DIV/0!</v>
      </c>
      <c r="K183" s="29"/>
      <c r="L183" s="29"/>
      <c r="M183" s="28"/>
    </row>
    <row r="184" spans="1:13">
      <c r="A184" s="40">
        <v>177</v>
      </c>
      <c r="B184" s="28"/>
      <c r="C184" s="28"/>
      <c r="D184" s="28"/>
      <c r="E184" s="39"/>
      <c r="F184" s="39"/>
      <c r="G184" s="30"/>
      <c r="H184" s="42"/>
      <c r="I184" s="43"/>
      <c r="J184" s="41" t="e">
        <f t="shared" si="4"/>
        <v>#DIV/0!</v>
      </c>
      <c r="K184" s="29"/>
      <c r="L184" s="29"/>
      <c r="M184" s="28"/>
    </row>
    <row r="185" spans="1:13">
      <c r="A185" s="13">
        <v>178</v>
      </c>
      <c r="B185" s="28"/>
      <c r="C185" s="28"/>
      <c r="D185" s="28"/>
      <c r="E185" s="39"/>
      <c r="F185" s="39"/>
      <c r="G185" s="30"/>
      <c r="H185" s="42"/>
      <c r="I185" s="43"/>
      <c r="J185" s="41" t="e">
        <f t="shared" si="4"/>
        <v>#DIV/0!</v>
      </c>
      <c r="K185" s="29"/>
      <c r="L185" s="29"/>
      <c r="M185" s="28"/>
    </row>
    <row r="186" spans="1:13">
      <c r="A186" s="13">
        <v>179</v>
      </c>
      <c r="B186" s="28"/>
      <c r="C186" s="28"/>
      <c r="D186" s="28"/>
      <c r="E186" s="39"/>
      <c r="F186" s="39"/>
      <c r="G186" s="30"/>
      <c r="H186" s="42"/>
      <c r="I186" s="43"/>
      <c r="J186" s="21" t="e">
        <f t="shared" si="4"/>
        <v>#DIV/0!</v>
      </c>
      <c r="K186" s="29"/>
      <c r="L186" s="29"/>
      <c r="M186" s="28"/>
    </row>
    <row r="187" spans="1:13">
      <c r="A187" s="13">
        <v>180</v>
      </c>
      <c r="B187" s="28"/>
      <c r="C187" s="28"/>
      <c r="D187" s="28"/>
      <c r="E187" s="39"/>
      <c r="F187" s="39"/>
      <c r="G187" s="30"/>
      <c r="H187" s="42"/>
      <c r="I187" s="43"/>
      <c r="J187" s="41" t="e">
        <f t="shared" si="4"/>
        <v>#DIV/0!</v>
      </c>
      <c r="K187" s="29"/>
      <c r="L187" s="29"/>
      <c r="M187" s="28"/>
    </row>
    <row r="188" spans="1:13">
      <c r="A188" s="13">
        <v>181</v>
      </c>
      <c r="B188" s="28"/>
      <c r="C188" s="28"/>
      <c r="D188" s="28"/>
      <c r="E188" s="39"/>
      <c r="F188" s="39"/>
      <c r="G188" s="30"/>
      <c r="H188" s="42"/>
      <c r="I188" s="43"/>
      <c r="J188" s="41" t="e">
        <f t="shared" si="4"/>
        <v>#DIV/0!</v>
      </c>
      <c r="K188" s="29"/>
      <c r="L188" s="29"/>
      <c r="M188" s="28"/>
    </row>
    <row r="189" spans="1:13">
      <c r="A189" s="13">
        <v>182</v>
      </c>
      <c r="B189" s="28"/>
      <c r="C189" s="28"/>
      <c r="D189" s="28"/>
      <c r="E189" s="39"/>
      <c r="F189" s="39"/>
      <c r="G189" s="30"/>
      <c r="H189" s="42"/>
      <c r="I189" s="43"/>
      <c r="J189" s="21" t="e">
        <f t="shared" si="4"/>
        <v>#DIV/0!</v>
      </c>
      <c r="K189" s="29"/>
      <c r="L189" s="29"/>
      <c r="M189" s="28"/>
    </row>
    <row r="190" spans="1:13">
      <c r="A190" s="13">
        <v>183</v>
      </c>
      <c r="B190" s="28"/>
      <c r="C190" s="28"/>
      <c r="D190" s="28"/>
      <c r="E190" s="39"/>
      <c r="F190" s="39"/>
      <c r="G190" s="30"/>
      <c r="H190" s="42"/>
      <c r="I190" s="43"/>
      <c r="J190" s="21" t="e">
        <f t="shared" si="4"/>
        <v>#DIV/0!</v>
      </c>
      <c r="K190" s="29"/>
      <c r="L190" s="29"/>
      <c r="M190" s="28"/>
    </row>
    <row r="191" spans="1:13">
      <c r="A191" s="13">
        <v>184</v>
      </c>
      <c r="B191" s="28"/>
      <c r="C191" s="28"/>
      <c r="D191" s="28"/>
      <c r="E191" s="39"/>
      <c r="F191" s="39"/>
      <c r="G191" s="30"/>
      <c r="H191" s="42"/>
      <c r="I191" s="43"/>
      <c r="J191" s="21" t="e">
        <f t="shared" si="4"/>
        <v>#DIV/0!</v>
      </c>
      <c r="K191" s="29"/>
      <c r="L191" s="29"/>
      <c r="M191" s="28"/>
    </row>
    <row r="192" spans="1:13">
      <c r="A192" s="13">
        <v>185</v>
      </c>
      <c r="B192" s="28"/>
      <c r="C192" s="28"/>
      <c r="D192" s="28"/>
      <c r="E192" s="39"/>
      <c r="F192" s="39"/>
      <c r="G192" s="30"/>
      <c r="H192" s="42"/>
      <c r="I192" s="43"/>
      <c r="J192" s="21" t="e">
        <f t="shared" si="4"/>
        <v>#DIV/0!</v>
      </c>
      <c r="K192" s="29"/>
      <c r="L192" s="29"/>
      <c r="M192" s="28"/>
    </row>
    <row r="193" spans="1:13">
      <c r="A193" s="40">
        <v>186</v>
      </c>
      <c r="B193" s="28"/>
      <c r="C193" s="28"/>
      <c r="D193" s="28"/>
      <c r="E193" s="39"/>
      <c r="F193" s="39"/>
      <c r="G193" s="30"/>
      <c r="H193" s="42"/>
      <c r="I193" s="43"/>
      <c r="J193" s="41" t="e">
        <f t="shared" si="4"/>
        <v>#DIV/0!</v>
      </c>
      <c r="K193" s="29"/>
      <c r="L193" s="29"/>
      <c r="M193" s="28"/>
    </row>
    <row r="194" spans="1:13">
      <c r="A194" s="40">
        <v>187</v>
      </c>
      <c r="B194" s="28"/>
      <c r="C194" s="28"/>
      <c r="D194" s="28"/>
      <c r="E194" s="39"/>
      <c r="F194" s="39"/>
      <c r="G194" s="30"/>
      <c r="H194" s="42"/>
      <c r="I194" s="43"/>
      <c r="J194" s="41" t="e">
        <f t="shared" si="4"/>
        <v>#DIV/0!</v>
      </c>
      <c r="K194" s="29"/>
      <c r="L194" s="29"/>
      <c r="M194" s="28"/>
    </row>
    <row r="195" spans="1:13">
      <c r="A195" s="13">
        <v>188</v>
      </c>
      <c r="B195" s="28"/>
      <c r="C195" s="28"/>
      <c r="D195" s="28"/>
      <c r="E195" s="39"/>
      <c r="F195" s="39"/>
      <c r="G195" s="30"/>
      <c r="H195" s="42"/>
      <c r="I195" s="43"/>
      <c r="J195" s="21" t="e">
        <f t="shared" si="4"/>
        <v>#DIV/0!</v>
      </c>
      <c r="K195" s="29"/>
      <c r="L195" s="29"/>
      <c r="M195" s="28"/>
    </row>
    <row r="196" spans="1:13">
      <c r="A196" s="13">
        <v>189</v>
      </c>
      <c r="B196" s="28"/>
      <c r="C196" s="28"/>
      <c r="D196" s="28"/>
      <c r="E196" s="39"/>
      <c r="F196" s="39"/>
      <c r="G196" s="30"/>
      <c r="H196" s="42"/>
      <c r="I196" s="43"/>
      <c r="J196" s="41" t="e">
        <f t="shared" si="4"/>
        <v>#DIV/0!</v>
      </c>
      <c r="K196" s="29"/>
      <c r="L196" s="29"/>
      <c r="M196" s="28"/>
    </row>
    <row r="197" spans="1:13">
      <c r="A197" s="13">
        <v>190</v>
      </c>
      <c r="B197" s="28"/>
      <c r="C197" s="28"/>
      <c r="D197" s="28"/>
      <c r="E197" s="39"/>
      <c r="F197" s="39"/>
      <c r="G197" s="30"/>
      <c r="H197" s="42"/>
      <c r="I197" s="43"/>
      <c r="J197" s="41" t="e">
        <f t="shared" si="4"/>
        <v>#DIV/0!</v>
      </c>
      <c r="K197" s="29"/>
      <c r="L197" s="29"/>
      <c r="M197" s="28"/>
    </row>
    <row r="198" spans="1:13">
      <c r="A198" s="13">
        <v>191</v>
      </c>
      <c r="B198" s="28"/>
      <c r="C198" s="28"/>
      <c r="D198" s="28"/>
      <c r="E198" s="39"/>
      <c r="F198" s="39"/>
      <c r="G198" s="30"/>
      <c r="H198" s="42"/>
      <c r="I198" s="43"/>
      <c r="J198" s="21" t="e">
        <f t="shared" si="4"/>
        <v>#DIV/0!</v>
      </c>
      <c r="K198" s="29"/>
      <c r="L198" s="29"/>
      <c r="M198" s="28"/>
    </row>
    <row r="199" spans="1:13">
      <c r="A199" s="13">
        <v>192</v>
      </c>
      <c r="B199" s="28"/>
      <c r="C199" s="28"/>
      <c r="D199" s="28"/>
      <c r="E199" s="39"/>
      <c r="F199" s="39"/>
      <c r="G199" s="30"/>
      <c r="H199" s="42"/>
      <c r="I199" s="43"/>
      <c r="J199" s="21" t="e">
        <f t="shared" si="4"/>
        <v>#DIV/0!</v>
      </c>
      <c r="K199" s="29"/>
      <c r="L199" s="29"/>
      <c r="M199" s="28"/>
    </row>
    <row r="200" spans="1:13">
      <c r="A200" s="13">
        <v>193</v>
      </c>
      <c r="B200" s="28"/>
      <c r="C200" s="28"/>
      <c r="D200" s="28"/>
      <c r="E200" s="39"/>
      <c r="F200" s="39"/>
      <c r="G200" s="30"/>
      <c r="H200" s="42"/>
      <c r="I200" s="43"/>
      <c r="J200" s="21" t="e">
        <f t="shared" si="4"/>
        <v>#DIV/0!</v>
      </c>
      <c r="K200" s="29"/>
      <c r="L200" s="29"/>
      <c r="M200" s="28"/>
    </row>
    <row r="201" spans="1:13">
      <c r="A201" s="13">
        <v>194</v>
      </c>
      <c r="B201" s="28"/>
      <c r="C201" s="28"/>
      <c r="D201" s="28"/>
      <c r="E201" s="39"/>
      <c r="F201" s="39"/>
      <c r="G201" s="30"/>
      <c r="H201" s="42"/>
      <c r="I201" s="43"/>
      <c r="J201" s="21" t="e">
        <f t="shared" si="4"/>
        <v>#DIV/0!</v>
      </c>
      <c r="K201" s="29"/>
      <c r="L201" s="29"/>
      <c r="M201" s="28"/>
    </row>
    <row r="202" spans="1:13">
      <c r="A202" s="13">
        <v>195</v>
      </c>
      <c r="B202" s="28"/>
      <c r="C202" s="28"/>
      <c r="D202" s="28"/>
      <c r="E202" s="39"/>
      <c r="F202" s="39"/>
      <c r="G202" s="30"/>
      <c r="H202" s="42"/>
      <c r="I202" s="43"/>
      <c r="J202" s="41" t="e">
        <f t="shared" si="4"/>
        <v>#DIV/0!</v>
      </c>
      <c r="K202" s="29"/>
      <c r="L202" s="29"/>
      <c r="M202" s="28"/>
    </row>
    <row r="203" spans="1:13">
      <c r="A203" s="40">
        <v>196</v>
      </c>
      <c r="B203" s="28"/>
      <c r="C203" s="28"/>
      <c r="D203" s="28"/>
      <c r="E203" s="39"/>
      <c r="F203" s="39"/>
      <c r="G203" s="30"/>
      <c r="H203" s="42"/>
      <c r="I203" s="43"/>
      <c r="J203" s="41" t="e">
        <f t="shared" si="4"/>
        <v>#DIV/0!</v>
      </c>
      <c r="K203" s="29"/>
      <c r="L203" s="29"/>
      <c r="M203" s="28"/>
    </row>
    <row r="204" spans="1:13">
      <c r="A204" s="40">
        <v>197</v>
      </c>
      <c r="B204" s="28"/>
      <c r="C204" s="28"/>
      <c r="D204" s="28"/>
      <c r="E204" s="39"/>
      <c r="F204" s="39"/>
      <c r="G204" s="30"/>
      <c r="H204" s="42"/>
      <c r="I204" s="43"/>
      <c r="J204" s="21" t="e">
        <f t="shared" si="4"/>
        <v>#DIV/0!</v>
      </c>
      <c r="K204" s="29"/>
      <c r="L204" s="29"/>
      <c r="M204" s="28"/>
    </row>
    <row r="205" spans="1:13">
      <c r="A205" s="13">
        <v>198</v>
      </c>
      <c r="B205" s="28"/>
      <c r="C205" s="28"/>
      <c r="D205" s="28"/>
      <c r="E205" s="39"/>
      <c r="F205" s="39"/>
      <c r="G205" s="30"/>
      <c r="H205" s="42"/>
      <c r="I205" s="43"/>
      <c r="J205" s="41" t="e">
        <f t="shared" si="4"/>
        <v>#DIV/0!</v>
      </c>
      <c r="K205" s="29"/>
      <c r="L205" s="29"/>
      <c r="M205" s="28"/>
    </row>
    <row r="206" spans="1:13">
      <c r="A206" s="13">
        <v>199</v>
      </c>
      <c r="B206" s="28"/>
      <c r="C206" s="28"/>
      <c r="D206" s="28"/>
      <c r="E206" s="39"/>
      <c r="F206" s="39"/>
      <c r="G206" s="30"/>
      <c r="H206" s="42"/>
      <c r="I206" s="43"/>
      <c r="J206" s="41" t="e">
        <f t="shared" ref="J206:J269" si="5">H206/I206</f>
        <v>#DIV/0!</v>
      </c>
      <c r="K206" s="29"/>
      <c r="L206" s="29"/>
      <c r="M206" s="28"/>
    </row>
    <row r="207" spans="1:13">
      <c r="A207" s="13">
        <v>200</v>
      </c>
      <c r="B207" s="28"/>
      <c r="C207" s="28"/>
      <c r="D207" s="28"/>
      <c r="E207" s="39"/>
      <c r="F207" s="39"/>
      <c r="G207" s="30"/>
      <c r="H207" s="42"/>
      <c r="I207" s="43"/>
      <c r="J207" s="21" t="e">
        <f t="shared" si="5"/>
        <v>#DIV/0!</v>
      </c>
      <c r="K207" s="29"/>
      <c r="L207" s="29"/>
      <c r="M207" s="28"/>
    </row>
    <row r="208" spans="1:13">
      <c r="A208" s="13">
        <v>201</v>
      </c>
      <c r="B208" s="28"/>
      <c r="C208" s="28"/>
      <c r="D208" s="28"/>
      <c r="E208" s="39"/>
      <c r="F208" s="39"/>
      <c r="G208" s="30"/>
      <c r="H208" s="42"/>
      <c r="I208" s="43"/>
      <c r="J208" s="21" t="e">
        <f t="shared" si="5"/>
        <v>#DIV/0!</v>
      </c>
      <c r="K208" s="29"/>
      <c r="L208" s="29"/>
      <c r="M208" s="28"/>
    </row>
    <row r="209" spans="1:13">
      <c r="A209" s="13">
        <v>202</v>
      </c>
      <c r="B209" s="28"/>
      <c r="C209" s="28"/>
      <c r="D209" s="28"/>
      <c r="E209" s="39"/>
      <c r="F209" s="39"/>
      <c r="G209" s="30"/>
      <c r="H209" s="42"/>
      <c r="I209" s="43"/>
      <c r="J209" s="21" t="e">
        <f t="shared" si="5"/>
        <v>#DIV/0!</v>
      </c>
      <c r="K209" s="29"/>
      <c r="L209" s="29"/>
      <c r="M209" s="28"/>
    </row>
    <row r="210" spans="1:13">
      <c r="A210" s="13">
        <v>203</v>
      </c>
      <c r="B210" s="28"/>
      <c r="C210" s="28"/>
      <c r="D210" s="28"/>
      <c r="E210" s="39"/>
      <c r="F210" s="39"/>
      <c r="G210" s="30"/>
      <c r="H210" s="42"/>
      <c r="I210" s="43"/>
      <c r="J210" s="21" t="e">
        <f t="shared" si="5"/>
        <v>#DIV/0!</v>
      </c>
      <c r="K210" s="29"/>
      <c r="L210" s="29"/>
      <c r="M210" s="28"/>
    </row>
    <row r="211" spans="1:13">
      <c r="A211" s="13">
        <v>204</v>
      </c>
      <c r="B211" s="28"/>
      <c r="C211" s="28"/>
      <c r="D211" s="28"/>
      <c r="E211" s="39"/>
      <c r="F211" s="39"/>
      <c r="G211" s="30"/>
      <c r="H211" s="42"/>
      <c r="I211" s="43"/>
      <c r="J211" s="41" t="e">
        <f t="shared" si="5"/>
        <v>#DIV/0!</v>
      </c>
      <c r="K211" s="29"/>
      <c r="L211" s="29"/>
      <c r="M211" s="28"/>
    </row>
    <row r="212" spans="1:13">
      <c r="A212" s="13">
        <v>205</v>
      </c>
      <c r="B212" s="28"/>
      <c r="C212" s="28"/>
      <c r="D212" s="28"/>
      <c r="E212" s="39"/>
      <c r="F212" s="39"/>
      <c r="G212" s="30"/>
      <c r="H212" s="42"/>
      <c r="I212" s="43"/>
      <c r="J212" s="41" t="e">
        <f t="shared" si="5"/>
        <v>#DIV/0!</v>
      </c>
      <c r="K212" s="29"/>
      <c r="L212" s="29"/>
      <c r="M212" s="28"/>
    </row>
    <row r="213" spans="1:13">
      <c r="A213" s="40">
        <v>206</v>
      </c>
      <c r="B213" s="28"/>
      <c r="C213" s="28"/>
      <c r="D213" s="28"/>
      <c r="E213" s="39"/>
      <c r="F213" s="39"/>
      <c r="G213" s="30"/>
      <c r="H213" s="42"/>
      <c r="I213" s="43"/>
      <c r="J213" s="21" t="e">
        <f t="shared" si="5"/>
        <v>#DIV/0!</v>
      </c>
      <c r="K213" s="29"/>
      <c r="L213" s="29"/>
      <c r="M213" s="28"/>
    </row>
    <row r="214" spans="1:13">
      <c r="A214" s="40">
        <v>207</v>
      </c>
      <c r="B214" s="28"/>
      <c r="C214" s="28"/>
      <c r="D214" s="28"/>
      <c r="E214" s="39"/>
      <c r="F214" s="39"/>
      <c r="G214" s="30"/>
      <c r="H214" s="42"/>
      <c r="I214" s="43"/>
      <c r="J214" s="41" t="e">
        <f t="shared" si="5"/>
        <v>#DIV/0!</v>
      </c>
      <c r="K214" s="29"/>
      <c r="L214" s="29"/>
      <c r="M214" s="28"/>
    </row>
    <row r="215" spans="1:13">
      <c r="A215" s="13">
        <v>208</v>
      </c>
      <c r="B215" s="28"/>
      <c r="C215" s="28"/>
      <c r="D215" s="28"/>
      <c r="E215" s="39"/>
      <c r="F215" s="39"/>
      <c r="G215" s="30"/>
      <c r="H215" s="42"/>
      <c r="I215" s="43"/>
      <c r="J215" s="41" t="e">
        <f t="shared" si="5"/>
        <v>#DIV/0!</v>
      </c>
      <c r="K215" s="29"/>
      <c r="L215" s="29"/>
      <c r="M215" s="28"/>
    </row>
    <row r="216" spans="1:13">
      <c r="A216" s="13">
        <v>209</v>
      </c>
      <c r="B216" s="28"/>
      <c r="C216" s="28"/>
      <c r="D216" s="28"/>
      <c r="E216" s="39"/>
      <c r="F216" s="39"/>
      <c r="G216" s="30"/>
      <c r="H216" s="42"/>
      <c r="I216" s="43"/>
      <c r="J216" s="21" t="e">
        <f t="shared" si="5"/>
        <v>#DIV/0!</v>
      </c>
      <c r="K216" s="29"/>
      <c r="L216" s="29"/>
      <c r="M216" s="28"/>
    </row>
    <row r="217" spans="1:13">
      <c r="A217" s="13">
        <v>210</v>
      </c>
      <c r="B217" s="28"/>
      <c r="C217" s="28"/>
      <c r="D217" s="28"/>
      <c r="E217" s="39"/>
      <c r="F217" s="39"/>
      <c r="G217" s="30"/>
      <c r="H217" s="42"/>
      <c r="I217" s="43"/>
      <c r="J217" s="21" t="e">
        <f t="shared" si="5"/>
        <v>#DIV/0!</v>
      </c>
      <c r="K217" s="29"/>
      <c r="L217" s="29"/>
      <c r="M217" s="28"/>
    </row>
    <row r="218" spans="1:13">
      <c r="A218" s="13">
        <v>211</v>
      </c>
      <c r="B218" s="28"/>
      <c r="C218" s="28"/>
      <c r="D218" s="28"/>
      <c r="E218" s="39"/>
      <c r="F218" s="39"/>
      <c r="G218" s="30"/>
      <c r="H218" s="42"/>
      <c r="I218" s="43"/>
      <c r="J218" s="21" t="e">
        <f t="shared" si="5"/>
        <v>#DIV/0!</v>
      </c>
      <c r="K218" s="29"/>
      <c r="L218" s="29"/>
      <c r="M218" s="28"/>
    </row>
    <row r="219" spans="1:13">
      <c r="A219" s="13">
        <v>212</v>
      </c>
      <c r="B219" s="28"/>
      <c r="C219" s="28"/>
      <c r="D219" s="28"/>
      <c r="E219" s="39"/>
      <c r="F219" s="39"/>
      <c r="G219" s="30"/>
      <c r="H219" s="42"/>
      <c r="I219" s="43"/>
      <c r="J219" s="21" t="e">
        <f t="shared" si="5"/>
        <v>#DIV/0!</v>
      </c>
      <c r="K219" s="29"/>
      <c r="L219" s="29"/>
      <c r="M219" s="28"/>
    </row>
    <row r="220" spans="1:13">
      <c r="A220" s="13">
        <v>213</v>
      </c>
      <c r="B220" s="28"/>
      <c r="C220" s="28"/>
      <c r="D220" s="28"/>
      <c r="E220" s="39"/>
      <c r="F220" s="39"/>
      <c r="G220" s="30"/>
      <c r="H220" s="42"/>
      <c r="I220" s="43"/>
      <c r="J220" s="41" t="e">
        <f t="shared" si="5"/>
        <v>#DIV/0!</v>
      </c>
      <c r="K220" s="29"/>
      <c r="L220" s="29"/>
      <c r="M220" s="28"/>
    </row>
    <row r="221" spans="1:13">
      <c r="A221" s="13">
        <v>214</v>
      </c>
      <c r="B221" s="28"/>
      <c r="C221" s="28"/>
      <c r="D221" s="28"/>
      <c r="E221" s="39"/>
      <c r="F221" s="39"/>
      <c r="G221" s="30"/>
      <c r="H221" s="42"/>
      <c r="I221" s="43"/>
      <c r="J221" s="41" t="e">
        <f t="shared" si="5"/>
        <v>#DIV/0!</v>
      </c>
      <c r="K221" s="29"/>
      <c r="L221" s="29"/>
      <c r="M221" s="28"/>
    </row>
    <row r="222" spans="1:13">
      <c r="A222" s="13">
        <v>215</v>
      </c>
      <c r="B222" s="28"/>
      <c r="C222" s="28"/>
      <c r="D222" s="28"/>
      <c r="E222" s="39"/>
      <c r="F222" s="39"/>
      <c r="G222" s="30"/>
      <c r="H222" s="42"/>
      <c r="I222" s="43"/>
      <c r="J222" s="21" t="e">
        <f t="shared" si="5"/>
        <v>#DIV/0!</v>
      </c>
      <c r="K222" s="29"/>
      <c r="L222" s="29"/>
      <c r="M222" s="28"/>
    </row>
    <row r="223" spans="1:13">
      <c r="A223" s="40">
        <v>216</v>
      </c>
      <c r="B223" s="28"/>
      <c r="C223" s="28"/>
      <c r="D223" s="28"/>
      <c r="E223" s="39"/>
      <c r="F223" s="39"/>
      <c r="G223" s="30"/>
      <c r="H223" s="42"/>
      <c r="I223" s="43"/>
      <c r="J223" s="41" t="e">
        <f t="shared" si="5"/>
        <v>#DIV/0!</v>
      </c>
      <c r="K223" s="29"/>
      <c r="L223" s="29"/>
      <c r="M223" s="28"/>
    </row>
    <row r="224" spans="1:13">
      <c r="A224" s="40">
        <v>217</v>
      </c>
      <c r="B224" s="28"/>
      <c r="C224" s="28"/>
      <c r="D224" s="28"/>
      <c r="E224" s="39"/>
      <c r="F224" s="39"/>
      <c r="G224" s="30"/>
      <c r="H224" s="42"/>
      <c r="I224" s="43"/>
      <c r="J224" s="41" t="e">
        <f t="shared" si="5"/>
        <v>#DIV/0!</v>
      </c>
      <c r="K224" s="29"/>
      <c r="L224" s="29"/>
      <c r="M224" s="28"/>
    </row>
    <row r="225" spans="1:13">
      <c r="A225" s="13">
        <v>218</v>
      </c>
      <c r="B225" s="28"/>
      <c r="C225" s="28"/>
      <c r="D225" s="28"/>
      <c r="E225" s="39"/>
      <c r="F225" s="39"/>
      <c r="G225" s="30"/>
      <c r="H225" s="42"/>
      <c r="I225" s="43"/>
      <c r="J225" s="21" t="e">
        <f t="shared" si="5"/>
        <v>#DIV/0!</v>
      </c>
      <c r="K225" s="29"/>
      <c r="L225" s="29"/>
      <c r="M225" s="28"/>
    </row>
    <row r="226" spans="1:13">
      <c r="A226" s="13">
        <v>219</v>
      </c>
      <c r="B226" s="28"/>
      <c r="C226" s="28"/>
      <c r="D226" s="28"/>
      <c r="E226" s="39"/>
      <c r="F226" s="39"/>
      <c r="G226" s="30"/>
      <c r="H226" s="42"/>
      <c r="I226" s="43"/>
      <c r="J226" s="21" t="e">
        <f t="shared" si="5"/>
        <v>#DIV/0!</v>
      </c>
      <c r="K226" s="29"/>
      <c r="L226" s="29"/>
      <c r="M226" s="28"/>
    </row>
    <row r="227" spans="1:13">
      <c r="A227" s="13">
        <v>220</v>
      </c>
      <c r="B227" s="28"/>
      <c r="C227" s="28"/>
      <c r="D227" s="28"/>
      <c r="E227" s="39"/>
      <c r="F227" s="39"/>
      <c r="G227" s="30"/>
      <c r="H227" s="42"/>
      <c r="I227" s="43"/>
      <c r="J227" s="21" t="e">
        <f t="shared" si="5"/>
        <v>#DIV/0!</v>
      </c>
      <c r="K227" s="29"/>
      <c r="L227" s="29"/>
      <c r="M227" s="28"/>
    </row>
    <row r="228" spans="1:13">
      <c r="A228" s="13">
        <v>221</v>
      </c>
      <c r="B228" s="28"/>
      <c r="C228" s="28"/>
      <c r="D228" s="28"/>
      <c r="E228" s="39"/>
      <c r="F228" s="39"/>
      <c r="G228" s="30"/>
      <c r="H228" s="42"/>
      <c r="I228" s="43"/>
      <c r="J228" s="21" t="e">
        <f t="shared" si="5"/>
        <v>#DIV/0!</v>
      </c>
      <c r="K228" s="29"/>
      <c r="L228" s="29"/>
      <c r="M228" s="28"/>
    </row>
    <row r="229" spans="1:13">
      <c r="A229" s="13">
        <v>222</v>
      </c>
      <c r="B229" s="28"/>
      <c r="C229" s="28"/>
      <c r="D229" s="28"/>
      <c r="E229" s="39"/>
      <c r="F229" s="39"/>
      <c r="G229" s="30"/>
      <c r="H229" s="42"/>
      <c r="I229" s="43"/>
      <c r="J229" s="41" t="e">
        <f t="shared" si="5"/>
        <v>#DIV/0!</v>
      </c>
      <c r="K229" s="29"/>
      <c r="L229" s="29"/>
      <c r="M229" s="28"/>
    </row>
    <row r="230" spans="1:13">
      <c r="A230" s="13">
        <v>223</v>
      </c>
      <c r="B230" s="28"/>
      <c r="C230" s="28"/>
      <c r="D230" s="28"/>
      <c r="E230" s="39"/>
      <c r="F230" s="39"/>
      <c r="G230" s="30"/>
      <c r="H230" s="42"/>
      <c r="I230" s="43"/>
      <c r="J230" s="41" t="e">
        <f t="shared" si="5"/>
        <v>#DIV/0!</v>
      </c>
      <c r="K230" s="29"/>
      <c r="L230" s="29"/>
      <c r="M230" s="28"/>
    </row>
    <row r="231" spans="1:13">
      <c r="A231" s="13">
        <v>224</v>
      </c>
      <c r="B231" s="28"/>
      <c r="C231" s="28"/>
      <c r="D231" s="28"/>
      <c r="E231" s="39"/>
      <c r="F231" s="39"/>
      <c r="G231" s="30"/>
      <c r="H231" s="42"/>
      <c r="I231" s="43"/>
      <c r="J231" s="21" t="e">
        <f t="shared" si="5"/>
        <v>#DIV/0!</v>
      </c>
      <c r="K231" s="29"/>
      <c r="L231" s="29"/>
      <c r="M231" s="28"/>
    </row>
    <row r="232" spans="1:13">
      <c r="A232" s="13">
        <v>225</v>
      </c>
      <c r="B232" s="28"/>
      <c r="C232" s="28"/>
      <c r="D232" s="28"/>
      <c r="E232" s="39"/>
      <c r="F232" s="39"/>
      <c r="G232" s="30"/>
      <c r="H232" s="42"/>
      <c r="I232" s="43"/>
      <c r="J232" s="41" t="e">
        <f t="shared" si="5"/>
        <v>#DIV/0!</v>
      </c>
      <c r="K232" s="29"/>
      <c r="L232" s="29"/>
      <c r="M232" s="28"/>
    </row>
    <row r="233" spans="1:13">
      <c r="A233" s="40">
        <v>226</v>
      </c>
      <c r="B233" s="28"/>
      <c r="C233" s="28"/>
      <c r="D233" s="28"/>
      <c r="E233" s="39"/>
      <c r="F233" s="39"/>
      <c r="G233" s="30"/>
      <c r="H233" s="42"/>
      <c r="I233" s="43"/>
      <c r="J233" s="41" t="e">
        <f t="shared" si="5"/>
        <v>#DIV/0!</v>
      </c>
      <c r="K233" s="29"/>
      <c r="L233" s="29"/>
      <c r="M233" s="28"/>
    </row>
    <row r="234" spans="1:13">
      <c r="A234" s="40">
        <v>227</v>
      </c>
      <c r="B234" s="28"/>
      <c r="C234" s="28"/>
      <c r="D234" s="28"/>
      <c r="E234" s="39"/>
      <c r="F234" s="39"/>
      <c r="G234" s="30"/>
      <c r="H234" s="42"/>
      <c r="I234" s="43"/>
      <c r="J234" s="21" t="e">
        <f t="shared" si="5"/>
        <v>#DIV/0!</v>
      </c>
      <c r="K234" s="29"/>
      <c r="L234" s="29"/>
      <c r="M234" s="28"/>
    </row>
    <row r="235" spans="1:13">
      <c r="A235" s="13">
        <v>228</v>
      </c>
      <c r="B235" s="28"/>
      <c r="C235" s="28"/>
      <c r="D235" s="28"/>
      <c r="E235" s="39"/>
      <c r="F235" s="39"/>
      <c r="G235" s="30"/>
      <c r="H235" s="42"/>
      <c r="I235" s="43"/>
      <c r="J235" s="21" t="e">
        <f t="shared" si="5"/>
        <v>#DIV/0!</v>
      </c>
      <c r="K235" s="29"/>
      <c r="L235" s="29"/>
      <c r="M235" s="28"/>
    </row>
    <row r="236" spans="1:13">
      <c r="A236" s="13">
        <v>229</v>
      </c>
      <c r="B236" s="28"/>
      <c r="C236" s="28"/>
      <c r="D236" s="28"/>
      <c r="E236" s="39"/>
      <c r="F236" s="39"/>
      <c r="G236" s="30"/>
      <c r="H236" s="42"/>
      <c r="I236" s="43"/>
      <c r="J236" s="21" t="e">
        <f t="shared" si="5"/>
        <v>#DIV/0!</v>
      </c>
      <c r="K236" s="29"/>
      <c r="L236" s="29"/>
      <c r="M236" s="28"/>
    </row>
    <row r="237" spans="1:13">
      <c r="A237" s="13">
        <v>230</v>
      </c>
      <c r="B237" s="28"/>
      <c r="C237" s="28"/>
      <c r="D237" s="28"/>
      <c r="E237" s="39"/>
      <c r="F237" s="39"/>
      <c r="G237" s="30"/>
      <c r="H237" s="42"/>
      <c r="I237" s="43"/>
      <c r="J237" s="21" t="e">
        <f t="shared" si="5"/>
        <v>#DIV/0!</v>
      </c>
      <c r="K237" s="29"/>
      <c r="L237" s="29"/>
      <c r="M237" s="28"/>
    </row>
    <row r="238" spans="1:13">
      <c r="A238" s="13">
        <v>231</v>
      </c>
      <c r="B238" s="28"/>
      <c r="C238" s="28"/>
      <c r="D238" s="28"/>
      <c r="E238" s="39"/>
      <c r="F238" s="39"/>
      <c r="G238" s="30"/>
      <c r="H238" s="42"/>
      <c r="I238" s="43"/>
      <c r="J238" s="41" t="e">
        <f t="shared" si="5"/>
        <v>#DIV/0!</v>
      </c>
      <c r="K238" s="29"/>
      <c r="L238" s="29"/>
      <c r="M238" s="28"/>
    </row>
    <row r="239" spans="1:13">
      <c r="A239" s="13">
        <v>232</v>
      </c>
      <c r="B239" s="28"/>
      <c r="C239" s="28"/>
      <c r="D239" s="28"/>
      <c r="E239" s="39"/>
      <c r="F239" s="39"/>
      <c r="G239" s="30"/>
      <c r="H239" s="42"/>
      <c r="I239" s="43"/>
      <c r="J239" s="41" t="e">
        <f t="shared" si="5"/>
        <v>#DIV/0!</v>
      </c>
      <c r="K239" s="29"/>
      <c r="L239" s="29"/>
      <c r="M239" s="28"/>
    </row>
    <row r="240" spans="1:13">
      <c r="A240" s="13">
        <v>233</v>
      </c>
      <c r="B240" s="28"/>
      <c r="C240" s="28"/>
      <c r="D240" s="28"/>
      <c r="E240" s="39"/>
      <c r="F240" s="39"/>
      <c r="G240" s="30"/>
      <c r="H240" s="42"/>
      <c r="I240" s="43"/>
      <c r="J240" s="21" t="e">
        <f t="shared" si="5"/>
        <v>#DIV/0!</v>
      </c>
      <c r="K240" s="29"/>
      <c r="L240" s="29"/>
      <c r="M240" s="28"/>
    </row>
    <row r="241" spans="1:13">
      <c r="A241" s="13">
        <v>234</v>
      </c>
      <c r="B241" s="28"/>
      <c r="C241" s="28"/>
      <c r="D241" s="28"/>
      <c r="E241" s="39"/>
      <c r="F241" s="39"/>
      <c r="G241" s="30"/>
      <c r="H241" s="42"/>
      <c r="I241" s="43"/>
      <c r="J241" s="41" t="e">
        <f t="shared" si="5"/>
        <v>#DIV/0!</v>
      </c>
      <c r="K241" s="29"/>
      <c r="L241" s="29"/>
      <c r="M241" s="28"/>
    </row>
    <row r="242" spans="1:13">
      <c r="A242" s="13">
        <v>235</v>
      </c>
      <c r="B242" s="28"/>
      <c r="C242" s="28"/>
      <c r="D242" s="28"/>
      <c r="E242" s="39"/>
      <c r="F242" s="39"/>
      <c r="G242" s="30"/>
      <c r="H242" s="42"/>
      <c r="I242" s="43"/>
      <c r="J242" s="41" t="e">
        <f t="shared" si="5"/>
        <v>#DIV/0!</v>
      </c>
      <c r="K242" s="29"/>
      <c r="L242" s="29"/>
      <c r="M242" s="28"/>
    </row>
    <row r="243" spans="1:13">
      <c r="A243" s="40">
        <v>236</v>
      </c>
      <c r="B243" s="28"/>
      <c r="C243" s="28"/>
      <c r="D243" s="28"/>
      <c r="E243" s="39"/>
      <c r="F243" s="39"/>
      <c r="G243" s="30"/>
      <c r="H243" s="42"/>
      <c r="I243" s="43"/>
      <c r="J243" s="21" t="e">
        <f t="shared" si="5"/>
        <v>#DIV/0!</v>
      </c>
      <c r="K243" s="29"/>
      <c r="L243" s="29"/>
      <c r="M243" s="28"/>
    </row>
    <row r="244" spans="1:13">
      <c r="A244" s="40">
        <v>237</v>
      </c>
      <c r="B244" s="28"/>
      <c r="C244" s="28"/>
      <c r="D244" s="28"/>
      <c r="E244" s="39"/>
      <c r="F244" s="39"/>
      <c r="G244" s="30"/>
      <c r="H244" s="42"/>
      <c r="I244" s="43"/>
      <c r="J244" s="21" t="e">
        <f t="shared" si="5"/>
        <v>#DIV/0!</v>
      </c>
      <c r="K244" s="29"/>
      <c r="L244" s="29"/>
      <c r="M244" s="28"/>
    </row>
    <row r="245" spans="1:13">
      <c r="A245" s="13">
        <v>238</v>
      </c>
      <c r="B245" s="28"/>
      <c r="C245" s="28"/>
      <c r="D245" s="28"/>
      <c r="E245" s="39"/>
      <c r="F245" s="39"/>
      <c r="G245" s="30"/>
      <c r="H245" s="42"/>
      <c r="I245" s="43"/>
      <c r="J245" s="21" t="e">
        <f t="shared" si="5"/>
        <v>#DIV/0!</v>
      </c>
      <c r="K245" s="29"/>
      <c r="L245" s="29"/>
      <c r="M245" s="28"/>
    </row>
    <row r="246" spans="1:13">
      <c r="A246" s="13">
        <v>239</v>
      </c>
      <c r="B246" s="28"/>
      <c r="C246" s="28"/>
      <c r="D246" s="28"/>
      <c r="E246" s="39"/>
      <c r="F246" s="39"/>
      <c r="G246" s="30"/>
      <c r="H246" s="42"/>
      <c r="I246" s="43"/>
      <c r="J246" s="21" t="e">
        <f t="shared" si="5"/>
        <v>#DIV/0!</v>
      </c>
      <c r="K246" s="29"/>
      <c r="L246" s="29"/>
      <c r="M246" s="28"/>
    </row>
    <row r="247" spans="1:13">
      <c r="A247" s="13">
        <v>240</v>
      </c>
      <c r="B247" s="28"/>
      <c r="C247" s="28"/>
      <c r="D247" s="28"/>
      <c r="E247" s="39"/>
      <c r="F247" s="39"/>
      <c r="G247" s="30"/>
      <c r="H247" s="42"/>
      <c r="I247" s="43"/>
      <c r="J247" s="41" t="e">
        <f t="shared" si="5"/>
        <v>#DIV/0!</v>
      </c>
      <c r="K247" s="29"/>
      <c r="L247" s="29"/>
      <c r="M247" s="28"/>
    </row>
    <row r="248" spans="1:13">
      <c r="A248" s="13">
        <v>241</v>
      </c>
      <c r="B248" s="28"/>
      <c r="C248" s="28"/>
      <c r="D248" s="28"/>
      <c r="E248" s="39"/>
      <c r="F248" s="39"/>
      <c r="G248" s="30"/>
      <c r="H248" s="42"/>
      <c r="I248" s="43"/>
      <c r="J248" s="41" t="e">
        <f t="shared" si="5"/>
        <v>#DIV/0!</v>
      </c>
      <c r="K248" s="29"/>
      <c r="L248" s="29"/>
      <c r="M248" s="28"/>
    </row>
    <row r="249" spans="1:13">
      <c r="A249" s="13">
        <v>242</v>
      </c>
      <c r="B249" s="28"/>
      <c r="C249" s="28"/>
      <c r="D249" s="28"/>
      <c r="E249" s="39"/>
      <c r="F249" s="39"/>
      <c r="G249" s="30"/>
      <c r="H249" s="42"/>
      <c r="I249" s="43"/>
      <c r="J249" s="21" t="e">
        <f t="shared" si="5"/>
        <v>#DIV/0!</v>
      </c>
      <c r="K249" s="29"/>
      <c r="L249" s="29"/>
      <c r="M249" s="28"/>
    </row>
    <row r="250" spans="1:13">
      <c r="A250" s="13">
        <v>243</v>
      </c>
      <c r="B250" s="28"/>
      <c r="C250" s="28"/>
      <c r="D250" s="28"/>
      <c r="E250" s="39"/>
      <c r="F250" s="39"/>
      <c r="G250" s="30"/>
      <c r="H250" s="42"/>
      <c r="I250" s="43"/>
      <c r="J250" s="41" t="e">
        <f t="shared" si="5"/>
        <v>#DIV/0!</v>
      </c>
      <c r="K250" s="29"/>
      <c r="L250" s="29"/>
      <c r="M250" s="28"/>
    </row>
    <row r="251" spans="1:13">
      <c r="A251" s="13">
        <v>244</v>
      </c>
      <c r="B251" s="28"/>
      <c r="C251" s="28"/>
      <c r="D251" s="28"/>
      <c r="E251" s="39"/>
      <c r="F251" s="39"/>
      <c r="G251" s="30"/>
      <c r="H251" s="42"/>
      <c r="I251" s="43"/>
      <c r="J251" s="41" t="e">
        <f t="shared" si="5"/>
        <v>#DIV/0!</v>
      </c>
      <c r="K251" s="29"/>
      <c r="L251" s="29"/>
      <c r="M251" s="28"/>
    </row>
    <row r="252" spans="1:13">
      <c r="A252" s="13">
        <v>245</v>
      </c>
      <c r="B252" s="28"/>
      <c r="C252" s="28"/>
      <c r="D252" s="28"/>
      <c r="E252" s="39"/>
      <c r="F252" s="39"/>
      <c r="G252" s="30"/>
      <c r="H252" s="42"/>
      <c r="I252" s="43"/>
      <c r="J252" s="21" t="e">
        <f t="shared" si="5"/>
        <v>#DIV/0!</v>
      </c>
      <c r="K252" s="29"/>
      <c r="L252" s="29"/>
      <c r="M252" s="28"/>
    </row>
    <row r="253" spans="1:13">
      <c r="A253" s="40">
        <v>246</v>
      </c>
      <c r="B253" s="28"/>
      <c r="C253" s="28"/>
      <c r="D253" s="28"/>
      <c r="E253" s="39"/>
      <c r="F253" s="39"/>
      <c r="G253" s="30"/>
      <c r="H253" s="42"/>
      <c r="I253" s="43"/>
      <c r="J253" s="21" t="e">
        <f t="shared" si="5"/>
        <v>#DIV/0!</v>
      </c>
      <c r="K253" s="29"/>
      <c r="L253" s="29"/>
      <c r="M253" s="28"/>
    </row>
    <row r="254" spans="1:13">
      <c r="A254" s="40">
        <v>247</v>
      </c>
      <c r="B254" s="28"/>
      <c r="C254" s="28"/>
      <c r="D254" s="28"/>
      <c r="E254" s="39"/>
      <c r="F254" s="39"/>
      <c r="G254" s="30"/>
      <c r="H254" s="42"/>
      <c r="I254" s="43"/>
      <c r="J254" s="21" t="e">
        <f t="shared" si="5"/>
        <v>#DIV/0!</v>
      </c>
      <c r="K254" s="29"/>
      <c r="L254" s="29"/>
      <c r="M254" s="28"/>
    </row>
    <row r="255" spans="1:13">
      <c r="A255" s="13">
        <v>248</v>
      </c>
      <c r="B255" s="28"/>
      <c r="C255" s="28"/>
      <c r="D255" s="28"/>
      <c r="E255" s="39"/>
      <c r="F255" s="39"/>
      <c r="G255" s="30"/>
      <c r="H255" s="42"/>
      <c r="I255" s="43"/>
      <c r="J255" s="21" t="e">
        <f t="shared" si="5"/>
        <v>#DIV/0!</v>
      </c>
      <c r="K255" s="29"/>
      <c r="L255" s="29"/>
      <c r="M255" s="28"/>
    </row>
    <row r="256" spans="1:13">
      <c r="A256" s="13">
        <v>249</v>
      </c>
      <c r="B256" s="28"/>
      <c r="C256" s="28"/>
      <c r="D256" s="28"/>
      <c r="E256" s="39"/>
      <c r="F256" s="39"/>
      <c r="G256" s="30"/>
      <c r="H256" s="42"/>
      <c r="I256" s="43"/>
      <c r="J256" s="41" t="e">
        <f t="shared" si="5"/>
        <v>#DIV/0!</v>
      </c>
      <c r="K256" s="29"/>
      <c r="L256" s="29"/>
      <c r="M256" s="28"/>
    </row>
    <row r="257" spans="1:13">
      <c r="A257" s="13">
        <v>250</v>
      </c>
      <c r="B257" s="28"/>
      <c r="C257" s="28"/>
      <c r="D257" s="28"/>
      <c r="E257" s="39"/>
      <c r="F257" s="39"/>
      <c r="G257" s="30"/>
      <c r="H257" s="42"/>
      <c r="I257" s="43"/>
      <c r="J257" s="41" t="e">
        <f t="shared" si="5"/>
        <v>#DIV/0!</v>
      </c>
      <c r="K257" s="29"/>
      <c r="L257" s="29"/>
      <c r="M257" s="28"/>
    </row>
    <row r="258" spans="1:13">
      <c r="A258" s="13">
        <v>251</v>
      </c>
      <c r="B258" s="28"/>
      <c r="C258" s="28"/>
      <c r="D258" s="28"/>
      <c r="E258" s="39"/>
      <c r="F258" s="39"/>
      <c r="G258" s="30"/>
      <c r="H258" s="42"/>
      <c r="I258" s="43"/>
      <c r="J258" s="21" t="e">
        <f t="shared" si="5"/>
        <v>#DIV/0!</v>
      </c>
      <c r="K258" s="29"/>
      <c r="L258" s="29"/>
      <c r="M258" s="28"/>
    </row>
    <row r="259" spans="1:13">
      <c r="A259" s="13">
        <v>252</v>
      </c>
      <c r="B259" s="28"/>
      <c r="C259" s="28"/>
      <c r="D259" s="28"/>
      <c r="E259" s="39"/>
      <c r="F259" s="39"/>
      <c r="G259" s="30"/>
      <c r="H259" s="42"/>
      <c r="I259" s="43"/>
      <c r="J259" s="41" t="e">
        <f t="shared" si="5"/>
        <v>#DIV/0!</v>
      </c>
      <c r="K259" s="29"/>
      <c r="L259" s="29"/>
      <c r="M259" s="28"/>
    </row>
    <row r="260" spans="1:13">
      <c r="A260" s="13">
        <v>253</v>
      </c>
      <c r="B260" s="28"/>
      <c r="C260" s="28"/>
      <c r="D260" s="28"/>
      <c r="E260" s="39"/>
      <c r="F260" s="39"/>
      <c r="G260" s="30"/>
      <c r="H260" s="42"/>
      <c r="I260" s="43"/>
      <c r="J260" s="41" t="e">
        <f t="shared" si="5"/>
        <v>#DIV/0!</v>
      </c>
      <c r="K260" s="29"/>
      <c r="L260" s="29"/>
      <c r="M260" s="28"/>
    </row>
    <row r="261" spans="1:13">
      <c r="A261" s="13">
        <v>254</v>
      </c>
      <c r="B261" s="28"/>
      <c r="C261" s="28"/>
      <c r="D261" s="28"/>
      <c r="E261" s="39"/>
      <c r="F261" s="39"/>
      <c r="G261" s="30"/>
      <c r="H261" s="42"/>
      <c r="I261" s="43"/>
      <c r="J261" s="21" t="e">
        <f t="shared" si="5"/>
        <v>#DIV/0!</v>
      </c>
      <c r="K261" s="29"/>
      <c r="L261" s="29"/>
      <c r="M261" s="28"/>
    </row>
    <row r="262" spans="1:13">
      <c r="A262" s="13">
        <v>255</v>
      </c>
      <c r="B262" s="28"/>
      <c r="C262" s="28"/>
      <c r="D262" s="28"/>
      <c r="E262" s="39"/>
      <c r="F262" s="39"/>
      <c r="G262" s="30"/>
      <c r="H262" s="42"/>
      <c r="I262" s="43"/>
      <c r="J262" s="21" t="e">
        <f t="shared" si="5"/>
        <v>#DIV/0!</v>
      </c>
      <c r="K262" s="29"/>
      <c r="L262" s="29"/>
      <c r="M262" s="28"/>
    </row>
    <row r="263" spans="1:13">
      <c r="A263" s="40">
        <v>256</v>
      </c>
      <c r="B263" s="28"/>
      <c r="C263" s="28"/>
      <c r="D263" s="28"/>
      <c r="E263" s="39"/>
      <c r="F263" s="39"/>
      <c r="G263" s="30"/>
      <c r="H263" s="42"/>
      <c r="I263" s="43"/>
      <c r="J263" s="21" t="e">
        <f t="shared" si="5"/>
        <v>#DIV/0!</v>
      </c>
      <c r="K263" s="29"/>
      <c r="L263" s="29"/>
      <c r="M263" s="28"/>
    </row>
    <row r="264" spans="1:13">
      <c r="A264" s="40">
        <v>257</v>
      </c>
      <c r="B264" s="28"/>
      <c r="C264" s="28"/>
      <c r="D264" s="28"/>
      <c r="E264" s="39"/>
      <c r="F264" s="39"/>
      <c r="G264" s="30"/>
      <c r="H264" s="42"/>
      <c r="I264" s="43"/>
      <c r="J264" s="21" t="e">
        <f t="shared" si="5"/>
        <v>#DIV/0!</v>
      </c>
      <c r="K264" s="29"/>
      <c r="L264" s="29"/>
      <c r="M264" s="28"/>
    </row>
    <row r="265" spans="1:13">
      <c r="A265" s="13">
        <v>258</v>
      </c>
      <c r="B265" s="28"/>
      <c r="C265" s="28"/>
      <c r="D265" s="28"/>
      <c r="E265" s="39"/>
      <c r="F265" s="39"/>
      <c r="G265" s="30"/>
      <c r="H265" s="42"/>
      <c r="I265" s="43"/>
      <c r="J265" s="41" t="e">
        <f t="shared" si="5"/>
        <v>#DIV/0!</v>
      </c>
      <c r="K265" s="29"/>
      <c r="L265" s="29"/>
      <c r="M265" s="28"/>
    </row>
    <row r="266" spans="1:13">
      <c r="A266" s="13">
        <v>259</v>
      </c>
      <c r="B266" s="28"/>
      <c r="C266" s="28"/>
      <c r="D266" s="28"/>
      <c r="E266" s="39"/>
      <c r="F266" s="39"/>
      <c r="G266" s="30"/>
      <c r="H266" s="42"/>
      <c r="I266" s="43"/>
      <c r="J266" s="41" t="e">
        <f t="shared" si="5"/>
        <v>#DIV/0!</v>
      </c>
      <c r="K266" s="29"/>
      <c r="L266" s="29"/>
      <c r="M266" s="28"/>
    </row>
    <row r="267" spans="1:13">
      <c r="A267" s="13">
        <v>260</v>
      </c>
      <c r="B267" s="28"/>
      <c r="C267" s="28"/>
      <c r="D267" s="28"/>
      <c r="E267" s="39"/>
      <c r="F267" s="39"/>
      <c r="G267" s="30"/>
      <c r="H267" s="42"/>
      <c r="I267" s="43"/>
      <c r="J267" s="21" t="e">
        <f t="shared" si="5"/>
        <v>#DIV/0!</v>
      </c>
      <c r="K267" s="29"/>
      <c r="L267" s="29"/>
      <c r="M267" s="28"/>
    </row>
    <row r="268" spans="1:13">
      <c r="A268" s="13">
        <v>261</v>
      </c>
      <c r="B268" s="28"/>
      <c r="C268" s="28"/>
      <c r="D268" s="28"/>
      <c r="E268" s="39"/>
      <c r="F268" s="39"/>
      <c r="G268" s="30"/>
      <c r="H268" s="42"/>
      <c r="I268" s="43"/>
      <c r="J268" s="41" t="e">
        <f t="shared" si="5"/>
        <v>#DIV/0!</v>
      </c>
      <c r="K268" s="29"/>
      <c r="L268" s="29"/>
      <c r="M268" s="28"/>
    </row>
    <row r="269" spans="1:13">
      <c r="A269" s="13">
        <v>262</v>
      </c>
      <c r="B269" s="28"/>
      <c r="C269" s="28"/>
      <c r="D269" s="28"/>
      <c r="E269" s="39"/>
      <c r="F269" s="39"/>
      <c r="G269" s="30"/>
      <c r="H269" s="42"/>
      <c r="I269" s="43"/>
      <c r="J269" s="41" t="e">
        <f t="shared" si="5"/>
        <v>#DIV/0!</v>
      </c>
      <c r="K269" s="29"/>
      <c r="L269" s="29"/>
      <c r="M269" s="28"/>
    </row>
    <row r="270" spans="1:13">
      <c r="A270" s="13">
        <v>263</v>
      </c>
      <c r="B270" s="28"/>
      <c r="C270" s="28"/>
      <c r="D270" s="28"/>
      <c r="E270" s="39"/>
      <c r="F270" s="39"/>
      <c r="G270" s="30"/>
      <c r="H270" s="42"/>
      <c r="I270" s="43"/>
      <c r="J270" s="21" t="e">
        <f t="shared" ref="J270:J333" si="6">H270/I270</f>
        <v>#DIV/0!</v>
      </c>
      <c r="K270" s="29"/>
      <c r="L270" s="29"/>
      <c r="M270" s="28"/>
    </row>
    <row r="271" spans="1:13">
      <c r="A271" s="13">
        <v>264</v>
      </c>
      <c r="B271" s="28"/>
      <c r="C271" s="28"/>
      <c r="D271" s="28"/>
      <c r="E271" s="39"/>
      <c r="F271" s="39"/>
      <c r="G271" s="30"/>
      <c r="H271" s="42"/>
      <c r="I271" s="43"/>
      <c r="J271" s="21" t="e">
        <f t="shared" si="6"/>
        <v>#DIV/0!</v>
      </c>
      <c r="K271" s="29"/>
      <c r="L271" s="29"/>
      <c r="M271" s="28"/>
    </row>
    <row r="272" spans="1:13">
      <c r="A272" s="13">
        <v>265</v>
      </c>
      <c r="B272" s="28"/>
      <c r="C272" s="28"/>
      <c r="D272" s="28"/>
      <c r="E272" s="39"/>
      <c r="F272" s="39"/>
      <c r="G272" s="30"/>
      <c r="H272" s="42"/>
      <c r="I272" s="43"/>
      <c r="J272" s="21" t="e">
        <f t="shared" si="6"/>
        <v>#DIV/0!</v>
      </c>
      <c r="K272" s="29"/>
      <c r="L272" s="29"/>
      <c r="M272" s="28"/>
    </row>
    <row r="273" spans="1:13">
      <c r="A273" s="40">
        <v>266</v>
      </c>
      <c r="B273" s="28"/>
      <c r="C273" s="28"/>
      <c r="D273" s="28"/>
      <c r="E273" s="39"/>
      <c r="F273" s="39"/>
      <c r="G273" s="30"/>
      <c r="H273" s="42"/>
      <c r="I273" s="43"/>
      <c r="J273" s="21" t="e">
        <f t="shared" si="6"/>
        <v>#DIV/0!</v>
      </c>
      <c r="K273" s="29"/>
      <c r="L273" s="29"/>
      <c r="M273" s="28"/>
    </row>
    <row r="274" spans="1:13">
      <c r="A274" s="40">
        <v>267</v>
      </c>
      <c r="B274" s="28"/>
      <c r="C274" s="28"/>
      <c r="D274" s="28"/>
      <c r="E274" s="39"/>
      <c r="F274" s="39"/>
      <c r="G274" s="30"/>
      <c r="H274" s="42"/>
      <c r="I274" s="43"/>
      <c r="J274" s="41" t="e">
        <f t="shared" si="6"/>
        <v>#DIV/0!</v>
      </c>
      <c r="K274" s="29"/>
      <c r="L274" s="29"/>
      <c r="M274" s="28"/>
    </row>
    <row r="275" spans="1:13">
      <c r="A275" s="13">
        <v>268</v>
      </c>
      <c r="B275" s="28"/>
      <c r="C275" s="28"/>
      <c r="D275" s="28"/>
      <c r="E275" s="39"/>
      <c r="F275" s="39"/>
      <c r="G275" s="30"/>
      <c r="H275" s="42"/>
      <c r="I275" s="43"/>
      <c r="J275" s="41" t="e">
        <f t="shared" si="6"/>
        <v>#DIV/0!</v>
      </c>
      <c r="K275" s="29"/>
      <c r="L275" s="29"/>
      <c r="M275" s="28"/>
    </row>
    <row r="276" spans="1:13">
      <c r="A276" s="13">
        <v>269</v>
      </c>
      <c r="B276" s="28"/>
      <c r="C276" s="28"/>
      <c r="D276" s="28"/>
      <c r="E276" s="39"/>
      <c r="F276" s="39"/>
      <c r="G276" s="30"/>
      <c r="H276" s="42"/>
      <c r="I276" s="43"/>
      <c r="J276" s="21" t="e">
        <f t="shared" si="6"/>
        <v>#DIV/0!</v>
      </c>
      <c r="K276" s="29"/>
      <c r="L276" s="29"/>
      <c r="M276" s="28"/>
    </row>
    <row r="277" spans="1:13">
      <c r="A277" s="13">
        <v>270</v>
      </c>
      <c r="B277" s="28"/>
      <c r="C277" s="28"/>
      <c r="D277" s="28"/>
      <c r="E277" s="39"/>
      <c r="F277" s="39"/>
      <c r="G277" s="30"/>
      <c r="H277" s="42"/>
      <c r="I277" s="43"/>
      <c r="J277" s="41" t="e">
        <f t="shared" si="6"/>
        <v>#DIV/0!</v>
      </c>
      <c r="K277" s="29"/>
      <c r="L277" s="29"/>
      <c r="M277" s="28"/>
    </row>
    <row r="278" spans="1:13">
      <c r="A278" s="13">
        <v>271</v>
      </c>
      <c r="B278" s="28"/>
      <c r="C278" s="28"/>
      <c r="D278" s="28"/>
      <c r="E278" s="39"/>
      <c r="F278" s="39"/>
      <c r="G278" s="30"/>
      <c r="H278" s="42"/>
      <c r="I278" s="43"/>
      <c r="J278" s="41" t="e">
        <f t="shared" si="6"/>
        <v>#DIV/0!</v>
      </c>
      <c r="K278" s="29"/>
      <c r="L278" s="29"/>
      <c r="M278" s="28"/>
    </row>
    <row r="279" spans="1:13">
      <c r="A279" s="13">
        <v>272</v>
      </c>
      <c r="B279" s="28"/>
      <c r="C279" s="28"/>
      <c r="D279" s="28"/>
      <c r="E279" s="39"/>
      <c r="F279" s="39"/>
      <c r="G279" s="30"/>
      <c r="H279" s="42"/>
      <c r="I279" s="43"/>
      <c r="J279" s="21" t="e">
        <f t="shared" si="6"/>
        <v>#DIV/0!</v>
      </c>
      <c r="K279" s="29"/>
      <c r="L279" s="29"/>
      <c r="M279" s="28"/>
    </row>
    <row r="280" spans="1:13">
      <c r="A280" s="13">
        <v>273</v>
      </c>
      <c r="B280" s="28"/>
      <c r="C280" s="28"/>
      <c r="D280" s="28"/>
      <c r="E280" s="39"/>
      <c r="F280" s="39"/>
      <c r="G280" s="30"/>
      <c r="H280" s="42"/>
      <c r="I280" s="43"/>
      <c r="J280" s="21" t="e">
        <f t="shared" si="6"/>
        <v>#DIV/0!</v>
      </c>
      <c r="K280" s="29"/>
      <c r="L280" s="29"/>
      <c r="M280" s="28"/>
    </row>
    <row r="281" spans="1:13">
      <c r="A281" s="13">
        <v>274</v>
      </c>
      <c r="B281" s="28"/>
      <c r="C281" s="28"/>
      <c r="D281" s="28"/>
      <c r="E281" s="39"/>
      <c r="F281" s="39"/>
      <c r="G281" s="30"/>
      <c r="H281" s="42"/>
      <c r="I281" s="43"/>
      <c r="J281" s="21" t="e">
        <f t="shared" si="6"/>
        <v>#DIV/0!</v>
      </c>
      <c r="K281" s="29"/>
      <c r="L281" s="29"/>
      <c r="M281" s="28"/>
    </row>
    <row r="282" spans="1:13">
      <c r="A282" s="13">
        <v>275</v>
      </c>
      <c r="B282" s="28"/>
      <c r="C282" s="28"/>
      <c r="D282" s="28"/>
      <c r="E282" s="39"/>
      <c r="F282" s="39"/>
      <c r="G282" s="30"/>
      <c r="H282" s="42"/>
      <c r="I282" s="43"/>
      <c r="J282" s="21" t="e">
        <f t="shared" si="6"/>
        <v>#DIV/0!</v>
      </c>
      <c r="K282" s="29"/>
      <c r="L282" s="29"/>
      <c r="M282" s="28"/>
    </row>
    <row r="283" spans="1:13">
      <c r="A283" s="40">
        <v>276</v>
      </c>
      <c r="B283" s="28"/>
      <c r="C283" s="28"/>
      <c r="D283" s="28"/>
      <c r="E283" s="39"/>
      <c r="F283" s="39"/>
      <c r="G283" s="30"/>
      <c r="H283" s="42"/>
      <c r="I283" s="43"/>
      <c r="J283" s="41" t="e">
        <f t="shared" si="6"/>
        <v>#DIV/0!</v>
      </c>
      <c r="K283" s="29"/>
      <c r="L283" s="29"/>
      <c r="M283" s="28"/>
    </row>
    <row r="284" spans="1:13">
      <c r="A284" s="40">
        <v>277</v>
      </c>
      <c r="B284" s="28"/>
      <c r="C284" s="28"/>
      <c r="D284" s="28"/>
      <c r="E284" s="39"/>
      <c r="F284" s="39"/>
      <c r="G284" s="30"/>
      <c r="H284" s="42"/>
      <c r="I284" s="43"/>
      <c r="J284" s="41" t="e">
        <f t="shared" si="6"/>
        <v>#DIV/0!</v>
      </c>
      <c r="K284" s="29"/>
      <c r="L284" s="29"/>
      <c r="M284" s="28"/>
    </row>
    <row r="285" spans="1:13">
      <c r="A285" s="13">
        <v>278</v>
      </c>
      <c r="B285" s="28"/>
      <c r="C285" s="28"/>
      <c r="D285" s="28"/>
      <c r="E285" s="39"/>
      <c r="F285" s="39"/>
      <c r="G285" s="30"/>
      <c r="H285" s="42"/>
      <c r="I285" s="43"/>
      <c r="J285" s="21" t="e">
        <f t="shared" si="6"/>
        <v>#DIV/0!</v>
      </c>
      <c r="K285" s="29"/>
      <c r="L285" s="29"/>
      <c r="M285" s="28"/>
    </row>
    <row r="286" spans="1:13">
      <c r="A286" s="13">
        <v>279</v>
      </c>
      <c r="B286" s="28"/>
      <c r="C286" s="28"/>
      <c r="D286" s="28"/>
      <c r="E286" s="39"/>
      <c r="F286" s="39"/>
      <c r="G286" s="30"/>
      <c r="H286" s="42"/>
      <c r="I286" s="43"/>
      <c r="J286" s="41" t="e">
        <f t="shared" si="6"/>
        <v>#DIV/0!</v>
      </c>
      <c r="K286" s="29"/>
      <c r="L286" s="29"/>
      <c r="M286" s="28"/>
    </row>
    <row r="287" spans="1:13">
      <c r="A287" s="13">
        <v>280</v>
      </c>
      <c r="B287" s="28"/>
      <c r="C287" s="28"/>
      <c r="D287" s="28"/>
      <c r="E287" s="39"/>
      <c r="F287" s="39"/>
      <c r="G287" s="30"/>
      <c r="H287" s="42"/>
      <c r="I287" s="43"/>
      <c r="J287" s="41" t="e">
        <f t="shared" si="6"/>
        <v>#DIV/0!</v>
      </c>
      <c r="K287" s="29"/>
      <c r="L287" s="29"/>
      <c r="M287" s="28"/>
    </row>
    <row r="288" spans="1:13">
      <c r="A288" s="13">
        <v>281</v>
      </c>
      <c r="B288" s="28"/>
      <c r="C288" s="28"/>
      <c r="D288" s="28"/>
      <c r="E288" s="39"/>
      <c r="F288" s="39"/>
      <c r="G288" s="30"/>
      <c r="H288" s="42"/>
      <c r="I288" s="43"/>
      <c r="J288" s="21" t="e">
        <f t="shared" si="6"/>
        <v>#DIV/0!</v>
      </c>
      <c r="K288" s="29"/>
      <c r="L288" s="29"/>
      <c r="M288" s="28"/>
    </row>
    <row r="289" spans="1:13">
      <c r="A289" s="13">
        <v>282</v>
      </c>
      <c r="B289" s="28"/>
      <c r="C289" s="28"/>
      <c r="D289" s="28"/>
      <c r="E289" s="39"/>
      <c r="F289" s="39"/>
      <c r="G289" s="30"/>
      <c r="H289" s="42"/>
      <c r="I289" s="43"/>
      <c r="J289" s="21" t="e">
        <f t="shared" si="6"/>
        <v>#DIV/0!</v>
      </c>
      <c r="K289" s="29"/>
      <c r="L289" s="29"/>
      <c r="M289" s="28"/>
    </row>
    <row r="290" spans="1:13">
      <c r="A290" s="13">
        <v>283</v>
      </c>
      <c r="B290" s="28"/>
      <c r="C290" s="28"/>
      <c r="D290" s="28"/>
      <c r="E290" s="39"/>
      <c r="F290" s="39"/>
      <c r="G290" s="30"/>
      <c r="H290" s="42"/>
      <c r="I290" s="43"/>
      <c r="J290" s="21" t="e">
        <f t="shared" si="6"/>
        <v>#DIV/0!</v>
      </c>
      <c r="K290" s="29"/>
      <c r="L290" s="29"/>
      <c r="M290" s="28"/>
    </row>
    <row r="291" spans="1:13">
      <c r="A291" s="13">
        <v>284</v>
      </c>
      <c r="B291" s="28"/>
      <c r="C291" s="28"/>
      <c r="D291" s="28"/>
      <c r="E291" s="39"/>
      <c r="F291" s="39"/>
      <c r="G291" s="30"/>
      <c r="H291" s="42"/>
      <c r="I291" s="43"/>
      <c r="J291" s="21" t="e">
        <f t="shared" si="6"/>
        <v>#DIV/0!</v>
      </c>
      <c r="K291" s="29"/>
      <c r="L291" s="29"/>
      <c r="M291" s="28"/>
    </row>
    <row r="292" spans="1:13">
      <c r="A292" s="13">
        <v>285</v>
      </c>
      <c r="B292" s="28"/>
      <c r="C292" s="28"/>
      <c r="D292" s="28"/>
      <c r="E292" s="39"/>
      <c r="F292" s="39"/>
      <c r="G292" s="30"/>
      <c r="H292" s="42"/>
      <c r="I292" s="43"/>
      <c r="J292" s="41" t="e">
        <f t="shared" si="6"/>
        <v>#DIV/0!</v>
      </c>
      <c r="K292" s="29"/>
      <c r="L292" s="29"/>
      <c r="M292" s="28"/>
    </row>
    <row r="293" spans="1:13">
      <c r="A293" s="40">
        <v>286</v>
      </c>
      <c r="B293" s="28"/>
      <c r="C293" s="28"/>
      <c r="D293" s="28"/>
      <c r="E293" s="39"/>
      <c r="F293" s="39"/>
      <c r="G293" s="30"/>
      <c r="H293" s="42"/>
      <c r="I293" s="43"/>
      <c r="J293" s="41" t="e">
        <f t="shared" si="6"/>
        <v>#DIV/0!</v>
      </c>
      <c r="K293" s="29"/>
      <c r="L293" s="29"/>
      <c r="M293" s="28"/>
    </row>
    <row r="294" spans="1:13">
      <c r="A294" s="40">
        <v>287</v>
      </c>
      <c r="B294" s="28"/>
      <c r="C294" s="28"/>
      <c r="D294" s="28"/>
      <c r="E294" s="39"/>
      <c r="F294" s="39"/>
      <c r="G294" s="30"/>
      <c r="H294" s="42"/>
      <c r="I294" s="43"/>
      <c r="J294" s="21" t="e">
        <f t="shared" si="6"/>
        <v>#DIV/0!</v>
      </c>
      <c r="K294" s="29"/>
      <c r="L294" s="29"/>
      <c r="M294" s="28"/>
    </row>
    <row r="295" spans="1:13">
      <c r="A295" s="13">
        <v>288</v>
      </c>
      <c r="B295" s="28"/>
      <c r="C295" s="28"/>
      <c r="D295" s="28"/>
      <c r="E295" s="39"/>
      <c r="F295" s="39"/>
      <c r="G295" s="30"/>
      <c r="H295" s="42"/>
      <c r="I295" s="43"/>
      <c r="J295" s="41" t="e">
        <f t="shared" si="6"/>
        <v>#DIV/0!</v>
      </c>
      <c r="K295" s="29"/>
      <c r="L295" s="29"/>
      <c r="M295" s="28"/>
    </row>
    <row r="296" spans="1:13">
      <c r="A296" s="13">
        <v>289</v>
      </c>
      <c r="B296" s="28"/>
      <c r="C296" s="28"/>
      <c r="D296" s="28"/>
      <c r="E296" s="39"/>
      <c r="F296" s="39"/>
      <c r="G296" s="30"/>
      <c r="H296" s="42"/>
      <c r="I296" s="43"/>
      <c r="J296" s="41" t="e">
        <f t="shared" si="6"/>
        <v>#DIV/0!</v>
      </c>
      <c r="K296" s="29"/>
      <c r="L296" s="29"/>
      <c r="M296" s="28"/>
    </row>
    <row r="297" spans="1:13">
      <c r="A297" s="13">
        <v>290</v>
      </c>
      <c r="B297" s="28"/>
      <c r="C297" s="28"/>
      <c r="D297" s="28"/>
      <c r="E297" s="39"/>
      <c r="F297" s="39"/>
      <c r="G297" s="30"/>
      <c r="H297" s="42"/>
      <c r="I297" s="43"/>
      <c r="J297" s="21" t="e">
        <f t="shared" si="6"/>
        <v>#DIV/0!</v>
      </c>
      <c r="K297" s="29"/>
      <c r="L297" s="29"/>
      <c r="M297" s="28"/>
    </row>
    <row r="298" spans="1:13">
      <c r="A298" s="13">
        <v>291</v>
      </c>
      <c r="B298" s="28"/>
      <c r="C298" s="28"/>
      <c r="D298" s="28"/>
      <c r="E298" s="39"/>
      <c r="F298" s="39"/>
      <c r="G298" s="30"/>
      <c r="H298" s="42"/>
      <c r="I298" s="43"/>
      <c r="J298" s="21" t="e">
        <f t="shared" si="6"/>
        <v>#DIV/0!</v>
      </c>
      <c r="K298" s="29"/>
      <c r="L298" s="29"/>
      <c r="M298" s="28"/>
    </row>
    <row r="299" spans="1:13">
      <c r="A299" s="13">
        <v>292</v>
      </c>
      <c r="B299" s="28"/>
      <c r="C299" s="28"/>
      <c r="D299" s="28"/>
      <c r="E299" s="39"/>
      <c r="F299" s="39"/>
      <c r="G299" s="30"/>
      <c r="H299" s="42"/>
      <c r="I299" s="43"/>
      <c r="J299" s="21" t="e">
        <f t="shared" si="6"/>
        <v>#DIV/0!</v>
      </c>
      <c r="K299" s="29"/>
      <c r="L299" s="29"/>
      <c r="M299" s="28"/>
    </row>
    <row r="300" spans="1:13">
      <c r="A300" s="13">
        <v>293</v>
      </c>
      <c r="B300" s="28"/>
      <c r="C300" s="28"/>
      <c r="D300" s="28"/>
      <c r="E300" s="39"/>
      <c r="F300" s="39"/>
      <c r="G300" s="30"/>
      <c r="H300" s="42"/>
      <c r="I300" s="43"/>
      <c r="J300" s="21" t="e">
        <f t="shared" si="6"/>
        <v>#DIV/0!</v>
      </c>
      <c r="K300" s="29"/>
      <c r="L300" s="29"/>
      <c r="M300" s="28"/>
    </row>
    <row r="301" spans="1:13">
      <c r="A301" s="13">
        <v>294</v>
      </c>
      <c r="B301" s="28"/>
      <c r="C301" s="28"/>
      <c r="D301" s="28"/>
      <c r="E301" s="39"/>
      <c r="F301" s="39"/>
      <c r="G301" s="30"/>
      <c r="H301" s="42"/>
      <c r="I301" s="43"/>
      <c r="J301" s="41" t="e">
        <f t="shared" si="6"/>
        <v>#DIV/0!</v>
      </c>
      <c r="K301" s="29"/>
      <c r="L301" s="29"/>
      <c r="M301" s="28"/>
    </row>
    <row r="302" spans="1:13">
      <c r="A302" s="13">
        <v>295</v>
      </c>
      <c r="B302" s="28"/>
      <c r="C302" s="28"/>
      <c r="D302" s="28"/>
      <c r="E302" s="39"/>
      <c r="F302" s="39"/>
      <c r="G302" s="30"/>
      <c r="H302" s="42"/>
      <c r="I302" s="43"/>
      <c r="J302" s="41" t="e">
        <f t="shared" si="6"/>
        <v>#DIV/0!</v>
      </c>
      <c r="K302" s="29"/>
      <c r="L302" s="29"/>
      <c r="M302" s="28"/>
    </row>
    <row r="303" spans="1:13">
      <c r="A303" s="40">
        <v>296</v>
      </c>
      <c r="B303" s="28"/>
      <c r="C303" s="28"/>
      <c r="D303" s="28"/>
      <c r="E303" s="39"/>
      <c r="F303" s="39"/>
      <c r="G303" s="30"/>
      <c r="H303" s="42"/>
      <c r="I303" s="43"/>
      <c r="J303" s="21" t="e">
        <f t="shared" si="6"/>
        <v>#DIV/0!</v>
      </c>
      <c r="K303" s="29"/>
      <c r="L303" s="29"/>
      <c r="M303" s="28"/>
    </row>
    <row r="304" spans="1:13">
      <c r="A304" s="40">
        <v>297</v>
      </c>
      <c r="B304" s="28"/>
      <c r="C304" s="28"/>
      <c r="D304" s="28"/>
      <c r="E304" s="39"/>
      <c r="F304" s="39"/>
      <c r="G304" s="30"/>
      <c r="H304" s="42"/>
      <c r="I304" s="43"/>
      <c r="J304" s="41" t="e">
        <f t="shared" si="6"/>
        <v>#DIV/0!</v>
      </c>
      <c r="K304" s="29"/>
      <c r="L304" s="29"/>
      <c r="M304" s="28"/>
    </row>
    <row r="305" spans="1:13">
      <c r="A305" s="13">
        <v>298</v>
      </c>
      <c r="B305" s="28"/>
      <c r="C305" s="28"/>
      <c r="D305" s="28"/>
      <c r="E305" s="39"/>
      <c r="F305" s="39"/>
      <c r="G305" s="30"/>
      <c r="H305" s="42"/>
      <c r="I305" s="43"/>
      <c r="J305" s="41" t="e">
        <f t="shared" si="6"/>
        <v>#DIV/0!</v>
      </c>
      <c r="K305" s="29"/>
      <c r="L305" s="29"/>
      <c r="M305" s="28"/>
    </row>
    <row r="306" spans="1:13">
      <c r="A306" s="13">
        <v>299</v>
      </c>
      <c r="B306" s="28"/>
      <c r="C306" s="28"/>
      <c r="D306" s="28"/>
      <c r="E306" s="39"/>
      <c r="F306" s="39"/>
      <c r="G306" s="30"/>
      <c r="H306" s="42"/>
      <c r="I306" s="43"/>
      <c r="J306" s="21" t="e">
        <f t="shared" si="6"/>
        <v>#DIV/0!</v>
      </c>
      <c r="K306" s="29"/>
      <c r="L306" s="29"/>
      <c r="M306" s="28"/>
    </row>
    <row r="307" spans="1:13">
      <c r="A307" s="13">
        <v>300</v>
      </c>
      <c r="B307" s="28"/>
      <c r="C307" s="28"/>
      <c r="D307" s="28"/>
      <c r="E307" s="39"/>
      <c r="F307" s="39"/>
      <c r="G307" s="30"/>
      <c r="H307" s="42"/>
      <c r="I307" s="43"/>
      <c r="J307" s="21" t="e">
        <f t="shared" si="6"/>
        <v>#DIV/0!</v>
      </c>
      <c r="K307" s="29"/>
      <c r="L307" s="29"/>
      <c r="M307" s="28"/>
    </row>
    <row r="308" spans="1:13">
      <c r="A308" s="13">
        <v>301</v>
      </c>
      <c r="B308" s="28"/>
      <c r="C308" s="28"/>
      <c r="D308" s="28"/>
      <c r="E308" s="39"/>
      <c r="F308" s="39"/>
      <c r="G308" s="30"/>
      <c r="H308" s="42"/>
      <c r="I308" s="43"/>
      <c r="J308" s="21" t="e">
        <f t="shared" si="6"/>
        <v>#DIV/0!</v>
      </c>
      <c r="K308" s="29"/>
      <c r="L308" s="29"/>
      <c r="M308" s="28"/>
    </row>
    <row r="309" spans="1:13">
      <c r="A309" s="13">
        <v>302</v>
      </c>
      <c r="B309" s="28"/>
      <c r="C309" s="28"/>
      <c r="D309" s="28"/>
      <c r="E309" s="39"/>
      <c r="F309" s="39"/>
      <c r="G309" s="30"/>
      <c r="H309" s="42"/>
      <c r="I309" s="43"/>
      <c r="J309" s="21" t="e">
        <f t="shared" si="6"/>
        <v>#DIV/0!</v>
      </c>
      <c r="K309" s="29"/>
      <c r="L309" s="29"/>
      <c r="M309" s="28"/>
    </row>
    <row r="310" spans="1:13">
      <c r="A310" s="13">
        <v>303</v>
      </c>
      <c r="B310" s="28"/>
      <c r="C310" s="28"/>
      <c r="D310" s="28"/>
      <c r="E310" s="39"/>
      <c r="F310" s="39"/>
      <c r="G310" s="30"/>
      <c r="H310" s="42"/>
      <c r="I310" s="43"/>
      <c r="J310" s="41" t="e">
        <f t="shared" si="6"/>
        <v>#DIV/0!</v>
      </c>
      <c r="K310" s="29"/>
      <c r="L310" s="29"/>
      <c r="M310" s="28"/>
    </row>
    <row r="311" spans="1:13">
      <c r="A311" s="13">
        <v>304</v>
      </c>
      <c r="B311" s="28"/>
      <c r="C311" s="28"/>
      <c r="D311" s="28"/>
      <c r="E311" s="39"/>
      <c r="F311" s="39"/>
      <c r="G311" s="30"/>
      <c r="H311" s="42"/>
      <c r="I311" s="43"/>
      <c r="J311" s="41" t="e">
        <f t="shared" si="6"/>
        <v>#DIV/0!</v>
      </c>
      <c r="K311" s="29"/>
      <c r="L311" s="29"/>
      <c r="M311" s="28"/>
    </row>
    <row r="312" spans="1:13">
      <c r="A312" s="13">
        <v>305</v>
      </c>
      <c r="B312" s="28"/>
      <c r="C312" s="28"/>
      <c r="D312" s="28"/>
      <c r="E312" s="39"/>
      <c r="F312" s="39"/>
      <c r="G312" s="30"/>
      <c r="H312" s="42"/>
      <c r="I312" s="43"/>
      <c r="J312" s="21" t="e">
        <f t="shared" si="6"/>
        <v>#DIV/0!</v>
      </c>
      <c r="K312" s="29"/>
      <c r="L312" s="29"/>
      <c r="M312" s="28"/>
    </row>
    <row r="313" spans="1:13">
      <c r="A313" s="40">
        <v>306</v>
      </c>
      <c r="B313" s="28"/>
      <c r="C313" s="28"/>
      <c r="D313" s="28"/>
      <c r="E313" s="39"/>
      <c r="F313" s="39"/>
      <c r="G313" s="30"/>
      <c r="H313" s="42"/>
      <c r="I313" s="43"/>
      <c r="J313" s="41" t="e">
        <f t="shared" si="6"/>
        <v>#DIV/0!</v>
      </c>
      <c r="K313" s="29"/>
      <c r="L313" s="29"/>
      <c r="M313" s="28"/>
    </row>
    <row r="314" spans="1:13">
      <c r="A314" s="40">
        <v>307</v>
      </c>
      <c r="B314" s="28"/>
      <c r="C314" s="28"/>
      <c r="D314" s="28"/>
      <c r="E314" s="39"/>
      <c r="F314" s="39"/>
      <c r="G314" s="30"/>
      <c r="H314" s="42"/>
      <c r="I314" s="43"/>
      <c r="J314" s="41" t="e">
        <f t="shared" si="6"/>
        <v>#DIV/0!</v>
      </c>
      <c r="K314" s="29"/>
      <c r="L314" s="29"/>
      <c r="M314" s="28"/>
    </row>
    <row r="315" spans="1:13">
      <c r="A315" s="13">
        <v>308</v>
      </c>
      <c r="B315" s="28"/>
      <c r="C315" s="28"/>
      <c r="D315" s="28"/>
      <c r="E315" s="39"/>
      <c r="F315" s="39"/>
      <c r="G315" s="30"/>
      <c r="H315" s="42"/>
      <c r="I315" s="43"/>
      <c r="J315" s="21" t="e">
        <f t="shared" si="6"/>
        <v>#DIV/0!</v>
      </c>
      <c r="K315" s="29"/>
      <c r="L315" s="29"/>
      <c r="M315" s="28"/>
    </row>
    <row r="316" spans="1:13">
      <c r="A316" s="13">
        <v>309</v>
      </c>
      <c r="B316" s="28"/>
      <c r="C316" s="28"/>
      <c r="D316" s="28"/>
      <c r="E316" s="39"/>
      <c r="F316" s="39"/>
      <c r="G316" s="30"/>
      <c r="H316" s="42"/>
      <c r="I316" s="43"/>
      <c r="J316" s="21" t="e">
        <f t="shared" si="6"/>
        <v>#DIV/0!</v>
      </c>
      <c r="K316" s="29"/>
      <c r="L316" s="29"/>
      <c r="M316" s="28"/>
    </row>
    <row r="317" spans="1:13">
      <c r="A317" s="13">
        <v>310</v>
      </c>
      <c r="B317" s="28"/>
      <c r="C317" s="28"/>
      <c r="D317" s="28"/>
      <c r="E317" s="39"/>
      <c r="F317" s="39"/>
      <c r="G317" s="30"/>
      <c r="H317" s="42"/>
      <c r="I317" s="43"/>
      <c r="J317" s="21" t="e">
        <f t="shared" si="6"/>
        <v>#DIV/0!</v>
      </c>
      <c r="K317" s="29"/>
      <c r="L317" s="29"/>
      <c r="M317" s="28"/>
    </row>
    <row r="318" spans="1:13">
      <c r="A318" s="13">
        <v>311</v>
      </c>
      <c r="B318" s="28"/>
      <c r="C318" s="28"/>
      <c r="D318" s="28"/>
      <c r="E318" s="39"/>
      <c r="F318" s="39"/>
      <c r="G318" s="30"/>
      <c r="H318" s="42"/>
      <c r="I318" s="43"/>
      <c r="J318" s="21" t="e">
        <f t="shared" si="6"/>
        <v>#DIV/0!</v>
      </c>
      <c r="K318" s="29"/>
      <c r="L318" s="29"/>
      <c r="M318" s="28"/>
    </row>
    <row r="319" spans="1:13">
      <c r="A319" s="13">
        <v>312</v>
      </c>
      <c r="B319" s="28"/>
      <c r="C319" s="28"/>
      <c r="D319" s="28"/>
      <c r="E319" s="39"/>
      <c r="F319" s="39"/>
      <c r="G319" s="30"/>
      <c r="H319" s="42"/>
      <c r="I319" s="43"/>
      <c r="J319" s="41" t="e">
        <f t="shared" si="6"/>
        <v>#DIV/0!</v>
      </c>
      <c r="K319" s="29"/>
      <c r="L319" s="29"/>
      <c r="M319" s="28"/>
    </row>
    <row r="320" spans="1:13">
      <c r="A320" s="13">
        <v>313</v>
      </c>
      <c r="B320" s="28"/>
      <c r="C320" s="28"/>
      <c r="D320" s="28"/>
      <c r="E320" s="39"/>
      <c r="F320" s="39"/>
      <c r="G320" s="30"/>
      <c r="H320" s="42"/>
      <c r="I320" s="43"/>
      <c r="J320" s="41" t="e">
        <f t="shared" si="6"/>
        <v>#DIV/0!</v>
      </c>
      <c r="K320" s="29"/>
      <c r="L320" s="29"/>
      <c r="M320" s="28"/>
    </row>
    <row r="321" spans="1:13">
      <c r="A321" s="13">
        <v>314</v>
      </c>
      <c r="B321" s="28"/>
      <c r="C321" s="28"/>
      <c r="D321" s="28"/>
      <c r="E321" s="39"/>
      <c r="F321" s="39"/>
      <c r="G321" s="30"/>
      <c r="H321" s="42"/>
      <c r="I321" s="43"/>
      <c r="J321" s="21" t="e">
        <f t="shared" si="6"/>
        <v>#DIV/0!</v>
      </c>
      <c r="K321" s="29"/>
      <c r="L321" s="29"/>
      <c r="M321" s="28"/>
    </row>
    <row r="322" spans="1:13">
      <c r="A322" s="13">
        <v>315</v>
      </c>
      <c r="B322" s="28"/>
      <c r="C322" s="28"/>
      <c r="D322" s="28"/>
      <c r="E322" s="39"/>
      <c r="F322" s="39"/>
      <c r="G322" s="30"/>
      <c r="H322" s="42"/>
      <c r="I322" s="43"/>
      <c r="J322" s="41" t="e">
        <f t="shared" si="6"/>
        <v>#DIV/0!</v>
      </c>
      <c r="K322" s="29"/>
      <c r="L322" s="29"/>
      <c r="M322" s="28"/>
    </row>
    <row r="323" spans="1:13">
      <c r="A323" s="40">
        <v>316</v>
      </c>
      <c r="B323" s="28"/>
      <c r="C323" s="28"/>
      <c r="D323" s="28"/>
      <c r="E323" s="39"/>
      <c r="F323" s="39"/>
      <c r="G323" s="30"/>
      <c r="H323" s="42"/>
      <c r="I323" s="43"/>
      <c r="J323" s="41" t="e">
        <f t="shared" si="6"/>
        <v>#DIV/0!</v>
      </c>
      <c r="K323" s="29"/>
      <c r="L323" s="29"/>
      <c r="M323" s="28"/>
    </row>
    <row r="324" spans="1:13">
      <c r="A324" s="40">
        <v>317</v>
      </c>
      <c r="B324" s="28"/>
      <c r="C324" s="28"/>
      <c r="D324" s="28"/>
      <c r="E324" s="39"/>
      <c r="F324" s="39"/>
      <c r="G324" s="30"/>
      <c r="H324" s="42"/>
      <c r="I324" s="43"/>
      <c r="J324" s="21" t="e">
        <f t="shared" si="6"/>
        <v>#DIV/0!</v>
      </c>
      <c r="K324" s="29"/>
      <c r="L324" s="29"/>
      <c r="M324" s="28"/>
    </row>
    <row r="325" spans="1:13">
      <c r="A325" s="13">
        <v>318</v>
      </c>
      <c r="B325" s="28"/>
      <c r="C325" s="28"/>
      <c r="D325" s="28"/>
      <c r="E325" s="39"/>
      <c r="F325" s="39"/>
      <c r="G325" s="30"/>
      <c r="H325" s="42"/>
      <c r="I325" s="43"/>
      <c r="J325" s="21" t="e">
        <f t="shared" si="6"/>
        <v>#DIV/0!</v>
      </c>
      <c r="K325" s="29"/>
      <c r="L325" s="29"/>
      <c r="M325" s="28"/>
    </row>
    <row r="326" spans="1:13">
      <c r="A326" s="13">
        <v>319</v>
      </c>
      <c r="B326" s="28"/>
      <c r="C326" s="28"/>
      <c r="D326" s="28"/>
      <c r="E326" s="39"/>
      <c r="F326" s="39"/>
      <c r="G326" s="30"/>
      <c r="H326" s="42"/>
      <c r="I326" s="43"/>
      <c r="J326" s="21" t="e">
        <f t="shared" si="6"/>
        <v>#DIV/0!</v>
      </c>
      <c r="K326" s="29"/>
      <c r="L326" s="29"/>
      <c r="M326" s="28"/>
    </row>
    <row r="327" spans="1:13">
      <c r="A327" s="13">
        <v>320</v>
      </c>
      <c r="B327" s="28"/>
      <c r="C327" s="28"/>
      <c r="D327" s="28"/>
      <c r="E327" s="39"/>
      <c r="F327" s="39"/>
      <c r="G327" s="30"/>
      <c r="H327" s="42"/>
      <c r="I327" s="43"/>
      <c r="J327" s="21" t="e">
        <f t="shared" si="6"/>
        <v>#DIV/0!</v>
      </c>
      <c r="K327" s="29"/>
      <c r="L327" s="29"/>
      <c r="M327" s="28"/>
    </row>
    <row r="328" spans="1:13">
      <c r="A328" s="13">
        <v>321</v>
      </c>
      <c r="B328" s="28"/>
      <c r="C328" s="28"/>
      <c r="D328" s="28"/>
      <c r="E328" s="39"/>
      <c r="F328" s="39"/>
      <c r="G328" s="30"/>
      <c r="H328" s="42"/>
      <c r="I328" s="43"/>
      <c r="J328" s="41" t="e">
        <f t="shared" si="6"/>
        <v>#DIV/0!</v>
      </c>
      <c r="K328" s="29"/>
      <c r="L328" s="29"/>
      <c r="M328" s="28"/>
    </row>
    <row r="329" spans="1:13">
      <c r="A329" s="13">
        <v>322</v>
      </c>
      <c r="B329" s="28"/>
      <c r="C329" s="28"/>
      <c r="D329" s="28"/>
      <c r="E329" s="39"/>
      <c r="F329" s="39"/>
      <c r="G329" s="30"/>
      <c r="H329" s="42"/>
      <c r="I329" s="43"/>
      <c r="J329" s="41" t="e">
        <f t="shared" si="6"/>
        <v>#DIV/0!</v>
      </c>
      <c r="K329" s="29"/>
      <c r="L329" s="29"/>
      <c r="M329" s="28"/>
    </row>
    <row r="330" spans="1:13">
      <c r="A330" s="13">
        <v>323</v>
      </c>
      <c r="B330" s="28"/>
      <c r="C330" s="28"/>
      <c r="D330" s="28"/>
      <c r="E330" s="39"/>
      <c r="F330" s="39"/>
      <c r="G330" s="30"/>
      <c r="H330" s="42"/>
      <c r="I330" s="43"/>
      <c r="J330" s="21" t="e">
        <f t="shared" si="6"/>
        <v>#DIV/0!</v>
      </c>
      <c r="K330" s="29"/>
      <c r="L330" s="29"/>
      <c r="M330" s="28"/>
    </row>
    <row r="331" spans="1:13">
      <c r="A331" s="13">
        <v>324</v>
      </c>
      <c r="B331" s="28"/>
      <c r="C331" s="28"/>
      <c r="D331" s="28"/>
      <c r="E331" s="39"/>
      <c r="F331" s="39"/>
      <c r="G331" s="30"/>
      <c r="H331" s="42"/>
      <c r="I331" s="43"/>
      <c r="J331" s="41" t="e">
        <f t="shared" si="6"/>
        <v>#DIV/0!</v>
      </c>
      <c r="K331" s="29"/>
      <c r="L331" s="29"/>
      <c r="M331" s="28"/>
    </row>
    <row r="332" spans="1:13">
      <c r="A332" s="13">
        <v>325</v>
      </c>
      <c r="B332" s="28"/>
      <c r="C332" s="28"/>
      <c r="D332" s="28"/>
      <c r="E332" s="39"/>
      <c r="F332" s="39"/>
      <c r="G332" s="30"/>
      <c r="H332" s="42"/>
      <c r="I332" s="43"/>
      <c r="J332" s="41" t="e">
        <f t="shared" si="6"/>
        <v>#DIV/0!</v>
      </c>
      <c r="K332" s="29"/>
      <c r="L332" s="29"/>
      <c r="M332" s="28"/>
    </row>
    <row r="333" spans="1:13">
      <c r="A333" s="40">
        <v>326</v>
      </c>
      <c r="B333" s="28"/>
      <c r="C333" s="28"/>
      <c r="D333" s="28"/>
      <c r="E333" s="39"/>
      <c r="F333" s="39"/>
      <c r="G333" s="30"/>
      <c r="H333" s="42"/>
      <c r="I333" s="43"/>
      <c r="J333" s="21" t="e">
        <f t="shared" si="6"/>
        <v>#DIV/0!</v>
      </c>
      <c r="K333" s="29"/>
      <c r="L333" s="29"/>
      <c r="M333" s="28"/>
    </row>
    <row r="334" spans="1:13">
      <c r="A334" s="40">
        <v>327</v>
      </c>
      <c r="B334" s="28"/>
      <c r="C334" s="28"/>
      <c r="D334" s="28"/>
      <c r="E334" s="39"/>
      <c r="F334" s="39"/>
      <c r="G334" s="30"/>
      <c r="H334" s="42"/>
      <c r="I334" s="43"/>
      <c r="J334" s="21" t="e">
        <f t="shared" ref="J334:J357" si="7">H334/I334</f>
        <v>#DIV/0!</v>
      </c>
      <c r="K334" s="29"/>
      <c r="L334" s="29"/>
      <c r="M334" s="28"/>
    </row>
    <row r="335" spans="1:13">
      <c r="A335" s="13">
        <v>328</v>
      </c>
      <c r="B335" s="28"/>
      <c r="C335" s="28"/>
      <c r="D335" s="28"/>
      <c r="E335" s="39"/>
      <c r="F335" s="39"/>
      <c r="G335" s="30"/>
      <c r="H335" s="42"/>
      <c r="I335" s="43"/>
      <c r="J335" s="21" t="e">
        <f t="shared" si="7"/>
        <v>#DIV/0!</v>
      </c>
      <c r="K335" s="29"/>
      <c r="L335" s="29"/>
      <c r="M335" s="28"/>
    </row>
    <row r="336" spans="1:13">
      <c r="A336" s="13">
        <v>329</v>
      </c>
      <c r="B336" s="28"/>
      <c r="C336" s="28"/>
      <c r="D336" s="28"/>
      <c r="E336" s="39"/>
      <c r="F336" s="39"/>
      <c r="G336" s="30"/>
      <c r="H336" s="42"/>
      <c r="I336" s="43"/>
      <c r="J336" s="21" t="e">
        <f t="shared" si="7"/>
        <v>#DIV/0!</v>
      </c>
      <c r="K336" s="29"/>
      <c r="L336" s="29"/>
      <c r="M336" s="28"/>
    </row>
    <row r="337" spans="1:13">
      <c r="A337" s="13">
        <v>330</v>
      </c>
      <c r="B337" s="28"/>
      <c r="C337" s="28"/>
      <c r="D337" s="28"/>
      <c r="E337" s="39"/>
      <c r="F337" s="39"/>
      <c r="G337" s="30"/>
      <c r="H337" s="42"/>
      <c r="I337" s="43"/>
      <c r="J337" s="41" t="e">
        <f t="shared" si="7"/>
        <v>#DIV/0!</v>
      </c>
      <c r="K337" s="29"/>
      <c r="L337" s="29"/>
      <c r="M337" s="28"/>
    </row>
    <row r="338" spans="1:13">
      <c r="A338" s="13">
        <v>331</v>
      </c>
      <c r="B338" s="28"/>
      <c r="C338" s="28"/>
      <c r="D338" s="28"/>
      <c r="E338" s="39"/>
      <c r="F338" s="39"/>
      <c r="G338" s="30"/>
      <c r="H338" s="42"/>
      <c r="I338" s="43"/>
      <c r="J338" s="41" t="e">
        <f t="shared" si="7"/>
        <v>#DIV/0!</v>
      </c>
      <c r="K338" s="29"/>
      <c r="L338" s="29"/>
      <c r="M338" s="28"/>
    </row>
    <row r="339" spans="1:13">
      <c r="A339" s="13">
        <v>332</v>
      </c>
      <c r="B339" s="28"/>
      <c r="C339" s="28"/>
      <c r="D339" s="28"/>
      <c r="E339" s="39"/>
      <c r="F339" s="39"/>
      <c r="G339" s="30"/>
      <c r="H339" s="42"/>
      <c r="I339" s="43"/>
      <c r="J339" s="21" t="e">
        <f t="shared" si="7"/>
        <v>#DIV/0!</v>
      </c>
      <c r="K339" s="29"/>
      <c r="L339" s="29"/>
      <c r="M339" s="28"/>
    </row>
    <row r="340" spans="1:13">
      <c r="A340" s="13">
        <v>333</v>
      </c>
      <c r="B340" s="28"/>
      <c r="C340" s="28"/>
      <c r="D340" s="28"/>
      <c r="E340" s="39"/>
      <c r="F340" s="39"/>
      <c r="G340" s="30"/>
      <c r="H340" s="42"/>
      <c r="I340" s="43"/>
      <c r="J340" s="41" t="e">
        <f t="shared" si="7"/>
        <v>#DIV/0!</v>
      </c>
      <c r="K340" s="29"/>
      <c r="L340" s="29"/>
      <c r="M340" s="28"/>
    </row>
    <row r="341" spans="1:13">
      <c r="A341" s="13">
        <v>334</v>
      </c>
      <c r="B341" s="28"/>
      <c r="C341" s="28"/>
      <c r="D341" s="28"/>
      <c r="E341" s="39"/>
      <c r="F341" s="39"/>
      <c r="G341" s="30"/>
      <c r="H341" s="42"/>
      <c r="I341" s="43"/>
      <c r="J341" s="41" t="e">
        <f t="shared" si="7"/>
        <v>#DIV/0!</v>
      </c>
      <c r="K341" s="29"/>
      <c r="L341" s="29"/>
      <c r="M341" s="28"/>
    </row>
    <row r="342" spans="1:13">
      <c r="A342" s="13">
        <v>335</v>
      </c>
      <c r="B342" s="28"/>
      <c r="C342" s="28"/>
      <c r="D342" s="28"/>
      <c r="E342" s="39"/>
      <c r="F342" s="39"/>
      <c r="G342" s="30"/>
      <c r="H342" s="42"/>
      <c r="I342" s="43"/>
      <c r="J342" s="21" t="e">
        <f t="shared" si="7"/>
        <v>#DIV/0!</v>
      </c>
      <c r="K342" s="29"/>
      <c r="L342" s="29"/>
      <c r="M342" s="28"/>
    </row>
    <row r="343" spans="1:13">
      <c r="A343" s="40">
        <v>336</v>
      </c>
      <c r="B343" s="28"/>
      <c r="C343" s="28"/>
      <c r="D343" s="28"/>
      <c r="E343" s="39"/>
      <c r="F343" s="39"/>
      <c r="G343" s="30"/>
      <c r="H343" s="42"/>
      <c r="I343" s="43"/>
      <c r="J343" s="21" t="e">
        <f t="shared" si="7"/>
        <v>#DIV/0!</v>
      </c>
      <c r="K343" s="29"/>
      <c r="L343" s="29"/>
      <c r="M343" s="28"/>
    </row>
    <row r="344" spans="1:13">
      <c r="A344" s="40">
        <v>337</v>
      </c>
      <c r="B344" s="28"/>
      <c r="C344" s="28"/>
      <c r="D344" s="28"/>
      <c r="E344" s="39"/>
      <c r="F344" s="39"/>
      <c r="G344" s="30"/>
      <c r="H344" s="42"/>
      <c r="I344" s="43"/>
      <c r="J344" s="21" t="e">
        <f t="shared" si="7"/>
        <v>#DIV/0!</v>
      </c>
      <c r="K344" s="29"/>
      <c r="L344" s="29"/>
      <c r="M344" s="28"/>
    </row>
    <row r="345" spans="1:13">
      <c r="A345" s="13">
        <v>338</v>
      </c>
      <c r="B345" s="28"/>
      <c r="C345" s="28"/>
      <c r="D345" s="28"/>
      <c r="E345" s="39"/>
      <c r="F345" s="39"/>
      <c r="G345" s="30"/>
      <c r="H345" s="42"/>
      <c r="I345" s="43"/>
      <c r="J345" s="21" t="e">
        <f t="shared" si="7"/>
        <v>#DIV/0!</v>
      </c>
      <c r="K345" s="29"/>
      <c r="L345" s="29"/>
      <c r="M345" s="28"/>
    </row>
    <row r="346" spans="1:13">
      <c r="A346" s="13">
        <v>339</v>
      </c>
      <c r="B346" s="28"/>
      <c r="C346" s="28"/>
      <c r="D346" s="28"/>
      <c r="E346" s="39"/>
      <c r="F346" s="39"/>
      <c r="G346" s="30"/>
      <c r="H346" s="42"/>
      <c r="I346" s="43"/>
      <c r="J346" s="41" t="e">
        <f t="shared" si="7"/>
        <v>#DIV/0!</v>
      </c>
      <c r="K346" s="29"/>
      <c r="L346" s="29"/>
      <c r="M346" s="28"/>
    </row>
    <row r="347" spans="1:13">
      <c r="A347" s="13">
        <v>340</v>
      </c>
      <c r="B347" s="28"/>
      <c r="C347" s="28"/>
      <c r="D347" s="28"/>
      <c r="E347" s="39"/>
      <c r="F347" s="39"/>
      <c r="G347" s="30"/>
      <c r="H347" s="42"/>
      <c r="I347" s="43"/>
      <c r="J347" s="41" t="e">
        <f t="shared" si="7"/>
        <v>#DIV/0!</v>
      </c>
      <c r="K347" s="29"/>
      <c r="L347" s="29"/>
      <c r="M347" s="28"/>
    </row>
    <row r="348" spans="1:13">
      <c r="A348" s="13">
        <v>341</v>
      </c>
      <c r="B348" s="28"/>
      <c r="C348" s="28"/>
      <c r="D348" s="28"/>
      <c r="E348" s="39"/>
      <c r="F348" s="39"/>
      <c r="G348" s="30"/>
      <c r="H348" s="42"/>
      <c r="I348" s="43"/>
      <c r="J348" s="21" t="e">
        <f t="shared" si="7"/>
        <v>#DIV/0!</v>
      </c>
      <c r="K348" s="29"/>
      <c r="L348" s="29"/>
      <c r="M348" s="28"/>
    </row>
    <row r="349" spans="1:13">
      <c r="A349" s="13">
        <v>342</v>
      </c>
      <c r="B349" s="28"/>
      <c r="C349" s="28"/>
      <c r="D349" s="28"/>
      <c r="E349" s="39"/>
      <c r="F349" s="39"/>
      <c r="G349" s="30"/>
      <c r="H349" s="42"/>
      <c r="I349" s="43"/>
      <c r="J349" s="41" t="e">
        <f t="shared" si="7"/>
        <v>#DIV/0!</v>
      </c>
      <c r="K349" s="29"/>
      <c r="L349" s="29"/>
      <c r="M349" s="28"/>
    </row>
    <row r="350" spans="1:13">
      <c r="A350" s="13">
        <v>343</v>
      </c>
      <c r="B350" s="28"/>
      <c r="C350" s="28"/>
      <c r="D350" s="28"/>
      <c r="E350" s="39"/>
      <c r="F350" s="39"/>
      <c r="G350" s="30"/>
      <c r="H350" s="42"/>
      <c r="I350" s="43"/>
      <c r="J350" s="41" t="e">
        <f t="shared" si="7"/>
        <v>#DIV/0!</v>
      </c>
      <c r="K350" s="29"/>
      <c r="L350" s="29"/>
      <c r="M350" s="28"/>
    </row>
    <row r="351" spans="1:13">
      <c r="A351" s="13">
        <v>344</v>
      </c>
      <c r="B351" s="28"/>
      <c r="C351" s="28"/>
      <c r="D351" s="28"/>
      <c r="E351" s="39"/>
      <c r="F351" s="39"/>
      <c r="G351" s="30"/>
      <c r="H351" s="42"/>
      <c r="I351" s="43"/>
      <c r="J351" s="21" t="e">
        <f t="shared" si="7"/>
        <v>#DIV/0!</v>
      </c>
      <c r="K351" s="29"/>
      <c r="L351" s="29"/>
      <c r="M351" s="28"/>
    </row>
    <row r="352" spans="1:13">
      <c r="A352" s="13">
        <v>345</v>
      </c>
      <c r="B352" s="28"/>
      <c r="C352" s="28"/>
      <c r="D352" s="28"/>
      <c r="E352" s="39"/>
      <c r="F352" s="39"/>
      <c r="G352" s="30"/>
      <c r="H352" s="42"/>
      <c r="I352" s="43"/>
      <c r="J352" s="21" t="e">
        <f t="shared" si="7"/>
        <v>#DIV/0!</v>
      </c>
      <c r="K352" s="29"/>
      <c r="L352" s="29"/>
      <c r="M352" s="28"/>
    </row>
    <row r="353" spans="1:13">
      <c r="A353" s="40">
        <v>346</v>
      </c>
      <c r="B353" s="28"/>
      <c r="C353" s="28"/>
      <c r="D353" s="28"/>
      <c r="E353" s="39"/>
      <c r="F353" s="39"/>
      <c r="G353" s="30"/>
      <c r="H353" s="42"/>
      <c r="I353" s="43"/>
      <c r="J353" s="21" t="e">
        <f t="shared" si="7"/>
        <v>#DIV/0!</v>
      </c>
      <c r="K353" s="29"/>
      <c r="L353" s="29"/>
      <c r="M353" s="28"/>
    </row>
    <row r="354" spans="1:13">
      <c r="A354" s="40">
        <v>347</v>
      </c>
      <c r="B354" s="28"/>
      <c r="C354" s="28"/>
      <c r="D354" s="28"/>
      <c r="E354" s="39"/>
      <c r="F354" s="39"/>
      <c r="G354" s="30"/>
      <c r="H354" s="42"/>
      <c r="I354" s="43"/>
      <c r="J354" s="21" t="e">
        <f t="shared" si="7"/>
        <v>#DIV/0!</v>
      </c>
      <c r="K354" s="29"/>
      <c r="L354" s="29"/>
      <c r="M354" s="28"/>
    </row>
    <row r="355" spans="1:13">
      <c r="A355" s="13">
        <v>348</v>
      </c>
      <c r="B355" s="28"/>
      <c r="C355" s="28"/>
      <c r="D355" s="28"/>
      <c r="E355" s="39"/>
      <c r="F355" s="39"/>
      <c r="G355" s="30"/>
      <c r="H355" s="42"/>
      <c r="I355" s="43"/>
      <c r="J355" s="41" t="e">
        <f t="shared" si="7"/>
        <v>#DIV/0!</v>
      </c>
      <c r="K355" s="29"/>
      <c r="L355" s="29"/>
      <c r="M355" s="28"/>
    </row>
    <row r="356" spans="1:13">
      <c r="A356" s="13">
        <v>349</v>
      </c>
      <c r="B356" s="28"/>
      <c r="C356" s="28"/>
      <c r="D356" s="28"/>
      <c r="E356" s="39"/>
      <c r="F356" s="39"/>
      <c r="G356" s="30"/>
      <c r="H356" s="42"/>
      <c r="I356" s="43"/>
      <c r="J356" s="41" t="e">
        <f t="shared" si="7"/>
        <v>#DIV/0!</v>
      </c>
      <c r="K356" s="29"/>
      <c r="L356" s="29"/>
      <c r="M356" s="28"/>
    </row>
    <row r="357" spans="1:13">
      <c r="A357" s="13">
        <v>350</v>
      </c>
      <c r="B357" s="28"/>
      <c r="C357" s="28"/>
      <c r="D357" s="28"/>
      <c r="E357" s="39"/>
      <c r="F357" s="39"/>
      <c r="G357" s="30"/>
      <c r="H357" s="42"/>
      <c r="I357" s="43"/>
      <c r="J357" s="21" t="e">
        <f t="shared" si="7"/>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90" workbookViewId="0">
      <selection activeCell="K12" sqref="K12"/>
    </sheetView>
  </sheetViews>
  <sheetFormatPr defaultColWidth="9" defaultRowHeight="13.5"/>
  <cols>
    <col min="1" max="1" width="9" style="574"/>
    <col min="2" max="2" width="39.25" style="574" bestFit="1" customWidth="1"/>
    <col min="3" max="3" width="31.5" style="574" bestFit="1" customWidth="1"/>
    <col min="4" max="5" width="13" style="574" bestFit="1" customWidth="1"/>
    <col min="6" max="6" width="17.25" style="574" bestFit="1" customWidth="1"/>
    <col min="7" max="7" width="13.125" style="574" bestFit="1" customWidth="1"/>
    <col min="8" max="8" width="11.375" style="574" bestFit="1" customWidth="1"/>
    <col min="9" max="9" width="10.25" style="574" bestFit="1" customWidth="1"/>
    <col min="10" max="16384" width="9" style="574"/>
  </cols>
  <sheetData>
    <row r="1" spans="1:10">
      <c r="A1" s="574" t="s">
        <v>5</v>
      </c>
      <c r="B1" s="628" t="str">
        <f>[25]合計!C3</f>
        <v>岡崎市</v>
      </c>
      <c r="C1" s="601"/>
      <c r="D1" s="601"/>
      <c r="E1" s="601"/>
      <c r="F1" s="601"/>
      <c r="G1" s="601"/>
      <c r="I1" s="574" t="s">
        <v>66</v>
      </c>
    </row>
    <row r="2" spans="1:10" ht="49.5" customHeight="1">
      <c r="B2" s="607"/>
      <c r="C2" s="601"/>
      <c r="D2" s="601"/>
      <c r="E2" s="785" t="s">
        <v>77</v>
      </c>
      <c r="F2" s="784"/>
      <c r="G2" s="784"/>
      <c r="H2" s="578">
        <f>SUMIF(G6:G356,"PPS",H6:H356)</f>
        <v>129185138</v>
      </c>
    </row>
    <row r="3" spans="1:10" s="601" customFormat="1" ht="16.5" customHeight="1">
      <c r="B3" s="584"/>
      <c r="E3" s="613"/>
      <c r="F3" s="613"/>
      <c r="G3" s="613"/>
      <c r="H3" s="586"/>
    </row>
    <row r="4" spans="1:10" s="670" customFormat="1" ht="54">
      <c r="A4" s="666" t="s">
        <v>67</v>
      </c>
      <c r="B4" s="667" t="s">
        <v>44</v>
      </c>
      <c r="C4" s="667" t="s">
        <v>45</v>
      </c>
      <c r="D4" s="667" t="s">
        <v>48</v>
      </c>
      <c r="E4" s="667" t="s">
        <v>49</v>
      </c>
      <c r="F4" s="667" t="s">
        <v>46</v>
      </c>
      <c r="G4" s="618" t="s">
        <v>47</v>
      </c>
      <c r="H4" s="618" t="s">
        <v>89</v>
      </c>
      <c r="I4" s="671" t="s">
        <v>90</v>
      </c>
      <c r="J4" s="672" t="s">
        <v>68</v>
      </c>
    </row>
    <row r="5" spans="1:10" s="592" customFormat="1" ht="14.25" thickBot="1">
      <c r="B5" s="593" t="s">
        <v>55</v>
      </c>
      <c r="C5" s="593"/>
      <c r="D5" s="593"/>
      <c r="E5" s="593"/>
      <c r="F5" s="593"/>
      <c r="G5" s="593"/>
      <c r="H5" s="614">
        <f>SUM(H6:H65)</f>
        <v>129185138</v>
      </c>
      <c r="I5" s="614">
        <f>SUM(I6:I65)</f>
        <v>14932967</v>
      </c>
      <c r="J5" s="593">
        <f>H5/I5</f>
        <v>8.6510027109816825</v>
      </c>
    </row>
    <row r="6" spans="1:10" ht="14.25" thickTop="1">
      <c r="A6" s="574">
        <v>1</v>
      </c>
      <c r="B6" s="634" t="s">
        <v>1526</v>
      </c>
      <c r="C6" s="634" t="s">
        <v>1515</v>
      </c>
      <c r="D6" s="634" t="s">
        <v>144</v>
      </c>
      <c r="E6" s="656">
        <v>6</v>
      </c>
      <c r="F6" s="634" t="s">
        <v>375</v>
      </c>
      <c r="G6" s="637"/>
      <c r="H6" s="578"/>
      <c r="I6" s="578"/>
      <c r="J6" s="589" t="e">
        <f t="shared" ref="J6:J65" si="0">H6/I6</f>
        <v>#DIV/0!</v>
      </c>
    </row>
    <row r="7" spans="1:10">
      <c r="A7" s="574">
        <v>2</v>
      </c>
      <c r="B7" s="634" t="s">
        <v>1527</v>
      </c>
      <c r="C7" s="634" t="s">
        <v>1521</v>
      </c>
      <c r="D7" s="634" t="s">
        <v>144</v>
      </c>
      <c r="E7" s="656">
        <v>6</v>
      </c>
      <c r="F7" s="634" t="s">
        <v>1528</v>
      </c>
      <c r="G7" s="637" t="s">
        <v>120</v>
      </c>
      <c r="H7" s="578">
        <v>129185138</v>
      </c>
      <c r="I7" s="578">
        <v>14932967</v>
      </c>
      <c r="J7" s="589">
        <f t="shared" si="0"/>
        <v>8.6510027109816825</v>
      </c>
    </row>
    <row r="8" spans="1:10">
      <c r="A8" s="574">
        <v>3</v>
      </c>
      <c r="B8" s="634"/>
      <c r="C8" s="634"/>
      <c r="D8" s="634"/>
      <c r="E8" s="656"/>
      <c r="F8" s="634"/>
      <c r="G8" s="637"/>
      <c r="H8" s="578"/>
      <c r="I8" s="578"/>
      <c r="J8" s="589" t="e">
        <f t="shared" si="0"/>
        <v>#DIV/0!</v>
      </c>
    </row>
    <row r="9" spans="1:10">
      <c r="A9" s="574">
        <v>4</v>
      </c>
      <c r="B9" s="589"/>
      <c r="C9" s="589"/>
      <c r="D9" s="589"/>
      <c r="E9" s="589"/>
      <c r="F9" s="589"/>
      <c r="G9" s="600"/>
      <c r="H9" s="589"/>
      <c r="I9" s="589"/>
      <c r="J9" s="589" t="e">
        <f t="shared" si="0"/>
        <v>#DIV/0!</v>
      </c>
    </row>
    <row r="10" spans="1:10">
      <c r="A10" s="574">
        <v>5</v>
      </c>
      <c r="B10" s="589"/>
      <c r="C10" s="589"/>
      <c r="D10" s="589"/>
      <c r="E10" s="589"/>
      <c r="F10" s="589"/>
      <c r="G10" s="600"/>
      <c r="H10" s="589"/>
      <c r="I10" s="589"/>
      <c r="J10" s="589" t="e">
        <f t="shared" si="0"/>
        <v>#DIV/0!</v>
      </c>
    </row>
    <row r="11" spans="1:10" s="601" customFormat="1">
      <c r="A11" s="601">
        <v>6</v>
      </c>
      <c r="B11" s="591"/>
      <c r="C11" s="591"/>
      <c r="D11" s="591"/>
      <c r="E11" s="591"/>
      <c r="F11" s="591"/>
      <c r="G11" s="600"/>
      <c r="H11" s="591"/>
      <c r="I11" s="591"/>
      <c r="J11" s="589" t="e">
        <f t="shared" si="0"/>
        <v>#DIV/0!</v>
      </c>
    </row>
    <row r="12" spans="1:10" s="601" customFormat="1">
      <c r="A12" s="601">
        <v>7</v>
      </c>
      <c r="B12" s="591"/>
      <c r="C12" s="591"/>
      <c r="D12" s="591"/>
      <c r="E12" s="591"/>
      <c r="F12" s="591"/>
      <c r="G12" s="600"/>
      <c r="H12" s="591"/>
      <c r="I12" s="591"/>
      <c r="J12" s="589" t="e">
        <f t="shared" si="0"/>
        <v>#DIV/0!</v>
      </c>
    </row>
    <row r="13" spans="1:10">
      <c r="A13" s="574">
        <v>8</v>
      </c>
      <c r="B13" s="589"/>
      <c r="C13" s="589"/>
      <c r="D13" s="589"/>
      <c r="E13" s="589"/>
      <c r="F13" s="589"/>
      <c r="G13" s="600"/>
      <c r="H13" s="589"/>
      <c r="I13" s="589"/>
      <c r="J13" s="589" t="e">
        <f t="shared" si="0"/>
        <v>#DIV/0!</v>
      </c>
    </row>
    <row r="14" spans="1:10">
      <c r="A14" s="574">
        <v>9</v>
      </c>
      <c r="B14" s="589"/>
      <c r="C14" s="589"/>
      <c r="D14" s="589"/>
      <c r="E14" s="589"/>
      <c r="F14" s="589"/>
      <c r="G14" s="600"/>
      <c r="H14" s="589"/>
      <c r="I14" s="589"/>
      <c r="J14" s="589" t="e">
        <f t="shared" si="0"/>
        <v>#DIV/0!</v>
      </c>
    </row>
    <row r="15" spans="1:10">
      <c r="A15" s="574">
        <v>10</v>
      </c>
      <c r="B15" s="589"/>
      <c r="C15" s="589"/>
      <c r="D15" s="589"/>
      <c r="E15" s="589"/>
      <c r="F15" s="589"/>
      <c r="G15" s="600"/>
      <c r="H15" s="589"/>
      <c r="I15" s="589"/>
      <c r="J15" s="589" t="e">
        <f t="shared" si="0"/>
        <v>#DIV/0!</v>
      </c>
    </row>
    <row r="16" spans="1:10">
      <c r="A16" s="601">
        <v>11</v>
      </c>
      <c r="B16" s="589"/>
      <c r="C16" s="589"/>
      <c r="D16" s="589"/>
      <c r="E16" s="589"/>
      <c r="F16" s="589"/>
      <c r="G16" s="600"/>
      <c r="H16" s="589"/>
      <c r="I16" s="589"/>
      <c r="J16" s="589" t="e">
        <f t="shared" si="0"/>
        <v>#DIV/0!</v>
      </c>
    </row>
    <row r="17" spans="1:10">
      <c r="A17" s="601">
        <v>12</v>
      </c>
      <c r="B17" s="589"/>
      <c r="C17" s="589"/>
      <c r="D17" s="589"/>
      <c r="E17" s="589"/>
      <c r="F17" s="589"/>
      <c r="G17" s="600"/>
      <c r="H17" s="589"/>
      <c r="I17" s="589"/>
      <c r="J17" s="589" t="e">
        <f t="shared" si="0"/>
        <v>#DIV/0!</v>
      </c>
    </row>
    <row r="18" spans="1:10">
      <c r="A18" s="574">
        <v>13</v>
      </c>
      <c r="B18" s="589"/>
      <c r="C18" s="589"/>
      <c r="D18" s="589"/>
      <c r="E18" s="589"/>
      <c r="F18" s="589"/>
      <c r="G18" s="600"/>
      <c r="H18" s="589"/>
      <c r="I18" s="589"/>
      <c r="J18" s="589" t="e">
        <f t="shared" si="0"/>
        <v>#DIV/0!</v>
      </c>
    </row>
    <row r="19" spans="1:10">
      <c r="A19" s="574">
        <v>14</v>
      </c>
      <c r="B19" s="589"/>
      <c r="C19" s="589"/>
      <c r="D19" s="589"/>
      <c r="E19" s="589"/>
      <c r="F19" s="589"/>
      <c r="G19" s="600"/>
      <c r="H19" s="589"/>
      <c r="I19" s="589"/>
      <c r="J19" s="589" t="e">
        <f t="shared" si="0"/>
        <v>#DIV/0!</v>
      </c>
    </row>
    <row r="20" spans="1:10">
      <c r="A20" s="574">
        <v>15</v>
      </c>
      <c r="B20" s="589"/>
      <c r="C20" s="589"/>
      <c r="D20" s="589"/>
      <c r="E20" s="589"/>
      <c r="F20" s="589"/>
      <c r="G20" s="600"/>
      <c r="H20" s="589"/>
      <c r="I20" s="589"/>
      <c r="J20" s="589" t="e">
        <f t="shared" si="0"/>
        <v>#DIV/0!</v>
      </c>
    </row>
    <row r="21" spans="1:10">
      <c r="A21" s="601">
        <v>16</v>
      </c>
      <c r="B21" s="589"/>
      <c r="C21" s="589"/>
      <c r="D21" s="589"/>
      <c r="E21" s="589"/>
      <c r="F21" s="589"/>
      <c r="G21" s="600"/>
      <c r="H21" s="589"/>
      <c r="I21" s="589"/>
      <c r="J21" s="589" t="e">
        <f t="shared" si="0"/>
        <v>#DIV/0!</v>
      </c>
    </row>
    <row r="22" spans="1:10">
      <c r="A22" s="601">
        <v>17</v>
      </c>
      <c r="B22" s="589"/>
      <c r="C22" s="589"/>
      <c r="D22" s="589"/>
      <c r="E22" s="589"/>
      <c r="F22" s="589"/>
      <c r="G22" s="600"/>
      <c r="H22" s="589"/>
      <c r="I22" s="589"/>
      <c r="J22" s="589" t="e">
        <f t="shared" si="0"/>
        <v>#DIV/0!</v>
      </c>
    </row>
    <row r="23" spans="1:10">
      <c r="A23" s="574">
        <v>18</v>
      </c>
      <c r="B23" s="589"/>
      <c r="C23" s="589"/>
      <c r="D23" s="589"/>
      <c r="E23" s="589"/>
      <c r="F23" s="589"/>
      <c r="G23" s="600"/>
      <c r="H23" s="589"/>
      <c r="I23" s="589"/>
      <c r="J23" s="589" t="e">
        <f t="shared" si="0"/>
        <v>#DIV/0!</v>
      </c>
    </row>
    <row r="24" spans="1:10">
      <c r="A24" s="574">
        <v>19</v>
      </c>
      <c r="B24" s="589"/>
      <c r="C24" s="589"/>
      <c r="D24" s="589"/>
      <c r="E24" s="589"/>
      <c r="F24" s="589"/>
      <c r="G24" s="600"/>
      <c r="H24" s="589"/>
      <c r="I24" s="589"/>
      <c r="J24" s="589" t="e">
        <f t="shared" si="0"/>
        <v>#DIV/0!</v>
      </c>
    </row>
    <row r="25" spans="1:10">
      <c r="A25" s="574">
        <v>20</v>
      </c>
      <c r="B25" s="589"/>
      <c r="C25" s="589"/>
      <c r="D25" s="589"/>
      <c r="E25" s="589"/>
      <c r="F25" s="589"/>
      <c r="G25" s="600"/>
      <c r="H25" s="589"/>
      <c r="I25" s="589"/>
      <c r="J25" s="589" t="e">
        <f t="shared" si="0"/>
        <v>#DIV/0!</v>
      </c>
    </row>
    <row r="26" spans="1:10">
      <c r="A26" s="601">
        <v>21</v>
      </c>
      <c r="B26" s="589"/>
      <c r="C26" s="589"/>
      <c r="D26" s="589"/>
      <c r="E26" s="589"/>
      <c r="F26" s="589"/>
      <c r="G26" s="600"/>
      <c r="H26" s="589"/>
      <c r="I26" s="589"/>
      <c r="J26" s="589" t="e">
        <f t="shared" si="0"/>
        <v>#DIV/0!</v>
      </c>
    </row>
    <row r="27" spans="1:10">
      <c r="A27" s="601">
        <v>22</v>
      </c>
      <c r="B27" s="589"/>
      <c r="C27" s="589"/>
      <c r="D27" s="589"/>
      <c r="E27" s="589"/>
      <c r="F27" s="589"/>
      <c r="G27" s="600"/>
      <c r="H27" s="589"/>
      <c r="I27" s="589"/>
      <c r="J27" s="589" t="e">
        <f t="shared" si="0"/>
        <v>#DIV/0!</v>
      </c>
    </row>
    <row r="28" spans="1:10">
      <c r="A28" s="574">
        <v>23</v>
      </c>
      <c r="B28" s="589"/>
      <c r="C28" s="589"/>
      <c r="D28" s="589"/>
      <c r="E28" s="589"/>
      <c r="F28" s="589"/>
      <c r="G28" s="600"/>
      <c r="H28" s="589"/>
      <c r="I28" s="589"/>
      <c r="J28" s="589" t="e">
        <f t="shared" si="0"/>
        <v>#DIV/0!</v>
      </c>
    </row>
    <row r="29" spans="1:10">
      <c r="A29" s="574">
        <v>24</v>
      </c>
      <c r="B29" s="589"/>
      <c r="C29" s="589"/>
      <c r="D29" s="589"/>
      <c r="E29" s="589"/>
      <c r="F29" s="589"/>
      <c r="G29" s="600"/>
      <c r="H29" s="589"/>
      <c r="I29" s="589"/>
      <c r="J29" s="589" t="e">
        <f t="shared" si="0"/>
        <v>#DIV/0!</v>
      </c>
    </row>
    <row r="30" spans="1:10">
      <c r="A30" s="574">
        <v>25</v>
      </c>
      <c r="B30" s="589"/>
      <c r="C30" s="589"/>
      <c r="D30" s="589"/>
      <c r="E30" s="589"/>
      <c r="F30" s="589"/>
      <c r="G30" s="600"/>
      <c r="H30" s="589"/>
      <c r="I30" s="589"/>
      <c r="J30" s="589" t="e">
        <f t="shared" si="0"/>
        <v>#DIV/0!</v>
      </c>
    </row>
    <row r="31" spans="1:10">
      <c r="A31" s="601">
        <v>26</v>
      </c>
      <c r="B31" s="589"/>
      <c r="C31" s="589"/>
      <c r="D31" s="589"/>
      <c r="E31" s="589"/>
      <c r="F31" s="589"/>
      <c r="G31" s="600"/>
      <c r="H31" s="589"/>
      <c r="I31" s="589"/>
      <c r="J31" s="589" t="e">
        <f t="shared" si="0"/>
        <v>#DIV/0!</v>
      </c>
    </row>
    <row r="32" spans="1:10">
      <c r="A32" s="601">
        <v>27</v>
      </c>
      <c r="B32" s="589"/>
      <c r="C32" s="589"/>
      <c r="D32" s="589"/>
      <c r="E32" s="589"/>
      <c r="F32" s="589"/>
      <c r="G32" s="600"/>
      <c r="H32" s="589"/>
      <c r="I32" s="589"/>
      <c r="J32" s="589" t="e">
        <f t="shared" si="0"/>
        <v>#DIV/0!</v>
      </c>
    </row>
    <row r="33" spans="1:10">
      <c r="A33" s="574">
        <v>28</v>
      </c>
      <c r="B33" s="589"/>
      <c r="C33" s="589"/>
      <c r="D33" s="589"/>
      <c r="E33" s="589"/>
      <c r="F33" s="589"/>
      <c r="G33" s="600"/>
      <c r="H33" s="589"/>
      <c r="I33" s="589"/>
      <c r="J33" s="589" t="e">
        <f t="shared" si="0"/>
        <v>#DIV/0!</v>
      </c>
    </row>
    <row r="34" spans="1:10">
      <c r="A34" s="574">
        <v>29</v>
      </c>
      <c r="B34" s="589"/>
      <c r="C34" s="589"/>
      <c r="D34" s="589"/>
      <c r="E34" s="589"/>
      <c r="F34" s="589"/>
      <c r="G34" s="600"/>
      <c r="H34" s="589"/>
      <c r="I34" s="589"/>
      <c r="J34" s="589" t="e">
        <f t="shared" si="0"/>
        <v>#DIV/0!</v>
      </c>
    </row>
    <row r="35" spans="1:10">
      <c r="A35" s="574">
        <v>30</v>
      </c>
      <c r="B35" s="589"/>
      <c r="C35" s="589"/>
      <c r="D35" s="589"/>
      <c r="E35" s="589"/>
      <c r="F35" s="589"/>
      <c r="G35" s="600"/>
      <c r="H35" s="589"/>
      <c r="I35" s="589"/>
      <c r="J35" s="589" t="e">
        <f t="shared" si="0"/>
        <v>#DIV/0!</v>
      </c>
    </row>
    <row r="36" spans="1:10">
      <c r="A36" s="601">
        <v>31</v>
      </c>
      <c r="B36" s="589"/>
      <c r="C36" s="589"/>
      <c r="D36" s="589"/>
      <c r="E36" s="589"/>
      <c r="F36" s="589"/>
      <c r="G36" s="600"/>
      <c r="H36" s="589"/>
      <c r="I36" s="589"/>
      <c r="J36" s="589" t="e">
        <f t="shared" si="0"/>
        <v>#DIV/0!</v>
      </c>
    </row>
    <row r="37" spans="1:10">
      <c r="A37" s="601">
        <v>32</v>
      </c>
      <c r="B37" s="589"/>
      <c r="C37" s="589"/>
      <c r="D37" s="589"/>
      <c r="E37" s="589"/>
      <c r="F37" s="589"/>
      <c r="G37" s="600"/>
      <c r="H37" s="589"/>
      <c r="I37" s="589"/>
      <c r="J37" s="589" t="e">
        <f t="shared" si="0"/>
        <v>#DIV/0!</v>
      </c>
    </row>
    <row r="38" spans="1:10">
      <c r="A38" s="574">
        <v>33</v>
      </c>
      <c r="B38" s="589"/>
      <c r="C38" s="589"/>
      <c r="D38" s="589"/>
      <c r="E38" s="589"/>
      <c r="F38" s="589"/>
      <c r="G38" s="600"/>
      <c r="H38" s="589"/>
      <c r="I38" s="589"/>
      <c r="J38" s="589" t="e">
        <f t="shared" si="0"/>
        <v>#DIV/0!</v>
      </c>
    </row>
    <row r="39" spans="1:10">
      <c r="A39" s="574">
        <v>34</v>
      </c>
      <c r="B39" s="589"/>
      <c r="C39" s="589"/>
      <c r="D39" s="589"/>
      <c r="E39" s="589"/>
      <c r="F39" s="589"/>
      <c r="G39" s="600"/>
      <c r="H39" s="589"/>
      <c r="I39" s="589"/>
      <c r="J39" s="589" t="e">
        <f t="shared" si="0"/>
        <v>#DIV/0!</v>
      </c>
    </row>
    <row r="40" spans="1:10">
      <c r="A40" s="574">
        <v>35</v>
      </c>
      <c r="B40" s="589"/>
      <c r="C40" s="589"/>
      <c r="D40" s="589"/>
      <c r="E40" s="589"/>
      <c r="F40" s="589"/>
      <c r="G40" s="600"/>
      <c r="H40" s="589"/>
      <c r="I40" s="589"/>
      <c r="J40" s="589" t="e">
        <f t="shared" si="0"/>
        <v>#DIV/0!</v>
      </c>
    </row>
    <row r="41" spans="1:10">
      <c r="A41" s="601">
        <v>36</v>
      </c>
      <c r="B41" s="589"/>
      <c r="C41" s="589"/>
      <c r="D41" s="589"/>
      <c r="E41" s="589"/>
      <c r="F41" s="589"/>
      <c r="G41" s="600"/>
      <c r="H41" s="589"/>
      <c r="I41" s="589"/>
      <c r="J41" s="589" t="e">
        <f t="shared" si="0"/>
        <v>#DIV/0!</v>
      </c>
    </row>
    <row r="42" spans="1:10">
      <c r="A42" s="601">
        <v>37</v>
      </c>
      <c r="B42" s="589"/>
      <c r="C42" s="589"/>
      <c r="D42" s="589"/>
      <c r="E42" s="589"/>
      <c r="F42" s="589"/>
      <c r="G42" s="600"/>
      <c r="H42" s="589"/>
      <c r="I42" s="589"/>
      <c r="J42" s="589" t="e">
        <f t="shared" si="0"/>
        <v>#DIV/0!</v>
      </c>
    </row>
    <row r="43" spans="1:10">
      <c r="A43" s="574">
        <v>38</v>
      </c>
      <c r="B43" s="589"/>
      <c r="C43" s="589"/>
      <c r="D43" s="589"/>
      <c r="E43" s="589"/>
      <c r="F43" s="589"/>
      <c r="G43" s="600"/>
      <c r="H43" s="589"/>
      <c r="I43" s="589"/>
      <c r="J43" s="589" t="e">
        <f t="shared" si="0"/>
        <v>#DIV/0!</v>
      </c>
    </row>
    <row r="44" spans="1:10">
      <c r="A44" s="574">
        <v>39</v>
      </c>
      <c r="B44" s="589"/>
      <c r="C44" s="589"/>
      <c r="D44" s="589"/>
      <c r="E44" s="589"/>
      <c r="F44" s="589"/>
      <c r="G44" s="600"/>
      <c r="H44" s="589"/>
      <c r="I44" s="589"/>
      <c r="J44" s="589" t="e">
        <f t="shared" si="0"/>
        <v>#DIV/0!</v>
      </c>
    </row>
    <row r="45" spans="1:10">
      <c r="A45" s="574">
        <v>40</v>
      </c>
      <c r="B45" s="589"/>
      <c r="C45" s="589"/>
      <c r="D45" s="589"/>
      <c r="E45" s="589"/>
      <c r="F45" s="589"/>
      <c r="G45" s="600"/>
      <c r="H45" s="589"/>
      <c r="I45" s="589"/>
      <c r="J45" s="589" t="e">
        <f t="shared" si="0"/>
        <v>#DIV/0!</v>
      </c>
    </row>
    <row r="46" spans="1:10">
      <c r="A46" s="601">
        <v>41</v>
      </c>
      <c r="B46" s="589"/>
      <c r="C46" s="589"/>
      <c r="D46" s="589"/>
      <c r="E46" s="589"/>
      <c r="F46" s="589"/>
      <c r="G46" s="600"/>
      <c r="H46" s="589"/>
      <c r="I46" s="589"/>
      <c r="J46" s="589" t="e">
        <f t="shared" si="0"/>
        <v>#DIV/0!</v>
      </c>
    </row>
    <row r="47" spans="1:10">
      <c r="A47" s="601">
        <v>42</v>
      </c>
      <c r="B47" s="589"/>
      <c r="C47" s="589"/>
      <c r="D47" s="589"/>
      <c r="E47" s="589"/>
      <c r="F47" s="589"/>
      <c r="G47" s="600"/>
      <c r="H47" s="589"/>
      <c r="I47" s="589"/>
      <c r="J47" s="589" t="e">
        <f t="shared" si="0"/>
        <v>#DIV/0!</v>
      </c>
    </row>
    <row r="48" spans="1:10">
      <c r="A48" s="574">
        <v>43</v>
      </c>
      <c r="B48" s="589"/>
      <c r="C48" s="589"/>
      <c r="D48" s="589"/>
      <c r="E48" s="589"/>
      <c r="F48" s="589"/>
      <c r="G48" s="600"/>
      <c r="H48" s="589"/>
      <c r="I48" s="589"/>
      <c r="J48" s="589" t="e">
        <f t="shared" si="0"/>
        <v>#DIV/0!</v>
      </c>
    </row>
    <row r="49" spans="1:10">
      <c r="A49" s="574">
        <v>44</v>
      </c>
      <c r="B49" s="589"/>
      <c r="C49" s="589"/>
      <c r="D49" s="589"/>
      <c r="E49" s="589"/>
      <c r="F49" s="589"/>
      <c r="G49" s="600"/>
      <c r="H49" s="589"/>
      <c r="I49" s="589"/>
      <c r="J49" s="589" t="e">
        <f t="shared" si="0"/>
        <v>#DIV/0!</v>
      </c>
    </row>
    <row r="50" spans="1:10">
      <c r="A50" s="574">
        <v>45</v>
      </c>
      <c r="B50" s="589"/>
      <c r="C50" s="589"/>
      <c r="D50" s="589"/>
      <c r="E50" s="589"/>
      <c r="F50" s="589"/>
      <c r="G50" s="600"/>
      <c r="H50" s="589"/>
      <c r="I50" s="589"/>
      <c r="J50" s="589" t="e">
        <f t="shared" si="0"/>
        <v>#DIV/0!</v>
      </c>
    </row>
    <row r="51" spans="1:10">
      <c r="A51" s="601">
        <v>46</v>
      </c>
      <c r="B51" s="589"/>
      <c r="C51" s="589"/>
      <c r="D51" s="589"/>
      <c r="E51" s="589"/>
      <c r="F51" s="589"/>
      <c r="G51" s="600"/>
      <c r="H51" s="589"/>
      <c r="I51" s="589"/>
      <c r="J51" s="589" t="e">
        <f t="shared" si="0"/>
        <v>#DIV/0!</v>
      </c>
    </row>
    <row r="52" spans="1:10">
      <c r="A52" s="601">
        <v>47</v>
      </c>
      <c r="B52" s="589"/>
      <c r="C52" s="589"/>
      <c r="D52" s="589"/>
      <c r="E52" s="589"/>
      <c r="F52" s="589"/>
      <c r="G52" s="600"/>
      <c r="H52" s="589"/>
      <c r="I52" s="589"/>
      <c r="J52" s="589" t="e">
        <f t="shared" si="0"/>
        <v>#DIV/0!</v>
      </c>
    </row>
    <row r="53" spans="1:10">
      <c r="A53" s="574">
        <v>48</v>
      </c>
      <c r="B53" s="589"/>
      <c r="C53" s="589"/>
      <c r="D53" s="589"/>
      <c r="E53" s="589"/>
      <c r="F53" s="589"/>
      <c r="G53" s="600"/>
      <c r="H53" s="589"/>
      <c r="I53" s="589"/>
      <c r="J53" s="589" t="e">
        <f t="shared" si="0"/>
        <v>#DIV/0!</v>
      </c>
    </row>
    <row r="54" spans="1:10">
      <c r="A54" s="574">
        <v>49</v>
      </c>
      <c r="B54" s="589"/>
      <c r="C54" s="589"/>
      <c r="D54" s="589"/>
      <c r="E54" s="589"/>
      <c r="F54" s="589"/>
      <c r="G54" s="600"/>
      <c r="H54" s="589"/>
      <c r="I54" s="589"/>
      <c r="J54" s="589" t="e">
        <f t="shared" si="0"/>
        <v>#DIV/0!</v>
      </c>
    </row>
    <row r="55" spans="1:10">
      <c r="A55" s="574">
        <v>50</v>
      </c>
      <c r="B55" s="589"/>
      <c r="C55" s="589"/>
      <c r="D55" s="589"/>
      <c r="E55" s="589"/>
      <c r="F55" s="589"/>
      <c r="G55" s="600"/>
      <c r="H55" s="589"/>
      <c r="I55" s="589"/>
      <c r="J55" s="589" t="e">
        <f t="shared" si="0"/>
        <v>#DIV/0!</v>
      </c>
    </row>
    <row r="56" spans="1:10">
      <c r="A56" s="601">
        <v>51</v>
      </c>
      <c r="B56" s="589"/>
      <c r="C56" s="589"/>
      <c r="D56" s="589"/>
      <c r="E56" s="589"/>
      <c r="F56" s="589"/>
      <c r="G56" s="600"/>
      <c r="H56" s="589"/>
      <c r="I56" s="589"/>
      <c r="J56" s="589" t="e">
        <f t="shared" si="0"/>
        <v>#DIV/0!</v>
      </c>
    </row>
    <row r="57" spans="1:10">
      <c r="A57" s="601">
        <v>52</v>
      </c>
      <c r="B57" s="589"/>
      <c r="C57" s="589"/>
      <c r="D57" s="589"/>
      <c r="E57" s="589"/>
      <c r="F57" s="589"/>
      <c r="G57" s="600"/>
      <c r="H57" s="589"/>
      <c r="I57" s="589"/>
      <c r="J57" s="589" t="e">
        <f t="shared" si="0"/>
        <v>#DIV/0!</v>
      </c>
    </row>
    <row r="58" spans="1:10">
      <c r="A58" s="574">
        <v>53</v>
      </c>
      <c r="B58" s="589"/>
      <c r="C58" s="589"/>
      <c r="D58" s="589"/>
      <c r="E58" s="589"/>
      <c r="F58" s="589"/>
      <c r="G58" s="600"/>
      <c r="H58" s="589"/>
      <c r="I58" s="589"/>
      <c r="J58" s="589" t="e">
        <f t="shared" si="0"/>
        <v>#DIV/0!</v>
      </c>
    </row>
    <row r="59" spans="1:10">
      <c r="A59" s="601">
        <v>54</v>
      </c>
      <c r="B59" s="589"/>
      <c r="C59" s="589"/>
      <c r="D59" s="589"/>
      <c r="E59" s="589"/>
      <c r="F59" s="589"/>
      <c r="G59" s="600"/>
      <c r="H59" s="589"/>
      <c r="I59" s="589"/>
      <c r="J59" s="589" t="e">
        <f t="shared" si="0"/>
        <v>#DIV/0!</v>
      </c>
    </row>
    <row r="60" spans="1:10">
      <c r="A60" s="601">
        <v>55</v>
      </c>
      <c r="B60" s="589"/>
      <c r="C60" s="589"/>
      <c r="D60" s="589"/>
      <c r="E60" s="589"/>
      <c r="F60" s="589"/>
      <c r="G60" s="600"/>
      <c r="H60" s="589"/>
      <c r="I60" s="589"/>
      <c r="J60" s="589" t="e">
        <f t="shared" si="0"/>
        <v>#DIV/0!</v>
      </c>
    </row>
    <row r="61" spans="1:10">
      <c r="A61" s="574">
        <v>56</v>
      </c>
      <c r="B61" s="589"/>
      <c r="C61" s="589"/>
      <c r="D61" s="589"/>
      <c r="E61" s="589"/>
      <c r="F61" s="589"/>
      <c r="G61" s="600"/>
      <c r="H61" s="589"/>
      <c r="I61" s="589"/>
      <c r="J61" s="589" t="e">
        <f t="shared" si="0"/>
        <v>#DIV/0!</v>
      </c>
    </row>
    <row r="62" spans="1:10">
      <c r="A62" s="601">
        <v>57</v>
      </c>
      <c r="B62" s="589"/>
      <c r="C62" s="589"/>
      <c r="D62" s="589"/>
      <c r="E62" s="589"/>
      <c r="F62" s="589"/>
      <c r="G62" s="600"/>
      <c r="H62" s="589"/>
      <c r="I62" s="589"/>
      <c r="J62" s="589" t="e">
        <f t="shared" si="0"/>
        <v>#DIV/0!</v>
      </c>
    </row>
    <row r="63" spans="1:10">
      <c r="A63" s="601">
        <v>58</v>
      </c>
      <c r="B63" s="589"/>
      <c r="C63" s="589"/>
      <c r="D63" s="589"/>
      <c r="E63" s="589"/>
      <c r="F63" s="589"/>
      <c r="G63" s="600"/>
      <c r="H63" s="589"/>
      <c r="I63" s="589"/>
      <c r="J63" s="589" t="e">
        <f t="shared" si="0"/>
        <v>#DIV/0!</v>
      </c>
    </row>
    <row r="64" spans="1:10">
      <c r="A64" s="574">
        <v>59</v>
      </c>
      <c r="B64" s="589"/>
      <c r="C64" s="589"/>
      <c r="D64" s="589"/>
      <c r="E64" s="589"/>
      <c r="F64" s="589"/>
      <c r="G64" s="600"/>
      <c r="H64" s="589"/>
      <c r="I64" s="589"/>
      <c r="J64" s="589" t="e">
        <f t="shared" si="0"/>
        <v>#DIV/0!</v>
      </c>
    </row>
    <row r="65" spans="1:10">
      <c r="A65" s="601">
        <v>60</v>
      </c>
      <c r="B65" s="589"/>
      <c r="C65" s="589"/>
      <c r="D65" s="589"/>
      <c r="E65" s="589"/>
      <c r="F65" s="589"/>
      <c r="G65" s="600"/>
      <c r="H65" s="589"/>
      <c r="I65" s="589"/>
      <c r="J65" s="58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7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topLeftCell="B1" zoomScale="60" zoomScaleNormal="100" workbookViewId="0">
      <selection activeCell="K12" sqref="K12"/>
    </sheetView>
  </sheetViews>
  <sheetFormatPr defaultColWidth="9" defaultRowHeight="13.5"/>
  <cols>
    <col min="1" max="1" width="9" style="574"/>
    <col min="2" max="2" width="39.25" style="574" bestFit="1" customWidth="1"/>
    <col min="3" max="3" width="31.5" style="574" bestFit="1" customWidth="1"/>
    <col min="4" max="4" width="9" style="574"/>
    <col min="5" max="5" width="13" style="574" bestFit="1" customWidth="1"/>
    <col min="6" max="6" width="19.25" style="574" bestFit="1" customWidth="1"/>
    <col min="7" max="7" width="13.125" style="574" bestFit="1" customWidth="1"/>
    <col min="8" max="8" width="12.125" style="574" bestFit="1" customWidth="1"/>
    <col min="9" max="9" width="11" style="574" bestFit="1" customWidth="1"/>
    <col min="10" max="16384" width="9" style="574"/>
  </cols>
  <sheetData>
    <row r="1" spans="1:10">
      <c r="A1" s="574" t="s">
        <v>5</v>
      </c>
      <c r="B1" s="628" t="str">
        <f>[25]合計!C3</f>
        <v>岡崎市</v>
      </c>
      <c r="C1" s="601"/>
      <c r="D1" s="601"/>
      <c r="E1" s="601"/>
      <c r="F1" s="601"/>
      <c r="G1" s="601"/>
      <c r="I1" s="574" t="s">
        <v>69</v>
      </c>
    </row>
    <row r="2" spans="1:10" s="575" customFormat="1" ht="56.25" customHeight="1">
      <c r="B2" s="607"/>
      <c r="E2" s="785" t="s">
        <v>79</v>
      </c>
      <c r="F2" s="784"/>
      <c r="G2" s="784"/>
      <c r="H2" s="615">
        <f>SUMIF(G6:G356,"PPS",H6:H356)</f>
        <v>36312562</v>
      </c>
    </row>
    <row r="3" spans="1:10" s="575" customFormat="1" ht="16.5" customHeight="1">
      <c r="B3" s="584"/>
      <c r="E3" s="613"/>
      <c r="F3" s="613"/>
      <c r="G3" s="613"/>
      <c r="H3" s="616"/>
    </row>
    <row r="4" spans="1:10" s="670" customFormat="1" ht="54">
      <c r="A4" s="669" t="s">
        <v>70</v>
      </c>
      <c r="B4" s="667" t="s">
        <v>44</v>
      </c>
      <c r="C4" s="667" t="s">
        <v>45</v>
      </c>
      <c r="D4" s="667" t="s">
        <v>71</v>
      </c>
      <c r="E4" s="667" t="s">
        <v>62</v>
      </c>
      <c r="F4" s="667" t="s">
        <v>72</v>
      </c>
      <c r="G4" s="618" t="s">
        <v>47</v>
      </c>
      <c r="H4" s="671" t="s">
        <v>91</v>
      </c>
      <c r="I4" s="671" t="s">
        <v>92</v>
      </c>
      <c r="J4" s="672" t="s">
        <v>68</v>
      </c>
    </row>
    <row r="5" spans="1:10" s="592" customFormat="1" ht="14.25" thickBot="1">
      <c r="B5" s="593" t="s">
        <v>55</v>
      </c>
      <c r="C5" s="593"/>
      <c r="D5" s="593"/>
      <c r="E5" s="593"/>
      <c r="F5" s="593"/>
      <c r="G5" s="593"/>
      <c r="H5" s="614">
        <f>SUM(H6:H65)</f>
        <v>324270779</v>
      </c>
      <c r="I5" s="614">
        <f>SUM(I6:I65)</f>
        <v>20785945</v>
      </c>
      <c r="J5" s="593">
        <f>H5/I5</f>
        <v>15.600482874365346</v>
      </c>
    </row>
    <row r="6" spans="1:10" ht="14.25" thickTop="1">
      <c r="A6" s="574">
        <v>1</v>
      </c>
      <c r="B6" s="634" t="s">
        <v>1526</v>
      </c>
      <c r="C6" s="634" t="s">
        <v>1515</v>
      </c>
      <c r="D6" s="634" t="s">
        <v>1351</v>
      </c>
      <c r="E6" s="656">
        <v>1</v>
      </c>
      <c r="F6" s="634" t="s">
        <v>614</v>
      </c>
      <c r="G6" s="637" t="s">
        <v>120</v>
      </c>
      <c r="H6" s="131">
        <v>36312562</v>
      </c>
      <c r="I6" s="131">
        <v>3847226</v>
      </c>
      <c r="J6" s="589">
        <f t="shared" ref="J6:J65" si="0">H6/I6</f>
        <v>9.4386350061056987</v>
      </c>
    </row>
    <row r="7" spans="1:10">
      <c r="A7" s="574">
        <v>2</v>
      </c>
      <c r="B7" s="634" t="s">
        <v>1527</v>
      </c>
      <c r="C7" s="634" t="s">
        <v>1521</v>
      </c>
      <c r="D7" s="634" t="s">
        <v>122</v>
      </c>
      <c r="E7" s="656">
        <v>1</v>
      </c>
      <c r="F7" s="634" t="s">
        <v>313</v>
      </c>
      <c r="G7" s="637" t="s">
        <v>113</v>
      </c>
      <c r="H7" s="131">
        <v>287958217</v>
      </c>
      <c r="I7" s="131">
        <v>16938719</v>
      </c>
      <c r="J7" s="589">
        <f t="shared" si="0"/>
        <v>16.999999645781951</v>
      </c>
    </row>
    <row r="8" spans="1:10">
      <c r="A8" s="574">
        <v>3</v>
      </c>
      <c r="B8" s="634"/>
      <c r="C8" s="634"/>
      <c r="D8" s="634"/>
      <c r="E8" s="656"/>
      <c r="F8" s="634"/>
      <c r="G8" s="637"/>
      <c r="H8" s="131"/>
      <c r="I8" s="131"/>
      <c r="J8" s="589" t="e">
        <f t="shared" si="0"/>
        <v>#DIV/0!</v>
      </c>
    </row>
    <row r="9" spans="1:10">
      <c r="A9" s="574">
        <v>4</v>
      </c>
      <c r="B9" s="634"/>
      <c r="C9" s="634"/>
      <c r="D9" s="634"/>
      <c r="E9" s="634"/>
      <c r="F9" s="634"/>
      <c r="G9" s="637"/>
      <c r="H9" s="132"/>
      <c r="I9" s="132"/>
      <c r="J9" s="589" t="e">
        <f t="shared" si="0"/>
        <v>#DIV/0!</v>
      </c>
    </row>
    <row r="10" spans="1:10">
      <c r="A10" s="574">
        <v>5</v>
      </c>
      <c r="B10" s="634"/>
      <c r="C10" s="634"/>
      <c r="D10" s="634"/>
      <c r="E10" s="634"/>
      <c r="F10" s="634"/>
      <c r="G10" s="637"/>
      <c r="H10" s="132"/>
      <c r="I10" s="132"/>
      <c r="J10" s="589" t="e">
        <f t="shared" si="0"/>
        <v>#DIV/0!</v>
      </c>
    </row>
    <row r="11" spans="1:10">
      <c r="A11" s="601">
        <v>6</v>
      </c>
      <c r="B11" s="638"/>
      <c r="C11" s="634"/>
      <c r="D11" s="634"/>
      <c r="E11" s="634"/>
      <c r="F11" s="634"/>
      <c r="G11" s="637"/>
      <c r="H11" s="132"/>
      <c r="I11" s="132"/>
      <c r="J11" s="589" t="e">
        <f t="shared" si="0"/>
        <v>#DIV/0!</v>
      </c>
    </row>
    <row r="12" spans="1:10">
      <c r="A12" s="601">
        <v>7</v>
      </c>
      <c r="B12" s="638"/>
      <c r="C12" s="634"/>
      <c r="D12" s="634"/>
      <c r="E12" s="634"/>
      <c r="F12" s="634"/>
      <c r="G12" s="637"/>
      <c r="H12" s="132"/>
      <c r="I12" s="132"/>
      <c r="J12" s="589" t="e">
        <f t="shared" si="0"/>
        <v>#DIV/0!</v>
      </c>
    </row>
    <row r="13" spans="1:10">
      <c r="A13" s="574">
        <v>8</v>
      </c>
      <c r="B13" s="634"/>
      <c r="C13" s="634"/>
      <c r="D13" s="634"/>
      <c r="E13" s="634"/>
      <c r="F13" s="634"/>
      <c r="G13" s="637"/>
      <c r="H13" s="132"/>
      <c r="I13" s="132"/>
      <c r="J13" s="589" t="e">
        <f t="shared" si="0"/>
        <v>#DIV/0!</v>
      </c>
    </row>
    <row r="14" spans="1:10">
      <c r="A14" s="574">
        <v>9</v>
      </c>
      <c r="B14" s="634"/>
      <c r="C14" s="634"/>
      <c r="D14" s="634"/>
      <c r="E14" s="634"/>
      <c r="F14" s="634"/>
      <c r="G14" s="637"/>
      <c r="H14" s="132"/>
      <c r="I14" s="132"/>
      <c r="J14" s="589" t="e">
        <f t="shared" si="0"/>
        <v>#DIV/0!</v>
      </c>
    </row>
    <row r="15" spans="1:10">
      <c r="A15" s="574">
        <v>10</v>
      </c>
      <c r="B15" s="634"/>
      <c r="C15" s="634"/>
      <c r="D15" s="634"/>
      <c r="E15" s="634"/>
      <c r="F15" s="634"/>
      <c r="G15" s="637"/>
      <c r="H15" s="132"/>
      <c r="I15" s="132"/>
      <c r="J15" s="589" t="e">
        <f t="shared" si="0"/>
        <v>#DIV/0!</v>
      </c>
    </row>
    <row r="16" spans="1:10">
      <c r="A16" s="601">
        <v>11</v>
      </c>
      <c r="B16" s="634"/>
      <c r="C16" s="634"/>
      <c r="D16" s="634"/>
      <c r="E16" s="634"/>
      <c r="F16" s="634"/>
      <c r="G16" s="637"/>
      <c r="H16" s="132"/>
      <c r="I16" s="132"/>
      <c r="J16" s="589" t="e">
        <f t="shared" si="0"/>
        <v>#DIV/0!</v>
      </c>
    </row>
    <row r="17" spans="1:10">
      <c r="A17" s="601">
        <v>12</v>
      </c>
      <c r="B17" s="634"/>
      <c r="C17" s="634"/>
      <c r="D17" s="634"/>
      <c r="E17" s="634"/>
      <c r="F17" s="634"/>
      <c r="G17" s="637"/>
      <c r="H17" s="132"/>
      <c r="I17" s="132"/>
      <c r="J17" s="589" t="e">
        <f t="shared" si="0"/>
        <v>#DIV/0!</v>
      </c>
    </row>
    <row r="18" spans="1:10">
      <c r="A18" s="574">
        <v>13</v>
      </c>
      <c r="B18" s="634"/>
      <c r="C18" s="634"/>
      <c r="D18" s="634"/>
      <c r="E18" s="634"/>
      <c r="F18" s="634"/>
      <c r="G18" s="637"/>
      <c r="H18" s="132"/>
      <c r="I18" s="132"/>
      <c r="J18" s="589" t="e">
        <f t="shared" si="0"/>
        <v>#DIV/0!</v>
      </c>
    </row>
    <row r="19" spans="1:10">
      <c r="A19" s="574">
        <v>14</v>
      </c>
      <c r="B19" s="634"/>
      <c r="C19" s="634"/>
      <c r="D19" s="634"/>
      <c r="E19" s="634"/>
      <c r="F19" s="634"/>
      <c r="G19" s="637"/>
      <c r="H19" s="132"/>
      <c r="I19" s="132"/>
      <c r="J19" s="589" t="e">
        <f t="shared" si="0"/>
        <v>#DIV/0!</v>
      </c>
    </row>
    <row r="20" spans="1:10">
      <c r="A20" s="574">
        <v>15</v>
      </c>
      <c r="B20" s="634"/>
      <c r="C20" s="634"/>
      <c r="D20" s="634"/>
      <c r="E20" s="634"/>
      <c r="F20" s="634"/>
      <c r="G20" s="637"/>
      <c r="H20" s="132"/>
      <c r="I20" s="132"/>
      <c r="J20" s="589" t="e">
        <f t="shared" si="0"/>
        <v>#DIV/0!</v>
      </c>
    </row>
    <row r="21" spans="1:10">
      <c r="A21" s="601">
        <v>16</v>
      </c>
      <c r="B21" s="634"/>
      <c r="C21" s="634"/>
      <c r="D21" s="634"/>
      <c r="E21" s="634"/>
      <c r="F21" s="634"/>
      <c r="G21" s="637"/>
      <c r="H21" s="132"/>
      <c r="I21" s="132"/>
      <c r="J21" s="589" t="e">
        <f t="shared" si="0"/>
        <v>#DIV/0!</v>
      </c>
    </row>
    <row r="22" spans="1:10">
      <c r="A22" s="601">
        <v>17</v>
      </c>
      <c r="B22" s="634"/>
      <c r="C22" s="634"/>
      <c r="D22" s="634"/>
      <c r="E22" s="634"/>
      <c r="F22" s="634"/>
      <c r="G22" s="637"/>
      <c r="H22" s="132"/>
      <c r="I22" s="132"/>
      <c r="J22" s="589" t="e">
        <f t="shared" si="0"/>
        <v>#DIV/0!</v>
      </c>
    </row>
    <row r="23" spans="1:10">
      <c r="A23" s="574">
        <v>18</v>
      </c>
      <c r="B23" s="634"/>
      <c r="C23" s="634"/>
      <c r="D23" s="634"/>
      <c r="E23" s="634"/>
      <c r="F23" s="634"/>
      <c r="G23" s="637"/>
      <c r="H23" s="132"/>
      <c r="I23" s="132"/>
      <c r="J23" s="589" t="e">
        <f t="shared" si="0"/>
        <v>#DIV/0!</v>
      </c>
    </row>
    <row r="24" spans="1:10">
      <c r="A24" s="574">
        <v>19</v>
      </c>
      <c r="B24" s="634"/>
      <c r="C24" s="634"/>
      <c r="D24" s="634"/>
      <c r="E24" s="634"/>
      <c r="F24" s="634"/>
      <c r="G24" s="637"/>
      <c r="H24" s="132"/>
      <c r="I24" s="132"/>
      <c r="J24" s="589" t="e">
        <f t="shared" si="0"/>
        <v>#DIV/0!</v>
      </c>
    </row>
    <row r="25" spans="1:10">
      <c r="A25" s="574">
        <v>20</v>
      </c>
      <c r="B25" s="634"/>
      <c r="C25" s="634"/>
      <c r="D25" s="634"/>
      <c r="E25" s="634"/>
      <c r="F25" s="634"/>
      <c r="G25" s="637"/>
      <c r="H25" s="132"/>
      <c r="I25" s="132"/>
      <c r="J25" s="589" t="e">
        <f t="shared" si="0"/>
        <v>#DIV/0!</v>
      </c>
    </row>
    <row r="26" spans="1:10">
      <c r="A26" s="601">
        <v>21</v>
      </c>
      <c r="B26" s="634"/>
      <c r="C26" s="634"/>
      <c r="D26" s="634"/>
      <c r="E26" s="634"/>
      <c r="F26" s="634"/>
      <c r="G26" s="637"/>
      <c r="H26" s="132"/>
      <c r="I26" s="132"/>
      <c r="J26" s="589" t="e">
        <f t="shared" si="0"/>
        <v>#DIV/0!</v>
      </c>
    </row>
    <row r="27" spans="1:10">
      <c r="A27" s="601">
        <v>22</v>
      </c>
      <c r="B27" s="634"/>
      <c r="C27" s="634"/>
      <c r="D27" s="634"/>
      <c r="E27" s="634"/>
      <c r="F27" s="634"/>
      <c r="G27" s="637"/>
      <c r="H27" s="132"/>
      <c r="I27" s="132"/>
      <c r="J27" s="589" t="e">
        <f t="shared" si="0"/>
        <v>#DIV/0!</v>
      </c>
    </row>
    <row r="28" spans="1:10">
      <c r="A28" s="574">
        <v>23</v>
      </c>
      <c r="B28" s="634"/>
      <c r="C28" s="634"/>
      <c r="D28" s="634"/>
      <c r="E28" s="634"/>
      <c r="F28" s="634"/>
      <c r="G28" s="637"/>
      <c r="H28" s="132"/>
      <c r="I28" s="132"/>
      <c r="J28" s="589" t="e">
        <f t="shared" si="0"/>
        <v>#DIV/0!</v>
      </c>
    </row>
    <row r="29" spans="1:10">
      <c r="A29" s="574">
        <v>24</v>
      </c>
      <c r="B29" s="634"/>
      <c r="C29" s="634"/>
      <c r="D29" s="634"/>
      <c r="E29" s="634"/>
      <c r="F29" s="634"/>
      <c r="G29" s="637"/>
      <c r="H29" s="132"/>
      <c r="I29" s="132"/>
      <c r="J29" s="589" t="e">
        <f t="shared" si="0"/>
        <v>#DIV/0!</v>
      </c>
    </row>
    <row r="30" spans="1:10">
      <c r="A30" s="574">
        <v>25</v>
      </c>
      <c r="B30" s="634"/>
      <c r="C30" s="634"/>
      <c r="D30" s="634"/>
      <c r="E30" s="634"/>
      <c r="F30" s="634"/>
      <c r="G30" s="637"/>
      <c r="H30" s="132"/>
      <c r="I30" s="132"/>
      <c r="J30" s="589" t="e">
        <f t="shared" si="0"/>
        <v>#DIV/0!</v>
      </c>
    </row>
    <row r="31" spans="1:10">
      <c r="A31" s="601">
        <v>26</v>
      </c>
      <c r="B31" s="589"/>
      <c r="C31" s="589"/>
      <c r="D31" s="589"/>
      <c r="E31" s="589"/>
      <c r="F31" s="589"/>
      <c r="G31" s="600"/>
      <c r="H31" s="589"/>
      <c r="I31" s="589"/>
      <c r="J31" s="589" t="e">
        <f t="shared" si="0"/>
        <v>#DIV/0!</v>
      </c>
    </row>
    <row r="32" spans="1:10">
      <c r="A32" s="601">
        <v>27</v>
      </c>
      <c r="B32" s="589"/>
      <c r="C32" s="589"/>
      <c r="D32" s="589"/>
      <c r="E32" s="589"/>
      <c r="F32" s="589"/>
      <c r="G32" s="600"/>
      <c r="H32" s="589"/>
      <c r="I32" s="589"/>
      <c r="J32" s="589" t="e">
        <f t="shared" si="0"/>
        <v>#DIV/0!</v>
      </c>
    </row>
    <row r="33" spans="1:10">
      <c r="A33" s="574">
        <v>28</v>
      </c>
      <c r="B33" s="589"/>
      <c r="C33" s="589"/>
      <c r="D33" s="589"/>
      <c r="E33" s="589"/>
      <c r="F33" s="589"/>
      <c r="G33" s="600"/>
      <c r="H33" s="589"/>
      <c r="I33" s="589"/>
      <c r="J33" s="589" t="e">
        <f t="shared" si="0"/>
        <v>#DIV/0!</v>
      </c>
    </row>
    <row r="34" spans="1:10">
      <c r="A34" s="574">
        <v>29</v>
      </c>
      <c r="B34" s="589"/>
      <c r="C34" s="589"/>
      <c r="D34" s="589"/>
      <c r="E34" s="589"/>
      <c r="F34" s="589"/>
      <c r="G34" s="600"/>
      <c r="H34" s="589"/>
      <c r="I34" s="589"/>
      <c r="J34" s="589" t="e">
        <f t="shared" si="0"/>
        <v>#DIV/0!</v>
      </c>
    </row>
    <row r="35" spans="1:10">
      <c r="A35" s="574">
        <v>30</v>
      </c>
      <c r="B35" s="589"/>
      <c r="C35" s="589"/>
      <c r="D35" s="589"/>
      <c r="E35" s="589"/>
      <c r="F35" s="589"/>
      <c r="G35" s="600"/>
      <c r="H35" s="589"/>
      <c r="I35" s="589"/>
      <c r="J35" s="589" t="e">
        <f t="shared" si="0"/>
        <v>#DIV/0!</v>
      </c>
    </row>
    <row r="36" spans="1:10">
      <c r="A36" s="601">
        <v>31</v>
      </c>
      <c r="B36" s="589"/>
      <c r="C36" s="589"/>
      <c r="D36" s="589"/>
      <c r="E36" s="589"/>
      <c r="F36" s="589"/>
      <c r="G36" s="600"/>
      <c r="H36" s="589"/>
      <c r="I36" s="589"/>
      <c r="J36" s="589" t="e">
        <f t="shared" si="0"/>
        <v>#DIV/0!</v>
      </c>
    </row>
    <row r="37" spans="1:10">
      <c r="A37" s="601">
        <v>32</v>
      </c>
      <c r="B37" s="589"/>
      <c r="C37" s="589"/>
      <c r="D37" s="589"/>
      <c r="E37" s="589"/>
      <c r="F37" s="589"/>
      <c r="G37" s="600"/>
      <c r="H37" s="589"/>
      <c r="I37" s="589"/>
      <c r="J37" s="589" t="e">
        <f t="shared" si="0"/>
        <v>#DIV/0!</v>
      </c>
    </row>
    <row r="38" spans="1:10">
      <c r="A38" s="574">
        <v>33</v>
      </c>
      <c r="B38" s="589"/>
      <c r="C38" s="589"/>
      <c r="D38" s="589"/>
      <c r="E38" s="589"/>
      <c r="F38" s="589"/>
      <c r="G38" s="600"/>
      <c r="H38" s="589"/>
      <c r="I38" s="589"/>
      <c r="J38" s="589" t="e">
        <f t="shared" si="0"/>
        <v>#DIV/0!</v>
      </c>
    </row>
    <row r="39" spans="1:10">
      <c r="A39" s="574">
        <v>34</v>
      </c>
      <c r="B39" s="589"/>
      <c r="C39" s="589"/>
      <c r="D39" s="589"/>
      <c r="E39" s="589"/>
      <c r="F39" s="589"/>
      <c r="G39" s="600"/>
      <c r="H39" s="589"/>
      <c r="I39" s="589"/>
      <c r="J39" s="589" t="e">
        <f t="shared" si="0"/>
        <v>#DIV/0!</v>
      </c>
    </row>
    <row r="40" spans="1:10">
      <c r="A40" s="574">
        <v>35</v>
      </c>
      <c r="B40" s="589"/>
      <c r="C40" s="589"/>
      <c r="D40" s="589"/>
      <c r="E40" s="589"/>
      <c r="F40" s="589"/>
      <c r="G40" s="600"/>
      <c r="H40" s="589"/>
      <c r="I40" s="589"/>
      <c r="J40" s="589" t="e">
        <f t="shared" si="0"/>
        <v>#DIV/0!</v>
      </c>
    </row>
    <row r="41" spans="1:10">
      <c r="A41" s="601">
        <v>36</v>
      </c>
      <c r="B41" s="589"/>
      <c r="C41" s="589"/>
      <c r="D41" s="589"/>
      <c r="E41" s="589"/>
      <c r="F41" s="589"/>
      <c r="G41" s="600"/>
      <c r="H41" s="589"/>
      <c r="I41" s="589"/>
      <c r="J41" s="589" t="e">
        <f t="shared" si="0"/>
        <v>#DIV/0!</v>
      </c>
    </row>
    <row r="42" spans="1:10">
      <c r="A42" s="601">
        <v>37</v>
      </c>
      <c r="B42" s="589"/>
      <c r="C42" s="589"/>
      <c r="D42" s="589"/>
      <c r="E42" s="589"/>
      <c r="F42" s="589"/>
      <c r="G42" s="600"/>
      <c r="H42" s="589"/>
      <c r="I42" s="589"/>
      <c r="J42" s="589" t="e">
        <f t="shared" si="0"/>
        <v>#DIV/0!</v>
      </c>
    </row>
    <row r="43" spans="1:10">
      <c r="A43" s="574">
        <v>38</v>
      </c>
      <c r="B43" s="589"/>
      <c r="C43" s="589"/>
      <c r="D43" s="589"/>
      <c r="E43" s="589"/>
      <c r="F43" s="589"/>
      <c r="G43" s="600"/>
      <c r="H43" s="589"/>
      <c r="I43" s="589"/>
      <c r="J43" s="589" t="e">
        <f t="shared" si="0"/>
        <v>#DIV/0!</v>
      </c>
    </row>
    <row r="44" spans="1:10">
      <c r="A44" s="574">
        <v>39</v>
      </c>
      <c r="B44" s="589"/>
      <c r="C44" s="589"/>
      <c r="D44" s="589"/>
      <c r="E44" s="589"/>
      <c r="F44" s="589"/>
      <c r="G44" s="600"/>
      <c r="H44" s="589"/>
      <c r="I44" s="589"/>
      <c r="J44" s="589" t="e">
        <f t="shared" si="0"/>
        <v>#DIV/0!</v>
      </c>
    </row>
    <row r="45" spans="1:10">
      <c r="A45" s="574">
        <v>40</v>
      </c>
      <c r="B45" s="589"/>
      <c r="C45" s="589"/>
      <c r="D45" s="589"/>
      <c r="E45" s="589"/>
      <c r="F45" s="589"/>
      <c r="G45" s="600"/>
      <c r="H45" s="589"/>
      <c r="I45" s="589"/>
      <c r="J45" s="589" t="e">
        <f t="shared" si="0"/>
        <v>#DIV/0!</v>
      </c>
    </row>
    <row r="46" spans="1:10">
      <c r="A46" s="601">
        <v>41</v>
      </c>
      <c r="B46" s="589"/>
      <c r="C46" s="589"/>
      <c r="D46" s="589"/>
      <c r="E46" s="589"/>
      <c r="F46" s="589"/>
      <c r="G46" s="600"/>
      <c r="H46" s="589"/>
      <c r="I46" s="589"/>
      <c r="J46" s="589" t="e">
        <f t="shared" si="0"/>
        <v>#DIV/0!</v>
      </c>
    </row>
    <row r="47" spans="1:10">
      <c r="A47" s="601">
        <v>42</v>
      </c>
      <c r="B47" s="589"/>
      <c r="C47" s="589"/>
      <c r="D47" s="589"/>
      <c r="E47" s="589"/>
      <c r="F47" s="589"/>
      <c r="G47" s="600"/>
      <c r="H47" s="589"/>
      <c r="I47" s="589"/>
      <c r="J47" s="589" t="e">
        <f t="shared" si="0"/>
        <v>#DIV/0!</v>
      </c>
    </row>
    <row r="48" spans="1:10">
      <c r="A48" s="574">
        <v>43</v>
      </c>
      <c r="B48" s="589"/>
      <c r="C48" s="589"/>
      <c r="D48" s="589"/>
      <c r="E48" s="589"/>
      <c r="F48" s="589"/>
      <c r="G48" s="600"/>
      <c r="H48" s="589"/>
      <c r="I48" s="589"/>
      <c r="J48" s="589" t="e">
        <f t="shared" si="0"/>
        <v>#DIV/0!</v>
      </c>
    </row>
    <row r="49" spans="1:10">
      <c r="A49" s="574">
        <v>44</v>
      </c>
      <c r="B49" s="589"/>
      <c r="C49" s="589"/>
      <c r="D49" s="589"/>
      <c r="E49" s="589"/>
      <c r="F49" s="589"/>
      <c r="G49" s="600"/>
      <c r="H49" s="589"/>
      <c r="I49" s="589"/>
      <c r="J49" s="589" t="e">
        <f t="shared" si="0"/>
        <v>#DIV/0!</v>
      </c>
    </row>
    <row r="50" spans="1:10">
      <c r="A50" s="574">
        <v>45</v>
      </c>
      <c r="B50" s="589"/>
      <c r="C50" s="589"/>
      <c r="D50" s="589"/>
      <c r="E50" s="589"/>
      <c r="F50" s="589"/>
      <c r="G50" s="600"/>
      <c r="H50" s="589"/>
      <c r="I50" s="589"/>
      <c r="J50" s="589" t="e">
        <f t="shared" si="0"/>
        <v>#DIV/0!</v>
      </c>
    </row>
    <row r="51" spans="1:10">
      <c r="A51" s="601">
        <v>46</v>
      </c>
      <c r="B51" s="589"/>
      <c r="C51" s="589"/>
      <c r="D51" s="589"/>
      <c r="E51" s="589"/>
      <c r="F51" s="589"/>
      <c r="G51" s="600"/>
      <c r="H51" s="589"/>
      <c r="I51" s="589"/>
      <c r="J51" s="589" t="e">
        <f t="shared" si="0"/>
        <v>#DIV/0!</v>
      </c>
    </row>
    <row r="52" spans="1:10">
      <c r="A52" s="601">
        <v>47</v>
      </c>
      <c r="B52" s="589"/>
      <c r="C52" s="589"/>
      <c r="D52" s="589"/>
      <c r="E52" s="589"/>
      <c r="F52" s="589"/>
      <c r="G52" s="600"/>
      <c r="H52" s="589"/>
      <c r="I52" s="589"/>
      <c r="J52" s="589" t="e">
        <f t="shared" si="0"/>
        <v>#DIV/0!</v>
      </c>
    </row>
    <row r="53" spans="1:10">
      <c r="A53" s="574">
        <v>48</v>
      </c>
      <c r="B53" s="589"/>
      <c r="C53" s="589"/>
      <c r="D53" s="589"/>
      <c r="E53" s="589"/>
      <c r="F53" s="589"/>
      <c r="G53" s="600"/>
      <c r="H53" s="589"/>
      <c r="I53" s="589"/>
      <c r="J53" s="589" t="e">
        <f t="shared" si="0"/>
        <v>#DIV/0!</v>
      </c>
    </row>
    <row r="54" spans="1:10">
      <c r="A54" s="574">
        <v>49</v>
      </c>
      <c r="B54" s="589"/>
      <c r="C54" s="589"/>
      <c r="D54" s="589"/>
      <c r="E54" s="589"/>
      <c r="F54" s="589"/>
      <c r="G54" s="600"/>
      <c r="H54" s="589"/>
      <c r="I54" s="589"/>
      <c r="J54" s="589" t="e">
        <f t="shared" si="0"/>
        <v>#DIV/0!</v>
      </c>
    </row>
    <row r="55" spans="1:10">
      <c r="A55" s="574">
        <v>50</v>
      </c>
      <c r="B55" s="589"/>
      <c r="C55" s="589"/>
      <c r="D55" s="589"/>
      <c r="E55" s="589"/>
      <c r="F55" s="589"/>
      <c r="G55" s="600"/>
      <c r="H55" s="589"/>
      <c r="I55" s="589"/>
      <c r="J55" s="589" t="e">
        <f t="shared" si="0"/>
        <v>#DIV/0!</v>
      </c>
    </row>
    <row r="56" spans="1:10">
      <c r="A56" s="601">
        <v>51</v>
      </c>
      <c r="B56" s="589"/>
      <c r="C56" s="589"/>
      <c r="D56" s="589"/>
      <c r="E56" s="589"/>
      <c r="F56" s="589"/>
      <c r="G56" s="600"/>
      <c r="H56" s="589"/>
      <c r="I56" s="589"/>
      <c r="J56" s="589" t="e">
        <f t="shared" si="0"/>
        <v>#DIV/0!</v>
      </c>
    </row>
    <row r="57" spans="1:10">
      <c r="A57" s="601">
        <v>52</v>
      </c>
      <c r="B57" s="589"/>
      <c r="C57" s="589"/>
      <c r="D57" s="589"/>
      <c r="E57" s="589"/>
      <c r="F57" s="589"/>
      <c r="G57" s="600"/>
      <c r="H57" s="589"/>
      <c r="I57" s="589"/>
      <c r="J57" s="589" t="e">
        <f t="shared" si="0"/>
        <v>#DIV/0!</v>
      </c>
    </row>
    <row r="58" spans="1:10">
      <c r="A58" s="574">
        <v>53</v>
      </c>
      <c r="B58" s="589"/>
      <c r="C58" s="589"/>
      <c r="D58" s="589"/>
      <c r="E58" s="589"/>
      <c r="F58" s="589"/>
      <c r="G58" s="600"/>
      <c r="H58" s="589"/>
      <c r="I58" s="589"/>
      <c r="J58" s="589" t="e">
        <f t="shared" si="0"/>
        <v>#DIV/0!</v>
      </c>
    </row>
    <row r="59" spans="1:10">
      <c r="A59" s="574">
        <v>54</v>
      </c>
      <c r="B59" s="589"/>
      <c r="C59" s="589"/>
      <c r="D59" s="589"/>
      <c r="E59" s="589"/>
      <c r="F59" s="589"/>
      <c r="G59" s="600"/>
      <c r="H59" s="589"/>
      <c r="I59" s="589"/>
      <c r="J59" s="589" t="e">
        <f t="shared" si="0"/>
        <v>#DIV/0!</v>
      </c>
    </row>
    <row r="60" spans="1:10">
      <c r="A60" s="574">
        <v>55</v>
      </c>
      <c r="B60" s="589"/>
      <c r="C60" s="589"/>
      <c r="D60" s="589"/>
      <c r="E60" s="589"/>
      <c r="F60" s="589"/>
      <c r="G60" s="600"/>
      <c r="H60" s="589"/>
      <c r="I60" s="589"/>
      <c r="J60" s="589" t="e">
        <f t="shared" si="0"/>
        <v>#DIV/0!</v>
      </c>
    </row>
    <row r="61" spans="1:10">
      <c r="A61" s="601">
        <v>56</v>
      </c>
      <c r="B61" s="589"/>
      <c r="C61" s="589"/>
      <c r="D61" s="589"/>
      <c r="E61" s="589"/>
      <c r="F61" s="589"/>
      <c r="G61" s="600"/>
      <c r="H61" s="589"/>
      <c r="I61" s="589"/>
      <c r="J61" s="589" t="e">
        <f t="shared" si="0"/>
        <v>#DIV/0!</v>
      </c>
    </row>
    <row r="62" spans="1:10">
      <c r="A62" s="601">
        <v>57</v>
      </c>
      <c r="B62" s="589"/>
      <c r="C62" s="589"/>
      <c r="D62" s="589"/>
      <c r="E62" s="589"/>
      <c r="F62" s="589"/>
      <c r="G62" s="600"/>
      <c r="H62" s="589"/>
      <c r="I62" s="589"/>
      <c r="J62" s="589" t="e">
        <f t="shared" si="0"/>
        <v>#DIV/0!</v>
      </c>
    </row>
    <row r="63" spans="1:10">
      <c r="A63" s="574">
        <v>58</v>
      </c>
      <c r="B63" s="589"/>
      <c r="C63" s="589"/>
      <c r="D63" s="589"/>
      <c r="E63" s="589"/>
      <c r="F63" s="589"/>
      <c r="G63" s="600"/>
      <c r="H63" s="589"/>
      <c r="I63" s="589"/>
      <c r="J63" s="589" t="e">
        <f t="shared" si="0"/>
        <v>#DIV/0!</v>
      </c>
    </row>
    <row r="64" spans="1:10">
      <c r="A64" s="574">
        <v>59</v>
      </c>
      <c r="B64" s="589"/>
      <c r="C64" s="589"/>
      <c r="D64" s="589"/>
      <c r="E64" s="589"/>
      <c r="F64" s="589"/>
      <c r="G64" s="600"/>
      <c r="H64" s="589"/>
      <c r="I64" s="589"/>
      <c r="J64" s="589" t="e">
        <f t="shared" si="0"/>
        <v>#DIV/0!</v>
      </c>
    </row>
    <row r="65" spans="1:10">
      <c r="A65" s="574">
        <v>60</v>
      </c>
      <c r="B65" s="589"/>
      <c r="C65" s="589"/>
      <c r="D65" s="589"/>
      <c r="E65" s="589"/>
      <c r="F65" s="589"/>
      <c r="G65" s="600"/>
      <c r="H65" s="589"/>
      <c r="I65" s="589"/>
      <c r="J65" s="58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7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Q13" sqref="Q13"/>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[26]合計!C3</f>
        <v>大津市</v>
      </c>
      <c r="I1" s="13" t="s">
        <v>38</v>
      </c>
      <c r="K1" s="15" t="s">
        <v>39</v>
      </c>
    </row>
    <row r="2" spans="1:13" ht="54" customHeight="1">
      <c r="B2" s="16"/>
      <c r="E2" s="784" t="s">
        <v>40</v>
      </c>
      <c r="F2" s="784"/>
      <c r="G2" s="784"/>
      <c r="H2" s="17">
        <f>SUMIF(E8:E357,"PPS",H8:H357)</f>
        <v>114054</v>
      </c>
      <c r="I2" s="18"/>
      <c r="J2" s="15"/>
    </row>
    <row r="3" spans="1:13" ht="57" customHeight="1">
      <c r="B3" s="14"/>
      <c r="E3" s="784" t="s">
        <v>41</v>
      </c>
      <c r="F3" s="784"/>
      <c r="G3" s="784"/>
      <c r="H3" s="17">
        <f>M7</f>
        <v>122458</v>
      </c>
      <c r="I3" s="18"/>
      <c r="J3" s="19"/>
    </row>
    <row r="4" spans="1:13" s="19" customFormat="1" ht="55.5" customHeight="1">
      <c r="B4" s="20"/>
      <c r="E4" s="784" t="s">
        <v>42</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236512</v>
      </c>
      <c r="I7" s="33">
        <f>SUM(I8:I357)</f>
        <v>122458</v>
      </c>
      <c r="J7" s="34">
        <f>H7/I7</f>
        <v>1.9313723889006844</v>
      </c>
      <c r="K7" s="35">
        <f>SUM(K8:K357)</f>
        <v>14953</v>
      </c>
      <c r="L7" s="36">
        <f>SUM(L8:L357)</f>
        <v>15988481</v>
      </c>
      <c r="M7" s="37">
        <f>SUM(M8:M357)</f>
        <v>122458</v>
      </c>
    </row>
    <row r="8" spans="1:13" ht="14.25" thickTop="1">
      <c r="A8" s="13">
        <v>1</v>
      </c>
      <c r="B8" s="251" t="s">
        <v>1188</v>
      </c>
      <c r="C8" s="241" t="s">
        <v>322</v>
      </c>
      <c r="D8" s="397" t="s">
        <v>287</v>
      </c>
      <c r="E8" s="397" t="s">
        <v>113</v>
      </c>
      <c r="F8" s="241" t="s">
        <v>114</v>
      </c>
      <c r="G8" s="110">
        <v>3</v>
      </c>
      <c r="H8" s="248">
        <v>34937</v>
      </c>
      <c r="I8" s="238">
        <v>34937</v>
      </c>
      <c r="J8" s="41">
        <f t="shared" ref="J8:J71" si="0">H8/I8</f>
        <v>1</v>
      </c>
      <c r="K8" s="238">
        <v>1100</v>
      </c>
      <c r="L8" s="238">
        <v>3075900</v>
      </c>
      <c r="M8" s="398">
        <v>34937</v>
      </c>
    </row>
    <row r="9" spans="1:13" ht="24">
      <c r="A9" s="13">
        <v>2</v>
      </c>
      <c r="B9" s="399" t="s">
        <v>1189</v>
      </c>
      <c r="C9" s="241" t="s">
        <v>277</v>
      </c>
      <c r="D9" s="94" t="s">
        <v>1190</v>
      </c>
      <c r="E9" s="397" t="s">
        <v>120</v>
      </c>
      <c r="F9" s="241" t="s">
        <v>114</v>
      </c>
      <c r="G9" s="110">
        <v>4</v>
      </c>
      <c r="H9" s="248">
        <v>99787</v>
      </c>
      <c r="I9" s="238"/>
      <c r="J9" s="41" t="e">
        <f t="shared" si="0"/>
        <v>#DIV/0!</v>
      </c>
      <c r="K9" s="238">
        <v>4468</v>
      </c>
      <c r="L9" s="238">
        <v>5402700</v>
      </c>
      <c r="M9" s="400"/>
    </row>
    <row r="10" spans="1:13" ht="24">
      <c r="A10" s="13">
        <v>3</v>
      </c>
      <c r="B10" s="399" t="s">
        <v>1191</v>
      </c>
      <c r="C10" s="101" t="s">
        <v>277</v>
      </c>
      <c r="D10" s="397" t="s">
        <v>1192</v>
      </c>
      <c r="E10" s="397" t="s">
        <v>113</v>
      </c>
      <c r="F10" s="241" t="s">
        <v>114</v>
      </c>
      <c r="G10" s="110">
        <v>4</v>
      </c>
      <c r="H10" s="248">
        <v>25263</v>
      </c>
      <c r="I10" s="238">
        <v>25263</v>
      </c>
      <c r="J10" s="41">
        <f t="shared" si="0"/>
        <v>1</v>
      </c>
      <c r="K10" s="238">
        <v>5050</v>
      </c>
      <c r="L10" s="238">
        <v>2077600</v>
      </c>
      <c r="M10" s="400">
        <v>25263</v>
      </c>
    </row>
    <row r="11" spans="1:13">
      <c r="A11" s="13">
        <v>4</v>
      </c>
      <c r="B11" s="251" t="s">
        <v>1193</v>
      </c>
      <c r="C11" s="241" t="s">
        <v>277</v>
      </c>
      <c r="D11" s="397" t="s">
        <v>287</v>
      </c>
      <c r="E11" s="397" t="s">
        <v>113</v>
      </c>
      <c r="F11" s="241" t="s">
        <v>114</v>
      </c>
      <c r="G11" s="110">
        <v>3</v>
      </c>
      <c r="H11" s="248">
        <v>15688</v>
      </c>
      <c r="I11" s="238">
        <v>15688</v>
      </c>
      <c r="J11" s="41">
        <f t="shared" si="0"/>
        <v>1</v>
      </c>
      <c r="K11" s="238">
        <v>660</v>
      </c>
      <c r="L11" s="238">
        <v>1167300</v>
      </c>
      <c r="M11" s="398">
        <v>15688</v>
      </c>
    </row>
    <row r="12" spans="1:13">
      <c r="A12" s="13">
        <v>5</v>
      </c>
      <c r="B12" s="251" t="s">
        <v>1194</v>
      </c>
      <c r="C12" s="241" t="s">
        <v>277</v>
      </c>
      <c r="D12" s="397" t="s">
        <v>287</v>
      </c>
      <c r="E12" s="397" t="s">
        <v>113</v>
      </c>
      <c r="F12" s="241" t="s">
        <v>114</v>
      </c>
      <c r="G12" s="110">
        <v>4</v>
      </c>
      <c r="H12" s="248">
        <v>1705</v>
      </c>
      <c r="I12" s="238">
        <v>1705</v>
      </c>
      <c r="J12" s="41">
        <f t="shared" si="0"/>
        <v>1</v>
      </c>
      <c r="K12" s="238">
        <v>76</v>
      </c>
      <c r="L12" s="238">
        <v>159200</v>
      </c>
      <c r="M12" s="398">
        <v>1705</v>
      </c>
    </row>
    <row r="13" spans="1:13" s="40" customFormat="1">
      <c r="A13" s="40">
        <v>6</v>
      </c>
      <c r="B13" s="251" t="s">
        <v>1195</v>
      </c>
      <c r="C13" s="241" t="s">
        <v>1196</v>
      </c>
      <c r="D13" s="397" t="s">
        <v>287</v>
      </c>
      <c r="E13" s="397" t="s">
        <v>113</v>
      </c>
      <c r="F13" s="241" t="s">
        <v>114</v>
      </c>
      <c r="G13" s="110">
        <v>4</v>
      </c>
      <c r="H13" s="248">
        <v>2592</v>
      </c>
      <c r="I13" s="238">
        <v>2592</v>
      </c>
      <c r="J13" s="41">
        <f t="shared" si="0"/>
        <v>1</v>
      </c>
      <c r="K13" s="238">
        <v>100</v>
      </c>
      <c r="L13" s="238">
        <v>269400</v>
      </c>
      <c r="M13" s="398">
        <v>2592</v>
      </c>
    </row>
    <row r="14" spans="1:13" s="40" customFormat="1">
      <c r="A14" s="40">
        <v>7</v>
      </c>
      <c r="B14" s="251" t="s">
        <v>1197</v>
      </c>
      <c r="C14" s="241" t="s">
        <v>277</v>
      </c>
      <c r="D14" s="397" t="s">
        <v>1198</v>
      </c>
      <c r="E14" s="397" t="s">
        <v>113</v>
      </c>
      <c r="F14" s="241" t="s">
        <v>114</v>
      </c>
      <c r="G14" s="110">
        <v>4</v>
      </c>
      <c r="H14" s="248">
        <v>6656</v>
      </c>
      <c r="I14" s="238">
        <v>6656</v>
      </c>
      <c r="J14" s="41">
        <f t="shared" si="0"/>
        <v>1</v>
      </c>
      <c r="K14" s="238">
        <v>249</v>
      </c>
      <c r="L14" s="238">
        <v>668800</v>
      </c>
      <c r="M14" s="398">
        <v>6656</v>
      </c>
    </row>
    <row r="15" spans="1:13">
      <c r="A15" s="13">
        <v>8</v>
      </c>
      <c r="B15" s="251" t="s">
        <v>1199</v>
      </c>
      <c r="C15" s="241" t="s">
        <v>1200</v>
      </c>
      <c r="D15" s="397" t="s">
        <v>1198</v>
      </c>
      <c r="E15" s="397" t="s">
        <v>113</v>
      </c>
      <c r="F15" s="241" t="s">
        <v>114</v>
      </c>
      <c r="G15" s="110">
        <v>4</v>
      </c>
      <c r="H15" s="248">
        <v>1160</v>
      </c>
      <c r="I15" s="238">
        <v>1160</v>
      </c>
      <c r="J15" s="41">
        <f t="shared" si="0"/>
        <v>1</v>
      </c>
      <c r="K15" s="238">
        <v>71</v>
      </c>
      <c r="L15" s="238">
        <v>82100</v>
      </c>
      <c r="M15" s="398">
        <v>1160</v>
      </c>
    </row>
    <row r="16" spans="1:13">
      <c r="A16" s="13">
        <v>9</v>
      </c>
      <c r="B16" s="251" t="s">
        <v>1201</v>
      </c>
      <c r="C16" s="241" t="s">
        <v>1200</v>
      </c>
      <c r="D16" s="397" t="s">
        <v>287</v>
      </c>
      <c r="E16" s="397" t="s">
        <v>113</v>
      </c>
      <c r="F16" s="241" t="s">
        <v>114</v>
      </c>
      <c r="G16" s="110">
        <v>4</v>
      </c>
      <c r="H16" s="248">
        <v>1931</v>
      </c>
      <c r="I16" s="238">
        <v>1931</v>
      </c>
      <c r="J16" s="41">
        <f t="shared" si="0"/>
        <v>1</v>
      </c>
      <c r="K16" s="238">
        <v>130</v>
      </c>
      <c r="L16" s="238">
        <v>120300</v>
      </c>
      <c r="M16" s="398">
        <v>1931</v>
      </c>
    </row>
    <row r="17" spans="1:13">
      <c r="A17" s="13">
        <v>10</v>
      </c>
      <c r="B17" s="251" t="s">
        <v>1202</v>
      </c>
      <c r="C17" s="241" t="s">
        <v>1178</v>
      </c>
      <c r="D17" s="397" t="s">
        <v>287</v>
      </c>
      <c r="E17" s="397" t="s">
        <v>113</v>
      </c>
      <c r="F17" s="241" t="s">
        <v>114</v>
      </c>
      <c r="G17" s="110">
        <v>3</v>
      </c>
      <c r="H17" s="248">
        <v>22530</v>
      </c>
      <c r="I17" s="238">
        <v>22530</v>
      </c>
      <c r="J17" s="41">
        <f t="shared" si="0"/>
        <v>1</v>
      </c>
      <c r="K17" s="238">
        <v>1077</v>
      </c>
      <c r="L17" s="238">
        <v>1500600</v>
      </c>
      <c r="M17" s="398">
        <v>22530</v>
      </c>
    </row>
    <row r="18" spans="1:13" ht="48">
      <c r="A18" s="13">
        <v>11</v>
      </c>
      <c r="B18" s="399" t="s">
        <v>1203</v>
      </c>
      <c r="C18" s="241" t="s">
        <v>277</v>
      </c>
      <c r="D18" s="397" t="s">
        <v>1204</v>
      </c>
      <c r="E18" s="397" t="s">
        <v>120</v>
      </c>
      <c r="F18" s="241" t="s">
        <v>114</v>
      </c>
      <c r="G18" s="110">
        <v>4</v>
      </c>
      <c r="H18" s="248">
        <v>14267</v>
      </c>
      <c r="I18" s="238"/>
      <c r="J18" s="41" t="e">
        <f t="shared" si="0"/>
        <v>#DIV/0!</v>
      </c>
      <c r="K18" s="238">
        <v>988</v>
      </c>
      <c r="L18" s="238">
        <v>713981</v>
      </c>
      <c r="M18" s="398"/>
    </row>
    <row r="19" spans="1:13" ht="48">
      <c r="A19" s="13">
        <v>12</v>
      </c>
      <c r="B19" s="399" t="s">
        <v>1205</v>
      </c>
      <c r="C19" s="241" t="s">
        <v>277</v>
      </c>
      <c r="D19" s="397" t="s">
        <v>287</v>
      </c>
      <c r="E19" s="397" t="s">
        <v>113</v>
      </c>
      <c r="F19" s="241" t="s">
        <v>114</v>
      </c>
      <c r="G19" s="110">
        <v>2</v>
      </c>
      <c r="H19" s="248">
        <v>9996</v>
      </c>
      <c r="I19" s="238">
        <v>9996</v>
      </c>
      <c r="J19" s="41">
        <f t="shared" si="0"/>
        <v>1</v>
      </c>
      <c r="K19" s="238">
        <v>984</v>
      </c>
      <c r="L19" s="238">
        <v>750600</v>
      </c>
      <c r="M19" s="400">
        <v>9996</v>
      </c>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Q13" sqref="Q13"/>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[26]合計!C3</f>
        <v>大津市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Q13" sqref="Q13"/>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[26]合計!C3</f>
        <v>大津市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Q13" sqref="Q13"/>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[26]合計!C3</f>
        <v>大津市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B10" sqref="B10"/>
    </sheetView>
  </sheetViews>
  <sheetFormatPr defaultColWidth="9" defaultRowHeight="13.5"/>
  <cols>
    <col min="1" max="1" width="9" style="574"/>
    <col min="2" max="2" width="20" style="574" customWidth="1"/>
    <col min="3" max="3" width="11" style="574" bestFit="1" customWidth="1"/>
    <col min="4" max="4" width="18.375" style="574" bestFit="1" customWidth="1"/>
    <col min="5" max="5" width="13.125" style="574" bestFit="1" customWidth="1"/>
    <col min="6" max="6" width="13" style="574" customWidth="1"/>
    <col min="7" max="7" width="13" style="575" customWidth="1"/>
    <col min="8" max="8" width="13" style="574" customWidth="1"/>
    <col min="9" max="9" width="15.125" style="574" bestFit="1" customWidth="1"/>
    <col min="10" max="10" width="9" style="574"/>
    <col min="11" max="11" width="9" style="576"/>
    <col min="12" max="12" width="10.875" style="576" customWidth="1"/>
    <col min="13" max="13" width="14.5" style="574" customWidth="1"/>
    <col min="14" max="14" width="7.25" style="574" bestFit="1" customWidth="1"/>
    <col min="15" max="16384" width="9" style="574"/>
  </cols>
  <sheetData>
    <row r="1" spans="1:13">
      <c r="A1" s="574" t="s">
        <v>5</v>
      </c>
      <c r="B1" s="617" t="str">
        <f>[27]合計!C3</f>
        <v>豊中市</v>
      </c>
      <c r="I1" s="574" t="s">
        <v>38</v>
      </c>
      <c r="K1" s="576" t="s">
        <v>39</v>
      </c>
    </row>
    <row r="2" spans="1:13" ht="54" customHeight="1">
      <c r="B2" s="577"/>
      <c r="E2" s="784" t="s">
        <v>40</v>
      </c>
      <c r="F2" s="784"/>
      <c r="G2" s="784"/>
      <c r="H2" s="578">
        <f>SUMIF(E8:E357,"PPS",H8:H357)</f>
        <v>0</v>
      </c>
      <c r="I2" s="579"/>
      <c r="J2" s="576"/>
    </row>
    <row r="3" spans="1:13" ht="57" customHeight="1">
      <c r="B3" s="575"/>
      <c r="E3" s="784" t="s">
        <v>41</v>
      </c>
      <c r="F3" s="784"/>
      <c r="G3" s="784"/>
      <c r="H3" s="578">
        <f>M7</f>
        <v>609272</v>
      </c>
      <c r="I3" s="579"/>
      <c r="J3" s="580"/>
    </row>
    <row r="4" spans="1:13" s="580" customFormat="1" ht="55.5" customHeight="1">
      <c r="B4" s="581"/>
      <c r="E4" s="784" t="s">
        <v>125</v>
      </c>
      <c r="F4" s="784"/>
      <c r="G4" s="784"/>
      <c r="H4" s="582">
        <f>H3/I7</f>
        <v>1</v>
      </c>
      <c r="I4" s="579"/>
      <c r="K4" s="583"/>
      <c r="L4" s="583"/>
    </row>
    <row r="5" spans="1:13" s="575" customFormat="1" ht="17.25" customHeight="1">
      <c r="B5" s="584"/>
      <c r="E5" s="585"/>
      <c r="F5" s="585"/>
      <c r="G5" s="585"/>
      <c r="H5" s="586"/>
      <c r="I5" s="587"/>
      <c r="J5" s="584"/>
      <c r="K5" s="588"/>
      <c r="L5" s="588"/>
    </row>
    <row r="6" spans="1:13" s="670" customFormat="1" ht="54">
      <c r="A6" s="666" t="s">
        <v>43</v>
      </c>
      <c r="B6" s="667" t="s">
        <v>44</v>
      </c>
      <c r="C6" s="667" t="s">
        <v>45</v>
      </c>
      <c r="D6" s="667" t="s">
        <v>46</v>
      </c>
      <c r="E6" s="618" t="s">
        <v>47</v>
      </c>
      <c r="F6" s="667" t="s">
        <v>48</v>
      </c>
      <c r="G6" s="668" t="s">
        <v>49</v>
      </c>
      <c r="H6" s="618" t="s">
        <v>87</v>
      </c>
      <c r="I6" s="618" t="s">
        <v>76</v>
      </c>
      <c r="J6" s="618" t="s">
        <v>51</v>
      </c>
      <c r="K6" s="618" t="s">
        <v>52</v>
      </c>
      <c r="L6" s="618" t="s">
        <v>53</v>
      </c>
      <c r="M6" s="669" t="s">
        <v>54</v>
      </c>
    </row>
    <row r="7" spans="1:13" s="592" customFormat="1" ht="14.25" thickBot="1">
      <c r="B7" s="593" t="s">
        <v>55</v>
      </c>
      <c r="C7" s="593"/>
      <c r="D7" s="593"/>
      <c r="E7" s="593"/>
      <c r="F7" s="593"/>
      <c r="G7" s="593"/>
      <c r="H7" s="594">
        <f>SUM(H8:H357)</f>
        <v>609272</v>
      </c>
      <c r="I7" s="594">
        <f>SUM(I8:I357)</f>
        <v>609272</v>
      </c>
      <c r="J7" s="595">
        <f>H7/I7</f>
        <v>1</v>
      </c>
      <c r="K7" s="596">
        <f>SUM(K8:K357)</f>
        <v>9588</v>
      </c>
      <c r="L7" s="597">
        <f>SUM(L8:L357)</f>
        <v>55435056</v>
      </c>
      <c r="M7" s="598">
        <f>SUM(M8:M357)</f>
        <v>609272</v>
      </c>
    </row>
    <row r="8" spans="1:13" ht="14.25" thickTop="1">
      <c r="A8" s="574">
        <v>1</v>
      </c>
      <c r="B8" s="629" t="s">
        <v>1463</v>
      </c>
      <c r="C8" s="630" t="s">
        <v>1464</v>
      </c>
      <c r="D8" s="631" t="s">
        <v>112</v>
      </c>
      <c r="E8" s="631" t="s">
        <v>113</v>
      </c>
      <c r="F8" s="630" t="s">
        <v>504</v>
      </c>
      <c r="G8" s="599">
        <v>2</v>
      </c>
      <c r="H8" s="86">
        <v>549771</v>
      </c>
      <c r="I8" s="87">
        <f>H8</f>
        <v>549771</v>
      </c>
      <c r="J8" s="602">
        <f t="shared" ref="J8:J71" si="0">H8/I8</f>
        <v>1</v>
      </c>
      <c r="K8" s="87">
        <v>8800</v>
      </c>
      <c r="L8" s="87">
        <v>50490066</v>
      </c>
      <c r="M8" s="632">
        <f>I8</f>
        <v>549771</v>
      </c>
    </row>
    <row r="9" spans="1:13" ht="24">
      <c r="A9" s="574">
        <v>2</v>
      </c>
      <c r="B9" s="633" t="s">
        <v>1465</v>
      </c>
      <c r="C9" s="630" t="s">
        <v>1466</v>
      </c>
      <c r="D9" s="634" t="s">
        <v>1467</v>
      </c>
      <c r="E9" s="631" t="s">
        <v>113</v>
      </c>
      <c r="F9" s="630" t="s">
        <v>504</v>
      </c>
      <c r="G9" s="599">
        <v>2</v>
      </c>
      <c r="H9" s="86">
        <v>14033</v>
      </c>
      <c r="I9" s="87">
        <v>14033</v>
      </c>
      <c r="J9" s="582">
        <f t="shared" si="0"/>
        <v>1</v>
      </c>
      <c r="K9" s="87">
        <v>204</v>
      </c>
      <c r="L9" s="87">
        <v>1116995</v>
      </c>
      <c r="M9" s="635">
        <v>14033</v>
      </c>
    </row>
    <row r="10" spans="1:13" ht="24">
      <c r="A10" s="574">
        <v>3</v>
      </c>
      <c r="B10" s="633" t="s">
        <v>1465</v>
      </c>
      <c r="C10" s="636" t="s">
        <v>1466</v>
      </c>
      <c r="D10" s="631" t="s">
        <v>1467</v>
      </c>
      <c r="E10" s="631" t="s">
        <v>113</v>
      </c>
      <c r="F10" s="630" t="s">
        <v>504</v>
      </c>
      <c r="G10" s="599">
        <v>2</v>
      </c>
      <c r="H10" s="86">
        <v>12744</v>
      </c>
      <c r="I10" s="87">
        <v>12744</v>
      </c>
      <c r="J10" s="582">
        <f t="shared" si="0"/>
        <v>1</v>
      </c>
      <c r="K10" s="87">
        <v>150</v>
      </c>
      <c r="L10" s="87">
        <v>1099124</v>
      </c>
      <c r="M10" s="635">
        <v>12744</v>
      </c>
    </row>
    <row r="11" spans="1:13" ht="24">
      <c r="A11" s="574">
        <v>4</v>
      </c>
      <c r="B11" s="633" t="s">
        <v>1465</v>
      </c>
      <c r="C11" s="630" t="s">
        <v>1466</v>
      </c>
      <c r="D11" s="631" t="s">
        <v>1467</v>
      </c>
      <c r="E11" s="631" t="s">
        <v>113</v>
      </c>
      <c r="F11" s="630" t="s">
        <v>504</v>
      </c>
      <c r="G11" s="599">
        <v>2</v>
      </c>
      <c r="H11" s="86">
        <v>18261</v>
      </c>
      <c r="I11" s="87">
        <v>18261</v>
      </c>
      <c r="J11" s="582">
        <f t="shared" si="0"/>
        <v>1</v>
      </c>
      <c r="K11" s="87">
        <v>217</v>
      </c>
      <c r="L11" s="87">
        <v>1571694</v>
      </c>
      <c r="M11" s="635">
        <v>18261</v>
      </c>
    </row>
    <row r="12" spans="1:13" ht="24">
      <c r="A12" s="574">
        <v>5</v>
      </c>
      <c r="B12" s="633" t="s">
        <v>1465</v>
      </c>
      <c r="C12" s="630" t="s">
        <v>1466</v>
      </c>
      <c r="D12" s="631" t="s">
        <v>1467</v>
      </c>
      <c r="E12" s="631" t="s">
        <v>113</v>
      </c>
      <c r="F12" s="630" t="s">
        <v>504</v>
      </c>
      <c r="G12" s="599">
        <v>2</v>
      </c>
      <c r="H12" s="86">
        <v>14463</v>
      </c>
      <c r="I12" s="87">
        <v>14463</v>
      </c>
      <c r="J12" s="582">
        <f t="shared" si="0"/>
        <v>1</v>
      </c>
      <c r="K12" s="87">
        <v>217</v>
      </c>
      <c r="L12" s="87">
        <v>1157177</v>
      </c>
      <c r="M12" s="635">
        <v>14463</v>
      </c>
    </row>
    <row r="13" spans="1:13" s="601" customFormat="1">
      <c r="A13" s="601">
        <v>6</v>
      </c>
      <c r="B13" s="633"/>
      <c r="C13" s="630"/>
      <c r="D13" s="631"/>
      <c r="E13" s="631"/>
      <c r="F13" s="630"/>
      <c r="G13" s="599"/>
      <c r="H13" s="86"/>
      <c r="I13" s="87"/>
      <c r="J13" s="602" t="e">
        <f t="shared" si="0"/>
        <v>#DIV/0!</v>
      </c>
      <c r="K13" s="87"/>
      <c r="L13" s="87"/>
      <c r="M13" s="635"/>
    </row>
    <row r="14" spans="1:13" s="601" customFormat="1">
      <c r="A14" s="601">
        <v>7</v>
      </c>
      <c r="B14" s="633"/>
      <c r="C14" s="630"/>
      <c r="D14" s="636"/>
      <c r="E14" s="631"/>
      <c r="F14" s="630"/>
      <c r="G14" s="599"/>
      <c r="H14" s="86"/>
      <c r="I14" s="87"/>
      <c r="J14" s="602" t="e">
        <f t="shared" si="0"/>
        <v>#DIV/0!</v>
      </c>
      <c r="K14" s="87"/>
      <c r="L14" s="87"/>
      <c r="M14" s="635"/>
    </row>
    <row r="15" spans="1:13">
      <c r="A15" s="574">
        <v>8</v>
      </c>
      <c r="B15" s="633"/>
      <c r="C15" s="630"/>
      <c r="D15" s="636"/>
      <c r="E15" s="631"/>
      <c r="F15" s="630"/>
      <c r="G15" s="599"/>
      <c r="H15" s="86"/>
      <c r="I15" s="87"/>
      <c r="J15" s="582" t="e">
        <f t="shared" si="0"/>
        <v>#DIV/0!</v>
      </c>
      <c r="K15" s="87"/>
      <c r="L15" s="87"/>
      <c r="M15" s="635"/>
    </row>
    <row r="16" spans="1:13">
      <c r="A16" s="574">
        <v>9</v>
      </c>
      <c r="B16" s="634"/>
      <c r="C16" s="634"/>
      <c r="D16" s="634"/>
      <c r="E16" s="637"/>
      <c r="F16" s="637"/>
      <c r="G16" s="638"/>
      <c r="H16" s="95"/>
      <c r="I16" s="96"/>
      <c r="J16" s="602" t="e">
        <f t="shared" si="0"/>
        <v>#DIV/0!</v>
      </c>
      <c r="K16" s="87"/>
      <c r="L16" s="87"/>
      <c r="M16" s="635"/>
    </row>
    <row r="17" spans="1:13">
      <c r="A17" s="574">
        <v>10</v>
      </c>
      <c r="B17" s="634"/>
      <c r="C17" s="634"/>
      <c r="D17" s="634"/>
      <c r="E17" s="637"/>
      <c r="F17" s="637"/>
      <c r="G17" s="638"/>
      <c r="H17" s="95"/>
      <c r="I17" s="96"/>
      <c r="J17" s="602" t="e">
        <f t="shared" si="0"/>
        <v>#DIV/0!</v>
      </c>
      <c r="K17" s="87"/>
      <c r="L17" s="87"/>
      <c r="M17" s="635"/>
    </row>
    <row r="18" spans="1:13">
      <c r="A18" s="574">
        <v>11</v>
      </c>
      <c r="B18" s="634"/>
      <c r="C18" s="634"/>
      <c r="D18" s="634"/>
      <c r="E18" s="637"/>
      <c r="F18" s="637"/>
      <c r="G18" s="638"/>
      <c r="H18" s="95"/>
      <c r="I18" s="96"/>
      <c r="J18" s="582" t="e">
        <f t="shared" si="0"/>
        <v>#DIV/0!</v>
      </c>
      <c r="K18" s="87"/>
      <c r="L18" s="87"/>
      <c r="M18" s="635"/>
    </row>
    <row r="19" spans="1:13">
      <c r="A19" s="574">
        <v>12</v>
      </c>
      <c r="B19" s="634"/>
      <c r="C19" s="634"/>
      <c r="D19" s="634"/>
      <c r="E19" s="637"/>
      <c r="F19" s="637"/>
      <c r="G19" s="638"/>
      <c r="H19" s="95"/>
      <c r="I19" s="96"/>
      <c r="J19" s="582" t="e">
        <f t="shared" si="0"/>
        <v>#DIV/0!</v>
      </c>
      <c r="K19" s="87"/>
      <c r="L19" s="87"/>
      <c r="M19" s="635"/>
    </row>
    <row r="20" spans="1:13">
      <c r="A20" s="574">
        <v>13</v>
      </c>
      <c r="B20" s="634"/>
      <c r="C20" s="634"/>
      <c r="D20" s="634"/>
      <c r="E20" s="637"/>
      <c r="F20" s="637"/>
      <c r="G20" s="638"/>
      <c r="H20" s="95"/>
      <c r="I20" s="96"/>
      <c r="J20" s="582" t="e">
        <f t="shared" si="0"/>
        <v>#DIV/0!</v>
      </c>
      <c r="K20" s="87"/>
      <c r="L20" s="87"/>
      <c r="M20" s="635"/>
    </row>
    <row r="21" spans="1:13">
      <c r="A21" s="574">
        <v>14</v>
      </c>
      <c r="B21" s="634"/>
      <c r="C21" s="634"/>
      <c r="D21" s="634"/>
      <c r="E21" s="637"/>
      <c r="F21" s="637"/>
      <c r="G21" s="638"/>
      <c r="H21" s="95"/>
      <c r="I21" s="96"/>
      <c r="J21" s="582" t="e">
        <f t="shared" si="0"/>
        <v>#DIV/0!</v>
      </c>
      <c r="K21" s="87"/>
      <c r="L21" s="87"/>
      <c r="M21" s="635"/>
    </row>
    <row r="22" spans="1:13">
      <c r="A22" s="574">
        <v>15</v>
      </c>
      <c r="B22" s="634"/>
      <c r="C22" s="634"/>
      <c r="D22" s="634"/>
      <c r="E22" s="637"/>
      <c r="F22" s="637"/>
      <c r="G22" s="638"/>
      <c r="H22" s="95"/>
      <c r="I22" s="96"/>
      <c r="J22" s="602" t="e">
        <f t="shared" si="0"/>
        <v>#DIV/0!</v>
      </c>
      <c r="K22" s="87"/>
      <c r="L22" s="87"/>
      <c r="M22" s="635"/>
    </row>
    <row r="23" spans="1:13">
      <c r="A23" s="601">
        <v>16</v>
      </c>
      <c r="B23" s="634"/>
      <c r="C23" s="634"/>
      <c r="D23" s="634"/>
      <c r="E23" s="637"/>
      <c r="F23" s="637"/>
      <c r="G23" s="638"/>
      <c r="H23" s="95"/>
      <c r="I23" s="96"/>
      <c r="J23" s="602" t="e">
        <f t="shared" si="0"/>
        <v>#DIV/0!</v>
      </c>
      <c r="K23" s="87"/>
      <c r="L23" s="87"/>
      <c r="M23" s="635"/>
    </row>
    <row r="24" spans="1:13">
      <c r="A24" s="601">
        <v>17</v>
      </c>
      <c r="B24" s="634"/>
      <c r="C24" s="634"/>
      <c r="D24" s="634"/>
      <c r="E24" s="637"/>
      <c r="F24" s="637"/>
      <c r="G24" s="638"/>
      <c r="H24" s="95"/>
      <c r="I24" s="96"/>
      <c r="J24" s="582" t="e">
        <f t="shared" si="0"/>
        <v>#DIV/0!</v>
      </c>
      <c r="K24" s="87"/>
      <c r="L24" s="87"/>
      <c r="M24" s="635"/>
    </row>
    <row r="25" spans="1:13">
      <c r="A25" s="574">
        <v>18</v>
      </c>
      <c r="B25" s="634"/>
      <c r="C25" s="634"/>
      <c r="D25" s="634"/>
      <c r="E25" s="637"/>
      <c r="F25" s="637"/>
      <c r="G25" s="638"/>
      <c r="H25" s="95"/>
      <c r="I25" s="96"/>
      <c r="J25" s="602" t="e">
        <f t="shared" si="0"/>
        <v>#DIV/0!</v>
      </c>
      <c r="K25" s="87"/>
      <c r="L25" s="87"/>
      <c r="M25" s="635"/>
    </row>
    <row r="26" spans="1:13">
      <c r="A26" s="574">
        <v>19</v>
      </c>
      <c r="B26" s="634"/>
      <c r="C26" s="634"/>
      <c r="D26" s="634"/>
      <c r="E26" s="637"/>
      <c r="F26" s="637"/>
      <c r="G26" s="638"/>
      <c r="H26" s="95"/>
      <c r="I26" s="96"/>
      <c r="J26" s="602" t="e">
        <f t="shared" si="0"/>
        <v>#DIV/0!</v>
      </c>
      <c r="K26" s="87"/>
      <c r="L26" s="87"/>
      <c r="M26" s="635"/>
    </row>
    <row r="27" spans="1:13">
      <c r="A27" s="574">
        <v>20</v>
      </c>
      <c r="B27" s="634"/>
      <c r="C27" s="634"/>
      <c r="D27" s="634"/>
      <c r="E27" s="637"/>
      <c r="F27" s="637"/>
      <c r="G27" s="638"/>
      <c r="H27" s="95"/>
      <c r="I27" s="96"/>
      <c r="J27" s="582" t="e">
        <f t="shared" si="0"/>
        <v>#DIV/0!</v>
      </c>
      <c r="K27" s="87"/>
      <c r="L27" s="87"/>
      <c r="M27" s="635"/>
    </row>
    <row r="28" spans="1:13">
      <c r="A28" s="574">
        <v>21</v>
      </c>
      <c r="B28" s="634"/>
      <c r="C28" s="634"/>
      <c r="D28" s="634"/>
      <c r="E28" s="637"/>
      <c r="F28" s="637"/>
      <c r="G28" s="638"/>
      <c r="H28" s="95"/>
      <c r="I28" s="96"/>
      <c r="J28" s="582" t="e">
        <f t="shared" si="0"/>
        <v>#DIV/0!</v>
      </c>
      <c r="K28" s="87"/>
      <c r="L28" s="87"/>
      <c r="M28" s="635"/>
    </row>
    <row r="29" spans="1:13">
      <c r="A29" s="574">
        <v>22</v>
      </c>
      <c r="B29" s="634"/>
      <c r="C29" s="634"/>
      <c r="D29" s="634"/>
      <c r="E29" s="637"/>
      <c r="F29" s="637"/>
      <c r="G29" s="638"/>
      <c r="H29" s="95"/>
      <c r="I29" s="96"/>
      <c r="J29" s="582" t="e">
        <f t="shared" si="0"/>
        <v>#DIV/0!</v>
      </c>
      <c r="K29" s="87"/>
      <c r="L29" s="87"/>
      <c r="M29" s="635"/>
    </row>
    <row r="30" spans="1:13">
      <c r="A30" s="574">
        <v>23</v>
      </c>
      <c r="B30" s="634"/>
      <c r="C30" s="634"/>
      <c r="D30" s="634"/>
      <c r="E30" s="637"/>
      <c r="F30" s="637"/>
      <c r="G30" s="638"/>
      <c r="H30" s="95"/>
      <c r="I30" s="96"/>
      <c r="J30" s="582" t="e">
        <f t="shared" si="0"/>
        <v>#DIV/0!</v>
      </c>
      <c r="K30" s="87"/>
      <c r="L30" s="87"/>
      <c r="M30" s="635"/>
    </row>
    <row r="31" spans="1:13">
      <c r="A31" s="574">
        <v>24</v>
      </c>
      <c r="B31" s="634"/>
      <c r="C31" s="634"/>
      <c r="D31" s="634"/>
      <c r="E31" s="637"/>
      <c r="F31" s="637"/>
      <c r="G31" s="638"/>
      <c r="H31" s="95"/>
      <c r="I31" s="96"/>
      <c r="J31" s="602" t="e">
        <f t="shared" si="0"/>
        <v>#DIV/0!</v>
      </c>
      <c r="K31" s="87"/>
      <c r="L31" s="87"/>
      <c r="M31" s="635"/>
    </row>
    <row r="32" spans="1:13">
      <c r="A32" s="574">
        <v>25</v>
      </c>
      <c r="B32" s="634"/>
      <c r="C32" s="634"/>
      <c r="D32" s="634"/>
      <c r="E32" s="637"/>
      <c r="F32" s="637"/>
      <c r="G32" s="638"/>
      <c r="H32" s="95"/>
      <c r="I32" s="96"/>
      <c r="J32" s="602" t="e">
        <f t="shared" si="0"/>
        <v>#DIV/0!</v>
      </c>
      <c r="K32" s="87"/>
      <c r="L32" s="87"/>
      <c r="M32" s="635"/>
    </row>
    <row r="33" spans="1:13">
      <c r="A33" s="601">
        <v>26</v>
      </c>
      <c r="B33" s="634"/>
      <c r="C33" s="634"/>
      <c r="D33" s="634"/>
      <c r="E33" s="637"/>
      <c r="F33" s="637"/>
      <c r="G33" s="638"/>
      <c r="H33" s="95"/>
      <c r="I33" s="96"/>
      <c r="J33" s="582" t="e">
        <f t="shared" si="0"/>
        <v>#DIV/0!</v>
      </c>
      <c r="K33" s="87"/>
      <c r="L33" s="87"/>
      <c r="M33" s="635"/>
    </row>
    <row r="34" spans="1:13">
      <c r="A34" s="601">
        <v>27</v>
      </c>
      <c r="B34" s="634"/>
      <c r="C34" s="634"/>
      <c r="D34" s="634"/>
      <c r="E34" s="637"/>
      <c r="F34" s="637"/>
      <c r="G34" s="638"/>
      <c r="H34" s="95"/>
      <c r="I34" s="96"/>
      <c r="J34" s="602" t="e">
        <f t="shared" si="0"/>
        <v>#DIV/0!</v>
      </c>
      <c r="K34" s="87"/>
      <c r="L34" s="87"/>
      <c r="M34" s="635"/>
    </row>
    <row r="35" spans="1:13">
      <c r="A35" s="574">
        <v>28</v>
      </c>
      <c r="B35" s="634"/>
      <c r="C35" s="634"/>
      <c r="D35" s="634"/>
      <c r="E35" s="637"/>
      <c r="F35" s="637"/>
      <c r="G35" s="638"/>
      <c r="H35" s="95"/>
      <c r="I35" s="96"/>
      <c r="J35" s="602" t="e">
        <f t="shared" si="0"/>
        <v>#DIV/0!</v>
      </c>
      <c r="K35" s="87"/>
      <c r="L35" s="87"/>
      <c r="M35" s="635"/>
    </row>
    <row r="36" spans="1:13">
      <c r="A36" s="574">
        <v>29</v>
      </c>
      <c r="B36" s="634"/>
      <c r="C36" s="634"/>
      <c r="D36" s="634"/>
      <c r="E36" s="637"/>
      <c r="F36" s="637"/>
      <c r="G36" s="638"/>
      <c r="H36" s="95"/>
      <c r="I36" s="96"/>
      <c r="J36" s="582" t="e">
        <f t="shared" si="0"/>
        <v>#DIV/0!</v>
      </c>
      <c r="K36" s="87"/>
      <c r="L36" s="87"/>
      <c r="M36" s="635"/>
    </row>
    <row r="37" spans="1:13">
      <c r="A37" s="574">
        <v>30</v>
      </c>
      <c r="B37" s="634"/>
      <c r="C37" s="634"/>
      <c r="D37" s="634"/>
      <c r="E37" s="637"/>
      <c r="F37" s="637"/>
      <c r="G37" s="638"/>
      <c r="H37" s="95"/>
      <c r="I37" s="96"/>
      <c r="J37" s="582" t="e">
        <f t="shared" si="0"/>
        <v>#DIV/0!</v>
      </c>
      <c r="K37" s="87"/>
      <c r="L37" s="87"/>
      <c r="M37" s="635"/>
    </row>
    <row r="38" spans="1:13">
      <c r="A38" s="574">
        <v>31</v>
      </c>
      <c r="B38" s="634"/>
      <c r="C38" s="634"/>
      <c r="D38" s="634"/>
      <c r="E38" s="637"/>
      <c r="F38" s="637"/>
      <c r="G38" s="638"/>
      <c r="H38" s="95"/>
      <c r="I38" s="96"/>
      <c r="J38" s="582" t="e">
        <f t="shared" si="0"/>
        <v>#DIV/0!</v>
      </c>
      <c r="K38" s="87"/>
      <c r="L38" s="87"/>
      <c r="M38" s="635"/>
    </row>
    <row r="39" spans="1:13">
      <c r="A39" s="574">
        <v>32</v>
      </c>
      <c r="B39" s="634"/>
      <c r="C39" s="634"/>
      <c r="D39" s="634"/>
      <c r="E39" s="637"/>
      <c r="F39" s="637"/>
      <c r="G39" s="638"/>
      <c r="H39" s="95"/>
      <c r="I39" s="96"/>
      <c r="J39" s="582" t="e">
        <f t="shared" si="0"/>
        <v>#DIV/0!</v>
      </c>
      <c r="K39" s="87"/>
      <c r="L39" s="87"/>
      <c r="M39" s="635"/>
    </row>
    <row r="40" spans="1:13">
      <c r="A40" s="574">
        <v>33</v>
      </c>
      <c r="B40" s="634"/>
      <c r="C40" s="634"/>
      <c r="D40" s="634"/>
      <c r="E40" s="637"/>
      <c r="F40" s="637"/>
      <c r="G40" s="638"/>
      <c r="H40" s="95"/>
      <c r="I40" s="96"/>
      <c r="J40" s="602" t="e">
        <f t="shared" si="0"/>
        <v>#DIV/0!</v>
      </c>
      <c r="K40" s="87"/>
      <c r="L40" s="87"/>
      <c r="M40" s="635"/>
    </row>
    <row r="41" spans="1:13">
      <c r="A41" s="574">
        <v>34</v>
      </c>
      <c r="B41" s="634"/>
      <c r="C41" s="634"/>
      <c r="D41" s="634"/>
      <c r="E41" s="637"/>
      <c r="F41" s="637"/>
      <c r="G41" s="638"/>
      <c r="H41" s="95"/>
      <c r="I41" s="96"/>
      <c r="J41" s="602" t="e">
        <f t="shared" si="0"/>
        <v>#DIV/0!</v>
      </c>
      <c r="K41" s="87"/>
      <c r="L41" s="87"/>
      <c r="M41" s="635"/>
    </row>
    <row r="42" spans="1:13">
      <c r="A42" s="574">
        <v>35</v>
      </c>
      <c r="B42" s="634"/>
      <c r="C42" s="634"/>
      <c r="D42" s="634"/>
      <c r="E42" s="637"/>
      <c r="F42" s="637"/>
      <c r="G42" s="638"/>
      <c r="H42" s="95"/>
      <c r="I42" s="96"/>
      <c r="J42" s="582" t="e">
        <f t="shared" si="0"/>
        <v>#DIV/0!</v>
      </c>
      <c r="K42" s="87"/>
      <c r="L42" s="87"/>
      <c r="M42" s="635"/>
    </row>
    <row r="43" spans="1:13">
      <c r="A43" s="601">
        <v>36</v>
      </c>
      <c r="B43" s="634"/>
      <c r="C43" s="634"/>
      <c r="D43" s="634"/>
      <c r="E43" s="637"/>
      <c r="F43" s="637"/>
      <c r="G43" s="638"/>
      <c r="H43" s="95"/>
      <c r="I43" s="96"/>
      <c r="J43" s="602" t="e">
        <f t="shared" si="0"/>
        <v>#DIV/0!</v>
      </c>
      <c r="K43" s="87"/>
      <c r="L43" s="87"/>
      <c r="M43" s="635"/>
    </row>
    <row r="44" spans="1:13">
      <c r="A44" s="601">
        <v>37</v>
      </c>
      <c r="B44" s="634"/>
      <c r="C44" s="634"/>
      <c r="D44" s="634"/>
      <c r="E44" s="637"/>
      <c r="F44" s="637"/>
      <c r="G44" s="638"/>
      <c r="H44" s="95"/>
      <c r="I44" s="96"/>
      <c r="J44" s="602" t="e">
        <f t="shared" si="0"/>
        <v>#DIV/0!</v>
      </c>
      <c r="K44" s="87"/>
      <c r="L44" s="87"/>
      <c r="M44" s="635"/>
    </row>
    <row r="45" spans="1:13">
      <c r="A45" s="574">
        <v>38</v>
      </c>
      <c r="B45" s="634"/>
      <c r="C45" s="634"/>
      <c r="D45" s="634"/>
      <c r="E45" s="637"/>
      <c r="F45" s="637"/>
      <c r="G45" s="638"/>
      <c r="H45" s="95"/>
      <c r="I45" s="96"/>
      <c r="J45" s="582" t="e">
        <f t="shared" si="0"/>
        <v>#DIV/0!</v>
      </c>
      <c r="K45" s="87"/>
      <c r="L45" s="87"/>
      <c r="M45" s="635"/>
    </row>
    <row r="46" spans="1:13">
      <c r="A46" s="574">
        <v>39</v>
      </c>
      <c r="B46" s="634"/>
      <c r="C46" s="634"/>
      <c r="D46" s="634"/>
      <c r="E46" s="637"/>
      <c r="F46" s="637"/>
      <c r="G46" s="638"/>
      <c r="H46" s="95"/>
      <c r="I46" s="96"/>
      <c r="J46" s="582" t="e">
        <f t="shared" si="0"/>
        <v>#DIV/0!</v>
      </c>
      <c r="K46" s="87"/>
      <c r="L46" s="87"/>
      <c r="M46" s="635"/>
    </row>
    <row r="47" spans="1:13">
      <c r="A47" s="574">
        <v>40</v>
      </c>
      <c r="B47" s="634"/>
      <c r="C47" s="634"/>
      <c r="D47" s="634"/>
      <c r="E47" s="637"/>
      <c r="F47" s="637"/>
      <c r="G47" s="638"/>
      <c r="H47" s="95"/>
      <c r="I47" s="96"/>
      <c r="J47" s="582" t="e">
        <f t="shared" si="0"/>
        <v>#DIV/0!</v>
      </c>
      <c r="K47" s="87"/>
      <c r="L47" s="87"/>
      <c r="M47" s="635"/>
    </row>
    <row r="48" spans="1:13">
      <c r="A48" s="574">
        <v>41</v>
      </c>
      <c r="B48" s="589"/>
      <c r="C48" s="589"/>
      <c r="D48" s="589"/>
      <c r="E48" s="600"/>
      <c r="F48" s="600"/>
      <c r="G48" s="591"/>
      <c r="H48" s="603"/>
      <c r="I48" s="604"/>
      <c r="J48" s="582" t="e">
        <f t="shared" si="0"/>
        <v>#DIV/0!</v>
      </c>
      <c r="K48" s="590"/>
      <c r="L48" s="590"/>
      <c r="M48" s="589"/>
    </row>
    <row r="49" spans="1:13">
      <c r="A49" s="574">
        <v>42</v>
      </c>
      <c r="B49" s="589"/>
      <c r="C49" s="589"/>
      <c r="D49" s="589"/>
      <c r="E49" s="600"/>
      <c r="F49" s="600"/>
      <c r="G49" s="591"/>
      <c r="H49" s="603"/>
      <c r="I49" s="604"/>
      <c r="J49" s="602" t="e">
        <f t="shared" si="0"/>
        <v>#DIV/0!</v>
      </c>
      <c r="K49" s="590"/>
      <c r="L49" s="590"/>
      <c r="M49" s="589"/>
    </row>
    <row r="50" spans="1:13">
      <c r="A50" s="574">
        <v>43</v>
      </c>
      <c r="B50" s="589"/>
      <c r="C50" s="589"/>
      <c r="D50" s="589"/>
      <c r="E50" s="600"/>
      <c r="F50" s="600"/>
      <c r="G50" s="591"/>
      <c r="H50" s="603"/>
      <c r="I50" s="604"/>
      <c r="J50" s="602" t="e">
        <f t="shared" si="0"/>
        <v>#DIV/0!</v>
      </c>
      <c r="K50" s="590"/>
      <c r="L50" s="590"/>
      <c r="M50" s="589"/>
    </row>
    <row r="51" spans="1:13">
      <c r="A51" s="574">
        <v>44</v>
      </c>
      <c r="B51" s="589"/>
      <c r="C51" s="589"/>
      <c r="D51" s="589"/>
      <c r="E51" s="600"/>
      <c r="F51" s="600"/>
      <c r="G51" s="591"/>
      <c r="H51" s="603"/>
      <c r="I51" s="604"/>
      <c r="J51" s="582" t="e">
        <f t="shared" si="0"/>
        <v>#DIV/0!</v>
      </c>
      <c r="K51" s="590"/>
      <c r="L51" s="590"/>
      <c r="M51" s="589"/>
    </row>
    <row r="52" spans="1:13">
      <c r="A52" s="574">
        <v>45</v>
      </c>
      <c r="B52" s="589"/>
      <c r="C52" s="589"/>
      <c r="D52" s="589"/>
      <c r="E52" s="600"/>
      <c r="F52" s="600"/>
      <c r="G52" s="591"/>
      <c r="H52" s="603"/>
      <c r="I52" s="604"/>
      <c r="J52" s="602" t="e">
        <f t="shared" si="0"/>
        <v>#DIV/0!</v>
      </c>
      <c r="K52" s="590"/>
      <c r="L52" s="590"/>
      <c r="M52" s="589"/>
    </row>
    <row r="53" spans="1:13">
      <c r="A53" s="601">
        <v>46</v>
      </c>
      <c r="B53" s="589"/>
      <c r="C53" s="589"/>
      <c r="D53" s="589"/>
      <c r="E53" s="600"/>
      <c r="F53" s="600"/>
      <c r="G53" s="591"/>
      <c r="H53" s="603"/>
      <c r="I53" s="604"/>
      <c r="J53" s="602" t="e">
        <f t="shared" si="0"/>
        <v>#DIV/0!</v>
      </c>
      <c r="K53" s="590"/>
      <c r="L53" s="590"/>
      <c r="M53" s="589"/>
    </row>
    <row r="54" spans="1:13">
      <c r="A54" s="601">
        <v>47</v>
      </c>
      <c r="B54" s="589"/>
      <c r="C54" s="589"/>
      <c r="D54" s="589"/>
      <c r="E54" s="600"/>
      <c r="F54" s="600"/>
      <c r="G54" s="591"/>
      <c r="H54" s="603"/>
      <c r="I54" s="604"/>
      <c r="J54" s="582" t="e">
        <f t="shared" si="0"/>
        <v>#DIV/0!</v>
      </c>
      <c r="K54" s="590"/>
      <c r="L54" s="590"/>
      <c r="M54" s="589"/>
    </row>
    <row r="55" spans="1:13">
      <c r="A55" s="574">
        <v>48</v>
      </c>
      <c r="B55" s="589"/>
      <c r="C55" s="589"/>
      <c r="D55" s="589"/>
      <c r="E55" s="600"/>
      <c r="F55" s="600"/>
      <c r="G55" s="591"/>
      <c r="H55" s="603"/>
      <c r="I55" s="604"/>
      <c r="J55" s="582" t="e">
        <f t="shared" si="0"/>
        <v>#DIV/0!</v>
      </c>
      <c r="K55" s="590"/>
      <c r="L55" s="590"/>
      <c r="M55" s="589"/>
    </row>
    <row r="56" spans="1:13">
      <c r="A56" s="574">
        <v>49</v>
      </c>
      <c r="B56" s="589"/>
      <c r="C56" s="589"/>
      <c r="D56" s="589"/>
      <c r="E56" s="600"/>
      <c r="F56" s="600"/>
      <c r="G56" s="591"/>
      <c r="H56" s="603"/>
      <c r="I56" s="604"/>
      <c r="J56" s="582" t="e">
        <f t="shared" si="0"/>
        <v>#DIV/0!</v>
      </c>
      <c r="K56" s="590"/>
      <c r="L56" s="590"/>
      <c r="M56" s="589"/>
    </row>
    <row r="57" spans="1:13">
      <c r="A57" s="574">
        <v>50</v>
      </c>
      <c r="B57" s="589"/>
      <c r="C57" s="589"/>
      <c r="D57" s="589"/>
      <c r="E57" s="600"/>
      <c r="F57" s="600"/>
      <c r="G57" s="591"/>
      <c r="H57" s="603"/>
      <c r="I57" s="604"/>
      <c r="J57" s="582" t="e">
        <f t="shared" si="0"/>
        <v>#DIV/0!</v>
      </c>
      <c r="K57" s="590"/>
      <c r="L57" s="590"/>
      <c r="M57" s="589"/>
    </row>
    <row r="58" spans="1:13">
      <c r="A58" s="574">
        <v>51</v>
      </c>
      <c r="B58" s="589"/>
      <c r="C58" s="589"/>
      <c r="D58" s="589"/>
      <c r="E58" s="600"/>
      <c r="F58" s="600"/>
      <c r="G58" s="591"/>
      <c r="H58" s="603"/>
      <c r="I58" s="604"/>
      <c r="J58" s="602" t="e">
        <f t="shared" si="0"/>
        <v>#DIV/0!</v>
      </c>
      <c r="K58" s="590"/>
      <c r="L58" s="590"/>
      <c r="M58" s="589"/>
    </row>
    <row r="59" spans="1:13">
      <c r="A59" s="574">
        <v>52</v>
      </c>
      <c r="B59" s="589"/>
      <c r="C59" s="589"/>
      <c r="D59" s="589"/>
      <c r="E59" s="600"/>
      <c r="F59" s="600"/>
      <c r="G59" s="591"/>
      <c r="H59" s="603"/>
      <c r="I59" s="604"/>
      <c r="J59" s="602" t="e">
        <f t="shared" si="0"/>
        <v>#DIV/0!</v>
      </c>
      <c r="K59" s="590"/>
      <c r="L59" s="590"/>
      <c r="M59" s="589"/>
    </row>
    <row r="60" spans="1:13">
      <c r="A60" s="574">
        <v>53</v>
      </c>
      <c r="B60" s="589"/>
      <c r="C60" s="589"/>
      <c r="D60" s="589"/>
      <c r="E60" s="600"/>
      <c r="F60" s="600"/>
      <c r="G60" s="591"/>
      <c r="H60" s="603"/>
      <c r="I60" s="604"/>
      <c r="J60" s="582" t="e">
        <f t="shared" si="0"/>
        <v>#DIV/0!</v>
      </c>
      <c r="K60" s="590"/>
      <c r="L60" s="590"/>
      <c r="M60" s="589"/>
    </row>
    <row r="61" spans="1:13">
      <c r="A61" s="574">
        <v>54</v>
      </c>
      <c r="B61" s="589"/>
      <c r="C61" s="589"/>
      <c r="D61" s="589"/>
      <c r="E61" s="600"/>
      <c r="F61" s="600"/>
      <c r="G61" s="591"/>
      <c r="H61" s="603"/>
      <c r="I61" s="604"/>
      <c r="J61" s="602" t="e">
        <f t="shared" si="0"/>
        <v>#DIV/0!</v>
      </c>
      <c r="K61" s="590"/>
      <c r="L61" s="590"/>
      <c r="M61" s="589"/>
    </row>
    <row r="62" spans="1:13">
      <c r="A62" s="574">
        <v>55</v>
      </c>
      <c r="B62" s="589"/>
      <c r="C62" s="589"/>
      <c r="D62" s="589"/>
      <c r="E62" s="600"/>
      <c r="F62" s="600"/>
      <c r="G62" s="591"/>
      <c r="H62" s="603"/>
      <c r="I62" s="604"/>
      <c r="J62" s="602" t="e">
        <f t="shared" si="0"/>
        <v>#DIV/0!</v>
      </c>
      <c r="K62" s="590"/>
      <c r="L62" s="590"/>
      <c r="M62" s="589"/>
    </row>
    <row r="63" spans="1:13">
      <c r="A63" s="601">
        <v>56</v>
      </c>
      <c r="B63" s="589"/>
      <c r="C63" s="589"/>
      <c r="D63" s="589"/>
      <c r="E63" s="600"/>
      <c r="F63" s="600"/>
      <c r="G63" s="591"/>
      <c r="H63" s="603"/>
      <c r="I63" s="604"/>
      <c r="J63" s="582" t="e">
        <f t="shared" si="0"/>
        <v>#DIV/0!</v>
      </c>
      <c r="K63" s="590"/>
      <c r="L63" s="590"/>
      <c r="M63" s="589"/>
    </row>
    <row r="64" spans="1:13">
      <c r="A64" s="601">
        <v>57</v>
      </c>
      <c r="B64" s="589"/>
      <c r="C64" s="589"/>
      <c r="D64" s="589"/>
      <c r="E64" s="600"/>
      <c r="F64" s="600"/>
      <c r="G64" s="591"/>
      <c r="H64" s="603"/>
      <c r="I64" s="604"/>
      <c r="J64" s="582" t="e">
        <f t="shared" si="0"/>
        <v>#DIV/0!</v>
      </c>
      <c r="K64" s="590"/>
      <c r="L64" s="590"/>
      <c r="M64" s="589"/>
    </row>
    <row r="65" spans="1:13">
      <c r="A65" s="574">
        <v>58</v>
      </c>
      <c r="B65" s="589"/>
      <c r="C65" s="589"/>
      <c r="D65" s="589"/>
      <c r="E65" s="600"/>
      <c r="F65" s="600"/>
      <c r="G65" s="591"/>
      <c r="H65" s="603"/>
      <c r="I65" s="604"/>
      <c r="J65" s="582" t="e">
        <f t="shared" si="0"/>
        <v>#DIV/0!</v>
      </c>
      <c r="K65" s="590"/>
      <c r="L65" s="590"/>
      <c r="M65" s="589"/>
    </row>
    <row r="66" spans="1:13">
      <c r="A66" s="574">
        <v>59</v>
      </c>
      <c r="B66" s="589"/>
      <c r="C66" s="589"/>
      <c r="D66" s="589"/>
      <c r="E66" s="600"/>
      <c r="F66" s="600"/>
      <c r="G66" s="591"/>
      <c r="H66" s="603"/>
      <c r="I66" s="604"/>
      <c r="J66" s="582" t="e">
        <f t="shared" si="0"/>
        <v>#DIV/0!</v>
      </c>
      <c r="K66" s="590"/>
      <c r="L66" s="590"/>
      <c r="M66" s="589"/>
    </row>
    <row r="67" spans="1:13">
      <c r="A67" s="574">
        <v>60</v>
      </c>
      <c r="B67" s="589"/>
      <c r="C67" s="589"/>
      <c r="D67" s="589"/>
      <c r="E67" s="600"/>
      <c r="F67" s="600"/>
      <c r="G67" s="591"/>
      <c r="H67" s="603"/>
      <c r="I67" s="604"/>
      <c r="J67" s="602" t="e">
        <f t="shared" si="0"/>
        <v>#DIV/0!</v>
      </c>
      <c r="K67" s="590"/>
      <c r="L67" s="590"/>
      <c r="M67" s="589"/>
    </row>
    <row r="68" spans="1:13">
      <c r="A68" s="574">
        <v>61</v>
      </c>
      <c r="B68" s="589"/>
      <c r="C68" s="589"/>
      <c r="D68" s="589"/>
      <c r="E68" s="600"/>
      <c r="F68" s="600"/>
      <c r="G68" s="591"/>
      <c r="H68" s="603"/>
      <c r="I68" s="604"/>
      <c r="J68" s="602" t="e">
        <f t="shared" si="0"/>
        <v>#DIV/0!</v>
      </c>
      <c r="K68" s="590"/>
      <c r="L68" s="590"/>
      <c r="M68" s="589"/>
    </row>
    <row r="69" spans="1:13">
      <c r="A69" s="574">
        <v>62</v>
      </c>
      <c r="B69" s="589"/>
      <c r="C69" s="589"/>
      <c r="D69" s="589"/>
      <c r="E69" s="600"/>
      <c r="F69" s="600"/>
      <c r="G69" s="591"/>
      <c r="H69" s="603"/>
      <c r="I69" s="604"/>
      <c r="J69" s="582" t="e">
        <f t="shared" si="0"/>
        <v>#DIV/0!</v>
      </c>
      <c r="K69" s="590"/>
      <c r="L69" s="590"/>
      <c r="M69" s="589"/>
    </row>
    <row r="70" spans="1:13">
      <c r="A70" s="574">
        <v>63</v>
      </c>
      <c r="B70" s="589"/>
      <c r="C70" s="589"/>
      <c r="D70" s="589"/>
      <c r="E70" s="600"/>
      <c r="F70" s="600"/>
      <c r="G70" s="591"/>
      <c r="H70" s="603"/>
      <c r="I70" s="604"/>
      <c r="J70" s="602" t="e">
        <f t="shared" si="0"/>
        <v>#DIV/0!</v>
      </c>
      <c r="K70" s="590"/>
      <c r="L70" s="590"/>
      <c r="M70" s="589"/>
    </row>
    <row r="71" spans="1:13">
      <c r="A71" s="574">
        <v>64</v>
      </c>
      <c r="B71" s="589"/>
      <c r="C71" s="589"/>
      <c r="D71" s="589"/>
      <c r="E71" s="600"/>
      <c r="F71" s="600"/>
      <c r="G71" s="591"/>
      <c r="H71" s="603"/>
      <c r="I71" s="604"/>
      <c r="J71" s="602" t="e">
        <f t="shared" si="0"/>
        <v>#DIV/0!</v>
      </c>
      <c r="K71" s="590"/>
      <c r="L71" s="590"/>
      <c r="M71" s="589"/>
    </row>
    <row r="72" spans="1:13">
      <c r="A72" s="574">
        <v>65</v>
      </c>
      <c r="B72" s="589"/>
      <c r="C72" s="589"/>
      <c r="D72" s="589"/>
      <c r="E72" s="600"/>
      <c r="F72" s="600"/>
      <c r="G72" s="591"/>
      <c r="H72" s="603"/>
      <c r="I72" s="604"/>
      <c r="J72" s="582" t="e">
        <f t="shared" ref="J72:J135" si="1">H72/I72</f>
        <v>#DIV/0!</v>
      </c>
      <c r="K72" s="590"/>
      <c r="L72" s="590"/>
      <c r="M72" s="589"/>
    </row>
    <row r="73" spans="1:13">
      <c r="A73" s="601">
        <v>66</v>
      </c>
      <c r="B73" s="589"/>
      <c r="C73" s="589"/>
      <c r="D73" s="589"/>
      <c r="E73" s="600"/>
      <c r="F73" s="600"/>
      <c r="G73" s="591"/>
      <c r="H73" s="603"/>
      <c r="I73" s="604"/>
      <c r="J73" s="582" t="e">
        <f t="shared" si="1"/>
        <v>#DIV/0!</v>
      </c>
      <c r="K73" s="590"/>
      <c r="L73" s="590"/>
      <c r="M73" s="589"/>
    </row>
    <row r="74" spans="1:13">
      <c r="A74" s="601">
        <v>67</v>
      </c>
      <c r="B74" s="589"/>
      <c r="C74" s="589"/>
      <c r="D74" s="589"/>
      <c r="E74" s="600"/>
      <c r="F74" s="600"/>
      <c r="G74" s="591"/>
      <c r="H74" s="603"/>
      <c r="I74" s="604"/>
      <c r="J74" s="582" t="e">
        <f t="shared" si="1"/>
        <v>#DIV/0!</v>
      </c>
      <c r="K74" s="590"/>
      <c r="L74" s="590"/>
      <c r="M74" s="589"/>
    </row>
    <row r="75" spans="1:13">
      <c r="A75" s="574">
        <v>68</v>
      </c>
      <c r="B75" s="589"/>
      <c r="C75" s="589"/>
      <c r="D75" s="589"/>
      <c r="E75" s="600"/>
      <c r="F75" s="600"/>
      <c r="G75" s="591"/>
      <c r="H75" s="603"/>
      <c r="I75" s="604"/>
      <c r="J75" s="582" t="e">
        <f t="shared" si="1"/>
        <v>#DIV/0!</v>
      </c>
      <c r="K75" s="590"/>
      <c r="L75" s="590"/>
      <c r="M75" s="589"/>
    </row>
    <row r="76" spans="1:13">
      <c r="A76" s="574">
        <v>69</v>
      </c>
      <c r="B76" s="589"/>
      <c r="C76" s="589"/>
      <c r="D76" s="589"/>
      <c r="E76" s="600"/>
      <c r="F76" s="600"/>
      <c r="G76" s="591"/>
      <c r="H76" s="603"/>
      <c r="I76" s="604"/>
      <c r="J76" s="602" t="e">
        <f t="shared" si="1"/>
        <v>#DIV/0!</v>
      </c>
      <c r="K76" s="590"/>
      <c r="L76" s="590"/>
      <c r="M76" s="589"/>
    </row>
    <row r="77" spans="1:13">
      <c r="A77" s="574">
        <v>70</v>
      </c>
      <c r="B77" s="589"/>
      <c r="C77" s="589"/>
      <c r="D77" s="589"/>
      <c r="E77" s="600"/>
      <c r="F77" s="600"/>
      <c r="G77" s="591"/>
      <c r="H77" s="603"/>
      <c r="I77" s="604"/>
      <c r="J77" s="602" t="e">
        <f t="shared" si="1"/>
        <v>#DIV/0!</v>
      </c>
      <c r="K77" s="590"/>
      <c r="L77" s="590"/>
      <c r="M77" s="589"/>
    </row>
    <row r="78" spans="1:13">
      <c r="A78" s="574">
        <v>71</v>
      </c>
      <c r="B78" s="589"/>
      <c r="C78" s="589"/>
      <c r="D78" s="589"/>
      <c r="E78" s="600"/>
      <c r="F78" s="600"/>
      <c r="G78" s="591"/>
      <c r="H78" s="603"/>
      <c r="I78" s="604"/>
      <c r="J78" s="582" t="e">
        <f t="shared" si="1"/>
        <v>#DIV/0!</v>
      </c>
      <c r="K78" s="590"/>
      <c r="L78" s="590"/>
      <c r="M78" s="589"/>
    </row>
    <row r="79" spans="1:13">
      <c r="A79" s="574">
        <v>72</v>
      </c>
      <c r="B79" s="589"/>
      <c r="C79" s="589"/>
      <c r="D79" s="589"/>
      <c r="E79" s="600"/>
      <c r="F79" s="600"/>
      <c r="G79" s="591"/>
      <c r="H79" s="603"/>
      <c r="I79" s="604"/>
      <c r="J79" s="602" t="e">
        <f t="shared" si="1"/>
        <v>#DIV/0!</v>
      </c>
      <c r="K79" s="590"/>
      <c r="L79" s="590"/>
      <c r="M79" s="589"/>
    </row>
    <row r="80" spans="1:13">
      <c r="A80" s="574">
        <v>73</v>
      </c>
      <c r="B80" s="589"/>
      <c r="C80" s="589"/>
      <c r="D80" s="589"/>
      <c r="E80" s="600"/>
      <c r="F80" s="600"/>
      <c r="G80" s="591"/>
      <c r="H80" s="603"/>
      <c r="I80" s="604"/>
      <c r="J80" s="602" t="e">
        <f t="shared" si="1"/>
        <v>#DIV/0!</v>
      </c>
      <c r="K80" s="590"/>
      <c r="L80" s="590"/>
      <c r="M80" s="589"/>
    </row>
    <row r="81" spans="1:13">
      <c r="A81" s="574">
        <v>74</v>
      </c>
      <c r="B81" s="589"/>
      <c r="C81" s="589"/>
      <c r="D81" s="589"/>
      <c r="E81" s="600"/>
      <c r="F81" s="600"/>
      <c r="G81" s="591"/>
      <c r="H81" s="603"/>
      <c r="I81" s="604"/>
      <c r="J81" s="582" t="e">
        <f t="shared" si="1"/>
        <v>#DIV/0!</v>
      </c>
      <c r="K81" s="590"/>
      <c r="L81" s="590"/>
      <c r="M81" s="589"/>
    </row>
    <row r="82" spans="1:13">
      <c r="A82" s="574">
        <v>75</v>
      </c>
      <c r="B82" s="589"/>
      <c r="C82" s="589"/>
      <c r="D82" s="589"/>
      <c r="E82" s="600"/>
      <c r="F82" s="600"/>
      <c r="G82" s="591"/>
      <c r="H82" s="603"/>
      <c r="I82" s="604"/>
      <c r="J82" s="582" t="e">
        <f t="shared" si="1"/>
        <v>#DIV/0!</v>
      </c>
      <c r="K82" s="590"/>
      <c r="L82" s="590"/>
      <c r="M82" s="589"/>
    </row>
    <row r="83" spans="1:13">
      <c r="A83" s="601">
        <v>76</v>
      </c>
      <c r="B83" s="589"/>
      <c r="C83" s="589"/>
      <c r="D83" s="589"/>
      <c r="E83" s="600"/>
      <c r="F83" s="600"/>
      <c r="G83" s="591"/>
      <c r="H83" s="603"/>
      <c r="I83" s="604"/>
      <c r="J83" s="582" t="e">
        <f t="shared" si="1"/>
        <v>#DIV/0!</v>
      </c>
      <c r="K83" s="590"/>
      <c r="L83" s="590"/>
      <c r="M83" s="589"/>
    </row>
    <row r="84" spans="1:13">
      <c r="A84" s="601">
        <v>77</v>
      </c>
      <c r="B84" s="589"/>
      <c r="C84" s="589"/>
      <c r="D84" s="589"/>
      <c r="E84" s="600"/>
      <c r="F84" s="600"/>
      <c r="G84" s="591"/>
      <c r="H84" s="603"/>
      <c r="I84" s="604"/>
      <c r="J84" s="582" t="e">
        <f t="shared" si="1"/>
        <v>#DIV/0!</v>
      </c>
      <c r="K84" s="590"/>
      <c r="L84" s="590"/>
      <c r="M84" s="589"/>
    </row>
    <row r="85" spans="1:13">
      <c r="A85" s="574">
        <v>78</v>
      </c>
      <c r="B85" s="589"/>
      <c r="C85" s="589"/>
      <c r="D85" s="589"/>
      <c r="E85" s="600"/>
      <c r="F85" s="600"/>
      <c r="G85" s="591"/>
      <c r="H85" s="603"/>
      <c r="I85" s="604"/>
      <c r="J85" s="602" t="e">
        <f t="shared" si="1"/>
        <v>#DIV/0!</v>
      </c>
      <c r="K85" s="590"/>
      <c r="L85" s="590"/>
      <c r="M85" s="589"/>
    </row>
    <row r="86" spans="1:13">
      <c r="A86" s="574">
        <v>79</v>
      </c>
      <c r="B86" s="589"/>
      <c r="C86" s="589"/>
      <c r="D86" s="589"/>
      <c r="E86" s="600"/>
      <c r="F86" s="600"/>
      <c r="G86" s="591"/>
      <c r="H86" s="603"/>
      <c r="I86" s="604"/>
      <c r="J86" s="602" t="e">
        <f t="shared" si="1"/>
        <v>#DIV/0!</v>
      </c>
      <c r="K86" s="590"/>
      <c r="L86" s="590"/>
      <c r="M86" s="589"/>
    </row>
    <row r="87" spans="1:13">
      <c r="A87" s="574">
        <v>80</v>
      </c>
      <c r="B87" s="589"/>
      <c r="C87" s="589"/>
      <c r="D87" s="589"/>
      <c r="E87" s="600"/>
      <c r="F87" s="600"/>
      <c r="G87" s="591"/>
      <c r="H87" s="603"/>
      <c r="I87" s="604"/>
      <c r="J87" s="582" t="e">
        <f t="shared" si="1"/>
        <v>#DIV/0!</v>
      </c>
      <c r="K87" s="590"/>
      <c r="L87" s="590"/>
      <c r="M87" s="589"/>
    </row>
    <row r="88" spans="1:13">
      <c r="A88" s="574">
        <v>81</v>
      </c>
      <c r="B88" s="589"/>
      <c r="C88" s="589"/>
      <c r="D88" s="589"/>
      <c r="E88" s="600"/>
      <c r="F88" s="600"/>
      <c r="G88" s="591"/>
      <c r="H88" s="603"/>
      <c r="I88" s="604"/>
      <c r="J88" s="602" t="e">
        <f t="shared" si="1"/>
        <v>#DIV/0!</v>
      </c>
      <c r="K88" s="590"/>
      <c r="L88" s="590"/>
      <c r="M88" s="589"/>
    </row>
    <row r="89" spans="1:13">
      <c r="A89" s="574">
        <v>82</v>
      </c>
      <c r="B89" s="589"/>
      <c r="C89" s="589"/>
      <c r="D89" s="589"/>
      <c r="E89" s="600"/>
      <c r="F89" s="600"/>
      <c r="G89" s="591"/>
      <c r="H89" s="603"/>
      <c r="I89" s="604"/>
      <c r="J89" s="602" t="e">
        <f t="shared" si="1"/>
        <v>#DIV/0!</v>
      </c>
      <c r="K89" s="590"/>
      <c r="L89" s="590"/>
      <c r="M89" s="589"/>
    </row>
    <row r="90" spans="1:13">
      <c r="A90" s="574">
        <v>83</v>
      </c>
      <c r="B90" s="589"/>
      <c r="C90" s="589"/>
      <c r="D90" s="589"/>
      <c r="E90" s="600"/>
      <c r="F90" s="600"/>
      <c r="G90" s="591"/>
      <c r="H90" s="603"/>
      <c r="I90" s="604"/>
      <c r="J90" s="582" t="e">
        <f t="shared" si="1"/>
        <v>#DIV/0!</v>
      </c>
      <c r="K90" s="590"/>
      <c r="L90" s="590"/>
      <c r="M90" s="589"/>
    </row>
    <row r="91" spans="1:13">
      <c r="A91" s="574">
        <v>84</v>
      </c>
      <c r="B91" s="589"/>
      <c r="C91" s="589"/>
      <c r="D91" s="589"/>
      <c r="E91" s="600"/>
      <c r="F91" s="600"/>
      <c r="G91" s="591"/>
      <c r="H91" s="603"/>
      <c r="I91" s="604"/>
      <c r="J91" s="582" t="e">
        <f t="shared" si="1"/>
        <v>#DIV/0!</v>
      </c>
      <c r="K91" s="590"/>
      <c r="L91" s="590"/>
      <c r="M91" s="589"/>
    </row>
    <row r="92" spans="1:13">
      <c r="A92" s="574">
        <v>85</v>
      </c>
      <c r="B92" s="589"/>
      <c r="C92" s="589"/>
      <c r="D92" s="589"/>
      <c r="E92" s="600"/>
      <c r="F92" s="600"/>
      <c r="G92" s="591"/>
      <c r="H92" s="603"/>
      <c r="I92" s="604"/>
      <c r="J92" s="582" t="e">
        <f t="shared" si="1"/>
        <v>#DIV/0!</v>
      </c>
      <c r="K92" s="590"/>
      <c r="L92" s="590"/>
      <c r="M92" s="589"/>
    </row>
    <row r="93" spans="1:13">
      <c r="A93" s="601">
        <v>86</v>
      </c>
      <c r="B93" s="589"/>
      <c r="C93" s="589"/>
      <c r="D93" s="589"/>
      <c r="E93" s="600"/>
      <c r="F93" s="600"/>
      <c r="G93" s="591"/>
      <c r="H93" s="603"/>
      <c r="I93" s="604"/>
      <c r="J93" s="582" t="e">
        <f t="shared" si="1"/>
        <v>#DIV/0!</v>
      </c>
      <c r="K93" s="590"/>
      <c r="L93" s="590"/>
      <c r="M93" s="589"/>
    </row>
    <row r="94" spans="1:13">
      <c r="A94" s="601">
        <v>87</v>
      </c>
      <c r="B94" s="589"/>
      <c r="C94" s="589"/>
      <c r="D94" s="589"/>
      <c r="E94" s="600"/>
      <c r="F94" s="600"/>
      <c r="G94" s="591"/>
      <c r="H94" s="603"/>
      <c r="I94" s="604"/>
      <c r="J94" s="602" t="e">
        <f t="shared" si="1"/>
        <v>#DIV/0!</v>
      </c>
      <c r="K94" s="590"/>
      <c r="L94" s="590"/>
      <c r="M94" s="589"/>
    </row>
    <row r="95" spans="1:13">
      <c r="A95" s="574">
        <v>88</v>
      </c>
      <c r="B95" s="589"/>
      <c r="C95" s="589"/>
      <c r="D95" s="589"/>
      <c r="E95" s="600"/>
      <c r="F95" s="600"/>
      <c r="G95" s="591"/>
      <c r="H95" s="603"/>
      <c r="I95" s="604"/>
      <c r="J95" s="602" t="e">
        <f t="shared" si="1"/>
        <v>#DIV/0!</v>
      </c>
      <c r="K95" s="590"/>
      <c r="L95" s="590"/>
      <c r="M95" s="589"/>
    </row>
    <row r="96" spans="1:13">
      <c r="A96" s="574">
        <v>89</v>
      </c>
      <c r="B96" s="589"/>
      <c r="C96" s="589"/>
      <c r="D96" s="589"/>
      <c r="E96" s="600"/>
      <c r="F96" s="600"/>
      <c r="G96" s="591"/>
      <c r="H96" s="603"/>
      <c r="I96" s="604"/>
      <c r="J96" s="582" t="e">
        <f t="shared" si="1"/>
        <v>#DIV/0!</v>
      </c>
      <c r="K96" s="590"/>
      <c r="L96" s="590"/>
      <c r="M96" s="589"/>
    </row>
    <row r="97" spans="1:13">
      <c r="A97" s="574">
        <v>90</v>
      </c>
      <c r="B97" s="589"/>
      <c r="C97" s="589"/>
      <c r="D97" s="589"/>
      <c r="E97" s="600"/>
      <c r="F97" s="600"/>
      <c r="G97" s="591"/>
      <c r="H97" s="603"/>
      <c r="I97" s="604"/>
      <c r="J97" s="602" t="e">
        <f t="shared" si="1"/>
        <v>#DIV/0!</v>
      </c>
      <c r="K97" s="590"/>
      <c r="L97" s="590"/>
      <c r="M97" s="589"/>
    </row>
    <row r="98" spans="1:13">
      <c r="A98" s="574">
        <v>91</v>
      </c>
      <c r="B98" s="589"/>
      <c r="C98" s="589"/>
      <c r="D98" s="589"/>
      <c r="E98" s="600"/>
      <c r="F98" s="600"/>
      <c r="G98" s="591"/>
      <c r="H98" s="603"/>
      <c r="I98" s="604"/>
      <c r="J98" s="602" t="e">
        <f t="shared" si="1"/>
        <v>#DIV/0!</v>
      </c>
      <c r="K98" s="590"/>
      <c r="L98" s="590"/>
      <c r="M98" s="589"/>
    </row>
    <row r="99" spans="1:13">
      <c r="A99" s="574">
        <v>92</v>
      </c>
      <c r="B99" s="589"/>
      <c r="C99" s="589"/>
      <c r="D99" s="589"/>
      <c r="E99" s="600"/>
      <c r="F99" s="600"/>
      <c r="G99" s="591"/>
      <c r="H99" s="603"/>
      <c r="I99" s="604"/>
      <c r="J99" s="582" t="e">
        <f t="shared" si="1"/>
        <v>#DIV/0!</v>
      </c>
      <c r="K99" s="590"/>
      <c r="L99" s="590"/>
      <c r="M99" s="589"/>
    </row>
    <row r="100" spans="1:13">
      <c r="A100" s="574">
        <v>93</v>
      </c>
      <c r="B100" s="589"/>
      <c r="C100" s="589"/>
      <c r="D100" s="589"/>
      <c r="E100" s="600"/>
      <c r="F100" s="600"/>
      <c r="G100" s="591"/>
      <c r="H100" s="603"/>
      <c r="I100" s="604"/>
      <c r="J100" s="582" t="e">
        <f t="shared" si="1"/>
        <v>#DIV/0!</v>
      </c>
      <c r="K100" s="590"/>
      <c r="L100" s="590"/>
      <c r="M100" s="589"/>
    </row>
    <row r="101" spans="1:13">
      <c r="A101" s="574">
        <v>94</v>
      </c>
      <c r="B101" s="589"/>
      <c r="C101" s="589"/>
      <c r="D101" s="589"/>
      <c r="E101" s="600"/>
      <c r="F101" s="600"/>
      <c r="G101" s="591"/>
      <c r="H101" s="603"/>
      <c r="I101" s="604"/>
      <c r="J101" s="582" t="e">
        <f t="shared" si="1"/>
        <v>#DIV/0!</v>
      </c>
      <c r="K101" s="590"/>
      <c r="L101" s="590"/>
      <c r="M101" s="589"/>
    </row>
    <row r="102" spans="1:13">
      <c r="A102" s="574">
        <v>95</v>
      </c>
      <c r="B102" s="589"/>
      <c r="C102" s="589"/>
      <c r="D102" s="589"/>
      <c r="E102" s="600"/>
      <c r="F102" s="600"/>
      <c r="G102" s="591"/>
      <c r="H102" s="603"/>
      <c r="I102" s="604"/>
      <c r="J102" s="582" t="e">
        <f t="shared" si="1"/>
        <v>#DIV/0!</v>
      </c>
      <c r="K102" s="590"/>
      <c r="L102" s="590"/>
      <c r="M102" s="589"/>
    </row>
    <row r="103" spans="1:13">
      <c r="A103" s="601">
        <v>96</v>
      </c>
      <c r="B103" s="589"/>
      <c r="C103" s="589"/>
      <c r="D103" s="589"/>
      <c r="E103" s="600"/>
      <c r="F103" s="600"/>
      <c r="G103" s="591"/>
      <c r="H103" s="603"/>
      <c r="I103" s="604"/>
      <c r="J103" s="602" t="e">
        <f t="shared" si="1"/>
        <v>#DIV/0!</v>
      </c>
      <c r="K103" s="590"/>
      <c r="L103" s="590"/>
      <c r="M103" s="589"/>
    </row>
    <row r="104" spans="1:13">
      <c r="A104" s="601">
        <v>97</v>
      </c>
      <c r="B104" s="589"/>
      <c r="C104" s="589"/>
      <c r="D104" s="589"/>
      <c r="E104" s="600"/>
      <c r="F104" s="600"/>
      <c r="G104" s="591"/>
      <c r="H104" s="603"/>
      <c r="I104" s="604"/>
      <c r="J104" s="602" t="e">
        <f t="shared" si="1"/>
        <v>#DIV/0!</v>
      </c>
      <c r="K104" s="590"/>
      <c r="L104" s="590"/>
      <c r="M104" s="589"/>
    </row>
    <row r="105" spans="1:13">
      <c r="A105" s="574">
        <v>98</v>
      </c>
      <c r="B105" s="589"/>
      <c r="C105" s="589"/>
      <c r="D105" s="589"/>
      <c r="E105" s="600"/>
      <c r="F105" s="600"/>
      <c r="G105" s="591"/>
      <c r="H105" s="603"/>
      <c r="I105" s="604"/>
      <c r="J105" s="582" t="e">
        <f t="shared" si="1"/>
        <v>#DIV/0!</v>
      </c>
      <c r="K105" s="590"/>
      <c r="L105" s="590"/>
      <c r="M105" s="589"/>
    </row>
    <row r="106" spans="1:13">
      <c r="A106" s="574">
        <v>99</v>
      </c>
      <c r="B106" s="589"/>
      <c r="C106" s="589"/>
      <c r="D106" s="589"/>
      <c r="E106" s="600"/>
      <c r="F106" s="600"/>
      <c r="G106" s="591"/>
      <c r="H106" s="603"/>
      <c r="I106" s="604"/>
      <c r="J106" s="602" t="e">
        <f t="shared" si="1"/>
        <v>#DIV/0!</v>
      </c>
      <c r="K106" s="590"/>
      <c r="L106" s="590"/>
      <c r="M106" s="589"/>
    </row>
    <row r="107" spans="1:13">
      <c r="A107" s="574">
        <v>100</v>
      </c>
      <c r="B107" s="589"/>
      <c r="C107" s="589"/>
      <c r="D107" s="589"/>
      <c r="E107" s="600"/>
      <c r="F107" s="600"/>
      <c r="G107" s="591"/>
      <c r="H107" s="603"/>
      <c r="I107" s="604"/>
      <c r="J107" s="602" t="e">
        <f t="shared" si="1"/>
        <v>#DIV/0!</v>
      </c>
      <c r="K107" s="590"/>
      <c r="L107" s="590"/>
      <c r="M107" s="589"/>
    </row>
    <row r="108" spans="1:13">
      <c r="A108" s="574">
        <v>101</v>
      </c>
      <c r="B108" s="589"/>
      <c r="C108" s="589"/>
      <c r="D108" s="589"/>
      <c r="E108" s="600"/>
      <c r="F108" s="600"/>
      <c r="G108" s="591"/>
      <c r="H108" s="603"/>
      <c r="I108" s="604"/>
      <c r="J108" s="582" t="e">
        <f t="shared" si="1"/>
        <v>#DIV/0!</v>
      </c>
      <c r="K108" s="590"/>
      <c r="L108" s="590"/>
      <c r="M108" s="589"/>
    </row>
    <row r="109" spans="1:13">
      <c r="A109" s="574">
        <v>102</v>
      </c>
      <c r="B109" s="589"/>
      <c r="C109" s="589"/>
      <c r="D109" s="589"/>
      <c r="E109" s="600"/>
      <c r="F109" s="600"/>
      <c r="G109" s="591"/>
      <c r="H109" s="603"/>
      <c r="I109" s="604"/>
      <c r="J109" s="582" t="e">
        <f t="shared" si="1"/>
        <v>#DIV/0!</v>
      </c>
      <c r="K109" s="590"/>
      <c r="L109" s="590"/>
      <c r="M109" s="589"/>
    </row>
    <row r="110" spans="1:13">
      <c r="A110" s="574">
        <v>103</v>
      </c>
      <c r="B110" s="589"/>
      <c r="C110" s="589"/>
      <c r="D110" s="589"/>
      <c r="E110" s="600"/>
      <c r="F110" s="600"/>
      <c r="G110" s="591"/>
      <c r="H110" s="603"/>
      <c r="I110" s="604"/>
      <c r="J110" s="582" t="e">
        <f t="shared" si="1"/>
        <v>#DIV/0!</v>
      </c>
      <c r="K110" s="590"/>
      <c r="L110" s="590"/>
      <c r="M110" s="589"/>
    </row>
    <row r="111" spans="1:13">
      <c r="A111" s="574">
        <v>104</v>
      </c>
      <c r="B111" s="589"/>
      <c r="C111" s="589"/>
      <c r="D111" s="589"/>
      <c r="E111" s="600"/>
      <c r="F111" s="600"/>
      <c r="G111" s="591"/>
      <c r="H111" s="603"/>
      <c r="I111" s="604"/>
      <c r="J111" s="582" t="e">
        <f t="shared" si="1"/>
        <v>#DIV/0!</v>
      </c>
      <c r="K111" s="590"/>
      <c r="L111" s="590"/>
      <c r="M111" s="589"/>
    </row>
    <row r="112" spans="1:13">
      <c r="A112" s="574">
        <v>105</v>
      </c>
      <c r="B112" s="589"/>
      <c r="C112" s="589"/>
      <c r="D112" s="589"/>
      <c r="E112" s="600"/>
      <c r="F112" s="600"/>
      <c r="G112" s="591"/>
      <c r="H112" s="603"/>
      <c r="I112" s="604"/>
      <c r="J112" s="602" t="e">
        <f t="shared" si="1"/>
        <v>#DIV/0!</v>
      </c>
      <c r="K112" s="590"/>
      <c r="L112" s="590"/>
      <c r="M112" s="589"/>
    </row>
    <row r="113" spans="1:13">
      <c r="A113" s="601">
        <v>106</v>
      </c>
      <c r="B113" s="589"/>
      <c r="C113" s="589"/>
      <c r="D113" s="589"/>
      <c r="E113" s="600"/>
      <c r="F113" s="600"/>
      <c r="G113" s="591"/>
      <c r="H113" s="603"/>
      <c r="I113" s="604"/>
      <c r="J113" s="602" t="e">
        <f t="shared" si="1"/>
        <v>#DIV/0!</v>
      </c>
      <c r="K113" s="590"/>
      <c r="L113" s="590"/>
      <c r="M113" s="589"/>
    </row>
    <row r="114" spans="1:13">
      <c r="A114" s="601">
        <v>107</v>
      </c>
      <c r="B114" s="589"/>
      <c r="C114" s="589"/>
      <c r="D114" s="589"/>
      <c r="E114" s="600"/>
      <c r="F114" s="600"/>
      <c r="G114" s="591"/>
      <c r="H114" s="603"/>
      <c r="I114" s="604"/>
      <c r="J114" s="582" t="e">
        <f t="shared" si="1"/>
        <v>#DIV/0!</v>
      </c>
      <c r="K114" s="590"/>
      <c r="L114" s="590"/>
      <c r="M114" s="589"/>
    </row>
    <row r="115" spans="1:13">
      <c r="A115" s="574">
        <v>108</v>
      </c>
      <c r="B115" s="589"/>
      <c r="C115" s="589"/>
      <c r="D115" s="589"/>
      <c r="E115" s="600"/>
      <c r="F115" s="600"/>
      <c r="G115" s="591"/>
      <c r="H115" s="603"/>
      <c r="I115" s="604"/>
      <c r="J115" s="602" t="e">
        <f t="shared" si="1"/>
        <v>#DIV/0!</v>
      </c>
      <c r="K115" s="590"/>
      <c r="L115" s="590"/>
      <c r="M115" s="589"/>
    </row>
    <row r="116" spans="1:13">
      <c r="A116" s="574">
        <v>109</v>
      </c>
      <c r="B116" s="589"/>
      <c r="C116" s="589"/>
      <c r="D116" s="589"/>
      <c r="E116" s="600"/>
      <c r="F116" s="600"/>
      <c r="G116" s="591"/>
      <c r="H116" s="603"/>
      <c r="I116" s="604"/>
      <c r="J116" s="602" t="e">
        <f t="shared" si="1"/>
        <v>#DIV/0!</v>
      </c>
      <c r="K116" s="590"/>
      <c r="L116" s="590"/>
      <c r="M116" s="589"/>
    </row>
    <row r="117" spans="1:13">
      <c r="A117" s="574">
        <v>110</v>
      </c>
      <c r="B117" s="589"/>
      <c r="C117" s="589"/>
      <c r="D117" s="589"/>
      <c r="E117" s="600"/>
      <c r="F117" s="600"/>
      <c r="G117" s="591"/>
      <c r="H117" s="603"/>
      <c r="I117" s="604"/>
      <c r="J117" s="582" t="e">
        <f t="shared" si="1"/>
        <v>#DIV/0!</v>
      </c>
      <c r="K117" s="590"/>
      <c r="L117" s="590"/>
      <c r="M117" s="589"/>
    </row>
    <row r="118" spans="1:13">
      <c r="A118" s="574">
        <v>111</v>
      </c>
      <c r="B118" s="589"/>
      <c r="C118" s="589"/>
      <c r="D118" s="589"/>
      <c r="E118" s="600"/>
      <c r="F118" s="600"/>
      <c r="G118" s="591"/>
      <c r="H118" s="603"/>
      <c r="I118" s="604"/>
      <c r="J118" s="582" t="e">
        <f t="shared" si="1"/>
        <v>#DIV/0!</v>
      </c>
      <c r="K118" s="590"/>
      <c r="L118" s="590"/>
      <c r="M118" s="589"/>
    </row>
    <row r="119" spans="1:13">
      <c r="A119" s="574">
        <v>112</v>
      </c>
      <c r="B119" s="589"/>
      <c r="C119" s="589"/>
      <c r="D119" s="589"/>
      <c r="E119" s="600"/>
      <c r="F119" s="600"/>
      <c r="G119" s="591"/>
      <c r="H119" s="603"/>
      <c r="I119" s="604"/>
      <c r="J119" s="582" t="e">
        <f t="shared" si="1"/>
        <v>#DIV/0!</v>
      </c>
      <c r="K119" s="590"/>
      <c r="L119" s="590"/>
      <c r="M119" s="589"/>
    </row>
    <row r="120" spans="1:13">
      <c r="A120" s="574">
        <v>113</v>
      </c>
      <c r="B120" s="589"/>
      <c r="C120" s="589"/>
      <c r="D120" s="589"/>
      <c r="E120" s="600"/>
      <c r="F120" s="600"/>
      <c r="G120" s="591"/>
      <c r="H120" s="603"/>
      <c r="I120" s="604"/>
      <c r="J120" s="582" t="e">
        <f t="shared" si="1"/>
        <v>#DIV/0!</v>
      </c>
      <c r="K120" s="590"/>
      <c r="L120" s="590"/>
      <c r="M120" s="589"/>
    </row>
    <row r="121" spans="1:13">
      <c r="A121" s="574">
        <v>114</v>
      </c>
      <c r="B121" s="589"/>
      <c r="C121" s="589"/>
      <c r="D121" s="589"/>
      <c r="E121" s="600"/>
      <c r="F121" s="600"/>
      <c r="G121" s="591"/>
      <c r="H121" s="603"/>
      <c r="I121" s="604"/>
      <c r="J121" s="602" t="e">
        <f t="shared" si="1"/>
        <v>#DIV/0!</v>
      </c>
      <c r="K121" s="590"/>
      <c r="L121" s="590"/>
      <c r="M121" s="589"/>
    </row>
    <row r="122" spans="1:13">
      <c r="A122" s="574">
        <v>115</v>
      </c>
      <c r="B122" s="589"/>
      <c r="C122" s="589"/>
      <c r="D122" s="589"/>
      <c r="E122" s="600"/>
      <c r="F122" s="600"/>
      <c r="G122" s="591"/>
      <c r="H122" s="603"/>
      <c r="I122" s="604"/>
      <c r="J122" s="602" t="e">
        <f t="shared" si="1"/>
        <v>#DIV/0!</v>
      </c>
      <c r="K122" s="590"/>
      <c r="L122" s="590"/>
      <c r="M122" s="589"/>
    </row>
    <row r="123" spans="1:13">
      <c r="A123" s="601">
        <v>116</v>
      </c>
      <c r="B123" s="589"/>
      <c r="C123" s="589"/>
      <c r="D123" s="589"/>
      <c r="E123" s="600"/>
      <c r="F123" s="600"/>
      <c r="G123" s="591"/>
      <c r="H123" s="603"/>
      <c r="I123" s="604"/>
      <c r="J123" s="582" t="e">
        <f t="shared" si="1"/>
        <v>#DIV/0!</v>
      </c>
      <c r="K123" s="590"/>
      <c r="L123" s="590"/>
      <c r="M123" s="589"/>
    </row>
    <row r="124" spans="1:13">
      <c r="A124" s="601">
        <v>117</v>
      </c>
      <c r="B124" s="589"/>
      <c r="C124" s="589"/>
      <c r="D124" s="589"/>
      <c r="E124" s="600"/>
      <c r="F124" s="600"/>
      <c r="G124" s="591"/>
      <c r="H124" s="603"/>
      <c r="I124" s="604"/>
      <c r="J124" s="602" t="e">
        <f t="shared" si="1"/>
        <v>#DIV/0!</v>
      </c>
      <c r="K124" s="590"/>
      <c r="L124" s="590"/>
      <c r="M124" s="589"/>
    </row>
    <row r="125" spans="1:13">
      <c r="A125" s="574">
        <v>118</v>
      </c>
      <c r="B125" s="589"/>
      <c r="C125" s="589"/>
      <c r="D125" s="589"/>
      <c r="E125" s="600"/>
      <c r="F125" s="600"/>
      <c r="G125" s="591"/>
      <c r="H125" s="603"/>
      <c r="I125" s="604"/>
      <c r="J125" s="602" t="e">
        <f t="shared" si="1"/>
        <v>#DIV/0!</v>
      </c>
      <c r="K125" s="590"/>
      <c r="L125" s="590"/>
      <c r="M125" s="589"/>
    </row>
    <row r="126" spans="1:13">
      <c r="A126" s="574">
        <v>119</v>
      </c>
      <c r="B126" s="589"/>
      <c r="C126" s="589"/>
      <c r="D126" s="589"/>
      <c r="E126" s="600"/>
      <c r="F126" s="600"/>
      <c r="G126" s="591"/>
      <c r="H126" s="603"/>
      <c r="I126" s="604"/>
      <c r="J126" s="582" t="e">
        <f t="shared" si="1"/>
        <v>#DIV/0!</v>
      </c>
      <c r="K126" s="590"/>
      <c r="L126" s="590"/>
      <c r="M126" s="589"/>
    </row>
    <row r="127" spans="1:13">
      <c r="A127" s="574">
        <v>120</v>
      </c>
      <c r="B127" s="589"/>
      <c r="C127" s="589"/>
      <c r="D127" s="589"/>
      <c r="E127" s="600"/>
      <c r="F127" s="600"/>
      <c r="G127" s="591"/>
      <c r="H127" s="603"/>
      <c r="I127" s="604"/>
      <c r="J127" s="582" t="e">
        <f t="shared" si="1"/>
        <v>#DIV/0!</v>
      </c>
      <c r="K127" s="590"/>
      <c r="L127" s="590"/>
      <c r="M127" s="589"/>
    </row>
    <row r="128" spans="1:13">
      <c r="A128" s="574">
        <v>121</v>
      </c>
      <c r="B128" s="589"/>
      <c r="C128" s="589"/>
      <c r="D128" s="589"/>
      <c r="E128" s="600"/>
      <c r="F128" s="600"/>
      <c r="G128" s="591"/>
      <c r="H128" s="603"/>
      <c r="I128" s="604"/>
      <c r="J128" s="582" t="e">
        <f t="shared" si="1"/>
        <v>#DIV/0!</v>
      </c>
      <c r="K128" s="590"/>
      <c r="L128" s="590"/>
      <c r="M128" s="589"/>
    </row>
    <row r="129" spans="1:13">
      <c r="A129" s="574">
        <v>122</v>
      </c>
      <c r="B129" s="589"/>
      <c r="C129" s="589"/>
      <c r="D129" s="589"/>
      <c r="E129" s="600"/>
      <c r="F129" s="600"/>
      <c r="G129" s="591"/>
      <c r="H129" s="603"/>
      <c r="I129" s="604"/>
      <c r="J129" s="582" t="e">
        <f t="shared" si="1"/>
        <v>#DIV/0!</v>
      </c>
      <c r="K129" s="590"/>
      <c r="L129" s="590"/>
      <c r="M129" s="589"/>
    </row>
    <row r="130" spans="1:13">
      <c r="A130" s="574">
        <v>123</v>
      </c>
      <c r="B130" s="589"/>
      <c r="C130" s="589"/>
      <c r="D130" s="589"/>
      <c r="E130" s="600"/>
      <c r="F130" s="600"/>
      <c r="G130" s="591"/>
      <c r="H130" s="603"/>
      <c r="I130" s="604"/>
      <c r="J130" s="602" t="e">
        <f t="shared" si="1"/>
        <v>#DIV/0!</v>
      </c>
      <c r="K130" s="590"/>
      <c r="L130" s="590"/>
      <c r="M130" s="589"/>
    </row>
    <row r="131" spans="1:13">
      <c r="A131" s="574">
        <v>124</v>
      </c>
      <c r="B131" s="589"/>
      <c r="C131" s="589"/>
      <c r="D131" s="589"/>
      <c r="E131" s="600"/>
      <c r="F131" s="600"/>
      <c r="G131" s="591"/>
      <c r="H131" s="603"/>
      <c r="I131" s="604"/>
      <c r="J131" s="602" t="e">
        <f t="shared" si="1"/>
        <v>#DIV/0!</v>
      </c>
      <c r="K131" s="590"/>
      <c r="L131" s="590"/>
      <c r="M131" s="589"/>
    </row>
    <row r="132" spans="1:13">
      <c r="A132" s="574">
        <v>125</v>
      </c>
      <c r="B132" s="589"/>
      <c r="C132" s="589"/>
      <c r="D132" s="589"/>
      <c r="E132" s="600"/>
      <c r="F132" s="600"/>
      <c r="G132" s="591"/>
      <c r="H132" s="603"/>
      <c r="I132" s="604"/>
      <c r="J132" s="582" t="e">
        <f t="shared" si="1"/>
        <v>#DIV/0!</v>
      </c>
      <c r="K132" s="590"/>
      <c r="L132" s="590"/>
      <c r="M132" s="589"/>
    </row>
    <row r="133" spans="1:13">
      <c r="A133" s="601">
        <v>126</v>
      </c>
      <c r="B133" s="589"/>
      <c r="C133" s="589"/>
      <c r="D133" s="589"/>
      <c r="E133" s="600"/>
      <c r="F133" s="600"/>
      <c r="G133" s="591"/>
      <c r="H133" s="603"/>
      <c r="I133" s="604"/>
      <c r="J133" s="602" t="e">
        <f t="shared" si="1"/>
        <v>#DIV/0!</v>
      </c>
      <c r="K133" s="590"/>
      <c r="L133" s="590"/>
      <c r="M133" s="589"/>
    </row>
    <row r="134" spans="1:13">
      <c r="A134" s="601">
        <v>127</v>
      </c>
      <c r="B134" s="589"/>
      <c r="C134" s="589"/>
      <c r="D134" s="589"/>
      <c r="E134" s="600"/>
      <c r="F134" s="600"/>
      <c r="G134" s="591"/>
      <c r="H134" s="603"/>
      <c r="I134" s="604"/>
      <c r="J134" s="602" t="e">
        <f t="shared" si="1"/>
        <v>#DIV/0!</v>
      </c>
      <c r="K134" s="590"/>
      <c r="L134" s="590"/>
      <c r="M134" s="589"/>
    </row>
    <row r="135" spans="1:13">
      <c r="A135" s="574">
        <v>128</v>
      </c>
      <c r="B135" s="589"/>
      <c r="C135" s="589"/>
      <c r="D135" s="589"/>
      <c r="E135" s="600"/>
      <c r="F135" s="600"/>
      <c r="G135" s="591"/>
      <c r="H135" s="603"/>
      <c r="I135" s="604"/>
      <c r="J135" s="582" t="e">
        <f t="shared" si="1"/>
        <v>#DIV/0!</v>
      </c>
      <c r="K135" s="590"/>
      <c r="L135" s="590"/>
      <c r="M135" s="589"/>
    </row>
    <row r="136" spans="1:13">
      <c r="A136" s="574">
        <v>129</v>
      </c>
      <c r="B136" s="589"/>
      <c r="C136" s="589"/>
      <c r="D136" s="589"/>
      <c r="E136" s="600"/>
      <c r="F136" s="600"/>
      <c r="G136" s="591"/>
      <c r="H136" s="603"/>
      <c r="I136" s="604"/>
      <c r="J136" s="582" t="e">
        <f t="shared" ref="J136:J199" si="2">H136/I136</f>
        <v>#DIV/0!</v>
      </c>
      <c r="K136" s="590"/>
      <c r="L136" s="590"/>
      <c r="M136" s="589"/>
    </row>
    <row r="137" spans="1:13">
      <c r="A137" s="574">
        <v>130</v>
      </c>
      <c r="B137" s="589"/>
      <c r="C137" s="589"/>
      <c r="D137" s="589"/>
      <c r="E137" s="600"/>
      <c r="F137" s="600"/>
      <c r="G137" s="591"/>
      <c r="H137" s="603"/>
      <c r="I137" s="604"/>
      <c r="J137" s="582" t="e">
        <f t="shared" si="2"/>
        <v>#DIV/0!</v>
      </c>
      <c r="K137" s="590"/>
      <c r="L137" s="590"/>
      <c r="M137" s="589"/>
    </row>
    <row r="138" spans="1:13">
      <c r="A138" s="574">
        <v>131</v>
      </c>
      <c r="B138" s="589"/>
      <c r="C138" s="589"/>
      <c r="D138" s="589"/>
      <c r="E138" s="600"/>
      <c r="F138" s="600"/>
      <c r="G138" s="591"/>
      <c r="H138" s="603"/>
      <c r="I138" s="604"/>
      <c r="J138" s="582" t="e">
        <f t="shared" si="2"/>
        <v>#DIV/0!</v>
      </c>
      <c r="K138" s="590"/>
      <c r="L138" s="590"/>
      <c r="M138" s="589"/>
    </row>
    <row r="139" spans="1:13">
      <c r="A139" s="574">
        <v>132</v>
      </c>
      <c r="B139" s="589"/>
      <c r="C139" s="589"/>
      <c r="D139" s="589"/>
      <c r="E139" s="600"/>
      <c r="F139" s="600"/>
      <c r="G139" s="591"/>
      <c r="H139" s="603"/>
      <c r="I139" s="604"/>
      <c r="J139" s="602" t="e">
        <f t="shared" si="2"/>
        <v>#DIV/0!</v>
      </c>
      <c r="K139" s="590"/>
      <c r="L139" s="590"/>
      <c r="M139" s="589"/>
    </row>
    <row r="140" spans="1:13">
      <c r="A140" s="574">
        <v>133</v>
      </c>
      <c r="B140" s="589"/>
      <c r="C140" s="589"/>
      <c r="D140" s="589"/>
      <c r="E140" s="600"/>
      <c r="F140" s="600"/>
      <c r="G140" s="591"/>
      <c r="H140" s="603"/>
      <c r="I140" s="604"/>
      <c r="J140" s="602" t="e">
        <f t="shared" si="2"/>
        <v>#DIV/0!</v>
      </c>
      <c r="K140" s="590"/>
      <c r="L140" s="590"/>
      <c r="M140" s="589"/>
    </row>
    <row r="141" spans="1:13">
      <c r="A141" s="574">
        <v>134</v>
      </c>
      <c r="B141" s="589"/>
      <c r="C141" s="589"/>
      <c r="D141" s="589"/>
      <c r="E141" s="600"/>
      <c r="F141" s="600"/>
      <c r="G141" s="591"/>
      <c r="H141" s="603"/>
      <c r="I141" s="604"/>
      <c r="J141" s="582" t="e">
        <f t="shared" si="2"/>
        <v>#DIV/0!</v>
      </c>
      <c r="K141" s="590"/>
      <c r="L141" s="590"/>
      <c r="M141" s="589"/>
    </row>
    <row r="142" spans="1:13">
      <c r="A142" s="574">
        <v>135</v>
      </c>
      <c r="B142" s="589"/>
      <c r="C142" s="589"/>
      <c r="D142" s="589"/>
      <c r="E142" s="600"/>
      <c r="F142" s="600"/>
      <c r="G142" s="591"/>
      <c r="H142" s="603"/>
      <c r="I142" s="604"/>
      <c r="J142" s="602" t="e">
        <f t="shared" si="2"/>
        <v>#DIV/0!</v>
      </c>
      <c r="K142" s="590"/>
      <c r="L142" s="590"/>
      <c r="M142" s="589"/>
    </row>
    <row r="143" spans="1:13">
      <c r="A143" s="601">
        <v>136</v>
      </c>
      <c r="B143" s="589"/>
      <c r="C143" s="589"/>
      <c r="D143" s="589"/>
      <c r="E143" s="600"/>
      <c r="F143" s="600"/>
      <c r="G143" s="591"/>
      <c r="H143" s="603"/>
      <c r="I143" s="604"/>
      <c r="J143" s="602" t="e">
        <f t="shared" si="2"/>
        <v>#DIV/0!</v>
      </c>
      <c r="K143" s="590"/>
      <c r="L143" s="590"/>
      <c r="M143" s="589"/>
    </row>
    <row r="144" spans="1:13">
      <c r="A144" s="601">
        <v>137</v>
      </c>
      <c r="B144" s="589"/>
      <c r="C144" s="589"/>
      <c r="D144" s="589"/>
      <c r="E144" s="600"/>
      <c r="F144" s="600"/>
      <c r="G144" s="591"/>
      <c r="H144" s="603"/>
      <c r="I144" s="604"/>
      <c r="J144" s="582" t="e">
        <f t="shared" si="2"/>
        <v>#DIV/0!</v>
      </c>
      <c r="K144" s="590"/>
      <c r="L144" s="590"/>
      <c r="M144" s="589"/>
    </row>
    <row r="145" spans="1:13">
      <c r="A145" s="574">
        <v>138</v>
      </c>
      <c r="B145" s="589"/>
      <c r="C145" s="589"/>
      <c r="D145" s="589"/>
      <c r="E145" s="600"/>
      <c r="F145" s="600"/>
      <c r="G145" s="591"/>
      <c r="H145" s="603"/>
      <c r="I145" s="604"/>
      <c r="J145" s="582" t="e">
        <f t="shared" si="2"/>
        <v>#DIV/0!</v>
      </c>
      <c r="K145" s="590"/>
      <c r="L145" s="590"/>
      <c r="M145" s="589"/>
    </row>
    <row r="146" spans="1:13">
      <c r="A146" s="574">
        <v>139</v>
      </c>
      <c r="B146" s="589"/>
      <c r="C146" s="589"/>
      <c r="D146" s="589"/>
      <c r="E146" s="600"/>
      <c r="F146" s="600"/>
      <c r="G146" s="591"/>
      <c r="H146" s="603"/>
      <c r="I146" s="604"/>
      <c r="J146" s="582" t="e">
        <f t="shared" si="2"/>
        <v>#DIV/0!</v>
      </c>
      <c r="K146" s="590"/>
      <c r="L146" s="590"/>
      <c r="M146" s="589"/>
    </row>
    <row r="147" spans="1:13">
      <c r="A147" s="574">
        <v>140</v>
      </c>
      <c r="B147" s="589"/>
      <c r="C147" s="589"/>
      <c r="D147" s="589"/>
      <c r="E147" s="600"/>
      <c r="F147" s="600"/>
      <c r="G147" s="591"/>
      <c r="H147" s="603"/>
      <c r="I147" s="604"/>
      <c r="J147" s="582" t="e">
        <f t="shared" si="2"/>
        <v>#DIV/0!</v>
      </c>
      <c r="K147" s="590"/>
      <c r="L147" s="590"/>
      <c r="M147" s="589"/>
    </row>
    <row r="148" spans="1:13">
      <c r="A148" s="574">
        <v>141</v>
      </c>
      <c r="B148" s="589"/>
      <c r="C148" s="589"/>
      <c r="D148" s="589"/>
      <c r="E148" s="600"/>
      <c r="F148" s="600"/>
      <c r="G148" s="591"/>
      <c r="H148" s="603"/>
      <c r="I148" s="604"/>
      <c r="J148" s="602" t="e">
        <f t="shared" si="2"/>
        <v>#DIV/0!</v>
      </c>
      <c r="K148" s="590"/>
      <c r="L148" s="590"/>
      <c r="M148" s="589"/>
    </row>
    <row r="149" spans="1:13">
      <c r="A149" s="574">
        <v>142</v>
      </c>
      <c r="B149" s="589"/>
      <c r="C149" s="589"/>
      <c r="D149" s="589"/>
      <c r="E149" s="600"/>
      <c r="F149" s="600"/>
      <c r="G149" s="591"/>
      <c r="H149" s="603"/>
      <c r="I149" s="604"/>
      <c r="J149" s="602" t="e">
        <f t="shared" si="2"/>
        <v>#DIV/0!</v>
      </c>
      <c r="K149" s="590"/>
      <c r="L149" s="590"/>
      <c r="M149" s="589"/>
    </row>
    <row r="150" spans="1:13">
      <c r="A150" s="574">
        <v>143</v>
      </c>
      <c r="B150" s="589"/>
      <c r="C150" s="589"/>
      <c r="D150" s="589"/>
      <c r="E150" s="600"/>
      <c r="F150" s="600"/>
      <c r="G150" s="591"/>
      <c r="H150" s="603"/>
      <c r="I150" s="604"/>
      <c r="J150" s="582" t="e">
        <f t="shared" si="2"/>
        <v>#DIV/0!</v>
      </c>
      <c r="K150" s="590"/>
      <c r="L150" s="590"/>
      <c r="M150" s="589"/>
    </row>
    <row r="151" spans="1:13">
      <c r="A151" s="574">
        <v>144</v>
      </c>
      <c r="B151" s="589"/>
      <c r="C151" s="589"/>
      <c r="D151" s="589"/>
      <c r="E151" s="600"/>
      <c r="F151" s="600"/>
      <c r="G151" s="591"/>
      <c r="H151" s="603"/>
      <c r="I151" s="604"/>
      <c r="J151" s="602" t="e">
        <f t="shared" si="2"/>
        <v>#DIV/0!</v>
      </c>
      <c r="K151" s="590"/>
      <c r="L151" s="590"/>
      <c r="M151" s="589"/>
    </row>
    <row r="152" spans="1:13">
      <c r="A152" s="574">
        <v>145</v>
      </c>
      <c r="B152" s="589"/>
      <c r="C152" s="589"/>
      <c r="D152" s="589"/>
      <c r="E152" s="600"/>
      <c r="F152" s="600"/>
      <c r="G152" s="591"/>
      <c r="H152" s="603"/>
      <c r="I152" s="604"/>
      <c r="J152" s="602" t="e">
        <f t="shared" si="2"/>
        <v>#DIV/0!</v>
      </c>
      <c r="K152" s="590"/>
      <c r="L152" s="590"/>
      <c r="M152" s="589"/>
    </row>
    <row r="153" spans="1:13">
      <c r="A153" s="601">
        <v>146</v>
      </c>
      <c r="B153" s="589"/>
      <c r="C153" s="589"/>
      <c r="D153" s="589"/>
      <c r="E153" s="600"/>
      <c r="F153" s="600"/>
      <c r="G153" s="591"/>
      <c r="H153" s="603"/>
      <c r="I153" s="604"/>
      <c r="J153" s="582" t="e">
        <f t="shared" si="2"/>
        <v>#DIV/0!</v>
      </c>
      <c r="K153" s="590"/>
      <c r="L153" s="590"/>
      <c r="M153" s="589"/>
    </row>
    <row r="154" spans="1:13">
      <c r="A154" s="601">
        <v>147</v>
      </c>
      <c r="B154" s="589"/>
      <c r="C154" s="589"/>
      <c r="D154" s="589"/>
      <c r="E154" s="600"/>
      <c r="F154" s="600"/>
      <c r="G154" s="591"/>
      <c r="H154" s="603"/>
      <c r="I154" s="604"/>
      <c r="J154" s="582" t="e">
        <f t="shared" si="2"/>
        <v>#DIV/0!</v>
      </c>
      <c r="K154" s="590"/>
      <c r="L154" s="590"/>
      <c r="M154" s="589"/>
    </row>
    <row r="155" spans="1:13">
      <c r="A155" s="574">
        <v>148</v>
      </c>
      <c r="B155" s="589"/>
      <c r="C155" s="589"/>
      <c r="D155" s="589"/>
      <c r="E155" s="600"/>
      <c r="F155" s="600"/>
      <c r="G155" s="591"/>
      <c r="H155" s="603"/>
      <c r="I155" s="604"/>
      <c r="J155" s="582" t="e">
        <f t="shared" si="2"/>
        <v>#DIV/0!</v>
      </c>
      <c r="K155" s="590"/>
      <c r="L155" s="590"/>
      <c r="M155" s="589"/>
    </row>
    <row r="156" spans="1:13">
      <c r="A156" s="574">
        <v>149</v>
      </c>
      <c r="B156" s="589"/>
      <c r="C156" s="589"/>
      <c r="D156" s="589"/>
      <c r="E156" s="600"/>
      <c r="F156" s="600"/>
      <c r="G156" s="591"/>
      <c r="H156" s="603"/>
      <c r="I156" s="604"/>
      <c r="J156" s="582" t="e">
        <f t="shared" si="2"/>
        <v>#DIV/0!</v>
      </c>
      <c r="K156" s="590"/>
      <c r="L156" s="590"/>
      <c r="M156" s="589"/>
    </row>
    <row r="157" spans="1:13">
      <c r="A157" s="574">
        <v>150</v>
      </c>
      <c r="B157" s="589"/>
      <c r="C157" s="589"/>
      <c r="D157" s="589"/>
      <c r="E157" s="600"/>
      <c r="F157" s="600"/>
      <c r="G157" s="591"/>
      <c r="H157" s="603"/>
      <c r="I157" s="604"/>
      <c r="J157" s="602" t="e">
        <f t="shared" si="2"/>
        <v>#DIV/0!</v>
      </c>
      <c r="K157" s="590"/>
      <c r="L157" s="590"/>
      <c r="M157" s="589"/>
    </row>
    <row r="158" spans="1:13">
      <c r="A158" s="574">
        <v>151</v>
      </c>
      <c r="B158" s="589"/>
      <c r="C158" s="589"/>
      <c r="D158" s="589"/>
      <c r="E158" s="600"/>
      <c r="F158" s="600"/>
      <c r="G158" s="591"/>
      <c r="H158" s="603"/>
      <c r="I158" s="604"/>
      <c r="J158" s="602" t="e">
        <f t="shared" si="2"/>
        <v>#DIV/0!</v>
      </c>
      <c r="K158" s="590"/>
      <c r="L158" s="590"/>
      <c r="M158" s="589"/>
    </row>
    <row r="159" spans="1:13">
      <c r="A159" s="574">
        <v>152</v>
      </c>
      <c r="B159" s="589"/>
      <c r="C159" s="589"/>
      <c r="D159" s="589"/>
      <c r="E159" s="600"/>
      <c r="F159" s="600"/>
      <c r="G159" s="591"/>
      <c r="H159" s="603"/>
      <c r="I159" s="604"/>
      <c r="J159" s="582" t="e">
        <f t="shared" si="2"/>
        <v>#DIV/0!</v>
      </c>
      <c r="K159" s="590"/>
      <c r="L159" s="590"/>
      <c r="M159" s="589"/>
    </row>
    <row r="160" spans="1:13">
      <c r="A160" s="574">
        <v>153</v>
      </c>
      <c r="B160" s="589"/>
      <c r="C160" s="589"/>
      <c r="D160" s="589"/>
      <c r="E160" s="600"/>
      <c r="F160" s="600"/>
      <c r="G160" s="591"/>
      <c r="H160" s="603"/>
      <c r="I160" s="604"/>
      <c r="J160" s="602" t="e">
        <f t="shared" si="2"/>
        <v>#DIV/0!</v>
      </c>
      <c r="K160" s="590"/>
      <c r="L160" s="590"/>
      <c r="M160" s="589"/>
    </row>
    <row r="161" spans="1:13">
      <c r="A161" s="574">
        <v>154</v>
      </c>
      <c r="B161" s="589"/>
      <c r="C161" s="589"/>
      <c r="D161" s="589"/>
      <c r="E161" s="600"/>
      <c r="F161" s="600"/>
      <c r="G161" s="591"/>
      <c r="H161" s="603"/>
      <c r="I161" s="604"/>
      <c r="J161" s="602" t="e">
        <f t="shared" si="2"/>
        <v>#DIV/0!</v>
      </c>
      <c r="K161" s="590"/>
      <c r="L161" s="590"/>
      <c r="M161" s="589"/>
    </row>
    <row r="162" spans="1:13">
      <c r="A162" s="574">
        <v>155</v>
      </c>
      <c r="B162" s="589"/>
      <c r="C162" s="589"/>
      <c r="D162" s="589"/>
      <c r="E162" s="600"/>
      <c r="F162" s="600"/>
      <c r="G162" s="591"/>
      <c r="H162" s="603"/>
      <c r="I162" s="604"/>
      <c r="J162" s="582" t="e">
        <f t="shared" si="2"/>
        <v>#DIV/0!</v>
      </c>
      <c r="K162" s="590"/>
      <c r="L162" s="590"/>
      <c r="M162" s="589"/>
    </row>
    <row r="163" spans="1:13">
      <c r="A163" s="601">
        <v>156</v>
      </c>
      <c r="B163" s="589"/>
      <c r="C163" s="589"/>
      <c r="D163" s="589"/>
      <c r="E163" s="600"/>
      <c r="F163" s="600"/>
      <c r="G163" s="591"/>
      <c r="H163" s="603"/>
      <c r="I163" s="604"/>
      <c r="J163" s="582" t="e">
        <f t="shared" si="2"/>
        <v>#DIV/0!</v>
      </c>
      <c r="K163" s="590"/>
      <c r="L163" s="590"/>
      <c r="M163" s="589"/>
    </row>
    <row r="164" spans="1:13">
      <c r="A164" s="601">
        <v>157</v>
      </c>
      <c r="B164" s="589"/>
      <c r="C164" s="589"/>
      <c r="D164" s="589"/>
      <c r="E164" s="600"/>
      <c r="F164" s="600"/>
      <c r="G164" s="591"/>
      <c r="H164" s="603"/>
      <c r="I164" s="604"/>
      <c r="J164" s="582" t="e">
        <f t="shared" si="2"/>
        <v>#DIV/0!</v>
      </c>
      <c r="K164" s="590"/>
      <c r="L164" s="590"/>
      <c r="M164" s="589"/>
    </row>
    <row r="165" spans="1:13">
      <c r="A165" s="574">
        <v>158</v>
      </c>
      <c r="B165" s="589"/>
      <c r="C165" s="589"/>
      <c r="D165" s="589"/>
      <c r="E165" s="600"/>
      <c r="F165" s="600"/>
      <c r="G165" s="591"/>
      <c r="H165" s="603"/>
      <c r="I165" s="604"/>
      <c r="J165" s="582" t="e">
        <f t="shared" si="2"/>
        <v>#DIV/0!</v>
      </c>
      <c r="K165" s="590"/>
      <c r="L165" s="590"/>
      <c r="M165" s="589"/>
    </row>
    <row r="166" spans="1:13">
      <c r="A166" s="574">
        <v>159</v>
      </c>
      <c r="B166" s="589"/>
      <c r="C166" s="589"/>
      <c r="D166" s="589"/>
      <c r="E166" s="600"/>
      <c r="F166" s="600"/>
      <c r="G166" s="591"/>
      <c r="H166" s="603"/>
      <c r="I166" s="604"/>
      <c r="J166" s="602" t="e">
        <f t="shared" si="2"/>
        <v>#DIV/0!</v>
      </c>
      <c r="K166" s="590"/>
      <c r="L166" s="590"/>
      <c r="M166" s="589"/>
    </row>
    <row r="167" spans="1:13">
      <c r="A167" s="574">
        <v>160</v>
      </c>
      <c r="B167" s="589"/>
      <c r="C167" s="589"/>
      <c r="D167" s="589"/>
      <c r="E167" s="600"/>
      <c r="F167" s="600"/>
      <c r="G167" s="591"/>
      <c r="H167" s="603"/>
      <c r="I167" s="604"/>
      <c r="J167" s="602" t="e">
        <f t="shared" si="2"/>
        <v>#DIV/0!</v>
      </c>
      <c r="K167" s="590"/>
      <c r="L167" s="590"/>
      <c r="M167" s="589"/>
    </row>
    <row r="168" spans="1:13">
      <c r="A168" s="574">
        <v>161</v>
      </c>
      <c r="B168" s="589"/>
      <c r="C168" s="589"/>
      <c r="D168" s="589"/>
      <c r="E168" s="600"/>
      <c r="F168" s="600"/>
      <c r="G168" s="591"/>
      <c r="H168" s="603"/>
      <c r="I168" s="604"/>
      <c r="J168" s="582" t="e">
        <f t="shared" si="2"/>
        <v>#DIV/0!</v>
      </c>
      <c r="K168" s="590"/>
      <c r="L168" s="590"/>
      <c r="M168" s="589"/>
    </row>
    <row r="169" spans="1:13">
      <c r="A169" s="574">
        <v>162</v>
      </c>
      <c r="B169" s="589"/>
      <c r="C169" s="589"/>
      <c r="D169" s="589"/>
      <c r="E169" s="600"/>
      <c r="F169" s="600"/>
      <c r="G169" s="591"/>
      <c r="H169" s="603"/>
      <c r="I169" s="604"/>
      <c r="J169" s="602" t="e">
        <f t="shared" si="2"/>
        <v>#DIV/0!</v>
      </c>
      <c r="K169" s="590"/>
      <c r="L169" s="590"/>
      <c r="M169" s="589"/>
    </row>
    <row r="170" spans="1:13">
      <c r="A170" s="574">
        <v>163</v>
      </c>
      <c r="B170" s="589"/>
      <c r="C170" s="589"/>
      <c r="D170" s="589"/>
      <c r="E170" s="600"/>
      <c r="F170" s="600"/>
      <c r="G170" s="591"/>
      <c r="H170" s="603"/>
      <c r="I170" s="604"/>
      <c r="J170" s="602" t="e">
        <f t="shared" si="2"/>
        <v>#DIV/0!</v>
      </c>
      <c r="K170" s="590"/>
      <c r="L170" s="590"/>
      <c r="M170" s="589"/>
    </row>
    <row r="171" spans="1:13">
      <c r="A171" s="574">
        <v>164</v>
      </c>
      <c r="B171" s="589"/>
      <c r="C171" s="589"/>
      <c r="D171" s="589"/>
      <c r="E171" s="600"/>
      <c r="F171" s="600"/>
      <c r="G171" s="591"/>
      <c r="H171" s="603"/>
      <c r="I171" s="604"/>
      <c r="J171" s="582" t="e">
        <f t="shared" si="2"/>
        <v>#DIV/0!</v>
      </c>
      <c r="K171" s="590"/>
      <c r="L171" s="590"/>
      <c r="M171" s="589"/>
    </row>
    <row r="172" spans="1:13">
      <c r="A172" s="574">
        <v>165</v>
      </c>
      <c r="B172" s="589"/>
      <c r="C172" s="589"/>
      <c r="D172" s="589"/>
      <c r="E172" s="600"/>
      <c r="F172" s="600"/>
      <c r="G172" s="591"/>
      <c r="H172" s="603"/>
      <c r="I172" s="604"/>
      <c r="J172" s="582" t="e">
        <f t="shared" si="2"/>
        <v>#DIV/0!</v>
      </c>
      <c r="K172" s="590"/>
      <c r="L172" s="590"/>
      <c r="M172" s="589"/>
    </row>
    <row r="173" spans="1:13">
      <c r="A173" s="601">
        <v>166</v>
      </c>
      <c r="B173" s="589"/>
      <c r="C173" s="589"/>
      <c r="D173" s="589"/>
      <c r="E173" s="600"/>
      <c r="F173" s="600"/>
      <c r="G173" s="591"/>
      <c r="H173" s="603"/>
      <c r="I173" s="604"/>
      <c r="J173" s="582" t="e">
        <f t="shared" si="2"/>
        <v>#DIV/0!</v>
      </c>
      <c r="K173" s="590"/>
      <c r="L173" s="590"/>
      <c r="M173" s="589"/>
    </row>
    <row r="174" spans="1:13">
      <c r="A174" s="601">
        <v>167</v>
      </c>
      <c r="B174" s="589"/>
      <c r="C174" s="589"/>
      <c r="D174" s="589"/>
      <c r="E174" s="600"/>
      <c r="F174" s="600"/>
      <c r="G174" s="591"/>
      <c r="H174" s="603"/>
      <c r="I174" s="604"/>
      <c r="J174" s="582" t="e">
        <f t="shared" si="2"/>
        <v>#DIV/0!</v>
      </c>
      <c r="K174" s="590"/>
      <c r="L174" s="590"/>
      <c r="M174" s="589"/>
    </row>
    <row r="175" spans="1:13">
      <c r="A175" s="574">
        <v>168</v>
      </c>
      <c r="B175" s="589"/>
      <c r="C175" s="589"/>
      <c r="D175" s="589"/>
      <c r="E175" s="600"/>
      <c r="F175" s="600"/>
      <c r="G175" s="591"/>
      <c r="H175" s="603"/>
      <c r="I175" s="604"/>
      <c r="J175" s="602" t="e">
        <f t="shared" si="2"/>
        <v>#DIV/0!</v>
      </c>
      <c r="K175" s="590"/>
      <c r="L175" s="590"/>
      <c r="M175" s="589"/>
    </row>
    <row r="176" spans="1:13">
      <c r="A176" s="574">
        <v>169</v>
      </c>
      <c r="B176" s="589"/>
      <c r="C176" s="589"/>
      <c r="D176" s="589"/>
      <c r="E176" s="600"/>
      <c r="F176" s="600"/>
      <c r="G176" s="591"/>
      <c r="H176" s="603"/>
      <c r="I176" s="604"/>
      <c r="J176" s="602" t="e">
        <f t="shared" si="2"/>
        <v>#DIV/0!</v>
      </c>
      <c r="K176" s="590"/>
      <c r="L176" s="590"/>
      <c r="M176" s="589"/>
    </row>
    <row r="177" spans="1:13">
      <c r="A177" s="574">
        <v>170</v>
      </c>
      <c r="B177" s="589"/>
      <c r="C177" s="589"/>
      <c r="D177" s="589"/>
      <c r="E177" s="600"/>
      <c r="F177" s="600"/>
      <c r="G177" s="591"/>
      <c r="H177" s="603"/>
      <c r="I177" s="604"/>
      <c r="J177" s="582" t="e">
        <f t="shared" si="2"/>
        <v>#DIV/0!</v>
      </c>
      <c r="K177" s="590"/>
      <c r="L177" s="590"/>
      <c r="M177" s="589"/>
    </row>
    <row r="178" spans="1:13">
      <c r="A178" s="574">
        <v>171</v>
      </c>
      <c r="B178" s="589"/>
      <c r="C178" s="589"/>
      <c r="D178" s="589"/>
      <c r="E178" s="600"/>
      <c r="F178" s="600"/>
      <c r="G178" s="591"/>
      <c r="H178" s="603"/>
      <c r="I178" s="604"/>
      <c r="J178" s="602" t="e">
        <f t="shared" si="2"/>
        <v>#DIV/0!</v>
      </c>
      <c r="K178" s="590"/>
      <c r="L178" s="590"/>
      <c r="M178" s="589"/>
    </row>
    <row r="179" spans="1:13">
      <c r="A179" s="574">
        <v>172</v>
      </c>
      <c r="B179" s="589"/>
      <c r="C179" s="589"/>
      <c r="D179" s="589"/>
      <c r="E179" s="600"/>
      <c r="F179" s="600"/>
      <c r="G179" s="591"/>
      <c r="H179" s="603"/>
      <c r="I179" s="604"/>
      <c r="J179" s="602" t="e">
        <f t="shared" si="2"/>
        <v>#DIV/0!</v>
      </c>
      <c r="K179" s="590"/>
      <c r="L179" s="590"/>
      <c r="M179" s="589"/>
    </row>
    <row r="180" spans="1:13">
      <c r="A180" s="574">
        <v>173</v>
      </c>
      <c r="B180" s="589"/>
      <c r="C180" s="589"/>
      <c r="D180" s="589"/>
      <c r="E180" s="600"/>
      <c r="F180" s="600"/>
      <c r="G180" s="591"/>
      <c r="H180" s="603"/>
      <c r="I180" s="604"/>
      <c r="J180" s="582" t="e">
        <f t="shared" si="2"/>
        <v>#DIV/0!</v>
      </c>
      <c r="K180" s="590"/>
      <c r="L180" s="590"/>
      <c r="M180" s="589"/>
    </row>
    <row r="181" spans="1:13">
      <c r="A181" s="574">
        <v>174</v>
      </c>
      <c r="B181" s="589"/>
      <c r="C181" s="589"/>
      <c r="D181" s="589"/>
      <c r="E181" s="600"/>
      <c r="F181" s="600"/>
      <c r="G181" s="591"/>
      <c r="H181" s="603"/>
      <c r="I181" s="604"/>
      <c r="J181" s="582" t="e">
        <f t="shared" si="2"/>
        <v>#DIV/0!</v>
      </c>
      <c r="K181" s="590"/>
      <c r="L181" s="590"/>
      <c r="M181" s="589"/>
    </row>
    <row r="182" spans="1:13">
      <c r="A182" s="574">
        <v>175</v>
      </c>
      <c r="B182" s="589"/>
      <c r="C182" s="589"/>
      <c r="D182" s="589"/>
      <c r="E182" s="600"/>
      <c r="F182" s="600"/>
      <c r="G182" s="591"/>
      <c r="H182" s="603"/>
      <c r="I182" s="604"/>
      <c r="J182" s="582" t="e">
        <f t="shared" si="2"/>
        <v>#DIV/0!</v>
      </c>
      <c r="K182" s="590"/>
      <c r="L182" s="590"/>
      <c r="M182" s="589"/>
    </row>
    <row r="183" spans="1:13">
      <c r="A183" s="601">
        <v>176</v>
      </c>
      <c r="B183" s="589"/>
      <c r="C183" s="589"/>
      <c r="D183" s="589"/>
      <c r="E183" s="600"/>
      <c r="F183" s="600"/>
      <c r="G183" s="591"/>
      <c r="H183" s="603"/>
      <c r="I183" s="604"/>
      <c r="J183" s="582" t="e">
        <f t="shared" si="2"/>
        <v>#DIV/0!</v>
      </c>
      <c r="K183" s="590"/>
      <c r="L183" s="590"/>
      <c r="M183" s="589"/>
    </row>
    <row r="184" spans="1:13">
      <c r="A184" s="601">
        <v>177</v>
      </c>
      <c r="B184" s="589"/>
      <c r="C184" s="589"/>
      <c r="D184" s="589"/>
      <c r="E184" s="600"/>
      <c r="F184" s="600"/>
      <c r="G184" s="591"/>
      <c r="H184" s="603"/>
      <c r="I184" s="604"/>
      <c r="J184" s="602" t="e">
        <f t="shared" si="2"/>
        <v>#DIV/0!</v>
      </c>
      <c r="K184" s="590"/>
      <c r="L184" s="590"/>
      <c r="M184" s="589"/>
    </row>
    <row r="185" spans="1:13">
      <c r="A185" s="574">
        <v>178</v>
      </c>
      <c r="B185" s="589"/>
      <c r="C185" s="589"/>
      <c r="D185" s="589"/>
      <c r="E185" s="600"/>
      <c r="F185" s="600"/>
      <c r="G185" s="591"/>
      <c r="H185" s="603"/>
      <c r="I185" s="604"/>
      <c r="J185" s="602" t="e">
        <f t="shared" si="2"/>
        <v>#DIV/0!</v>
      </c>
      <c r="K185" s="590"/>
      <c r="L185" s="590"/>
      <c r="M185" s="589"/>
    </row>
    <row r="186" spans="1:13">
      <c r="A186" s="574">
        <v>179</v>
      </c>
      <c r="B186" s="589"/>
      <c r="C186" s="589"/>
      <c r="D186" s="589"/>
      <c r="E186" s="600"/>
      <c r="F186" s="600"/>
      <c r="G186" s="591"/>
      <c r="H186" s="603"/>
      <c r="I186" s="604"/>
      <c r="J186" s="582" t="e">
        <f t="shared" si="2"/>
        <v>#DIV/0!</v>
      </c>
      <c r="K186" s="590"/>
      <c r="L186" s="590"/>
      <c r="M186" s="589"/>
    </row>
    <row r="187" spans="1:13">
      <c r="A187" s="574">
        <v>180</v>
      </c>
      <c r="B187" s="589"/>
      <c r="C187" s="589"/>
      <c r="D187" s="589"/>
      <c r="E187" s="600"/>
      <c r="F187" s="600"/>
      <c r="G187" s="591"/>
      <c r="H187" s="603"/>
      <c r="I187" s="604"/>
      <c r="J187" s="602" t="e">
        <f t="shared" si="2"/>
        <v>#DIV/0!</v>
      </c>
      <c r="K187" s="590"/>
      <c r="L187" s="590"/>
      <c r="M187" s="589"/>
    </row>
    <row r="188" spans="1:13">
      <c r="A188" s="574">
        <v>181</v>
      </c>
      <c r="B188" s="589"/>
      <c r="C188" s="589"/>
      <c r="D188" s="589"/>
      <c r="E188" s="600"/>
      <c r="F188" s="600"/>
      <c r="G188" s="591"/>
      <c r="H188" s="603"/>
      <c r="I188" s="604"/>
      <c r="J188" s="602" t="e">
        <f t="shared" si="2"/>
        <v>#DIV/0!</v>
      </c>
      <c r="K188" s="590"/>
      <c r="L188" s="590"/>
      <c r="M188" s="589"/>
    </row>
    <row r="189" spans="1:13">
      <c r="A189" s="574">
        <v>182</v>
      </c>
      <c r="B189" s="589"/>
      <c r="C189" s="589"/>
      <c r="D189" s="589"/>
      <c r="E189" s="600"/>
      <c r="F189" s="600"/>
      <c r="G189" s="591"/>
      <c r="H189" s="603"/>
      <c r="I189" s="604"/>
      <c r="J189" s="582" t="e">
        <f t="shared" si="2"/>
        <v>#DIV/0!</v>
      </c>
      <c r="K189" s="590"/>
      <c r="L189" s="590"/>
      <c r="M189" s="589"/>
    </row>
    <row r="190" spans="1:13">
      <c r="A190" s="574">
        <v>183</v>
      </c>
      <c r="B190" s="589"/>
      <c r="C190" s="589"/>
      <c r="D190" s="589"/>
      <c r="E190" s="600"/>
      <c r="F190" s="600"/>
      <c r="G190" s="591"/>
      <c r="H190" s="603"/>
      <c r="I190" s="604"/>
      <c r="J190" s="582" t="e">
        <f t="shared" si="2"/>
        <v>#DIV/0!</v>
      </c>
      <c r="K190" s="590"/>
      <c r="L190" s="590"/>
      <c r="M190" s="589"/>
    </row>
    <row r="191" spans="1:13">
      <c r="A191" s="574">
        <v>184</v>
      </c>
      <c r="B191" s="589"/>
      <c r="C191" s="589"/>
      <c r="D191" s="589"/>
      <c r="E191" s="600"/>
      <c r="F191" s="600"/>
      <c r="G191" s="591"/>
      <c r="H191" s="603"/>
      <c r="I191" s="604"/>
      <c r="J191" s="582" t="e">
        <f t="shared" si="2"/>
        <v>#DIV/0!</v>
      </c>
      <c r="K191" s="590"/>
      <c r="L191" s="590"/>
      <c r="M191" s="589"/>
    </row>
    <row r="192" spans="1:13">
      <c r="A192" s="574">
        <v>185</v>
      </c>
      <c r="B192" s="589"/>
      <c r="C192" s="589"/>
      <c r="D192" s="589"/>
      <c r="E192" s="600"/>
      <c r="F192" s="600"/>
      <c r="G192" s="591"/>
      <c r="H192" s="603"/>
      <c r="I192" s="604"/>
      <c r="J192" s="582" t="e">
        <f t="shared" si="2"/>
        <v>#DIV/0!</v>
      </c>
      <c r="K192" s="590"/>
      <c r="L192" s="590"/>
      <c r="M192" s="589"/>
    </row>
    <row r="193" spans="1:13">
      <c r="A193" s="601">
        <v>186</v>
      </c>
      <c r="B193" s="589"/>
      <c r="C193" s="589"/>
      <c r="D193" s="589"/>
      <c r="E193" s="600"/>
      <c r="F193" s="600"/>
      <c r="G193" s="591"/>
      <c r="H193" s="603"/>
      <c r="I193" s="604"/>
      <c r="J193" s="602" t="e">
        <f t="shared" si="2"/>
        <v>#DIV/0!</v>
      </c>
      <c r="K193" s="590"/>
      <c r="L193" s="590"/>
      <c r="M193" s="589"/>
    </row>
    <row r="194" spans="1:13">
      <c r="A194" s="601">
        <v>187</v>
      </c>
      <c r="B194" s="589"/>
      <c r="C194" s="589"/>
      <c r="D194" s="589"/>
      <c r="E194" s="600"/>
      <c r="F194" s="600"/>
      <c r="G194" s="591"/>
      <c r="H194" s="603"/>
      <c r="I194" s="604"/>
      <c r="J194" s="602" t="e">
        <f t="shared" si="2"/>
        <v>#DIV/0!</v>
      </c>
      <c r="K194" s="590"/>
      <c r="L194" s="590"/>
      <c r="M194" s="589"/>
    </row>
    <row r="195" spans="1:13">
      <c r="A195" s="574">
        <v>188</v>
      </c>
      <c r="B195" s="589"/>
      <c r="C195" s="589"/>
      <c r="D195" s="589"/>
      <c r="E195" s="600"/>
      <c r="F195" s="600"/>
      <c r="G195" s="591"/>
      <c r="H195" s="603"/>
      <c r="I195" s="604"/>
      <c r="J195" s="582" t="e">
        <f t="shared" si="2"/>
        <v>#DIV/0!</v>
      </c>
      <c r="K195" s="590"/>
      <c r="L195" s="590"/>
      <c r="M195" s="589"/>
    </row>
    <row r="196" spans="1:13">
      <c r="A196" s="574">
        <v>189</v>
      </c>
      <c r="B196" s="589"/>
      <c r="C196" s="589"/>
      <c r="D196" s="589"/>
      <c r="E196" s="600"/>
      <c r="F196" s="600"/>
      <c r="G196" s="591"/>
      <c r="H196" s="603"/>
      <c r="I196" s="604"/>
      <c r="J196" s="602" t="e">
        <f t="shared" si="2"/>
        <v>#DIV/0!</v>
      </c>
      <c r="K196" s="590"/>
      <c r="L196" s="590"/>
      <c r="M196" s="589"/>
    </row>
    <row r="197" spans="1:13">
      <c r="A197" s="574">
        <v>190</v>
      </c>
      <c r="B197" s="589"/>
      <c r="C197" s="589"/>
      <c r="D197" s="589"/>
      <c r="E197" s="600"/>
      <c r="F197" s="600"/>
      <c r="G197" s="591"/>
      <c r="H197" s="603"/>
      <c r="I197" s="604"/>
      <c r="J197" s="602" t="e">
        <f t="shared" si="2"/>
        <v>#DIV/0!</v>
      </c>
      <c r="K197" s="590"/>
      <c r="L197" s="590"/>
      <c r="M197" s="589"/>
    </row>
    <row r="198" spans="1:13">
      <c r="A198" s="574">
        <v>191</v>
      </c>
      <c r="B198" s="589"/>
      <c r="C198" s="589"/>
      <c r="D198" s="589"/>
      <c r="E198" s="600"/>
      <c r="F198" s="600"/>
      <c r="G198" s="591"/>
      <c r="H198" s="603"/>
      <c r="I198" s="604"/>
      <c r="J198" s="582" t="e">
        <f t="shared" si="2"/>
        <v>#DIV/0!</v>
      </c>
      <c r="K198" s="590"/>
      <c r="L198" s="590"/>
      <c r="M198" s="589"/>
    </row>
    <row r="199" spans="1:13">
      <c r="A199" s="574">
        <v>192</v>
      </c>
      <c r="B199" s="589"/>
      <c r="C199" s="589"/>
      <c r="D199" s="589"/>
      <c r="E199" s="600"/>
      <c r="F199" s="600"/>
      <c r="G199" s="591"/>
      <c r="H199" s="603"/>
      <c r="I199" s="604"/>
      <c r="J199" s="582" t="e">
        <f t="shared" si="2"/>
        <v>#DIV/0!</v>
      </c>
      <c r="K199" s="590"/>
      <c r="L199" s="590"/>
      <c r="M199" s="589"/>
    </row>
    <row r="200" spans="1:13">
      <c r="A200" s="574">
        <v>193</v>
      </c>
      <c r="B200" s="589"/>
      <c r="C200" s="589"/>
      <c r="D200" s="589"/>
      <c r="E200" s="600"/>
      <c r="F200" s="600"/>
      <c r="G200" s="591"/>
      <c r="H200" s="603"/>
      <c r="I200" s="604"/>
      <c r="J200" s="582" t="e">
        <f t="shared" ref="J200:J263" si="3">H200/I200</f>
        <v>#DIV/0!</v>
      </c>
      <c r="K200" s="590"/>
      <c r="L200" s="590"/>
      <c r="M200" s="589"/>
    </row>
    <row r="201" spans="1:13">
      <c r="A201" s="574">
        <v>194</v>
      </c>
      <c r="B201" s="589"/>
      <c r="C201" s="589"/>
      <c r="D201" s="589"/>
      <c r="E201" s="600"/>
      <c r="F201" s="600"/>
      <c r="G201" s="591"/>
      <c r="H201" s="603"/>
      <c r="I201" s="604"/>
      <c r="J201" s="582" t="e">
        <f t="shared" si="3"/>
        <v>#DIV/0!</v>
      </c>
      <c r="K201" s="590"/>
      <c r="L201" s="590"/>
      <c r="M201" s="589"/>
    </row>
    <row r="202" spans="1:13">
      <c r="A202" s="574">
        <v>195</v>
      </c>
      <c r="B202" s="589"/>
      <c r="C202" s="589"/>
      <c r="D202" s="589"/>
      <c r="E202" s="600"/>
      <c r="F202" s="600"/>
      <c r="G202" s="591"/>
      <c r="H202" s="603"/>
      <c r="I202" s="604"/>
      <c r="J202" s="602" t="e">
        <f t="shared" si="3"/>
        <v>#DIV/0!</v>
      </c>
      <c r="K202" s="590"/>
      <c r="L202" s="590"/>
      <c r="M202" s="589"/>
    </row>
    <row r="203" spans="1:13">
      <c r="A203" s="601">
        <v>196</v>
      </c>
      <c r="B203" s="589"/>
      <c r="C203" s="589"/>
      <c r="D203" s="589"/>
      <c r="E203" s="600"/>
      <c r="F203" s="600"/>
      <c r="G203" s="591"/>
      <c r="H203" s="603"/>
      <c r="I203" s="604"/>
      <c r="J203" s="602" t="e">
        <f t="shared" si="3"/>
        <v>#DIV/0!</v>
      </c>
      <c r="K203" s="590"/>
      <c r="L203" s="590"/>
      <c r="M203" s="589"/>
    </row>
    <row r="204" spans="1:13">
      <c r="A204" s="601">
        <v>197</v>
      </c>
      <c r="B204" s="589"/>
      <c r="C204" s="589"/>
      <c r="D204" s="589"/>
      <c r="E204" s="600"/>
      <c r="F204" s="600"/>
      <c r="G204" s="591"/>
      <c r="H204" s="603"/>
      <c r="I204" s="604"/>
      <c r="J204" s="582" t="e">
        <f t="shared" si="3"/>
        <v>#DIV/0!</v>
      </c>
      <c r="K204" s="590"/>
      <c r="L204" s="590"/>
      <c r="M204" s="589"/>
    </row>
    <row r="205" spans="1:13">
      <c r="A205" s="574">
        <v>198</v>
      </c>
      <c r="B205" s="589"/>
      <c r="C205" s="589"/>
      <c r="D205" s="589"/>
      <c r="E205" s="600"/>
      <c r="F205" s="600"/>
      <c r="G205" s="591"/>
      <c r="H205" s="603"/>
      <c r="I205" s="604"/>
      <c r="J205" s="602" t="e">
        <f t="shared" si="3"/>
        <v>#DIV/0!</v>
      </c>
      <c r="K205" s="590"/>
      <c r="L205" s="590"/>
      <c r="M205" s="589"/>
    </row>
    <row r="206" spans="1:13">
      <c r="A206" s="574">
        <v>199</v>
      </c>
      <c r="B206" s="589"/>
      <c r="C206" s="589"/>
      <c r="D206" s="589"/>
      <c r="E206" s="600"/>
      <c r="F206" s="600"/>
      <c r="G206" s="591"/>
      <c r="H206" s="603"/>
      <c r="I206" s="604"/>
      <c r="J206" s="602" t="e">
        <f t="shared" si="3"/>
        <v>#DIV/0!</v>
      </c>
      <c r="K206" s="590"/>
      <c r="L206" s="590"/>
      <c r="M206" s="589"/>
    </row>
    <row r="207" spans="1:13">
      <c r="A207" s="574">
        <v>200</v>
      </c>
      <c r="B207" s="589"/>
      <c r="C207" s="589"/>
      <c r="D207" s="589"/>
      <c r="E207" s="600"/>
      <c r="F207" s="600"/>
      <c r="G207" s="591"/>
      <c r="H207" s="603"/>
      <c r="I207" s="604"/>
      <c r="J207" s="582" t="e">
        <f t="shared" si="3"/>
        <v>#DIV/0!</v>
      </c>
      <c r="K207" s="590"/>
      <c r="L207" s="590"/>
      <c r="M207" s="589"/>
    </row>
    <row r="208" spans="1:13">
      <c r="A208" s="574">
        <v>201</v>
      </c>
      <c r="B208" s="589"/>
      <c r="C208" s="589"/>
      <c r="D208" s="589"/>
      <c r="E208" s="600"/>
      <c r="F208" s="600"/>
      <c r="G208" s="591"/>
      <c r="H208" s="603"/>
      <c r="I208" s="604"/>
      <c r="J208" s="582" t="e">
        <f t="shared" si="3"/>
        <v>#DIV/0!</v>
      </c>
      <c r="K208" s="590"/>
      <c r="L208" s="590"/>
      <c r="M208" s="589"/>
    </row>
    <row r="209" spans="1:13">
      <c r="A209" s="574">
        <v>202</v>
      </c>
      <c r="B209" s="589"/>
      <c r="C209" s="589"/>
      <c r="D209" s="589"/>
      <c r="E209" s="600"/>
      <c r="F209" s="600"/>
      <c r="G209" s="591"/>
      <c r="H209" s="603"/>
      <c r="I209" s="604"/>
      <c r="J209" s="582" t="e">
        <f t="shared" si="3"/>
        <v>#DIV/0!</v>
      </c>
      <c r="K209" s="590"/>
      <c r="L209" s="590"/>
      <c r="M209" s="589"/>
    </row>
    <row r="210" spans="1:13">
      <c r="A210" s="574">
        <v>203</v>
      </c>
      <c r="B210" s="589"/>
      <c r="C210" s="589"/>
      <c r="D210" s="589"/>
      <c r="E210" s="600"/>
      <c r="F210" s="600"/>
      <c r="G210" s="591"/>
      <c r="H210" s="603"/>
      <c r="I210" s="604"/>
      <c r="J210" s="582" t="e">
        <f t="shared" si="3"/>
        <v>#DIV/0!</v>
      </c>
      <c r="K210" s="590"/>
      <c r="L210" s="590"/>
      <c r="M210" s="589"/>
    </row>
    <row r="211" spans="1:13">
      <c r="A211" s="574">
        <v>204</v>
      </c>
      <c r="B211" s="589"/>
      <c r="C211" s="589"/>
      <c r="D211" s="589"/>
      <c r="E211" s="600"/>
      <c r="F211" s="600"/>
      <c r="G211" s="591"/>
      <c r="H211" s="603"/>
      <c r="I211" s="604"/>
      <c r="J211" s="602" t="e">
        <f t="shared" si="3"/>
        <v>#DIV/0!</v>
      </c>
      <c r="K211" s="590"/>
      <c r="L211" s="590"/>
      <c r="M211" s="589"/>
    </row>
    <row r="212" spans="1:13">
      <c r="A212" s="574">
        <v>205</v>
      </c>
      <c r="B212" s="589"/>
      <c r="C212" s="589"/>
      <c r="D212" s="589"/>
      <c r="E212" s="600"/>
      <c r="F212" s="600"/>
      <c r="G212" s="591"/>
      <c r="H212" s="603"/>
      <c r="I212" s="604"/>
      <c r="J212" s="602" t="e">
        <f t="shared" si="3"/>
        <v>#DIV/0!</v>
      </c>
      <c r="K212" s="590"/>
      <c r="L212" s="590"/>
      <c r="M212" s="589"/>
    </row>
    <row r="213" spans="1:13">
      <c r="A213" s="601">
        <v>206</v>
      </c>
      <c r="B213" s="589"/>
      <c r="C213" s="589"/>
      <c r="D213" s="589"/>
      <c r="E213" s="600"/>
      <c r="F213" s="600"/>
      <c r="G213" s="591"/>
      <c r="H213" s="603"/>
      <c r="I213" s="604"/>
      <c r="J213" s="582" t="e">
        <f t="shared" si="3"/>
        <v>#DIV/0!</v>
      </c>
      <c r="K213" s="590"/>
      <c r="L213" s="590"/>
      <c r="M213" s="589"/>
    </row>
    <row r="214" spans="1:13">
      <c r="A214" s="601">
        <v>207</v>
      </c>
      <c r="B214" s="589"/>
      <c r="C214" s="589"/>
      <c r="D214" s="589"/>
      <c r="E214" s="600"/>
      <c r="F214" s="600"/>
      <c r="G214" s="591"/>
      <c r="H214" s="603"/>
      <c r="I214" s="604"/>
      <c r="J214" s="602" t="e">
        <f t="shared" si="3"/>
        <v>#DIV/0!</v>
      </c>
      <c r="K214" s="590"/>
      <c r="L214" s="590"/>
      <c r="M214" s="589"/>
    </row>
    <row r="215" spans="1:13">
      <c r="A215" s="574">
        <v>208</v>
      </c>
      <c r="B215" s="589"/>
      <c r="C215" s="589"/>
      <c r="D215" s="589"/>
      <c r="E215" s="600"/>
      <c r="F215" s="600"/>
      <c r="G215" s="591"/>
      <c r="H215" s="603"/>
      <c r="I215" s="604"/>
      <c r="J215" s="602" t="e">
        <f t="shared" si="3"/>
        <v>#DIV/0!</v>
      </c>
      <c r="K215" s="590"/>
      <c r="L215" s="590"/>
      <c r="M215" s="589"/>
    </row>
    <row r="216" spans="1:13">
      <c r="A216" s="574">
        <v>209</v>
      </c>
      <c r="B216" s="589"/>
      <c r="C216" s="589"/>
      <c r="D216" s="589"/>
      <c r="E216" s="600"/>
      <c r="F216" s="600"/>
      <c r="G216" s="591"/>
      <c r="H216" s="603"/>
      <c r="I216" s="604"/>
      <c r="J216" s="582" t="e">
        <f t="shared" si="3"/>
        <v>#DIV/0!</v>
      </c>
      <c r="K216" s="590"/>
      <c r="L216" s="590"/>
      <c r="M216" s="589"/>
    </row>
    <row r="217" spans="1:13">
      <c r="A217" s="574">
        <v>210</v>
      </c>
      <c r="B217" s="589"/>
      <c r="C217" s="589"/>
      <c r="D217" s="589"/>
      <c r="E217" s="600"/>
      <c r="F217" s="600"/>
      <c r="G217" s="591"/>
      <c r="H217" s="603"/>
      <c r="I217" s="604"/>
      <c r="J217" s="582" t="e">
        <f t="shared" si="3"/>
        <v>#DIV/0!</v>
      </c>
      <c r="K217" s="590"/>
      <c r="L217" s="590"/>
      <c r="M217" s="589"/>
    </row>
    <row r="218" spans="1:13">
      <c r="A218" s="574">
        <v>211</v>
      </c>
      <c r="B218" s="589"/>
      <c r="C218" s="589"/>
      <c r="D218" s="589"/>
      <c r="E218" s="600"/>
      <c r="F218" s="600"/>
      <c r="G218" s="591"/>
      <c r="H218" s="603"/>
      <c r="I218" s="604"/>
      <c r="J218" s="582" t="e">
        <f t="shared" si="3"/>
        <v>#DIV/0!</v>
      </c>
      <c r="K218" s="590"/>
      <c r="L218" s="590"/>
      <c r="M218" s="589"/>
    </row>
    <row r="219" spans="1:13">
      <c r="A219" s="574">
        <v>212</v>
      </c>
      <c r="B219" s="589"/>
      <c r="C219" s="589"/>
      <c r="D219" s="589"/>
      <c r="E219" s="600"/>
      <c r="F219" s="600"/>
      <c r="G219" s="591"/>
      <c r="H219" s="603"/>
      <c r="I219" s="604"/>
      <c r="J219" s="582" t="e">
        <f t="shared" si="3"/>
        <v>#DIV/0!</v>
      </c>
      <c r="K219" s="590"/>
      <c r="L219" s="590"/>
      <c r="M219" s="589"/>
    </row>
    <row r="220" spans="1:13">
      <c r="A220" s="574">
        <v>213</v>
      </c>
      <c r="B220" s="589"/>
      <c r="C220" s="589"/>
      <c r="D220" s="589"/>
      <c r="E220" s="600"/>
      <c r="F220" s="600"/>
      <c r="G220" s="591"/>
      <c r="H220" s="603"/>
      <c r="I220" s="604"/>
      <c r="J220" s="602" t="e">
        <f t="shared" si="3"/>
        <v>#DIV/0!</v>
      </c>
      <c r="K220" s="590"/>
      <c r="L220" s="590"/>
      <c r="M220" s="589"/>
    </row>
    <row r="221" spans="1:13">
      <c r="A221" s="574">
        <v>214</v>
      </c>
      <c r="B221" s="589"/>
      <c r="C221" s="589"/>
      <c r="D221" s="589"/>
      <c r="E221" s="600"/>
      <c r="F221" s="600"/>
      <c r="G221" s="591"/>
      <c r="H221" s="603"/>
      <c r="I221" s="604"/>
      <c r="J221" s="602" t="e">
        <f t="shared" si="3"/>
        <v>#DIV/0!</v>
      </c>
      <c r="K221" s="590"/>
      <c r="L221" s="590"/>
      <c r="M221" s="589"/>
    </row>
    <row r="222" spans="1:13">
      <c r="A222" s="574">
        <v>215</v>
      </c>
      <c r="B222" s="589"/>
      <c r="C222" s="589"/>
      <c r="D222" s="589"/>
      <c r="E222" s="600"/>
      <c r="F222" s="600"/>
      <c r="G222" s="591"/>
      <c r="H222" s="603"/>
      <c r="I222" s="604"/>
      <c r="J222" s="582" t="e">
        <f t="shared" si="3"/>
        <v>#DIV/0!</v>
      </c>
      <c r="K222" s="590"/>
      <c r="L222" s="590"/>
      <c r="M222" s="589"/>
    </row>
    <row r="223" spans="1:13">
      <c r="A223" s="601">
        <v>216</v>
      </c>
      <c r="B223" s="589"/>
      <c r="C223" s="589"/>
      <c r="D223" s="589"/>
      <c r="E223" s="600"/>
      <c r="F223" s="600"/>
      <c r="G223" s="591"/>
      <c r="H223" s="603"/>
      <c r="I223" s="604"/>
      <c r="J223" s="602" t="e">
        <f t="shared" si="3"/>
        <v>#DIV/0!</v>
      </c>
      <c r="K223" s="590"/>
      <c r="L223" s="590"/>
      <c r="M223" s="589"/>
    </row>
    <row r="224" spans="1:13">
      <c r="A224" s="601">
        <v>217</v>
      </c>
      <c r="B224" s="589"/>
      <c r="C224" s="589"/>
      <c r="D224" s="589"/>
      <c r="E224" s="600"/>
      <c r="F224" s="600"/>
      <c r="G224" s="591"/>
      <c r="H224" s="603"/>
      <c r="I224" s="604"/>
      <c r="J224" s="602" t="e">
        <f t="shared" si="3"/>
        <v>#DIV/0!</v>
      </c>
      <c r="K224" s="590"/>
      <c r="L224" s="590"/>
      <c r="M224" s="589"/>
    </row>
    <row r="225" spans="1:13">
      <c r="A225" s="574">
        <v>218</v>
      </c>
      <c r="B225" s="589"/>
      <c r="C225" s="589"/>
      <c r="D225" s="589"/>
      <c r="E225" s="600"/>
      <c r="F225" s="600"/>
      <c r="G225" s="591"/>
      <c r="H225" s="603"/>
      <c r="I225" s="604"/>
      <c r="J225" s="582" t="e">
        <f t="shared" si="3"/>
        <v>#DIV/0!</v>
      </c>
      <c r="K225" s="590"/>
      <c r="L225" s="590"/>
      <c r="M225" s="589"/>
    </row>
    <row r="226" spans="1:13">
      <c r="A226" s="574">
        <v>219</v>
      </c>
      <c r="B226" s="589"/>
      <c r="C226" s="589"/>
      <c r="D226" s="589"/>
      <c r="E226" s="600"/>
      <c r="F226" s="600"/>
      <c r="G226" s="591"/>
      <c r="H226" s="603"/>
      <c r="I226" s="604"/>
      <c r="J226" s="582" t="e">
        <f t="shared" si="3"/>
        <v>#DIV/0!</v>
      </c>
      <c r="K226" s="590"/>
      <c r="L226" s="590"/>
      <c r="M226" s="589"/>
    </row>
    <row r="227" spans="1:13">
      <c r="A227" s="574">
        <v>220</v>
      </c>
      <c r="B227" s="589"/>
      <c r="C227" s="589"/>
      <c r="D227" s="589"/>
      <c r="E227" s="600"/>
      <c r="F227" s="600"/>
      <c r="G227" s="591"/>
      <c r="H227" s="603"/>
      <c r="I227" s="604"/>
      <c r="J227" s="582" t="e">
        <f t="shared" si="3"/>
        <v>#DIV/0!</v>
      </c>
      <c r="K227" s="590"/>
      <c r="L227" s="590"/>
      <c r="M227" s="589"/>
    </row>
    <row r="228" spans="1:13">
      <c r="A228" s="574">
        <v>221</v>
      </c>
      <c r="B228" s="589"/>
      <c r="C228" s="589"/>
      <c r="D228" s="589"/>
      <c r="E228" s="600"/>
      <c r="F228" s="600"/>
      <c r="G228" s="591"/>
      <c r="H228" s="603"/>
      <c r="I228" s="604"/>
      <c r="J228" s="582" t="e">
        <f t="shared" si="3"/>
        <v>#DIV/0!</v>
      </c>
      <c r="K228" s="590"/>
      <c r="L228" s="590"/>
      <c r="M228" s="589"/>
    </row>
    <row r="229" spans="1:13">
      <c r="A229" s="574">
        <v>222</v>
      </c>
      <c r="B229" s="589"/>
      <c r="C229" s="589"/>
      <c r="D229" s="589"/>
      <c r="E229" s="600"/>
      <c r="F229" s="600"/>
      <c r="G229" s="591"/>
      <c r="H229" s="603"/>
      <c r="I229" s="604"/>
      <c r="J229" s="602" t="e">
        <f t="shared" si="3"/>
        <v>#DIV/0!</v>
      </c>
      <c r="K229" s="590"/>
      <c r="L229" s="590"/>
      <c r="M229" s="589"/>
    </row>
    <row r="230" spans="1:13">
      <c r="A230" s="574">
        <v>223</v>
      </c>
      <c r="B230" s="589"/>
      <c r="C230" s="589"/>
      <c r="D230" s="589"/>
      <c r="E230" s="600"/>
      <c r="F230" s="600"/>
      <c r="G230" s="591"/>
      <c r="H230" s="603"/>
      <c r="I230" s="604"/>
      <c r="J230" s="602" t="e">
        <f t="shared" si="3"/>
        <v>#DIV/0!</v>
      </c>
      <c r="K230" s="590"/>
      <c r="L230" s="590"/>
      <c r="M230" s="589"/>
    </row>
    <row r="231" spans="1:13">
      <c r="A231" s="574">
        <v>224</v>
      </c>
      <c r="B231" s="589"/>
      <c r="C231" s="589"/>
      <c r="D231" s="589"/>
      <c r="E231" s="600"/>
      <c r="F231" s="600"/>
      <c r="G231" s="591"/>
      <c r="H231" s="603"/>
      <c r="I231" s="604"/>
      <c r="J231" s="582" t="e">
        <f t="shared" si="3"/>
        <v>#DIV/0!</v>
      </c>
      <c r="K231" s="590"/>
      <c r="L231" s="590"/>
      <c r="M231" s="589"/>
    </row>
    <row r="232" spans="1:13">
      <c r="A232" s="574">
        <v>225</v>
      </c>
      <c r="B232" s="589"/>
      <c r="C232" s="589"/>
      <c r="D232" s="589"/>
      <c r="E232" s="600"/>
      <c r="F232" s="600"/>
      <c r="G232" s="591"/>
      <c r="H232" s="603"/>
      <c r="I232" s="604"/>
      <c r="J232" s="602" t="e">
        <f t="shared" si="3"/>
        <v>#DIV/0!</v>
      </c>
      <c r="K232" s="590"/>
      <c r="L232" s="590"/>
      <c r="M232" s="589"/>
    </row>
    <row r="233" spans="1:13">
      <c r="A233" s="601">
        <v>226</v>
      </c>
      <c r="B233" s="589"/>
      <c r="C233" s="589"/>
      <c r="D233" s="589"/>
      <c r="E233" s="600"/>
      <c r="F233" s="600"/>
      <c r="G233" s="591"/>
      <c r="H233" s="603"/>
      <c r="I233" s="604"/>
      <c r="J233" s="602" t="e">
        <f t="shared" si="3"/>
        <v>#DIV/0!</v>
      </c>
      <c r="K233" s="590"/>
      <c r="L233" s="590"/>
      <c r="M233" s="589"/>
    </row>
    <row r="234" spans="1:13">
      <c r="A234" s="601">
        <v>227</v>
      </c>
      <c r="B234" s="589"/>
      <c r="C234" s="589"/>
      <c r="D234" s="589"/>
      <c r="E234" s="600"/>
      <c r="F234" s="600"/>
      <c r="G234" s="591"/>
      <c r="H234" s="603"/>
      <c r="I234" s="604"/>
      <c r="J234" s="582" t="e">
        <f t="shared" si="3"/>
        <v>#DIV/0!</v>
      </c>
      <c r="K234" s="590"/>
      <c r="L234" s="590"/>
      <c r="M234" s="589"/>
    </row>
    <row r="235" spans="1:13">
      <c r="A235" s="574">
        <v>228</v>
      </c>
      <c r="B235" s="589"/>
      <c r="C235" s="589"/>
      <c r="D235" s="589"/>
      <c r="E235" s="600"/>
      <c r="F235" s="600"/>
      <c r="G235" s="591"/>
      <c r="H235" s="603"/>
      <c r="I235" s="604"/>
      <c r="J235" s="582" t="e">
        <f t="shared" si="3"/>
        <v>#DIV/0!</v>
      </c>
      <c r="K235" s="590"/>
      <c r="L235" s="590"/>
      <c r="M235" s="589"/>
    </row>
    <row r="236" spans="1:13">
      <c r="A236" s="574">
        <v>229</v>
      </c>
      <c r="B236" s="589"/>
      <c r="C236" s="589"/>
      <c r="D236" s="589"/>
      <c r="E236" s="600"/>
      <c r="F236" s="600"/>
      <c r="G236" s="591"/>
      <c r="H236" s="603"/>
      <c r="I236" s="604"/>
      <c r="J236" s="582" t="e">
        <f t="shared" si="3"/>
        <v>#DIV/0!</v>
      </c>
      <c r="K236" s="590"/>
      <c r="L236" s="590"/>
      <c r="M236" s="589"/>
    </row>
    <row r="237" spans="1:13">
      <c r="A237" s="574">
        <v>230</v>
      </c>
      <c r="B237" s="589"/>
      <c r="C237" s="589"/>
      <c r="D237" s="589"/>
      <c r="E237" s="600"/>
      <c r="F237" s="600"/>
      <c r="G237" s="591"/>
      <c r="H237" s="603"/>
      <c r="I237" s="604"/>
      <c r="J237" s="582" t="e">
        <f t="shared" si="3"/>
        <v>#DIV/0!</v>
      </c>
      <c r="K237" s="590"/>
      <c r="L237" s="590"/>
      <c r="M237" s="589"/>
    </row>
    <row r="238" spans="1:13">
      <c r="A238" s="574">
        <v>231</v>
      </c>
      <c r="B238" s="589"/>
      <c r="C238" s="589"/>
      <c r="D238" s="589"/>
      <c r="E238" s="600"/>
      <c r="F238" s="600"/>
      <c r="G238" s="591"/>
      <c r="H238" s="603"/>
      <c r="I238" s="604"/>
      <c r="J238" s="602" t="e">
        <f t="shared" si="3"/>
        <v>#DIV/0!</v>
      </c>
      <c r="K238" s="590"/>
      <c r="L238" s="590"/>
      <c r="M238" s="589"/>
    </row>
    <row r="239" spans="1:13">
      <c r="A239" s="574">
        <v>232</v>
      </c>
      <c r="B239" s="589"/>
      <c r="C239" s="589"/>
      <c r="D239" s="589"/>
      <c r="E239" s="600"/>
      <c r="F239" s="600"/>
      <c r="G239" s="591"/>
      <c r="H239" s="603"/>
      <c r="I239" s="604"/>
      <c r="J239" s="602" t="e">
        <f t="shared" si="3"/>
        <v>#DIV/0!</v>
      </c>
      <c r="K239" s="590"/>
      <c r="L239" s="590"/>
      <c r="M239" s="589"/>
    </row>
    <row r="240" spans="1:13">
      <c r="A240" s="574">
        <v>233</v>
      </c>
      <c r="B240" s="589"/>
      <c r="C240" s="589"/>
      <c r="D240" s="589"/>
      <c r="E240" s="600"/>
      <c r="F240" s="600"/>
      <c r="G240" s="591"/>
      <c r="H240" s="603"/>
      <c r="I240" s="604"/>
      <c r="J240" s="582" t="e">
        <f t="shared" si="3"/>
        <v>#DIV/0!</v>
      </c>
      <c r="K240" s="590"/>
      <c r="L240" s="590"/>
      <c r="M240" s="589"/>
    </row>
    <row r="241" spans="1:13">
      <c r="A241" s="574">
        <v>234</v>
      </c>
      <c r="B241" s="589"/>
      <c r="C241" s="589"/>
      <c r="D241" s="589"/>
      <c r="E241" s="600"/>
      <c r="F241" s="600"/>
      <c r="G241" s="591"/>
      <c r="H241" s="603"/>
      <c r="I241" s="604"/>
      <c r="J241" s="602" t="e">
        <f t="shared" si="3"/>
        <v>#DIV/0!</v>
      </c>
      <c r="K241" s="590"/>
      <c r="L241" s="590"/>
      <c r="M241" s="589"/>
    </row>
    <row r="242" spans="1:13">
      <c r="A242" s="574">
        <v>235</v>
      </c>
      <c r="B242" s="589"/>
      <c r="C242" s="589"/>
      <c r="D242" s="589"/>
      <c r="E242" s="600"/>
      <c r="F242" s="600"/>
      <c r="G242" s="591"/>
      <c r="H242" s="603"/>
      <c r="I242" s="604"/>
      <c r="J242" s="602" t="e">
        <f t="shared" si="3"/>
        <v>#DIV/0!</v>
      </c>
      <c r="K242" s="590"/>
      <c r="L242" s="590"/>
      <c r="M242" s="589"/>
    </row>
    <row r="243" spans="1:13">
      <c r="A243" s="601">
        <v>236</v>
      </c>
      <c r="B243" s="589"/>
      <c r="C243" s="589"/>
      <c r="D243" s="589"/>
      <c r="E243" s="600"/>
      <c r="F243" s="600"/>
      <c r="G243" s="591"/>
      <c r="H243" s="603"/>
      <c r="I243" s="604"/>
      <c r="J243" s="582" t="e">
        <f t="shared" si="3"/>
        <v>#DIV/0!</v>
      </c>
      <c r="K243" s="590"/>
      <c r="L243" s="590"/>
      <c r="M243" s="589"/>
    </row>
    <row r="244" spans="1:13">
      <c r="A244" s="601">
        <v>237</v>
      </c>
      <c r="B244" s="589"/>
      <c r="C244" s="589"/>
      <c r="D244" s="589"/>
      <c r="E244" s="600"/>
      <c r="F244" s="600"/>
      <c r="G244" s="591"/>
      <c r="H244" s="603"/>
      <c r="I244" s="604"/>
      <c r="J244" s="582" t="e">
        <f t="shared" si="3"/>
        <v>#DIV/0!</v>
      </c>
      <c r="K244" s="590"/>
      <c r="L244" s="590"/>
      <c r="M244" s="589"/>
    </row>
    <row r="245" spans="1:13">
      <c r="A245" s="574">
        <v>238</v>
      </c>
      <c r="B245" s="589"/>
      <c r="C245" s="589"/>
      <c r="D245" s="589"/>
      <c r="E245" s="600"/>
      <c r="F245" s="600"/>
      <c r="G245" s="591"/>
      <c r="H245" s="603"/>
      <c r="I245" s="604"/>
      <c r="J245" s="582" t="e">
        <f t="shared" si="3"/>
        <v>#DIV/0!</v>
      </c>
      <c r="K245" s="590"/>
      <c r="L245" s="590"/>
      <c r="M245" s="589"/>
    </row>
    <row r="246" spans="1:13">
      <c r="A246" s="574">
        <v>239</v>
      </c>
      <c r="B246" s="589"/>
      <c r="C246" s="589"/>
      <c r="D246" s="589"/>
      <c r="E246" s="600"/>
      <c r="F246" s="600"/>
      <c r="G246" s="591"/>
      <c r="H246" s="603"/>
      <c r="I246" s="604"/>
      <c r="J246" s="582" t="e">
        <f t="shared" si="3"/>
        <v>#DIV/0!</v>
      </c>
      <c r="K246" s="590"/>
      <c r="L246" s="590"/>
      <c r="M246" s="589"/>
    </row>
    <row r="247" spans="1:13">
      <c r="A247" s="574">
        <v>240</v>
      </c>
      <c r="B247" s="589"/>
      <c r="C247" s="589"/>
      <c r="D247" s="589"/>
      <c r="E247" s="600"/>
      <c r="F247" s="600"/>
      <c r="G247" s="591"/>
      <c r="H247" s="603"/>
      <c r="I247" s="604"/>
      <c r="J247" s="602" t="e">
        <f t="shared" si="3"/>
        <v>#DIV/0!</v>
      </c>
      <c r="K247" s="590"/>
      <c r="L247" s="590"/>
      <c r="M247" s="589"/>
    </row>
    <row r="248" spans="1:13">
      <c r="A248" s="574">
        <v>241</v>
      </c>
      <c r="B248" s="589"/>
      <c r="C248" s="589"/>
      <c r="D248" s="589"/>
      <c r="E248" s="600"/>
      <c r="F248" s="600"/>
      <c r="G248" s="591"/>
      <c r="H248" s="603"/>
      <c r="I248" s="604"/>
      <c r="J248" s="602" t="e">
        <f t="shared" si="3"/>
        <v>#DIV/0!</v>
      </c>
      <c r="K248" s="590"/>
      <c r="L248" s="590"/>
      <c r="M248" s="589"/>
    </row>
    <row r="249" spans="1:13">
      <c r="A249" s="574">
        <v>242</v>
      </c>
      <c r="B249" s="589"/>
      <c r="C249" s="589"/>
      <c r="D249" s="589"/>
      <c r="E249" s="600"/>
      <c r="F249" s="600"/>
      <c r="G249" s="591"/>
      <c r="H249" s="603"/>
      <c r="I249" s="604"/>
      <c r="J249" s="582" t="e">
        <f t="shared" si="3"/>
        <v>#DIV/0!</v>
      </c>
      <c r="K249" s="590"/>
      <c r="L249" s="590"/>
      <c r="M249" s="589"/>
    </row>
    <row r="250" spans="1:13">
      <c r="A250" s="574">
        <v>243</v>
      </c>
      <c r="B250" s="589"/>
      <c r="C250" s="589"/>
      <c r="D250" s="589"/>
      <c r="E250" s="600"/>
      <c r="F250" s="600"/>
      <c r="G250" s="591"/>
      <c r="H250" s="603"/>
      <c r="I250" s="604"/>
      <c r="J250" s="602" t="e">
        <f t="shared" si="3"/>
        <v>#DIV/0!</v>
      </c>
      <c r="K250" s="590"/>
      <c r="L250" s="590"/>
      <c r="M250" s="589"/>
    </row>
    <row r="251" spans="1:13">
      <c r="A251" s="574">
        <v>244</v>
      </c>
      <c r="B251" s="589"/>
      <c r="C251" s="589"/>
      <c r="D251" s="589"/>
      <c r="E251" s="600"/>
      <c r="F251" s="600"/>
      <c r="G251" s="591"/>
      <c r="H251" s="603"/>
      <c r="I251" s="604"/>
      <c r="J251" s="602" t="e">
        <f t="shared" si="3"/>
        <v>#DIV/0!</v>
      </c>
      <c r="K251" s="590"/>
      <c r="L251" s="590"/>
      <c r="M251" s="589"/>
    </row>
    <row r="252" spans="1:13">
      <c r="A252" s="574">
        <v>245</v>
      </c>
      <c r="B252" s="589"/>
      <c r="C252" s="589"/>
      <c r="D252" s="589"/>
      <c r="E252" s="600"/>
      <c r="F252" s="600"/>
      <c r="G252" s="591"/>
      <c r="H252" s="603"/>
      <c r="I252" s="604"/>
      <c r="J252" s="582" t="e">
        <f t="shared" si="3"/>
        <v>#DIV/0!</v>
      </c>
      <c r="K252" s="590"/>
      <c r="L252" s="590"/>
      <c r="M252" s="589"/>
    </row>
    <row r="253" spans="1:13">
      <c r="A253" s="601">
        <v>246</v>
      </c>
      <c r="B253" s="589"/>
      <c r="C253" s="589"/>
      <c r="D253" s="589"/>
      <c r="E253" s="600"/>
      <c r="F253" s="600"/>
      <c r="G253" s="591"/>
      <c r="H253" s="603"/>
      <c r="I253" s="604"/>
      <c r="J253" s="582" t="e">
        <f t="shared" si="3"/>
        <v>#DIV/0!</v>
      </c>
      <c r="K253" s="590"/>
      <c r="L253" s="590"/>
      <c r="M253" s="589"/>
    </row>
    <row r="254" spans="1:13">
      <c r="A254" s="601">
        <v>247</v>
      </c>
      <c r="B254" s="589"/>
      <c r="C254" s="589"/>
      <c r="D254" s="589"/>
      <c r="E254" s="600"/>
      <c r="F254" s="600"/>
      <c r="G254" s="591"/>
      <c r="H254" s="603"/>
      <c r="I254" s="604"/>
      <c r="J254" s="582" t="e">
        <f t="shared" si="3"/>
        <v>#DIV/0!</v>
      </c>
      <c r="K254" s="590"/>
      <c r="L254" s="590"/>
      <c r="M254" s="589"/>
    </row>
    <row r="255" spans="1:13">
      <c r="A255" s="574">
        <v>248</v>
      </c>
      <c r="B255" s="589"/>
      <c r="C255" s="589"/>
      <c r="D255" s="589"/>
      <c r="E255" s="600"/>
      <c r="F255" s="600"/>
      <c r="G255" s="591"/>
      <c r="H255" s="603"/>
      <c r="I255" s="604"/>
      <c r="J255" s="582" t="e">
        <f t="shared" si="3"/>
        <v>#DIV/0!</v>
      </c>
      <c r="K255" s="590"/>
      <c r="L255" s="590"/>
      <c r="M255" s="589"/>
    </row>
    <row r="256" spans="1:13">
      <c r="A256" s="574">
        <v>249</v>
      </c>
      <c r="B256" s="589"/>
      <c r="C256" s="589"/>
      <c r="D256" s="589"/>
      <c r="E256" s="600"/>
      <c r="F256" s="600"/>
      <c r="G256" s="591"/>
      <c r="H256" s="603"/>
      <c r="I256" s="604"/>
      <c r="J256" s="602" t="e">
        <f t="shared" si="3"/>
        <v>#DIV/0!</v>
      </c>
      <c r="K256" s="590"/>
      <c r="L256" s="590"/>
      <c r="M256" s="589"/>
    </row>
    <row r="257" spans="1:13">
      <c r="A257" s="574">
        <v>250</v>
      </c>
      <c r="B257" s="589"/>
      <c r="C257" s="589"/>
      <c r="D257" s="589"/>
      <c r="E257" s="600"/>
      <c r="F257" s="600"/>
      <c r="G257" s="591"/>
      <c r="H257" s="603"/>
      <c r="I257" s="604"/>
      <c r="J257" s="602" t="e">
        <f t="shared" si="3"/>
        <v>#DIV/0!</v>
      </c>
      <c r="K257" s="590"/>
      <c r="L257" s="590"/>
      <c r="M257" s="589"/>
    </row>
    <row r="258" spans="1:13">
      <c r="A258" s="574">
        <v>251</v>
      </c>
      <c r="B258" s="589"/>
      <c r="C258" s="589"/>
      <c r="D258" s="589"/>
      <c r="E258" s="600"/>
      <c r="F258" s="600"/>
      <c r="G258" s="591"/>
      <c r="H258" s="603"/>
      <c r="I258" s="604"/>
      <c r="J258" s="582" t="e">
        <f t="shared" si="3"/>
        <v>#DIV/0!</v>
      </c>
      <c r="K258" s="590"/>
      <c r="L258" s="590"/>
      <c r="M258" s="589"/>
    </row>
    <row r="259" spans="1:13">
      <c r="A259" s="574">
        <v>252</v>
      </c>
      <c r="B259" s="589"/>
      <c r="C259" s="589"/>
      <c r="D259" s="589"/>
      <c r="E259" s="600"/>
      <c r="F259" s="600"/>
      <c r="G259" s="591"/>
      <c r="H259" s="603"/>
      <c r="I259" s="604"/>
      <c r="J259" s="602" t="e">
        <f t="shared" si="3"/>
        <v>#DIV/0!</v>
      </c>
      <c r="K259" s="590"/>
      <c r="L259" s="590"/>
      <c r="M259" s="589"/>
    </row>
    <row r="260" spans="1:13">
      <c r="A260" s="574">
        <v>253</v>
      </c>
      <c r="B260" s="589"/>
      <c r="C260" s="589"/>
      <c r="D260" s="589"/>
      <c r="E260" s="600"/>
      <c r="F260" s="600"/>
      <c r="G260" s="591"/>
      <c r="H260" s="603"/>
      <c r="I260" s="604"/>
      <c r="J260" s="602" t="e">
        <f t="shared" si="3"/>
        <v>#DIV/0!</v>
      </c>
      <c r="K260" s="590"/>
      <c r="L260" s="590"/>
      <c r="M260" s="589"/>
    </row>
    <row r="261" spans="1:13">
      <c r="A261" s="574">
        <v>254</v>
      </c>
      <c r="B261" s="589"/>
      <c r="C261" s="589"/>
      <c r="D261" s="589"/>
      <c r="E261" s="600"/>
      <c r="F261" s="600"/>
      <c r="G261" s="591"/>
      <c r="H261" s="603"/>
      <c r="I261" s="604"/>
      <c r="J261" s="582" t="e">
        <f t="shared" si="3"/>
        <v>#DIV/0!</v>
      </c>
      <c r="K261" s="590"/>
      <c r="L261" s="590"/>
      <c r="M261" s="589"/>
    </row>
    <row r="262" spans="1:13">
      <c r="A262" s="574">
        <v>255</v>
      </c>
      <c r="B262" s="589"/>
      <c r="C262" s="589"/>
      <c r="D262" s="589"/>
      <c r="E262" s="600"/>
      <c r="F262" s="600"/>
      <c r="G262" s="591"/>
      <c r="H262" s="603"/>
      <c r="I262" s="604"/>
      <c r="J262" s="582" t="e">
        <f t="shared" si="3"/>
        <v>#DIV/0!</v>
      </c>
      <c r="K262" s="590"/>
      <c r="L262" s="590"/>
      <c r="M262" s="589"/>
    </row>
    <row r="263" spans="1:13">
      <c r="A263" s="601">
        <v>256</v>
      </c>
      <c r="B263" s="589"/>
      <c r="C263" s="589"/>
      <c r="D263" s="589"/>
      <c r="E263" s="600"/>
      <c r="F263" s="600"/>
      <c r="G263" s="591"/>
      <c r="H263" s="603"/>
      <c r="I263" s="604"/>
      <c r="J263" s="582" t="e">
        <f t="shared" si="3"/>
        <v>#DIV/0!</v>
      </c>
      <c r="K263" s="590"/>
      <c r="L263" s="590"/>
      <c r="M263" s="589"/>
    </row>
    <row r="264" spans="1:13">
      <c r="A264" s="601">
        <v>257</v>
      </c>
      <c r="B264" s="589"/>
      <c r="C264" s="589"/>
      <c r="D264" s="589"/>
      <c r="E264" s="600"/>
      <c r="F264" s="600"/>
      <c r="G264" s="591"/>
      <c r="H264" s="603"/>
      <c r="I264" s="604"/>
      <c r="J264" s="582" t="e">
        <f t="shared" ref="J264:J327" si="4">H264/I264</f>
        <v>#DIV/0!</v>
      </c>
      <c r="K264" s="590"/>
      <c r="L264" s="590"/>
      <c r="M264" s="589"/>
    </row>
    <row r="265" spans="1:13">
      <c r="A265" s="574">
        <v>258</v>
      </c>
      <c r="B265" s="589"/>
      <c r="C265" s="589"/>
      <c r="D265" s="589"/>
      <c r="E265" s="600"/>
      <c r="F265" s="600"/>
      <c r="G265" s="591"/>
      <c r="H265" s="603"/>
      <c r="I265" s="604"/>
      <c r="J265" s="602" t="e">
        <f t="shared" si="4"/>
        <v>#DIV/0!</v>
      </c>
      <c r="K265" s="590"/>
      <c r="L265" s="590"/>
      <c r="M265" s="589"/>
    </row>
    <row r="266" spans="1:13">
      <c r="A266" s="574">
        <v>259</v>
      </c>
      <c r="B266" s="589"/>
      <c r="C266" s="589"/>
      <c r="D266" s="589"/>
      <c r="E266" s="600"/>
      <c r="F266" s="600"/>
      <c r="G266" s="591"/>
      <c r="H266" s="603"/>
      <c r="I266" s="604"/>
      <c r="J266" s="602" t="e">
        <f t="shared" si="4"/>
        <v>#DIV/0!</v>
      </c>
      <c r="K266" s="590"/>
      <c r="L266" s="590"/>
      <c r="M266" s="589"/>
    </row>
    <row r="267" spans="1:13">
      <c r="A267" s="574">
        <v>260</v>
      </c>
      <c r="B267" s="589"/>
      <c r="C267" s="589"/>
      <c r="D267" s="589"/>
      <c r="E267" s="600"/>
      <c r="F267" s="600"/>
      <c r="G267" s="591"/>
      <c r="H267" s="603"/>
      <c r="I267" s="604"/>
      <c r="J267" s="582" t="e">
        <f t="shared" si="4"/>
        <v>#DIV/0!</v>
      </c>
      <c r="K267" s="590"/>
      <c r="L267" s="590"/>
      <c r="M267" s="589"/>
    </row>
    <row r="268" spans="1:13">
      <c r="A268" s="574">
        <v>261</v>
      </c>
      <c r="B268" s="589"/>
      <c r="C268" s="589"/>
      <c r="D268" s="589"/>
      <c r="E268" s="600"/>
      <c r="F268" s="600"/>
      <c r="G268" s="591"/>
      <c r="H268" s="603"/>
      <c r="I268" s="604"/>
      <c r="J268" s="602" t="e">
        <f t="shared" si="4"/>
        <v>#DIV/0!</v>
      </c>
      <c r="K268" s="590"/>
      <c r="L268" s="590"/>
      <c r="M268" s="589"/>
    </row>
    <row r="269" spans="1:13">
      <c r="A269" s="574">
        <v>262</v>
      </c>
      <c r="B269" s="589"/>
      <c r="C269" s="589"/>
      <c r="D269" s="589"/>
      <c r="E269" s="600"/>
      <c r="F269" s="600"/>
      <c r="G269" s="591"/>
      <c r="H269" s="603"/>
      <c r="I269" s="604"/>
      <c r="J269" s="602" t="e">
        <f t="shared" si="4"/>
        <v>#DIV/0!</v>
      </c>
      <c r="K269" s="590"/>
      <c r="L269" s="590"/>
      <c r="M269" s="589"/>
    </row>
    <row r="270" spans="1:13">
      <c r="A270" s="574">
        <v>263</v>
      </c>
      <c r="B270" s="589"/>
      <c r="C270" s="589"/>
      <c r="D270" s="589"/>
      <c r="E270" s="600"/>
      <c r="F270" s="600"/>
      <c r="G270" s="591"/>
      <c r="H270" s="603"/>
      <c r="I270" s="604"/>
      <c r="J270" s="582" t="e">
        <f t="shared" si="4"/>
        <v>#DIV/0!</v>
      </c>
      <c r="K270" s="590"/>
      <c r="L270" s="590"/>
      <c r="M270" s="589"/>
    </row>
    <row r="271" spans="1:13">
      <c r="A271" s="574">
        <v>264</v>
      </c>
      <c r="B271" s="589"/>
      <c r="C271" s="589"/>
      <c r="D271" s="589"/>
      <c r="E271" s="600"/>
      <c r="F271" s="600"/>
      <c r="G271" s="591"/>
      <c r="H271" s="603"/>
      <c r="I271" s="604"/>
      <c r="J271" s="582" t="e">
        <f t="shared" si="4"/>
        <v>#DIV/0!</v>
      </c>
      <c r="K271" s="590"/>
      <c r="L271" s="590"/>
      <c r="M271" s="589"/>
    </row>
    <row r="272" spans="1:13">
      <c r="A272" s="574">
        <v>265</v>
      </c>
      <c r="B272" s="589"/>
      <c r="C272" s="589"/>
      <c r="D272" s="589"/>
      <c r="E272" s="600"/>
      <c r="F272" s="600"/>
      <c r="G272" s="591"/>
      <c r="H272" s="603"/>
      <c r="I272" s="604"/>
      <c r="J272" s="582" t="e">
        <f t="shared" si="4"/>
        <v>#DIV/0!</v>
      </c>
      <c r="K272" s="590"/>
      <c r="L272" s="590"/>
      <c r="M272" s="589"/>
    </row>
    <row r="273" spans="1:13">
      <c r="A273" s="601">
        <v>266</v>
      </c>
      <c r="B273" s="589"/>
      <c r="C273" s="589"/>
      <c r="D273" s="589"/>
      <c r="E273" s="600"/>
      <c r="F273" s="600"/>
      <c r="G273" s="591"/>
      <c r="H273" s="603"/>
      <c r="I273" s="604"/>
      <c r="J273" s="582" t="e">
        <f t="shared" si="4"/>
        <v>#DIV/0!</v>
      </c>
      <c r="K273" s="590"/>
      <c r="L273" s="590"/>
      <c r="M273" s="589"/>
    </row>
    <row r="274" spans="1:13">
      <c r="A274" s="601">
        <v>267</v>
      </c>
      <c r="B274" s="589"/>
      <c r="C274" s="589"/>
      <c r="D274" s="589"/>
      <c r="E274" s="600"/>
      <c r="F274" s="600"/>
      <c r="G274" s="591"/>
      <c r="H274" s="603"/>
      <c r="I274" s="604"/>
      <c r="J274" s="602" t="e">
        <f t="shared" si="4"/>
        <v>#DIV/0!</v>
      </c>
      <c r="K274" s="590"/>
      <c r="L274" s="590"/>
      <c r="M274" s="589"/>
    </row>
    <row r="275" spans="1:13">
      <c r="A275" s="574">
        <v>268</v>
      </c>
      <c r="B275" s="589"/>
      <c r="C275" s="589"/>
      <c r="D275" s="589"/>
      <c r="E275" s="600"/>
      <c r="F275" s="600"/>
      <c r="G275" s="591"/>
      <c r="H275" s="603"/>
      <c r="I275" s="604"/>
      <c r="J275" s="602" t="e">
        <f t="shared" si="4"/>
        <v>#DIV/0!</v>
      </c>
      <c r="K275" s="590"/>
      <c r="L275" s="590"/>
      <c r="M275" s="589"/>
    </row>
    <row r="276" spans="1:13">
      <c r="A276" s="574">
        <v>269</v>
      </c>
      <c r="B276" s="589"/>
      <c r="C276" s="589"/>
      <c r="D276" s="589"/>
      <c r="E276" s="600"/>
      <c r="F276" s="600"/>
      <c r="G276" s="591"/>
      <c r="H276" s="603"/>
      <c r="I276" s="604"/>
      <c r="J276" s="582" t="e">
        <f t="shared" si="4"/>
        <v>#DIV/0!</v>
      </c>
      <c r="K276" s="590"/>
      <c r="L276" s="590"/>
      <c r="M276" s="589"/>
    </row>
    <row r="277" spans="1:13">
      <c r="A277" s="574">
        <v>270</v>
      </c>
      <c r="B277" s="589"/>
      <c r="C277" s="589"/>
      <c r="D277" s="589"/>
      <c r="E277" s="600"/>
      <c r="F277" s="600"/>
      <c r="G277" s="591"/>
      <c r="H277" s="603"/>
      <c r="I277" s="604"/>
      <c r="J277" s="602" t="e">
        <f t="shared" si="4"/>
        <v>#DIV/0!</v>
      </c>
      <c r="K277" s="590"/>
      <c r="L277" s="590"/>
      <c r="M277" s="589"/>
    </row>
    <row r="278" spans="1:13">
      <c r="A278" s="574">
        <v>271</v>
      </c>
      <c r="B278" s="589"/>
      <c r="C278" s="589"/>
      <c r="D278" s="589"/>
      <c r="E278" s="600"/>
      <c r="F278" s="600"/>
      <c r="G278" s="591"/>
      <c r="H278" s="603"/>
      <c r="I278" s="604"/>
      <c r="J278" s="602" t="e">
        <f t="shared" si="4"/>
        <v>#DIV/0!</v>
      </c>
      <c r="K278" s="590"/>
      <c r="L278" s="590"/>
      <c r="M278" s="589"/>
    </row>
    <row r="279" spans="1:13">
      <c r="A279" s="574">
        <v>272</v>
      </c>
      <c r="B279" s="589"/>
      <c r="C279" s="589"/>
      <c r="D279" s="589"/>
      <c r="E279" s="600"/>
      <c r="F279" s="600"/>
      <c r="G279" s="591"/>
      <c r="H279" s="603"/>
      <c r="I279" s="604"/>
      <c r="J279" s="582" t="e">
        <f t="shared" si="4"/>
        <v>#DIV/0!</v>
      </c>
      <c r="K279" s="590"/>
      <c r="L279" s="590"/>
      <c r="M279" s="589"/>
    </row>
    <row r="280" spans="1:13">
      <c r="A280" s="574">
        <v>273</v>
      </c>
      <c r="B280" s="589"/>
      <c r="C280" s="589"/>
      <c r="D280" s="589"/>
      <c r="E280" s="600"/>
      <c r="F280" s="600"/>
      <c r="G280" s="591"/>
      <c r="H280" s="603"/>
      <c r="I280" s="604"/>
      <c r="J280" s="582" t="e">
        <f t="shared" si="4"/>
        <v>#DIV/0!</v>
      </c>
      <c r="K280" s="590"/>
      <c r="L280" s="590"/>
      <c r="M280" s="589"/>
    </row>
    <row r="281" spans="1:13">
      <c r="A281" s="574">
        <v>274</v>
      </c>
      <c r="B281" s="589"/>
      <c r="C281" s="589"/>
      <c r="D281" s="589"/>
      <c r="E281" s="600"/>
      <c r="F281" s="600"/>
      <c r="G281" s="591"/>
      <c r="H281" s="603"/>
      <c r="I281" s="604"/>
      <c r="J281" s="582" t="e">
        <f t="shared" si="4"/>
        <v>#DIV/0!</v>
      </c>
      <c r="K281" s="590"/>
      <c r="L281" s="590"/>
      <c r="M281" s="589"/>
    </row>
    <row r="282" spans="1:13">
      <c r="A282" s="574">
        <v>275</v>
      </c>
      <c r="B282" s="589"/>
      <c r="C282" s="589"/>
      <c r="D282" s="589"/>
      <c r="E282" s="600"/>
      <c r="F282" s="600"/>
      <c r="G282" s="591"/>
      <c r="H282" s="603"/>
      <c r="I282" s="604"/>
      <c r="J282" s="582" t="e">
        <f t="shared" si="4"/>
        <v>#DIV/0!</v>
      </c>
      <c r="K282" s="590"/>
      <c r="L282" s="590"/>
      <c r="M282" s="589"/>
    </row>
    <row r="283" spans="1:13">
      <c r="A283" s="601">
        <v>276</v>
      </c>
      <c r="B283" s="589"/>
      <c r="C283" s="589"/>
      <c r="D283" s="589"/>
      <c r="E283" s="600"/>
      <c r="F283" s="600"/>
      <c r="G283" s="591"/>
      <c r="H283" s="603"/>
      <c r="I283" s="604"/>
      <c r="J283" s="602" t="e">
        <f t="shared" si="4"/>
        <v>#DIV/0!</v>
      </c>
      <c r="K283" s="590"/>
      <c r="L283" s="590"/>
      <c r="M283" s="589"/>
    </row>
    <row r="284" spans="1:13">
      <c r="A284" s="601">
        <v>277</v>
      </c>
      <c r="B284" s="589"/>
      <c r="C284" s="589"/>
      <c r="D284" s="589"/>
      <c r="E284" s="600"/>
      <c r="F284" s="600"/>
      <c r="G284" s="591"/>
      <c r="H284" s="603"/>
      <c r="I284" s="604"/>
      <c r="J284" s="602" t="e">
        <f t="shared" si="4"/>
        <v>#DIV/0!</v>
      </c>
      <c r="K284" s="590"/>
      <c r="L284" s="590"/>
      <c r="M284" s="589"/>
    </row>
    <row r="285" spans="1:13">
      <c r="A285" s="574">
        <v>278</v>
      </c>
      <c r="B285" s="589"/>
      <c r="C285" s="589"/>
      <c r="D285" s="589"/>
      <c r="E285" s="600"/>
      <c r="F285" s="600"/>
      <c r="G285" s="591"/>
      <c r="H285" s="603"/>
      <c r="I285" s="604"/>
      <c r="J285" s="582" t="e">
        <f t="shared" si="4"/>
        <v>#DIV/0!</v>
      </c>
      <c r="K285" s="590"/>
      <c r="L285" s="590"/>
      <c r="M285" s="589"/>
    </row>
    <row r="286" spans="1:13">
      <c r="A286" s="574">
        <v>279</v>
      </c>
      <c r="B286" s="589"/>
      <c r="C286" s="589"/>
      <c r="D286" s="589"/>
      <c r="E286" s="600"/>
      <c r="F286" s="600"/>
      <c r="G286" s="591"/>
      <c r="H286" s="603"/>
      <c r="I286" s="604"/>
      <c r="J286" s="602" t="e">
        <f t="shared" si="4"/>
        <v>#DIV/0!</v>
      </c>
      <c r="K286" s="590"/>
      <c r="L286" s="590"/>
      <c r="M286" s="589"/>
    </row>
    <row r="287" spans="1:13">
      <c r="A287" s="574">
        <v>280</v>
      </c>
      <c r="B287" s="589"/>
      <c r="C287" s="589"/>
      <c r="D287" s="589"/>
      <c r="E287" s="600"/>
      <c r="F287" s="600"/>
      <c r="G287" s="591"/>
      <c r="H287" s="603"/>
      <c r="I287" s="604"/>
      <c r="J287" s="602" t="e">
        <f t="shared" si="4"/>
        <v>#DIV/0!</v>
      </c>
      <c r="K287" s="590"/>
      <c r="L287" s="590"/>
      <c r="M287" s="589"/>
    </row>
    <row r="288" spans="1:13">
      <c r="A288" s="574">
        <v>281</v>
      </c>
      <c r="B288" s="589"/>
      <c r="C288" s="589"/>
      <c r="D288" s="589"/>
      <c r="E288" s="600"/>
      <c r="F288" s="600"/>
      <c r="G288" s="591"/>
      <c r="H288" s="603"/>
      <c r="I288" s="604"/>
      <c r="J288" s="582" t="e">
        <f t="shared" si="4"/>
        <v>#DIV/0!</v>
      </c>
      <c r="K288" s="590"/>
      <c r="L288" s="590"/>
      <c r="M288" s="589"/>
    </row>
    <row r="289" spans="1:13">
      <c r="A289" s="574">
        <v>282</v>
      </c>
      <c r="B289" s="589"/>
      <c r="C289" s="589"/>
      <c r="D289" s="589"/>
      <c r="E289" s="600"/>
      <c r="F289" s="600"/>
      <c r="G289" s="591"/>
      <c r="H289" s="603"/>
      <c r="I289" s="604"/>
      <c r="J289" s="582" t="e">
        <f t="shared" si="4"/>
        <v>#DIV/0!</v>
      </c>
      <c r="K289" s="590"/>
      <c r="L289" s="590"/>
      <c r="M289" s="589"/>
    </row>
    <row r="290" spans="1:13">
      <c r="A290" s="574">
        <v>283</v>
      </c>
      <c r="B290" s="589"/>
      <c r="C290" s="589"/>
      <c r="D290" s="589"/>
      <c r="E290" s="600"/>
      <c r="F290" s="600"/>
      <c r="G290" s="591"/>
      <c r="H290" s="603"/>
      <c r="I290" s="604"/>
      <c r="J290" s="582" t="e">
        <f t="shared" si="4"/>
        <v>#DIV/0!</v>
      </c>
      <c r="K290" s="590"/>
      <c r="L290" s="590"/>
      <c r="M290" s="589"/>
    </row>
    <row r="291" spans="1:13">
      <c r="A291" s="574">
        <v>284</v>
      </c>
      <c r="B291" s="589"/>
      <c r="C291" s="589"/>
      <c r="D291" s="589"/>
      <c r="E291" s="600"/>
      <c r="F291" s="600"/>
      <c r="G291" s="591"/>
      <c r="H291" s="603"/>
      <c r="I291" s="604"/>
      <c r="J291" s="582" t="e">
        <f t="shared" si="4"/>
        <v>#DIV/0!</v>
      </c>
      <c r="K291" s="590"/>
      <c r="L291" s="590"/>
      <c r="M291" s="589"/>
    </row>
    <row r="292" spans="1:13">
      <c r="A292" s="574">
        <v>285</v>
      </c>
      <c r="B292" s="589"/>
      <c r="C292" s="589"/>
      <c r="D292" s="589"/>
      <c r="E292" s="600"/>
      <c r="F292" s="600"/>
      <c r="G292" s="591"/>
      <c r="H292" s="603"/>
      <c r="I292" s="604"/>
      <c r="J292" s="602" t="e">
        <f t="shared" si="4"/>
        <v>#DIV/0!</v>
      </c>
      <c r="K292" s="590"/>
      <c r="L292" s="590"/>
      <c r="M292" s="589"/>
    </row>
    <row r="293" spans="1:13">
      <c r="A293" s="601">
        <v>286</v>
      </c>
      <c r="B293" s="589"/>
      <c r="C293" s="589"/>
      <c r="D293" s="589"/>
      <c r="E293" s="600"/>
      <c r="F293" s="600"/>
      <c r="G293" s="591"/>
      <c r="H293" s="603"/>
      <c r="I293" s="604"/>
      <c r="J293" s="602" t="e">
        <f t="shared" si="4"/>
        <v>#DIV/0!</v>
      </c>
      <c r="K293" s="590"/>
      <c r="L293" s="590"/>
      <c r="M293" s="589"/>
    </row>
    <row r="294" spans="1:13">
      <c r="A294" s="601">
        <v>287</v>
      </c>
      <c r="B294" s="589"/>
      <c r="C294" s="589"/>
      <c r="D294" s="589"/>
      <c r="E294" s="600"/>
      <c r="F294" s="600"/>
      <c r="G294" s="591"/>
      <c r="H294" s="603"/>
      <c r="I294" s="604"/>
      <c r="J294" s="582" t="e">
        <f t="shared" si="4"/>
        <v>#DIV/0!</v>
      </c>
      <c r="K294" s="590"/>
      <c r="L294" s="590"/>
      <c r="M294" s="589"/>
    </row>
    <row r="295" spans="1:13">
      <c r="A295" s="574">
        <v>288</v>
      </c>
      <c r="B295" s="589"/>
      <c r="C295" s="589"/>
      <c r="D295" s="589"/>
      <c r="E295" s="600"/>
      <c r="F295" s="600"/>
      <c r="G295" s="591"/>
      <c r="H295" s="603"/>
      <c r="I295" s="604"/>
      <c r="J295" s="602" t="e">
        <f t="shared" si="4"/>
        <v>#DIV/0!</v>
      </c>
      <c r="K295" s="590"/>
      <c r="L295" s="590"/>
      <c r="M295" s="589"/>
    </row>
    <row r="296" spans="1:13">
      <c r="A296" s="574">
        <v>289</v>
      </c>
      <c r="B296" s="589"/>
      <c r="C296" s="589"/>
      <c r="D296" s="589"/>
      <c r="E296" s="600"/>
      <c r="F296" s="600"/>
      <c r="G296" s="591"/>
      <c r="H296" s="603"/>
      <c r="I296" s="604"/>
      <c r="J296" s="602" t="e">
        <f t="shared" si="4"/>
        <v>#DIV/0!</v>
      </c>
      <c r="K296" s="590"/>
      <c r="L296" s="590"/>
      <c r="M296" s="589"/>
    </row>
    <row r="297" spans="1:13">
      <c r="A297" s="574">
        <v>290</v>
      </c>
      <c r="B297" s="589"/>
      <c r="C297" s="589"/>
      <c r="D297" s="589"/>
      <c r="E297" s="600"/>
      <c r="F297" s="600"/>
      <c r="G297" s="591"/>
      <c r="H297" s="603"/>
      <c r="I297" s="604"/>
      <c r="J297" s="582" t="e">
        <f t="shared" si="4"/>
        <v>#DIV/0!</v>
      </c>
      <c r="K297" s="590"/>
      <c r="L297" s="590"/>
      <c r="M297" s="589"/>
    </row>
    <row r="298" spans="1:13">
      <c r="A298" s="574">
        <v>291</v>
      </c>
      <c r="B298" s="589"/>
      <c r="C298" s="589"/>
      <c r="D298" s="589"/>
      <c r="E298" s="600"/>
      <c r="F298" s="600"/>
      <c r="G298" s="591"/>
      <c r="H298" s="603"/>
      <c r="I298" s="604"/>
      <c r="J298" s="582" t="e">
        <f t="shared" si="4"/>
        <v>#DIV/0!</v>
      </c>
      <c r="K298" s="590"/>
      <c r="L298" s="590"/>
      <c r="M298" s="589"/>
    </row>
    <row r="299" spans="1:13">
      <c r="A299" s="574">
        <v>292</v>
      </c>
      <c r="B299" s="589"/>
      <c r="C299" s="589"/>
      <c r="D299" s="589"/>
      <c r="E299" s="600"/>
      <c r="F299" s="600"/>
      <c r="G299" s="591"/>
      <c r="H299" s="603"/>
      <c r="I299" s="604"/>
      <c r="J299" s="582" t="e">
        <f t="shared" si="4"/>
        <v>#DIV/0!</v>
      </c>
      <c r="K299" s="590"/>
      <c r="L299" s="590"/>
      <c r="M299" s="589"/>
    </row>
    <row r="300" spans="1:13">
      <c r="A300" s="574">
        <v>293</v>
      </c>
      <c r="B300" s="589"/>
      <c r="C300" s="589"/>
      <c r="D300" s="589"/>
      <c r="E300" s="600"/>
      <c r="F300" s="600"/>
      <c r="G300" s="591"/>
      <c r="H300" s="603"/>
      <c r="I300" s="604"/>
      <c r="J300" s="582" t="e">
        <f t="shared" si="4"/>
        <v>#DIV/0!</v>
      </c>
      <c r="K300" s="590"/>
      <c r="L300" s="590"/>
      <c r="M300" s="589"/>
    </row>
    <row r="301" spans="1:13">
      <c r="A301" s="574">
        <v>294</v>
      </c>
      <c r="B301" s="589"/>
      <c r="C301" s="589"/>
      <c r="D301" s="589"/>
      <c r="E301" s="600"/>
      <c r="F301" s="600"/>
      <c r="G301" s="591"/>
      <c r="H301" s="603"/>
      <c r="I301" s="604"/>
      <c r="J301" s="602" t="e">
        <f t="shared" si="4"/>
        <v>#DIV/0!</v>
      </c>
      <c r="K301" s="590"/>
      <c r="L301" s="590"/>
      <c r="M301" s="589"/>
    </row>
    <row r="302" spans="1:13">
      <c r="A302" s="574">
        <v>295</v>
      </c>
      <c r="B302" s="589"/>
      <c r="C302" s="589"/>
      <c r="D302" s="589"/>
      <c r="E302" s="600"/>
      <c r="F302" s="600"/>
      <c r="G302" s="591"/>
      <c r="H302" s="603"/>
      <c r="I302" s="604"/>
      <c r="J302" s="602" t="e">
        <f t="shared" si="4"/>
        <v>#DIV/0!</v>
      </c>
      <c r="K302" s="590"/>
      <c r="L302" s="590"/>
      <c r="M302" s="589"/>
    </row>
    <row r="303" spans="1:13">
      <c r="A303" s="601">
        <v>296</v>
      </c>
      <c r="B303" s="589"/>
      <c r="C303" s="589"/>
      <c r="D303" s="589"/>
      <c r="E303" s="600"/>
      <c r="F303" s="600"/>
      <c r="G303" s="591"/>
      <c r="H303" s="603"/>
      <c r="I303" s="604"/>
      <c r="J303" s="582" t="e">
        <f t="shared" si="4"/>
        <v>#DIV/0!</v>
      </c>
      <c r="K303" s="590"/>
      <c r="L303" s="590"/>
      <c r="M303" s="589"/>
    </row>
    <row r="304" spans="1:13">
      <c r="A304" s="601">
        <v>297</v>
      </c>
      <c r="B304" s="589"/>
      <c r="C304" s="589"/>
      <c r="D304" s="589"/>
      <c r="E304" s="600"/>
      <c r="F304" s="600"/>
      <c r="G304" s="591"/>
      <c r="H304" s="603"/>
      <c r="I304" s="604"/>
      <c r="J304" s="602" t="e">
        <f t="shared" si="4"/>
        <v>#DIV/0!</v>
      </c>
      <c r="K304" s="590"/>
      <c r="L304" s="590"/>
      <c r="M304" s="589"/>
    </row>
    <row r="305" spans="1:13">
      <c r="A305" s="574">
        <v>298</v>
      </c>
      <c r="B305" s="589"/>
      <c r="C305" s="589"/>
      <c r="D305" s="589"/>
      <c r="E305" s="600"/>
      <c r="F305" s="600"/>
      <c r="G305" s="591"/>
      <c r="H305" s="603"/>
      <c r="I305" s="604"/>
      <c r="J305" s="602" t="e">
        <f t="shared" si="4"/>
        <v>#DIV/0!</v>
      </c>
      <c r="K305" s="590"/>
      <c r="L305" s="590"/>
      <c r="M305" s="589"/>
    </row>
    <row r="306" spans="1:13">
      <c r="A306" s="574">
        <v>299</v>
      </c>
      <c r="B306" s="589"/>
      <c r="C306" s="589"/>
      <c r="D306" s="589"/>
      <c r="E306" s="600"/>
      <c r="F306" s="600"/>
      <c r="G306" s="591"/>
      <c r="H306" s="603"/>
      <c r="I306" s="604"/>
      <c r="J306" s="582" t="e">
        <f t="shared" si="4"/>
        <v>#DIV/0!</v>
      </c>
      <c r="K306" s="590"/>
      <c r="L306" s="590"/>
      <c r="M306" s="589"/>
    </row>
    <row r="307" spans="1:13">
      <c r="A307" s="574">
        <v>300</v>
      </c>
      <c r="B307" s="589"/>
      <c r="C307" s="589"/>
      <c r="D307" s="589"/>
      <c r="E307" s="600"/>
      <c r="F307" s="600"/>
      <c r="G307" s="591"/>
      <c r="H307" s="603"/>
      <c r="I307" s="604"/>
      <c r="J307" s="582" t="e">
        <f t="shared" si="4"/>
        <v>#DIV/0!</v>
      </c>
      <c r="K307" s="590"/>
      <c r="L307" s="590"/>
      <c r="M307" s="589"/>
    </row>
    <row r="308" spans="1:13">
      <c r="A308" s="574">
        <v>301</v>
      </c>
      <c r="B308" s="589"/>
      <c r="C308" s="589"/>
      <c r="D308" s="589"/>
      <c r="E308" s="600"/>
      <c r="F308" s="600"/>
      <c r="G308" s="591"/>
      <c r="H308" s="603"/>
      <c r="I308" s="604"/>
      <c r="J308" s="582" t="e">
        <f t="shared" si="4"/>
        <v>#DIV/0!</v>
      </c>
      <c r="K308" s="590"/>
      <c r="L308" s="590"/>
      <c r="M308" s="589"/>
    </row>
    <row r="309" spans="1:13">
      <c r="A309" s="574">
        <v>302</v>
      </c>
      <c r="B309" s="589"/>
      <c r="C309" s="589"/>
      <c r="D309" s="589"/>
      <c r="E309" s="600"/>
      <c r="F309" s="600"/>
      <c r="G309" s="591"/>
      <c r="H309" s="603"/>
      <c r="I309" s="604"/>
      <c r="J309" s="582" t="e">
        <f t="shared" si="4"/>
        <v>#DIV/0!</v>
      </c>
      <c r="K309" s="590"/>
      <c r="L309" s="590"/>
      <c r="M309" s="589"/>
    </row>
    <row r="310" spans="1:13">
      <c r="A310" s="574">
        <v>303</v>
      </c>
      <c r="B310" s="589"/>
      <c r="C310" s="589"/>
      <c r="D310" s="589"/>
      <c r="E310" s="600"/>
      <c r="F310" s="600"/>
      <c r="G310" s="591"/>
      <c r="H310" s="603"/>
      <c r="I310" s="604"/>
      <c r="J310" s="602" t="e">
        <f t="shared" si="4"/>
        <v>#DIV/0!</v>
      </c>
      <c r="K310" s="590"/>
      <c r="L310" s="590"/>
      <c r="M310" s="589"/>
    </row>
    <row r="311" spans="1:13">
      <c r="A311" s="574">
        <v>304</v>
      </c>
      <c r="B311" s="589"/>
      <c r="C311" s="589"/>
      <c r="D311" s="589"/>
      <c r="E311" s="600"/>
      <c r="F311" s="600"/>
      <c r="G311" s="591"/>
      <c r="H311" s="603"/>
      <c r="I311" s="604"/>
      <c r="J311" s="602" t="e">
        <f t="shared" si="4"/>
        <v>#DIV/0!</v>
      </c>
      <c r="K311" s="590"/>
      <c r="L311" s="590"/>
      <c r="M311" s="589"/>
    </row>
    <row r="312" spans="1:13">
      <c r="A312" s="574">
        <v>305</v>
      </c>
      <c r="B312" s="589"/>
      <c r="C312" s="589"/>
      <c r="D312" s="589"/>
      <c r="E312" s="600"/>
      <c r="F312" s="600"/>
      <c r="G312" s="591"/>
      <c r="H312" s="603"/>
      <c r="I312" s="604"/>
      <c r="J312" s="582" t="e">
        <f t="shared" si="4"/>
        <v>#DIV/0!</v>
      </c>
      <c r="K312" s="590"/>
      <c r="L312" s="590"/>
      <c r="M312" s="589"/>
    </row>
    <row r="313" spans="1:13">
      <c r="A313" s="601">
        <v>306</v>
      </c>
      <c r="B313" s="589"/>
      <c r="C313" s="589"/>
      <c r="D313" s="589"/>
      <c r="E313" s="600"/>
      <c r="F313" s="600"/>
      <c r="G313" s="591"/>
      <c r="H313" s="603"/>
      <c r="I313" s="604"/>
      <c r="J313" s="602" t="e">
        <f t="shared" si="4"/>
        <v>#DIV/0!</v>
      </c>
      <c r="K313" s="590"/>
      <c r="L313" s="590"/>
      <c r="M313" s="589"/>
    </row>
    <row r="314" spans="1:13">
      <c r="A314" s="601">
        <v>307</v>
      </c>
      <c r="B314" s="589"/>
      <c r="C314" s="589"/>
      <c r="D314" s="589"/>
      <c r="E314" s="600"/>
      <c r="F314" s="600"/>
      <c r="G314" s="591"/>
      <c r="H314" s="603"/>
      <c r="I314" s="604"/>
      <c r="J314" s="602" t="e">
        <f t="shared" si="4"/>
        <v>#DIV/0!</v>
      </c>
      <c r="K314" s="590"/>
      <c r="L314" s="590"/>
      <c r="M314" s="589"/>
    </row>
    <row r="315" spans="1:13">
      <c r="A315" s="574">
        <v>308</v>
      </c>
      <c r="B315" s="589"/>
      <c r="C315" s="589"/>
      <c r="D315" s="589"/>
      <c r="E315" s="600"/>
      <c r="F315" s="600"/>
      <c r="G315" s="591"/>
      <c r="H315" s="603"/>
      <c r="I315" s="604"/>
      <c r="J315" s="582" t="e">
        <f t="shared" si="4"/>
        <v>#DIV/0!</v>
      </c>
      <c r="K315" s="590"/>
      <c r="L315" s="590"/>
      <c r="M315" s="589"/>
    </row>
    <row r="316" spans="1:13">
      <c r="A316" s="574">
        <v>309</v>
      </c>
      <c r="B316" s="589"/>
      <c r="C316" s="589"/>
      <c r="D316" s="589"/>
      <c r="E316" s="600"/>
      <c r="F316" s="600"/>
      <c r="G316" s="591"/>
      <c r="H316" s="603"/>
      <c r="I316" s="604"/>
      <c r="J316" s="582" t="e">
        <f t="shared" si="4"/>
        <v>#DIV/0!</v>
      </c>
      <c r="K316" s="590"/>
      <c r="L316" s="590"/>
      <c r="M316" s="589"/>
    </row>
    <row r="317" spans="1:13">
      <c r="A317" s="574">
        <v>310</v>
      </c>
      <c r="B317" s="589"/>
      <c r="C317" s="589"/>
      <c r="D317" s="589"/>
      <c r="E317" s="600"/>
      <c r="F317" s="600"/>
      <c r="G317" s="591"/>
      <c r="H317" s="603"/>
      <c r="I317" s="604"/>
      <c r="J317" s="582" t="e">
        <f t="shared" si="4"/>
        <v>#DIV/0!</v>
      </c>
      <c r="K317" s="590"/>
      <c r="L317" s="590"/>
      <c r="M317" s="589"/>
    </row>
    <row r="318" spans="1:13">
      <c r="A318" s="574">
        <v>311</v>
      </c>
      <c r="B318" s="589"/>
      <c r="C318" s="589"/>
      <c r="D318" s="589"/>
      <c r="E318" s="600"/>
      <c r="F318" s="600"/>
      <c r="G318" s="591"/>
      <c r="H318" s="603"/>
      <c r="I318" s="604"/>
      <c r="J318" s="582" t="e">
        <f t="shared" si="4"/>
        <v>#DIV/0!</v>
      </c>
      <c r="K318" s="590"/>
      <c r="L318" s="590"/>
      <c r="M318" s="589"/>
    </row>
    <row r="319" spans="1:13">
      <c r="A319" s="574">
        <v>312</v>
      </c>
      <c r="B319" s="589"/>
      <c r="C319" s="589"/>
      <c r="D319" s="589"/>
      <c r="E319" s="600"/>
      <c r="F319" s="600"/>
      <c r="G319" s="591"/>
      <c r="H319" s="603"/>
      <c r="I319" s="604"/>
      <c r="J319" s="602" t="e">
        <f t="shared" si="4"/>
        <v>#DIV/0!</v>
      </c>
      <c r="K319" s="590"/>
      <c r="L319" s="590"/>
      <c r="M319" s="589"/>
    </row>
    <row r="320" spans="1:13">
      <c r="A320" s="574">
        <v>313</v>
      </c>
      <c r="B320" s="589"/>
      <c r="C320" s="589"/>
      <c r="D320" s="589"/>
      <c r="E320" s="600"/>
      <c r="F320" s="600"/>
      <c r="G320" s="591"/>
      <c r="H320" s="603"/>
      <c r="I320" s="604"/>
      <c r="J320" s="602" t="e">
        <f t="shared" si="4"/>
        <v>#DIV/0!</v>
      </c>
      <c r="K320" s="590"/>
      <c r="L320" s="590"/>
      <c r="M320" s="589"/>
    </row>
    <row r="321" spans="1:13">
      <c r="A321" s="574">
        <v>314</v>
      </c>
      <c r="B321" s="589"/>
      <c r="C321" s="589"/>
      <c r="D321" s="589"/>
      <c r="E321" s="600"/>
      <c r="F321" s="600"/>
      <c r="G321" s="591"/>
      <c r="H321" s="603"/>
      <c r="I321" s="604"/>
      <c r="J321" s="582" t="e">
        <f t="shared" si="4"/>
        <v>#DIV/0!</v>
      </c>
      <c r="K321" s="590"/>
      <c r="L321" s="590"/>
      <c r="M321" s="589"/>
    </row>
    <row r="322" spans="1:13">
      <c r="A322" s="574">
        <v>315</v>
      </c>
      <c r="B322" s="589"/>
      <c r="C322" s="589"/>
      <c r="D322" s="589"/>
      <c r="E322" s="600"/>
      <c r="F322" s="600"/>
      <c r="G322" s="591"/>
      <c r="H322" s="603"/>
      <c r="I322" s="604"/>
      <c r="J322" s="602" t="e">
        <f t="shared" si="4"/>
        <v>#DIV/0!</v>
      </c>
      <c r="K322" s="590"/>
      <c r="L322" s="590"/>
      <c r="M322" s="589"/>
    </row>
    <row r="323" spans="1:13">
      <c r="A323" s="601">
        <v>316</v>
      </c>
      <c r="B323" s="589"/>
      <c r="C323" s="589"/>
      <c r="D323" s="589"/>
      <c r="E323" s="600"/>
      <c r="F323" s="600"/>
      <c r="G323" s="591"/>
      <c r="H323" s="603"/>
      <c r="I323" s="604"/>
      <c r="J323" s="602" t="e">
        <f t="shared" si="4"/>
        <v>#DIV/0!</v>
      </c>
      <c r="K323" s="590"/>
      <c r="L323" s="590"/>
      <c r="M323" s="589"/>
    </row>
    <row r="324" spans="1:13">
      <c r="A324" s="601">
        <v>317</v>
      </c>
      <c r="B324" s="589"/>
      <c r="C324" s="589"/>
      <c r="D324" s="589"/>
      <c r="E324" s="600"/>
      <c r="F324" s="600"/>
      <c r="G324" s="591"/>
      <c r="H324" s="603"/>
      <c r="I324" s="604"/>
      <c r="J324" s="582" t="e">
        <f t="shared" si="4"/>
        <v>#DIV/0!</v>
      </c>
      <c r="K324" s="590"/>
      <c r="L324" s="590"/>
      <c r="M324" s="589"/>
    </row>
    <row r="325" spans="1:13">
      <c r="A325" s="574">
        <v>318</v>
      </c>
      <c r="B325" s="589"/>
      <c r="C325" s="589"/>
      <c r="D325" s="589"/>
      <c r="E325" s="600"/>
      <c r="F325" s="600"/>
      <c r="G325" s="591"/>
      <c r="H325" s="603"/>
      <c r="I325" s="604"/>
      <c r="J325" s="582" t="e">
        <f t="shared" si="4"/>
        <v>#DIV/0!</v>
      </c>
      <c r="K325" s="590"/>
      <c r="L325" s="590"/>
      <c r="M325" s="589"/>
    </row>
    <row r="326" spans="1:13">
      <c r="A326" s="574">
        <v>319</v>
      </c>
      <c r="B326" s="589"/>
      <c r="C326" s="589"/>
      <c r="D326" s="589"/>
      <c r="E326" s="600"/>
      <c r="F326" s="600"/>
      <c r="G326" s="591"/>
      <c r="H326" s="603"/>
      <c r="I326" s="604"/>
      <c r="J326" s="582" t="e">
        <f t="shared" si="4"/>
        <v>#DIV/0!</v>
      </c>
      <c r="K326" s="590"/>
      <c r="L326" s="590"/>
      <c r="M326" s="589"/>
    </row>
    <row r="327" spans="1:13">
      <c r="A327" s="574">
        <v>320</v>
      </c>
      <c r="B327" s="589"/>
      <c r="C327" s="589"/>
      <c r="D327" s="589"/>
      <c r="E327" s="600"/>
      <c r="F327" s="600"/>
      <c r="G327" s="591"/>
      <c r="H327" s="603"/>
      <c r="I327" s="604"/>
      <c r="J327" s="582" t="e">
        <f t="shared" si="4"/>
        <v>#DIV/0!</v>
      </c>
      <c r="K327" s="590"/>
      <c r="L327" s="590"/>
      <c r="M327" s="589"/>
    </row>
    <row r="328" spans="1:13">
      <c r="A328" s="574">
        <v>321</v>
      </c>
      <c r="B328" s="589"/>
      <c r="C328" s="589"/>
      <c r="D328" s="589"/>
      <c r="E328" s="600"/>
      <c r="F328" s="600"/>
      <c r="G328" s="591"/>
      <c r="H328" s="603"/>
      <c r="I328" s="604"/>
      <c r="J328" s="602" t="e">
        <f t="shared" ref="J328:J357" si="5">H328/I328</f>
        <v>#DIV/0!</v>
      </c>
      <c r="K328" s="590"/>
      <c r="L328" s="590"/>
      <c r="M328" s="589"/>
    </row>
    <row r="329" spans="1:13">
      <c r="A329" s="574">
        <v>322</v>
      </c>
      <c r="B329" s="589"/>
      <c r="C329" s="589"/>
      <c r="D329" s="589"/>
      <c r="E329" s="600"/>
      <c r="F329" s="600"/>
      <c r="G329" s="591"/>
      <c r="H329" s="603"/>
      <c r="I329" s="604"/>
      <c r="J329" s="602" t="e">
        <f t="shared" si="5"/>
        <v>#DIV/0!</v>
      </c>
      <c r="K329" s="590"/>
      <c r="L329" s="590"/>
      <c r="M329" s="589"/>
    </row>
    <row r="330" spans="1:13">
      <c r="A330" s="574">
        <v>323</v>
      </c>
      <c r="B330" s="589"/>
      <c r="C330" s="589"/>
      <c r="D330" s="589"/>
      <c r="E330" s="600"/>
      <c r="F330" s="600"/>
      <c r="G330" s="591"/>
      <c r="H330" s="603"/>
      <c r="I330" s="604"/>
      <c r="J330" s="582" t="e">
        <f t="shared" si="5"/>
        <v>#DIV/0!</v>
      </c>
      <c r="K330" s="590"/>
      <c r="L330" s="590"/>
      <c r="M330" s="589"/>
    </row>
    <row r="331" spans="1:13">
      <c r="A331" s="574">
        <v>324</v>
      </c>
      <c r="B331" s="589"/>
      <c r="C331" s="589"/>
      <c r="D331" s="589"/>
      <c r="E331" s="600"/>
      <c r="F331" s="600"/>
      <c r="G331" s="591"/>
      <c r="H331" s="603"/>
      <c r="I331" s="604"/>
      <c r="J331" s="602" t="e">
        <f t="shared" si="5"/>
        <v>#DIV/0!</v>
      </c>
      <c r="K331" s="590"/>
      <c r="L331" s="590"/>
      <c r="M331" s="589"/>
    </row>
    <row r="332" spans="1:13">
      <c r="A332" s="574">
        <v>325</v>
      </c>
      <c r="B332" s="589"/>
      <c r="C332" s="589"/>
      <c r="D332" s="589"/>
      <c r="E332" s="600"/>
      <c r="F332" s="600"/>
      <c r="G332" s="591"/>
      <c r="H332" s="603"/>
      <c r="I332" s="604"/>
      <c r="J332" s="602" t="e">
        <f t="shared" si="5"/>
        <v>#DIV/0!</v>
      </c>
      <c r="K332" s="590"/>
      <c r="L332" s="590"/>
      <c r="M332" s="589"/>
    </row>
    <row r="333" spans="1:13">
      <c r="A333" s="601">
        <v>326</v>
      </c>
      <c r="B333" s="589"/>
      <c r="C333" s="589"/>
      <c r="D333" s="589"/>
      <c r="E333" s="600"/>
      <c r="F333" s="600"/>
      <c r="G333" s="591"/>
      <c r="H333" s="603"/>
      <c r="I333" s="604"/>
      <c r="J333" s="582" t="e">
        <f t="shared" si="5"/>
        <v>#DIV/0!</v>
      </c>
      <c r="K333" s="590"/>
      <c r="L333" s="590"/>
      <c r="M333" s="589"/>
    </row>
    <row r="334" spans="1:13">
      <c r="A334" s="601">
        <v>327</v>
      </c>
      <c r="B334" s="589"/>
      <c r="C334" s="589"/>
      <c r="D334" s="589"/>
      <c r="E334" s="600"/>
      <c r="F334" s="600"/>
      <c r="G334" s="591"/>
      <c r="H334" s="603"/>
      <c r="I334" s="604"/>
      <c r="J334" s="582" t="e">
        <f t="shared" si="5"/>
        <v>#DIV/0!</v>
      </c>
      <c r="K334" s="590"/>
      <c r="L334" s="590"/>
      <c r="M334" s="589"/>
    </row>
    <row r="335" spans="1:13">
      <c r="A335" s="574">
        <v>328</v>
      </c>
      <c r="B335" s="589"/>
      <c r="C335" s="589"/>
      <c r="D335" s="589"/>
      <c r="E335" s="600"/>
      <c r="F335" s="600"/>
      <c r="G335" s="591"/>
      <c r="H335" s="603"/>
      <c r="I335" s="604"/>
      <c r="J335" s="582" t="e">
        <f t="shared" si="5"/>
        <v>#DIV/0!</v>
      </c>
      <c r="K335" s="590"/>
      <c r="L335" s="590"/>
      <c r="M335" s="589"/>
    </row>
    <row r="336" spans="1:13">
      <c r="A336" s="574">
        <v>329</v>
      </c>
      <c r="B336" s="589"/>
      <c r="C336" s="589"/>
      <c r="D336" s="589"/>
      <c r="E336" s="600"/>
      <c r="F336" s="600"/>
      <c r="G336" s="591"/>
      <c r="H336" s="603"/>
      <c r="I336" s="604"/>
      <c r="J336" s="582" t="e">
        <f t="shared" si="5"/>
        <v>#DIV/0!</v>
      </c>
      <c r="K336" s="590"/>
      <c r="L336" s="590"/>
      <c r="M336" s="589"/>
    </row>
    <row r="337" spans="1:13">
      <c r="A337" s="574">
        <v>330</v>
      </c>
      <c r="B337" s="589"/>
      <c r="C337" s="589"/>
      <c r="D337" s="589"/>
      <c r="E337" s="600"/>
      <c r="F337" s="600"/>
      <c r="G337" s="591"/>
      <c r="H337" s="603"/>
      <c r="I337" s="604"/>
      <c r="J337" s="602" t="e">
        <f t="shared" si="5"/>
        <v>#DIV/0!</v>
      </c>
      <c r="K337" s="590"/>
      <c r="L337" s="590"/>
      <c r="M337" s="589"/>
    </row>
    <row r="338" spans="1:13">
      <c r="A338" s="574">
        <v>331</v>
      </c>
      <c r="B338" s="589"/>
      <c r="C338" s="589"/>
      <c r="D338" s="589"/>
      <c r="E338" s="600"/>
      <c r="F338" s="600"/>
      <c r="G338" s="591"/>
      <c r="H338" s="603"/>
      <c r="I338" s="604"/>
      <c r="J338" s="602" t="e">
        <f t="shared" si="5"/>
        <v>#DIV/0!</v>
      </c>
      <c r="K338" s="590"/>
      <c r="L338" s="590"/>
      <c r="M338" s="589"/>
    </row>
    <row r="339" spans="1:13">
      <c r="A339" s="574">
        <v>332</v>
      </c>
      <c r="B339" s="589"/>
      <c r="C339" s="589"/>
      <c r="D339" s="589"/>
      <c r="E339" s="600"/>
      <c r="F339" s="600"/>
      <c r="G339" s="591"/>
      <c r="H339" s="603"/>
      <c r="I339" s="604"/>
      <c r="J339" s="582" t="e">
        <f t="shared" si="5"/>
        <v>#DIV/0!</v>
      </c>
      <c r="K339" s="590"/>
      <c r="L339" s="590"/>
      <c r="M339" s="589"/>
    </row>
    <row r="340" spans="1:13">
      <c r="A340" s="574">
        <v>333</v>
      </c>
      <c r="B340" s="589"/>
      <c r="C340" s="589"/>
      <c r="D340" s="589"/>
      <c r="E340" s="600"/>
      <c r="F340" s="600"/>
      <c r="G340" s="591"/>
      <c r="H340" s="603"/>
      <c r="I340" s="604"/>
      <c r="J340" s="602" t="e">
        <f t="shared" si="5"/>
        <v>#DIV/0!</v>
      </c>
      <c r="K340" s="590"/>
      <c r="L340" s="590"/>
      <c r="M340" s="589"/>
    </row>
    <row r="341" spans="1:13">
      <c r="A341" s="574">
        <v>334</v>
      </c>
      <c r="B341" s="589"/>
      <c r="C341" s="589"/>
      <c r="D341" s="589"/>
      <c r="E341" s="600"/>
      <c r="F341" s="600"/>
      <c r="G341" s="591"/>
      <c r="H341" s="603"/>
      <c r="I341" s="604"/>
      <c r="J341" s="602" t="e">
        <f t="shared" si="5"/>
        <v>#DIV/0!</v>
      </c>
      <c r="K341" s="590"/>
      <c r="L341" s="590"/>
      <c r="M341" s="589"/>
    </row>
    <row r="342" spans="1:13">
      <c r="A342" s="574">
        <v>335</v>
      </c>
      <c r="B342" s="589"/>
      <c r="C342" s="589"/>
      <c r="D342" s="589"/>
      <c r="E342" s="600"/>
      <c r="F342" s="600"/>
      <c r="G342" s="591"/>
      <c r="H342" s="603"/>
      <c r="I342" s="604"/>
      <c r="J342" s="582" t="e">
        <f t="shared" si="5"/>
        <v>#DIV/0!</v>
      </c>
      <c r="K342" s="590"/>
      <c r="L342" s="590"/>
      <c r="M342" s="589"/>
    </row>
    <row r="343" spans="1:13">
      <c r="A343" s="601">
        <v>336</v>
      </c>
      <c r="B343" s="589"/>
      <c r="C343" s="589"/>
      <c r="D343" s="589"/>
      <c r="E343" s="600"/>
      <c r="F343" s="600"/>
      <c r="G343" s="591"/>
      <c r="H343" s="603"/>
      <c r="I343" s="604"/>
      <c r="J343" s="582" t="e">
        <f t="shared" si="5"/>
        <v>#DIV/0!</v>
      </c>
      <c r="K343" s="590"/>
      <c r="L343" s="590"/>
      <c r="M343" s="589"/>
    </row>
    <row r="344" spans="1:13">
      <c r="A344" s="601">
        <v>337</v>
      </c>
      <c r="B344" s="589"/>
      <c r="C344" s="589"/>
      <c r="D344" s="589"/>
      <c r="E344" s="600"/>
      <c r="F344" s="600"/>
      <c r="G344" s="591"/>
      <c r="H344" s="603"/>
      <c r="I344" s="604"/>
      <c r="J344" s="582" t="e">
        <f t="shared" si="5"/>
        <v>#DIV/0!</v>
      </c>
      <c r="K344" s="590"/>
      <c r="L344" s="590"/>
      <c r="M344" s="589"/>
    </row>
    <row r="345" spans="1:13">
      <c r="A345" s="574">
        <v>338</v>
      </c>
      <c r="B345" s="589"/>
      <c r="C345" s="589"/>
      <c r="D345" s="589"/>
      <c r="E345" s="600"/>
      <c r="F345" s="600"/>
      <c r="G345" s="591"/>
      <c r="H345" s="603"/>
      <c r="I345" s="604"/>
      <c r="J345" s="582" t="e">
        <f t="shared" si="5"/>
        <v>#DIV/0!</v>
      </c>
      <c r="K345" s="590"/>
      <c r="L345" s="590"/>
      <c r="M345" s="589"/>
    </row>
    <row r="346" spans="1:13">
      <c r="A346" s="574">
        <v>339</v>
      </c>
      <c r="B346" s="589"/>
      <c r="C346" s="589"/>
      <c r="D346" s="589"/>
      <c r="E346" s="600"/>
      <c r="F346" s="600"/>
      <c r="G346" s="591"/>
      <c r="H346" s="603"/>
      <c r="I346" s="604"/>
      <c r="J346" s="602" t="e">
        <f t="shared" si="5"/>
        <v>#DIV/0!</v>
      </c>
      <c r="K346" s="590"/>
      <c r="L346" s="590"/>
      <c r="M346" s="589"/>
    </row>
    <row r="347" spans="1:13">
      <c r="A347" s="574">
        <v>340</v>
      </c>
      <c r="B347" s="589"/>
      <c r="C347" s="589"/>
      <c r="D347" s="589"/>
      <c r="E347" s="600"/>
      <c r="F347" s="600"/>
      <c r="G347" s="591"/>
      <c r="H347" s="603"/>
      <c r="I347" s="604"/>
      <c r="J347" s="602" t="e">
        <f t="shared" si="5"/>
        <v>#DIV/0!</v>
      </c>
      <c r="K347" s="590"/>
      <c r="L347" s="590"/>
      <c r="M347" s="589"/>
    </row>
    <row r="348" spans="1:13">
      <c r="A348" s="574">
        <v>341</v>
      </c>
      <c r="B348" s="589"/>
      <c r="C348" s="589"/>
      <c r="D348" s="589"/>
      <c r="E348" s="600"/>
      <c r="F348" s="600"/>
      <c r="G348" s="591"/>
      <c r="H348" s="603"/>
      <c r="I348" s="604"/>
      <c r="J348" s="582" t="e">
        <f t="shared" si="5"/>
        <v>#DIV/0!</v>
      </c>
      <c r="K348" s="590"/>
      <c r="L348" s="590"/>
      <c r="M348" s="589"/>
    </row>
    <row r="349" spans="1:13">
      <c r="A349" s="574">
        <v>342</v>
      </c>
      <c r="B349" s="589"/>
      <c r="C349" s="589"/>
      <c r="D349" s="589"/>
      <c r="E349" s="600"/>
      <c r="F349" s="600"/>
      <c r="G349" s="591"/>
      <c r="H349" s="603"/>
      <c r="I349" s="604"/>
      <c r="J349" s="602" t="e">
        <f t="shared" si="5"/>
        <v>#DIV/0!</v>
      </c>
      <c r="K349" s="590"/>
      <c r="L349" s="590"/>
      <c r="M349" s="589"/>
    </row>
    <row r="350" spans="1:13">
      <c r="A350" s="574">
        <v>343</v>
      </c>
      <c r="B350" s="589"/>
      <c r="C350" s="589"/>
      <c r="D350" s="589"/>
      <c r="E350" s="600"/>
      <c r="F350" s="600"/>
      <c r="G350" s="591"/>
      <c r="H350" s="603"/>
      <c r="I350" s="604"/>
      <c r="J350" s="602" t="e">
        <f t="shared" si="5"/>
        <v>#DIV/0!</v>
      </c>
      <c r="K350" s="590"/>
      <c r="L350" s="590"/>
      <c r="M350" s="589"/>
    </row>
    <row r="351" spans="1:13">
      <c r="A351" s="574">
        <v>344</v>
      </c>
      <c r="B351" s="589"/>
      <c r="C351" s="589"/>
      <c r="D351" s="589"/>
      <c r="E351" s="600"/>
      <c r="F351" s="600"/>
      <c r="G351" s="591"/>
      <c r="H351" s="603"/>
      <c r="I351" s="604"/>
      <c r="J351" s="582" t="e">
        <f t="shared" si="5"/>
        <v>#DIV/0!</v>
      </c>
      <c r="K351" s="590"/>
      <c r="L351" s="590"/>
      <c r="M351" s="589"/>
    </row>
    <row r="352" spans="1:13">
      <c r="A352" s="574">
        <v>345</v>
      </c>
      <c r="B352" s="589"/>
      <c r="C352" s="589"/>
      <c r="D352" s="589"/>
      <c r="E352" s="600"/>
      <c r="F352" s="600"/>
      <c r="G352" s="591"/>
      <c r="H352" s="603"/>
      <c r="I352" s="604"/>
      <c r="J352" s="582" t="e">
        <f t="shared" si="5"/>
        <v>#DIV/0!</v>
      </c>
      <c r="K352" s="590"/>
      <c r="L352" s="590"/>
      <c r="M352" s="589"/>
    </row>
    <row r="353" spans="1:13">
      <c r="A353" s="601">
        <v>346</v>
      </c>
      <c r="B353" s="589"/>
      <c r="C353" s="589"/>
      <c r="D353" s="589"/>
      <c r="E353" s="600"/>
      <c r="F353" s="600"/>
      <c r="G353" s="591"/>
      <c r="H353" s="603"/>
      <c r="I353" s="604"/>
      <c r="J353" s="582" t="e">
        <f t="shared" si="5"/>
        <v>#DIV/0!</v>
      </c>
      <c r="K353" s="590"/>
      <c r="L353" s="590"/>
      <c r="M353" s="589"/>
    </row>
    <row r="354" spans="1:13">
      <c r="A354" s="601">
        <v>347</v>
      </c>
      <c r="B354" s="589"/>
      <c r="C354" s="589"/>
      <c r="D354" s="589"/>
      <c r="E354" s="600"/>
      <c r="F354" s="600"/>
      <c r="G354" s="591"/>
      <c r="H354" s="603"/>
      <c r="I354" s="604"/>
      <c r="J354" s="582" t="e">
        <f t="shared" si="5"/>
        <v>#DIV/0!</v>
      </c>
      <c r="K354" s="590"/>
      <c r="L354" s="590"/>
      <c r="M354" s="589"/>
    </row>
    <row r="355" spans="1:13">
      <c r="A355" s="574">
        <v>348</v>
      </c>
      <c r="B355" s="589"/>
      <c r="C355" s="589"/>
      <c r="D355" s="589"/>
      <c r="E355" s="600"/>
      <c r="F355" s="600"/>
      <c r="G355" s="591"/>
      <c r="H355" s="603"/>
      <c r="I355" s="604"/>
      <c r="J355" s="602" t="e">
        <f t="shared" si="5"/>
        <v>#DIV/0!</v>
      </c>
      <c r="K355" s="590"/>
      <c r="L355" s="590"/>
      <c r="M355" s="589"/>
    </row>
    <row r="356" spans="1:13">
      <c r="A356" s="574">
        <v>349</v>
      </c>
      <c r="B356" s="589"/>
      <c r="C356" s="589"/>
      <c r="D356" s="589"/>
      <c r="E356" s="600"/>
      <c r="F356" s="600"/>
      <c r="G356" s="591"/>
      <c r="H356" s="603"/>
      <c r="I356" s="604"/>
      <c r="J356" s="602" t="e">
        <f t="shared" si="5"/>
        <v>#DIV/0!</v>
      </c>
      <c r="K356" s="590"/>
      <c r="L356" s="590"/>
      <c r="M356" s="589"/>
    </row>
    <row r="357" spans="1:13">
      <c r="A357" s="574">
        <v>350</v>
      </c>
      <c r="B357" s="589"/>
      <c r="C357" s="589"/>
      <c r="D357" s="589"/>
      <c r="E357" s="600"/>
      <c r="F357" s="600"/>
      <c r="G357" s="591"/>
      <c r="H357" s="603"/>
      <c r="I357" s="604"/>
      <c r="J357" s="582" t="e">
        <f t="shared" si="5"/>
        <v>#DIV/0!</v>
      </c>
      <c r="K357" s="590"/>
      <c r="L357" s="590"/>
      <c r="M357" s="589"/>
    </row>
    <row r="358" spans="1:13">
      <c r="B358" s="575"/>
      <c r="H358" s="605"/>
      <c r="I358" s="605"/>
      <c r="J358" s="606"/>
    </row>
    <row r="359" spans="1:13">
      <c r="B359" s="575"/>
      <c r="H359" s="605"/>
      <c r="I359" s="605"/>
      <c r="J359" s="606"/>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7"/>
  <sheetViews>
    <sheetView view="pageBreakPreview" zoomScaleNormal="100" zoomScaleSheetLayoutView="100" workbookViewId="0">
      <selection activeCell="B10" sqref="B10"/>
    </sheetView>
  </sheetViews>
  <sheetFormatPr defaultColWidth="9" defaultRowHeight="13.5"/>
  <cols>
    <col min="1" max="1" width="9" style="574"/>
    <col min="2" max="2" width="20" style="574" customWidth="1"/>
    <col min="3" max="3" width="11" style="574" bestFit="1" customWidth="1"/>
    <col min="4" max="4" width="18.375" style="574" bestFit="1" customWidth="1"/>
    <col min="5" max="5" width="13.125" style="574" bestFit="1" customWidth="1"/>
    <col min="6" max="6" width="13" style="574" customWidth="1"/>
    <col min="7" max="7" width="13" style="575" customWidth="1"/>
    <col min="8" max="8" width="13" style="574" customWidth="1"/>
    <col min="9" max="9" width="15.125" style="574" bestFit="1" customWidth="1"/>
    <col min="10" max="10" width="9" style="574"/>
    <col min="11" max="11" width="9" style="576"/>
    <col min="12" max="12" width="10" style="576" bestFit="1" customWidth="1"/>
    <col min="13" max="14" width="9" style="574"/>
    <col min="15" max="15" width="11.125" style="574" customWidth="1"/>
    <col min="16" max="16384" width="9" style="574"/>
  </cols>
  <sheetData>
    <row r="1" spans="1:15">
      <c r="A1" s="574" t="s">
        <v>5</v>
      </c>
      <c r="B1" s="628" t="str">
        <f>[27]合計!C3</f>
        <v>豊中市</v>
      </c>
      <c r="C1" s="601"/>
      <c r="D1" s="601"/>
      <c r="E1" s="601"/>
      <c r="F1" s="601"/>
      <c r="I1" s="574" t="s">
        <v>38</v>
      </c>
      <c r="K1" s="576" t="s">
        <v>56</v>
      </c>
    </row>
    <row r="2" spans="1:15" s="601" customFormat="1" ht="51" customHeight="1">
      <c r="B2" s="607"/>
      <c r="E2" s="784" t="s">
        <v>57</v>
      </c>
      <c r="F2" s="784"/>
      <c r="G2" s="784"/>
      <c r="H2" s="578">
        <f>SUMIF(E8:E357,"PPS",H8:H357)</f>
        <v>409978</v>
      </c>
      <c r="I2" s="579"/>
      <c r="J2" s="576"/>
      <c r="K2" s="608"/>
      <c r="L2" s="608"/>
      <c r="O2" s="574"/>
    </row>
    <row r="3" spans="1:15" s="601" customFormat="1" ht="41.25" customHeight="1">
      <c r="B3" s="575"/>
      <c r="E3" s="784" t="s">
        <v>58</v>
      </c>
      <c r="F3" s="784"/>
      <c r="G3" s="784"/>
      <c r="H3" s="578">
        <f>O7</f>
        <v>0</v>
      </c>
      <c r="I3" s="579"/>
      <c r="J3" s="575"/>
      <c r="K3" s="608"/>
      <c r="L3" s="608"/>
      <c r="O3" s="574"/>
    </row>
    <row r="4" spans="1:15" s="601" customFormat="1" ht="60" customHeight="1">
      <c r="B4" s="575"/>
      <c r="E4" s="784" t="s">
        <v>1468</v>
      </c>
      <c r="F4" s="784"/>
      <c r="G4" s="784"/>
      <c r="H4" s="609" t="e">
        <f>H3/I7</f>
        <v>#DIV/0!</v>
      </c>
      <c r="I4" s="610"/>
      <c r="J4" s="575"/>
      <c r="K4" s="608"/>
      <c r="L4" s="608"/>
    </row>
    <row r="5" spans="1:15" s="575" customFormat="1" ht="12.75" customHeight="1">
      <c r="B5" s="584"/>
      <c r="E5" s="585"/>
      <c r="F5" s="585"/>
      <c r="G5" s="585"/>
      <c r="H5" s="587"/>
      <c r="I5" s="587"/>
      <c r="J5" s="584"/>
      <c r="K5" s="588"/>
      <c r="L5" s="588"/>
    </row>
    <row r="6" spans="1:15" s="670" customFormat="1" ht="54">
      <c r="A6" s="666" t="s">
        <v>60</v>
      </c>
      <c r="B6" s="667" t="s">
        <v>44</v>
      </c>
      <c r="C6" s="667" t="s">
        <v>45</v>
      </c>
      <c r="D6" s="667" t="s">
        <v>46</v>
      </c>
      <c r="E6" s="618" t="s">
        <v>47</v>
      </c>
      <c r="F6" s="667" t="s">
        <v>61</v>
      </c>
      <c r="G6" s="668" t="s">
        <v>62</v>
      </c>
      <c r="H6" s="618" t="s">
        <v>88</v>
      </c>
      <c r="I6" s="618" t="s">
        <v>50</v>
      </c>
      <c r="J6" s="618" t="s">
        <v>51</v>
      </c>
      <c r="K6" s="618" t="s">
        <v>52</v>
      </c>
      <c r="L6" s="618" t="s">
        <v>53</v>
      </c>
      <c r="M6" s="618" t="s">
        <v>63</v>
      </c>
      <c r="N6" s="618" t="s">
        <v>64</v>
      </c>
      <c r="O6" s="618" t="s">
        <v>65</v>
      </c>
    </row>
    <row r="7" spans="1:15" s="592" customFormat="1" ht="14.25" thickBot="1">
      <c r="B7" s="593" t="s">
        <v>55</v>
      </c>
      <c r="C7" s="593"/>
      <c r="D7" s="593"/>
      <c r="E7" s="593"/>
      <c r="F7" s="593"/>
      <c r="G7" s="593"/>
      <c r="H7" s="594">
        <f>SUM(H8:H357)</f>
        <v>409978</v>
      </c>
      <c r="I7" s="594">
        <f>SUM(I8:I357)</f>
        <v>0</v>
      </c>
      <c r="J7" s="595" t="e">
        <f>H7/I7</f>
        <v>#DIV/0!</v>
      </c>
      <c r="K7" s="611"/>
      <c r="L7" s="611"/>
      <c r="M7" s="593"/>
      <c r="N7" s="593"/>
      <c r="O7" s="612">
        <f>SUM(O8:O357)</f>
        <v>0</v>
      </c>
    </row>
    <row r="8" spans="1:15" ht="95.25" thickTop="1">
      <c r="A8" s="574">
        <v>1</v>
      </c>
      <c r="B8" s="636" t="s">
        <v>1469</v>
      </c>
      <c r="C8" s="630" t="s">
        <v>1470</v>
      </c>
      <c r="D8" s="630" t="s">
        <v>1471</v>
      </c>
      <c r="E8" s="637" t="s">
        <v>120</v>
      </c>
      <c r="F8" s="642" t="s">
        <v>1472</v>
      </c>
      <c r="G8" s="643" t="s">
        <v>1473</v>
      </c>
      <c r="H8" s="644">
        <v>35436</v>
      </c>
      <c r="I8" s="645" t="s">
        <v>131</v>
      </c>
      <c r="J8" s="673" t="e">
        <v>#VALUE!</v>
      </c>
      <c r="K8" s="104">
        <v>798</v>
      </c>
      <c r="L8" s="104">
        <v>1821979</v>
      </c>
      <c r="M8" s="646" t="s">
        <v>1474</v>
      </c>
      <c r="N8" s="646" t="s">
        <v>1475</v>
      </c>
      <c r="O8" s="647"/>
    </row>
    <row r="9" spans="1:15" ht="94.5">
      <c r="A9" s="574">
        <v>2</v>
      </c>
      <c r="B9" s="674" t="s">
        <v>1476</v>
      </c>
      <c r="C9" s="631" t="s">
        <v>1470</v>
      </c>
      <c r="D9" s="630" t="s">
        <v>1471</v>
      </c>
      <c r="E9" s="637" t="s">
        <v>120</v>
      </c>
      <c r="F9" s="642" t="s">
        <v>1472</v>
      </c>
      <c r="G9" s="643" t="s">
        <v>1477</v>
      </c>
      <c r="H9" s="644">
        <v>2359</v>
      </c>
      <c r="I9" s="645" t="s">
        <v>131</v>
      </c>
      <c r="J9" s="673" t="e">
        <v>#VALUE!</v>
      </c>
      <c r="K9" s="104">
        <v>55</v>
      </c>
      <c r="L9" s="104">
        <v>75927</v>
      </c>
      <c r="M9" s="646" t="s">
        <v>1474</v>
      </c>
      <c r="N9" s="646" t="s">
        <v>1475</v>
      </c>
      <c r="O9" s="635"/>
    </row>
    <row r="10" spans="1:15" ht="94.5">
      <c r="A10" s="574">
        <v>3</v>
      </c>
      <c r="B10" s="675" t="s">
        <v>1478</v>
      </c>
      <c r="C10" s="648" t="s">
        <v>1479</v>
      </c>
      <c r="D10" s="630" t="s">
        <v>1471</v>
      </c>
      <c r="E10" s="637" t="s">
        <v>120</v>
      </c>
      <c r="F10" s="642" t="s">
        <v>1472</v>
      </c>
      <c r="G10" s="643" t="s">
        <v>1480</v>
      </c>
      <c r="H10" s="644">
        <v>18911</v>
      </c>
      <c r="I10" s="645" t="s">
        <v>131</v>
      </c>
      <c r="J10" s="676" t="e">
        <v>#VALUE!</v>
      </c>
      <c r="K10" s="104">
        <v>579</v>
      </c>
      <c r="L10" s="104">
        <v>917512</v>
      </c>
      <c r="M10" s="646" t="s">
        <v>1474</v>
      </c>
      <c r="N10" s="646" t="s">
        <v>1475</v>
      </c>
      <c r="O10" s="635"/>
    </row>
    <row r="11" spans="1:15" ht="121.5">
      <c r="A11" s="574">
        <v>4</v>
      </c>
      <c r="B11" s="636" t="s">
        <v>1481</v>
      </c>
      <c r="C11" s="630" t="s">
        <v>1479</v>
      </c>
      <c r="D11" s="630" t="s">
        <v>1471</v>
      </c>
      <c r="E11" s="637" t="s">
        <v>120</v>
      </c>
      <c r="F11" s="642" t="s">
        <v>1472</v>
      </c>
      <c r="G11" s="643" t="s">
        <v>1477</v>
      </c>
      <c r="H11" s="644">
        <v>7626</v>
      </c>
      <c r="I11" s="645" t="s">
        <v>131</v>
      </c>
      <c r="J11" s="673" t="e">
        <v>#VALUE!</v>
      </c>
      <c r="K11" s="104">
        <v>199</v>
      </c>
      <c r="L11" s="108">
        <v>348788</v>
      </c>
      <c r="M11" s="646" t="s">
        <v>1474</v>
      </c>
      <c r="N11" s="646" t="s">
        <v>1482</v>
      </c>
      <c r="O11" s="635"/>
    </row>
    <row r="12" spans="1:15" ht="94.5">
      <c r="A12" s="574">
        <v>5</v>
      </c>
      <c r="B12" s="677" t="s">
        <v>1483</v>
      </c>
      <c r="C12" s="631" t="s">
        <v>1484</v>
      </c>
      <c r="D12" s="630" t="s">
        <v>1471</v>
      </c>
      <c r="E12" s="634" t="s">
        <v>120</v>
      </c>
      <c r="F12" s="650" t="s">
        <v>1472</v>
      </c>
      <c r="G12" s="643" t="s">
        <v>1477</v>
      </c>
      <c r="H12" s="678">
        <v>6667</v>
      </c>
      <c r="I12" s="679" t="s">
        <v>131</v>
      </c>
      <c r="J12" s="673" t="e">
        <v>#VALUE!</v>
      </c>
      <c r="K12" s="112">
        <v>146</v>
      </c>
      <c r="L12" s="113">
        <v>310361</v>
      </c>
      <c r="M12" s="650" t="s">
        <v>1474</v>
      </c>
      <c r="N12" s="650" t="s">
        <v>1475</v>
      </c>
      <c r="O12" s="635"/>
    </row>
    <row r="13" spans="1:15" ht="94.5">
      <c r="A13" s="601">
        <v>6</v>
      </c>
      <c r="B13" s="677" t="s">
        <v>1485</v>
      </c>
      <c r="C13" s="631" t="s">
        <v>1484</v>
      </c>
      <c r="D13" s="630" t="s">
        <v>1471</v>
      </c>
      <c r="E13" s="637" t="s">
        <v>120</v>
      </c>
      <c r="F13" s="642" t="s">
        <v>1472</v>
      </c>
      <c r="G13" s="643" t="s">
        <v>1477</v>
      </c>
      <c r="H13" s="644">
        <v>2450</v>
      </c>
      <c r="I13" s="645" t="s">
        <v>131</v>
      </c>
      <c r="J13" s="673" t="e">
        <v>#VALUE!</v>
      </c>
      <c r="K13" s="104">
        <v>66</v>
      </c>
      <c r="L13" s="104">
        <v>108540</v>
      </c>
      <c r="M13" s="646" t="s">
        <v>1474</v>
      </c>
      <c r="N13" s="646" t="s">
        <v>1475</v>
      </c>
      <c r="O13" s="635"/>
    </row>
    <row r="14" spans="1:15" ht="94.5">
      <c r="A14" s="601">
        <v>7</v>
      </c>
      <c r="B14" s="636" t="s">
        <v>1486</v>
      </c>
      <c r="C14" s="630" t="s">
        <v>1487</v>
      </c>
      <c r="D14" s="630" t="s">
        <v>1471</v>
      </c>
      <c r="E14" s="637" t="s">
        <v>120</v>
      </c>
      <c r="F14" s="642" t="s">
        <v>1472</v>
      </c>
      <c r="G14" s="643" t="s">
        <v>1477</v>
      </c>
      <c r="H14" s="644">
        <v>3936</v>
      </c>
      <c r="I14" s="645" t="s">
        <v>131</v>
      </c>
      <c r="J14" s="676" t="e">
        <v>#VALUE!</v>
      </c>
      <c r="K14" s="104">
        <v>97</v>
      </c>
      <c r="L14" s="114">
        <v>328615</v>
      </c>
      <c r="M14" s="646" t="s">
        <v>1474</v>
      </c>
      <c r="N14" s="646" t="s">
        <v>1475</v>
      </c>
      <c r="O14" s="635"/>
    </row>
    <row r="15" spans="1:15" ht="94.5">
      <c r="A15" s="574">
        <v>8</v>
      </c>
      <c r="B15" s="650" t="s">
        <v>1488</v>
      </c>
      <c r="C15" s="630" t="s">
        <v>1487</v>
      </c>
      <c r="D15" s="630" t="s">
        <v>1471</v>
      </c>
      <c r="E15" s="637" t="s">
        <v>120</v>
      </c>
      <c r="F15" s="642" t="s">
        <v>1472</v>
      </c>
      <c r="G15" s="643" t="s">
        <v>1477</v>
      </c>
      <c r="H15" s="644">
        <v>1547</v>
      </c>
      <c r="I15" s="645" t="s">
        <v>131</v>
      </c>
      <c r="J15" s="673" t="e">
        <v>#VALUE!</v>
      </c>
      <c r="K15" s="113">
        <v>51</v>
      </c>
      <c r="L15" s="118">
        <v>68631</v>
      </c>
      <c r="M15" s="646" t="s">
        <v>1474</v>
      </c>
      <c r="N15" s="646" t="s">
        <v>1475</v>
      </c>
      <c r="O15" s="635"/>
    </row>
    <row r="16" spans="1:15" ht="94.5">
      <c r="A16" s="574">
        <v>9</v>
      </c>
      <c r="B16" s="636" t="s">
        <v>1489</v>
      </c>
      <c r="C16" s="630" t="s">
        <v>1487</v>
      </c>
      <c r="D16" s="630" t="s">
        <v>1471</v>
      </c>
      <c r="E16" s="637" t="s">
        <v>120</v>
      </c>
      <c r="F16" s="642" t="s">
        <v>1472</v>
      </c>
      <c r="G16" s="643" t="s">
        <v>1477</v>
      </c>
      <c r="H16" s="644">
        <v>2317</v>
      </c>
      <c r="I16" s="645" t="s">
        <v>131</v>
      </c>
      <c r="J16" s="673" t="e">
        <v>#VALUE!</v>
      </c>
      <c r="K16" s="104">
        <v>68</v>
      </c>
      <c r="L16" s="104">
        <v>92050</v>
      </c>
      <c r="M16" s="646" t="s">
        <v>1474</v>
      </c>
      <c r="N16" s="646" t="s">
        <v>1475</v>
      </c>
      <c r="O16" s="635"/>
    </row>
    <row r="17" spans="1:15" ht="94.5">
      <c r="A17" s="574">
        <v>10</v>
      </c>
      <c r="B17" s="636" t="s">
        <v>1490</v>
      </c>
      <c r="C17" s="630" t="s">
        <v>1487</v>
      </c>
      <c r="D17" s="630" t="s">
        <v>1471</v>
      </c>
      <c r="E17" s="637" t="s">
        <v>120</v>
      </c>
      <c r="F17" s="642" t="s">
        <v>1472</v>
      </c>
      <c r="G17" s="643" t="s">
        <v>1477</v>
      </c>
      <c r="H17" s="644">
        <v>12577</v>
      </c>
      <c r="I17" s="645" t="s">
        <v>131</v>
      </c>
      <c r="J17" s="673" t="e">
        <v>#VALUE!</v>
      </c>
      <c r="K17" s="104">
        <v>172</v>
      </c>
      <c r="L17" s="104">
        <v>675060</v>
      </c>
      <c r="M17" s="646" t="s">
        <v>1474</v>
      </c>
      <c r="N17" s="646" t="s">
        <v>1475</v>
      </c>
      <c r="O17" s="635"/>
    </row>
    <row r="18" spans="1:15" ht="94.5">
      <c r="A18" s="601">
        <v>11</v>
      </c>
      <c r="B18" s="650" t="s">
        <v>1491</v>
      </c>
      <c r="C18" s="634" t="s">
        <v>277</v>
      </c>
      <c r="D18" s="634" t="s">
        <v>1492</v>
      </c>
      <c r="E18" s="637" t="s">
        <v>120</v>
      </c>
      <c r="F18" s="642" t="s">
        <v>1472</v>
      </c>
      <c r="G18" s="643" t="s">
        <v>1473</v>
      </c>
      <c r="H18" s="644">
        <v>138005</v>
      </c>
      <c r="I18" s="645" t="s">
        <v>131</v>
      </c>
      <c r="J18" s="676" t="e">
        <v>#VALUE!</v>
      </c>
      <c r="K18" s="113">
        <v>4973</v>
      </c>
      <c r="L18" s="113">
        <v>6501883</v>
      </c>
      <c r="M18" s="646" t="s">
        <v>1474</v>
      </c>
      <c r="N18" s="646" t="s">
        <v>1475</v>
      </c>
      <c r="O18" s="635"/>
    </row>
    <row r="19" spans="1:15" ht="94.5">
      <c r="A19" s="601">
        <v>12</v>
      </c>
      <c r="B19" s="650" t="s">
        <v>1493</v>
      </c>
      <c r="C19" s="634" t="s">
        <v>277</v>
      </c>
      <c r="D19" s="630" t="s">
        <v>1471</v>
      </c>
      <c r="E19" s="637" t="s">
        <v>120</v>
      </c>
      <c r="F19" s="642" t="s">
        <v>1472</v>
      </c>
      <c r="G19" s="643" t="s">
        <v>1473</v>
      </c>
      <c r="H19" s="644">
        <v>76561</v>
      </c>
      <c r="I19" s="645" t="s">
        <v>131</v>
      </c>
      <c r="J19" s="673" t="e">
        <v>#VALUE!</v>
      </c>
      <c r="K19" s="113">
        <v>2644</v>
      </c>
      <c r="L19" s="113">
        <v>3788067</v>
      </c>
      <c r="M19" s="646" t="s">
        <v>1474</v>
      </c>
      <c r="N19" s="646" t="s">
        <v>1475</v>
      </c>
      <c r="O19" s="635"/>
    </row>
    <row r="20" spans="1:15" ht="94.5">
      <c r="A20" s="574">
        <v>13</v>
      </c>
      <c r="B20" s="650" t="s">
        <v>1494</v>
      </c>
      <c r="C20" s="634" t="s">
        <v>277</v>
      </c>
      <c r="D20" s="634" t="s">
        <v>1495</v>
      </c>
      <c r="E20" s="637" t="s">
        <v>120</v>
      </c>
      <c r="F20" s="642" t="s">
        <v>1472</v>
      </c>
      <c r="G20" s="643" t="s">
        <v>1480</v>
      </c>
      <c r="H20" s="644">
        <v>5455</v>
      </c>
      <c r="I20" s="645" t="s">
        <v>131</v>
      </c>
      <c r="J20" s="673" t="e">
        <v>#VALUE!</v>
      </c>
      <c r="K20" s="113">
        <v>232</v>
      </c>
      <c r="L20" s="113">
        <v>231650</v>
      </c>
      <c r="M20" s="646" t="s">
        <v>1474</v>
      </c>
      <c r="N20" s="646" t="s">
        <v>1475</v>
      </c>
      <c r="O20" s="635"/>
    </row>
    <row r="21" spans="1:15" ht="94.5">
      <c r="A21" s="574">
        <v>14</v>
      </c>
      <c r="B21" s="680" t="s">
        <v>1496</v>
      </c>
      <c r="C21" s="634" t="s">
        <v>277</v>
      </c>
      <c r="D21" s="630" t="s">
        <v>1471</v>
      </c>
      <c r="E21" s="637" t="s">
        <v>120</v>
      </c>
      <c r="F21" s="650" t="s">
        <v>1472</v>
      </c>
      <c r="G21" s="643" t="s">
        <v>1477</v>
      </c>
      <c r="H21" s="678">
        <v>5909</v>
      </c>
      <c r="I21" s="645" t="s">
        <v>131</v>
      </c>
      <c r="J21" s="673" t="e">
        <v>#VALUE!</v>
      </c>
      <c r="K21" s="113">
        <v>186</v>
      </c>
      <c r="L21" s="113">
        <v>254674</v>
      </c>
      <c r="M21" s="646" t="s">
        <v>1474</v>
      </c>
      <c r="N21" s="646" t="s">
        <v>1475</v>
      </c>
      <c r="O21" s="635"/>
    </row>
    <row r="22" spans="1:15" ht="94.5">
      <c r="A22" s="574">
        <v>15</v>
      </c>
      <c r="B22" s="680" t="s">
        <v>1497</v>
      </c>
      <c r="C22" s="630" t="s">
        <v>1487</v>
      </c>
      <c r="D22" s="630" t="s">
        <v>1471</v>
      </c>
      <c r="E22" s="637" t="s">
        <v>120</v>
      </c>
      <c r="F22" s="650" t="s">
        <v>1472</v>
      </c>
      <c r="G22" s="643" t="s">
        <v>1477</v>
      </c>
      <c r="H22" s="678">
        <v>13117</v>
      </c>
      <c r="I22" s="645" t="s">
        <v>131</v>
      </c>
      <c r="J22" s="676" t="e">
        <v>#VALUE!</v>
      </c>
      <c r="K22" s="113">
        <v>337</v>
      </c>
      <c r="L22" s="113">
        <v>641713</v>
      </c>
      <c r="M22" s="646" t="s">
        <v>1474</v>
      </c>
      <c r="N22" s="646" t="s">
        <v>1475</v>
      </c>
      <c r="O22" s="635"/>
    </row>
    <row r="23" spans="1:15" ht="94.5">
      <c r="A23" s="601">
        <v>16</v>
      </c>
      <c r="B23" s="680" t="s">
        <v>1498</v>
      </c>
      <c r="C23" s="630" t="s">
        <v>1487</v>
      </c>
      <c r="D23" s="630" t="s">
        <v>1471</v>
      </c>
      <c r="E23" s="637" t="s">
        <v>120</v>
      </c>
      <c r="F23" s="642" t="s">
        <v>1472</v>
      </c>
      <c r="G23" s="643" t="s">
        <v>1477</v>
      </c>
      <c r="H23" s="644">
        <v>6531</v>
      </c>
      <c r="I23" s="645" t="s">
        <v>131</v>
      </c>
      <c r="J23" s="673" t="e">
        <v>#VALUE!</v>
      </c>
      <c r="K23" s="113">
        <v>136</v>
      </c>
      <c r="L23" s="113">
        <v>328615</v>
      </c>
      <c r="M23" s="646" t="s">
        <v>1474</v>
      </c>
      <c r="N23" s="646" t="s">
        <v>1475</v>
      </c>
      <c r="O23" s="635"/>
    </row>
    <row r="24" spans="1:15" ht="94.5">
      <c r="A24" s="601">
        <v>17</v>
      </c>
      <c r="B24" s="650" t="s">
        <v>1499</v>
      </c>
      <c r="C24" s="634" t="s">
        <v>1500</v>
      </c>
      <c r="D24" s="630" t="s">
        <v>1471</v>
      </c>
      <c r="E24" s="637" t="s">
        <v>120</v>
      </c>
      <c r="F24" s="642" t="s">
        <v>1472</v>
      </c>
      <c r="G24" s="643" t="s">
        <v>1477</v>
      </c>
      <c r="H24" s="644">
        <v>7343</v>
      </c>
      <c r="I24" s="645" t="s">
        <v>131</v>
      </c>
      <c r="J24" s="673" t="e">
        <v>#VALUE!</v>
      </c>
      <c r="K24" s="113">
        <v>164</v>
      </c>
      <c r="L24" s="113">
        <v>347230</v>
      </c>
      <c r="M24" s="646" t="s">
        <v>1474</v>
      </c>
      <c r="N24" s="646" t="s">
        <v>1475</v>
      </c>
      <c r="O24" s="635"/>
    </row>
    <row r="25" spans="1:15" ht="94.5">
      <c r="A25" s="574">
        <v>18</v>
      </c>
      <c r="B25" s="650" t="s">
        <v>1501</v>
      </c>
      <c r="C25" s="634" t="s">
        <v>1500</v>
      </c>
      <c r="D25" s="630" t="s">
        <v>1471</v>
      </c>
      <c r="E25" s="637" t="s">
        <v>120</v>
      </c>
      <c r="F25" s="642" t="s">
        <v>1472</v>
      </c>
      <c r="G25" s="643" t="s">
        <v>1477</v>
      </c>
      <c r="H25" s="644">
        <v>8957</v>
      </c>
      <c r="I25" s="645" t="s">
        <v>131</v>
      </c>
      <c r="J25" s="673" t="e">
        <v>#VALUE!</v>
      </c>
      <c r="K25" s="113">
        <v>125</v>
      </c>
      <c r="L25" s="113">
        <v>484737</v>
      </c>
      <c r="M25" s="646" t="s">
        <v>1474</v>
      </c>
      <c r="N25" s="646" t="s">
        <v>1475</v>
      </c>
      <c r="O25" s="635"/>
    </row>
    <row r="26" spans="1:15" ht="94.5">
      <c r="A26" s="574">
        <v>19</v>
      </c>
      <c r="B26" s="650" t="s">
        <v>1502</v>
      </c>
      <c r="C26" s="634" t="s">
        <v>1500</v>
      </c>
      <c r="D26" s="630" t="s">
        <v>1471</v>
      </c>
      <c r="E26" s="637" t="s">
        <v>120</v>
      </c>
      <c r="F26" s="642" t="s">
        <v>1472</v>
      </c>
      <c r="G26" s="643" t="s">
        <v>1477</v>
      </c>
      <c r="H26" s="644">
        <v>2702</v>
      </c>
      <c r="I26" s="645" t="s">
        <v>131</v>
      </c>
      <c r="J26" s="676" t="e">
        <v>#VALUE!</v>
      </c>
      <c r="K26" s="113">
        <v>70</v>
      </c>
      <c r="L26" s="113">
        <v>108710</v>
      </c>
      <c r="M26" s="646" t="s">
        <v>1474</v>
      </c>
      <c r="N26" s="646" t="s">
        <v>1475</v>
      </c>
      <c r="O26" s="635"/>
    </row>
    <row r="27" spans="1:15" ht="94.5">
      <c r="A27" s="574">
        <v>20</v>
      </c>
      <c r="B27" s="650" t="s">
        <v>1503</v>
      </c>
      <c r="C27" s="634" t="s">
        <v>1500</v>
      </c>
      <c r="D27" s="634" t="s">
        <v>1495</v>
      </c>
      <c r="E27" s="637" t="s">
        <v>120</v>
      </c>
      <c r="F27" s="642" t="s">
        <v>1472</v>
      </c>
      <c r="G27" s="643" t="s">
        <v>1480</v>
      </c>
      <c r="H27" s="644">
        <v>3058</v>
      </c>
      <c r="I27" s="645" t="s">
        <v>131</v>
      </c>
      <c r="J27" s="673" t="e">
        <v>#VALUE!</v>
      </c>
      <c r="K27" s="113">
        <v>105</v>
      </c>
      <c r="L27" s="113">
        <v>139379</v>
      </c>
      <c r="M27" s="646" t="s">
        <v>1474</v>
      </c>
      <c r="N27" s="646" t="s">
        <v>1475</v>
      </c>
      <c r="O27" s="635"/>
    </row>
    <row r="28" spans="1:15" ht="94.5">
      <c r="A28" s="601">
        <v>21</v>
      </c>
      <c r="B28" s="650" t="s">
        <v>1504</v>
      </c>
      <c r="C28" s="634" t="s">
        <v>1500</v>
      </c>
      <c r="D28" s="630" t="s">
        <v>1471</v>
      </c>
      <c r="E28" s="637" t="s">
        <v>120</v>
      </c>
      <c r="F28" s="642" t="s">
        <v>1472</v>
      </c>
      <c r="G28" s="643" t="s">
        <v>1477</v>
      </c>
      <c r="H28" s="644">
        <v>7292</v>
      </c>
      <c r="I28" s="645" t="s">
        <v>131</v>
      </c>
      <c r="J28" s="673" t="e">
        <v>#VALUE!</v>
      </c>
      <c r="K28" s="113">
        <v>142</v>
      </c>
      <c r="L28" s="113">
        <v>374781</v>
      </c>
      <c r="M28" s="646" t="s">
        <v>1474</v>
      </c>
      <c r="N28" s="646" t="s">
        <v>1475</v>
      </c>
      <c r="O28" s="635"/>
    </row>
    <row r="29" spans="1:15" ht="94.5">
      <c r="A29" s="601">
        <v>22</v>
      </c>
      <c r="B29" s="650" t="s">
        <v>1505</v>
      </c>
      <c r="C29" s="634" t="s">
        <v>319</v>
      </c>
      <c r="D29" s="630" t="s">
        <v>1471</v>
      </c>
      <c r="E29" s="637" t="s">
        <v>120</v>
      </c>
      <c r="F29" s="642" t="s">
        <v>1472</v>
      </c>
      <c r="G29" s="643" t="s">
        <v>1477</v>
      </c>
      <c r="H29" s="644">
        <v>8147</v>
      </c>
      <c r="I29" s="645" t="s">
        <v>131</v>
      </c>
      <c r="J29" s="673" t="e">
        <v>#VALUE!</v>
      </c>
      <c r="K29" s="113">
        <v>158</v>
      </c>
      <c r="L29" s="113">
        <v>430854</v>
      </c>
      <c r="M29" s="646" t="s">
        <v>1474</v>
      </c>
      <c r="N29" s="646" t="s">
        <v>1475</v>
      </c>
      <c r="O29" s="635"/>
    </row>
    <row r="30" spans="1:15" ht="94.5">
      <c r="A30" s="574">
        <v>23</v>
      </c>
      <c r="B30" s="650" t="s">
        <v>1506</v>
      </c>
      <c r="C30" s="634" t="s">
        <v>929</v>
      </c>
      <c r="D30" s="630" t="s">
        <v>1471</v>
      </c>
      <c r="E30" s="637" t="s">
        <v>120</v>
      </c>
      <c r="F30" s="642" t="s">
        <v>1472</v>
      </c>
      <c r="G30" s="643" t="s">
        <v>1477</v>
      </c>
      <c r="H30" s="644">
        <v>7831</v>
      </c>
      <c r="I30" s="645" t="s">
        <v>131</v>
      </c>
      <c r="J30" s="676" t="e">
        <v>#VALUE!</v>
      </c>
      <c r="K30" s="113">
        <v>130</v>
      </c>
      <c r="L30" s="113">
        <v>371291</v>
      </c>
      <c r="M30" s="646" t="s">
        <v>1474</v>
      </c>
      <c r="N30" s="646" t="s">
        <v>1475</v>
      </c>
      <c r="O30" s="635"/>
    </row>
    <row r="31" spans="1:15" ht="94.5">
      <c r="A31" s="574">
        <v>24</v>
      </c>
      <c r="B31" s="650" t="s">
        <v>1507</v>
      </c>
      <c r="C31" s="634" t="s">
        <v>929</v>
      </c>
      <c r="D31" s="634" t="s">
        <v>1492</v>
      </c>
      <c r="E31" s="637" t="s">
        <v>120</v>
      </c>
      <c r="F31" s="642" t="s">
        <v>1472</v>
      </c>
      <c r="G31" s="643" t="s">
        <v>1473</v>
      </c>
      <c r="H31" s="644">
        <v>21752</v>
      </c>
      <c r="I31" s="645" t="s">
        <v>131</v>
      </c>
      <c r="J31" s="673" t="e">
        <v>#VALUE!</v>
      </c>
      <c r="K31" s="113">
        <v>1459</v>
      </c>
      <c r="L31" s="113">
        <v>776494</v>
      </c>
      <c r="M31" s="646" t="s">
        <v>1474</v>
      </c>
      <c r="N31" s="646" t="s">
        <v>1475</v>
      </c>
      <c r="O31" s="635"/>
    </row>
    <row r="32" spans="1:15" ht="94.5">
      <c r="A32" s="574">
        <v>25</v>
      </c>
      <c r="B32" s="650" t="s">
        <v>1508</v>
      </c>
      <c r="C32" s="634" t="s">
        <v>136</v>
      </c>
      <c r="D32" s="630" t="s">
        <v>1471</v>
      </c>
      <c r="E32" s="637" t="s">
        <v>120</v>
      </c>
      <c r="F32" s="642" t="s">
        <v>1472</v>
      </c>
      <c r="G32" s="643" t="s">
        <v>1477</v>
      </c>
      <c r="H32" s="644">
        <v>3492</v>
      </c>
      <c r="I32" s="645" t="s">
        <v>131</v>
      </c>
      <c r="J32" s="673" t="e">
        <v>#VALUE!</v>
      </c>
      <c r="K32" s="113">
        <v>84</v>
      </c>
      <c r="L32" s="113">
        <v>136954</v>
      </c>
      <c r="M32" s="646" t="s">
        <v>1474</v>
      </c>
      <c r="N32" s="646" t="s">
        <v>1475</v>
      </c>
      <c r="O32" s="635"/>
    </row>
    <row r="33" spans="1:15">
      <c r="A33" s="601">
        <v>26</v>
      </c>
      <c r="B33" s="634"/>
      <c r="C33" s="634"/>
      <c r="D33" s="634"/>
      <c r="E33" s="637"/>
      <c r="F33" s="637"/>
      <c r="G33" s="638"/>
      <c r="H33" s="652"/>
      <c r="I33" s="651"/>
      <c r="J33" s="602" t="e">
        <f t="shared" ref="J33:J253" si="0">H33/I33</f>
        <v>#DIV/0!</v>
      </c>
      <c r="K33" s="113"/>
      <c r="L33" s="113"/>
      <c r="M33" s="646"/>
      <c r="N33" s="646"/>
      <c r="O33" s="635"/>
    </row>
    <row r="34" spans="1:15">
      <c r="A34" s="601">
        <v>27</v>
      </c>
      <c r="B34" s="634"/>
      <c r="C34" s="634"/>
      <c r="D34" s="634"/>
      <c r="E34" s="637"/>
      <c r="F34" s="637"/>
      <c r="G34" s="638"/>
      <c r="H34" s="652"/>
      <c r="I34" s="651"/>
      <c r="J34" s="582" t="e">
        <f t="shared" si="0"/>
        <v>#DIV/0!</v>
      </c>
      <c r="K34" s="113"/>
      <c r="L34" s="113"/>
      <c r="M34" s="646"/>
      <c r="N34" s="646"/>
      <c r="O34" s="635"/>
    </row>
    <row r="35" spans="1:15">
      <c r="A35" s="574">
        <v>28</v>
      </c>
      <c r="B35" s="634"/>
      <c r="C35" s="634"/>
      <c r="D35" s="634"/>
      <c r="E35" s="637"/>
      <c r="F35" s="637"/>
      <c r="G35" s="638"/>
      <c r="H35" s="652"/>
      <c r="I35" s="651"/>
      <c r="J35" s="602" t="e">
        <f t="shared" si="0"/>
        <v>#DIV/0!</v>
      </c>
      <c r="K35" s="113"/>
      <c r="L35" s="113"/>
      <c r="M35" s="646"/>
      <c r="N35" s="646"/>
      <c r="O35" s="635"/>
    </row>
    <row r="36" spans="1:15">
      <c r="A36" s="574">
        <v>29</v>
      </c>
      <c r="B36" s="634"/>
      <c r="C36" s="634"/>
      <c r="D36" s="634"/>
      <c r="E36" s="637"/>
      <c r="F36" s="637"/>
      <c r="G36" s="638"/>
      <c r="H36" s="652"/>
      <c r="I36" s="651"/>
      <c r="J36" s="602" t="e">
        <f t="shared" si="0"/>
        <v>#DIV/0!</v>
      </c>
      <c r="K36" s="113"/>
      <c r="L36" s="113"/>
      <c r="M36" s="634"/>
      <c r="N36" s="634"/>
      <c r="O36" s="635"/>
    </row>
    <row r="37" spans="1:15">
      <c r="A37" s="574">
        <v>30</v>
      </c>
      <c r="B37" s="634"/>
      <c r="C37" s="634"/>
      <c r="D37" s="634"/>
      <c r="E37" s="637"/>
      <c r="F37" s="637"/>
      <c r="G37" s="638"/>
      <c r="H37" s="652"/>
      <c r="I37" s="651"/>
      <c r="J37" s="602" t="e">
        <f t="shared" si="0"/>
        <v>#DIV/0!</v>
      </c>
      <c r="K37" s="113"/>
      <c r="L37" s="113"/>
      <c r="M37" s="646"/>
      <c r="N37" s="646"/>
      <c r="O37" s="635"/>
    </row>
    <row r="38" spans="1:15">
      <c r="A38" s="601">
        <v>31</v>
      </c>
      <c r="B38" s="634"/>
      <c r="C38" s="634"/>
      <c r="D38" s="634"/>
      <c r="E38" s="637"/>
      <c r="F38" s="637"/>
      <c r="G38" s="638"/>
      <c r="H38" s="652"/>
      <c r="I38" s="651"/>
      <c r="J38" s="582" t="e">
        <f t="shared" si="0"/>
        <v>#DIV/0!</v>
      </c>
      <c r="K38" s="113"/>
      <c r="L38" s="113"/>
      <c r="M38" s="646"/>
      <c r="N38" s="646"/>
      <c r="O38" s="635"/>
    </row>
    <row r="39" spans="1:15">
      <c r="A39" s="601">
        <v>32</v>
      </c>
      <c r="B39" s="634"/>
      <c r="C39" s="634"/>
      <c r="D39" s="634"/>
      <c r="E39" s="637"/>
      <c r="F39" s="637"/>
      <c r="G39" s="638"/>
      <c r="H39" s="652"/>
      <c r="I39" s="651"/>
      <c r="J39" s="602" t="e">
        <f t="shared" si="0"/>
        <v>#DIV/0!</v>
      </c>
      <c r="K39" s="113"/>
      <c r="L39" s="113"/>
      <c r="M39" s="646"/>
      <c r="N39" s="646"/>
      <c r="O39" s="635"/>
    </row>
    <row r="40" spans="1:15">
      <c r="A40" s="574">
        <v>33</v>
      </c>
      <c r="B40" s="634"/>
      <c r="C40" s="634"/>
      <c r="D40" s="634"/>
      <c r="E40" s="637"/>
      <c r="F40" s="637"/>
      <c r="G40" s="638"/>
      <c r="H40" s="652"/>
      <c r="I40" s="651"/>
      <c r="J40" s="602" t="e">
        <f t="shared" si="0"/>
        <v>#DIV/0!</v>
      </c>
      <c r="K40" s="113"/>
      <c r="L40" s="113"/>
      <c r="M40" s="646"/>
      <c r="N40" s="646"/>
      <c r="O40" s="635"/>
    </row>
    <row r="41" spans="1:15">
      <c r="A41" s="574">
        <v>34</v>
      </c>
      <c r="B41" s="634"/>
      <c r="C41" s="634"/>
      <c r="D41" s="634"/>
      <c r="E41" s="637"/>
      <c r="F41" s="637"/>
      <c r="G41" s="638"/>
      <c r="H41" s="652"/>
      <c r="I41" s="651"/>
      <c r="J41" s="602" t="e">
        <f t="shared" si="0"/>
        <v>#DIV/0!</v>
      </c>
      <c r="K41" s="113"/>
      <c r="L41" s="113"/>
      <c r="M41" s="646"/>
      <c r="N41" s="646"/>
      <c r="O41" s="635"/>
    </row>
    <row r="42" spans="1:15">
      <c r="A42" s="574">
        <v>35</v>
      </c>
      <c r="B42" s="634"/>
      <c r="C42" s="634"/>
      <c r="D42" s="634"/>
      <c r="E42" s="637"/>
      <c r="F42" s="637"/>
      <c r="G42" s="638"/>
      <c r="H42" s="652"/>
      <c r="I42" s="651"/>
      <c r="J42" s="582" t="e">
        <f t="shared" si="0"/>
        <v>#DIV/0!</v>
      </c>
      <c r="K42" s="113"/>
      <c r="L42" s="113"/>
      <c r="M42" s="646"/>
      <c r="N42" s="646"/>
      <c r="O42" s="635"/>
    </row>
    <row r="43" spans="1:15">
      <c r="A43" s="601">
        <v>36</v>
      </c>
      <c r="B43" s="634"/>
      <c r="C43" s="634"/>
      <c r="D43" s="634"/>
      <c r="E43" s="637"/>
      <c r="F43" s="637"/>
      <c r="G43" s="638"/>
      <c r="H43" s="652"/>
      <c r="I43" s="651"/>
      <c r="J43" s="602" t="e">
        <f t="shared" si="0"/>
        <v>#DIV/0!</v>
      </c>
      <c r="K43" s="113"/>
      <c r="L43" s="113"/>
      <c r="M43" s="634"/>
      <c r="N43" s="634"/>
      <c r="O43" s="635"/>
    </row>
    <row r="44" spans="1:15">
      <c r="A44" s="601">
        <v>37</v>
      </c>
      <c r="B44" s="634"/>
      <c r="C44" s="634"/>
      <c r="D44" s="634"/>
      <c r="E44" s="637"/>
      <c r="F44" s="637"/>
      <c r="G44" s="638"/>
      <c r="H44" s="652"/>
      <c r="I44" s="651"/>
      <c r="J44" s="602" t="e">
        <f t="shared" si="0"/>
        <v>#DIV/0!</v>
      </c>
      <c r="K44" s="113"/>
      <c r="L44" s="113"/>
      <c r="M44" s="646"/>
      <c r="N44" s="646"/>
      <c r="O44" s="635"/>
    </row>
    <row r="45" spans="1:15">
      <c r="A45" s="574">
        <v>38</v>
      </c>
      <c r="B45" s="634"/>
      <c r="C45" s="634"/>
      <c r="D45" s="634"/>
      <c r="E45" s="637"/>
      <c r="F45" s="637"/>
      <c r="G45" s="638"/>
      <c r="H45" s="652"/>
      <c r="I45" s="651"/>
      <c r="J45" s="602" t="e">
        <f t="shared" si="0"/>
        <v>#DIV/0!</v>
      </c>
      <c r="K45" s="113"/>
      <c r="L45" s="113"/>
      <c r="M45" s="646"/>
      <c r="N45" s="646"/>
      <c r="O45" s="635"/>
    </row>
    <row r="46" spans="1:15">
      <c r="A46" s="574">
        <v>39</v>
      </c>
      <c r="B46" s="634"/>
      <c r="C46" s="634"/>
      <c r="D46" s="634"/>
      <c r="E46" s="637"/>
      <c r="F46" s="637"/>
      <c r="G46" s="638"/>
      <c r="H46" s="652"/>
      <c r="I46" s="651"/>
      <c r="J46" s="582" t="e">
        <f t="shared" si="0"/>
        <v>#DIV/0!</v>
      </c>
      <c r="K46" s="113"/>
      <c r="L46" s="113"/>
      <c r="M46" s="646"/>
      <c r="N46" s="646"/>
      <c r="O46" s="635"/>
    </row>
    <row r="47" spans="1:15">
      <c r="A47" s="574">
        <v>40</v>
      </c>
      <c r="B47" s="634"/>
      <c r="C47" s="634"/>
      <c r="D47" s="634"/>
      <c r="E47" s="637"/>
      <c r="F47" s="637"/>
      <c r="G47" s="638"/>
      <c r="H47" s="652"/>
      <c r="I47" s="651"/>
      <c r="J47" s="602" t="e">
        <f t="shared" si="0"/>
        <v>#DIV/0!</v>
      </c>
      <c r="K47" s="113"/>
      <c r="L47" s="113"/>
      <c r="M47" s="634"/>
      <c r="N47" s="634"/>
      <c r="O47" s="635"/>
    </row>
    <row r="48" spans="1:15">
      <c r="A48" s="601">
        <v>41</v>
      </c>
      <c r="B48" s="634"/>
      <c r="C48" s="634"/>
      <c r="D48" s="634"/>
      <c r="E48" s="637"/>
      <c r="F48" s="637"/>
      <c r="G48" s="638"/>
      <c r="H48" s="652"/>
      <c r="I48" s="651"/>
      <c r="J48" s="602" t="e">
        <f t="shared" si="0"/>
        <v>#DIV/0!</v>
      </c>
      <c r="K48" s="113"/>
      <c r="L48" s="113"/>
      <c r="M48" s="634"/>
      <c r="N48" s="634"/>
      <c r="O48" s="635"/>
    </row>
    <row r="49" spans="1:15">
      <c r="A49" s="601">
        <v>42</v>
      </c>
      <c r="B49" s="634"/>
      <c r="C49" s="634"/>
      <c r="D49" s="634"/>
      <c r="E49" s="637"/>
      <c r="F49" s="637"/>
      <c r="G49" s="638"/>
      <c r="H49" s="652"/>
      <c r="I49" s="651"/>
      <c r="J49" s="602" t="e">
        <f t="shared" si="0"/>
        <v>#DIV/0!</v>
      </c>
      <c r="K49" s="113"/>
      <c r="L49" s="113"/>
      <c r="M49" s="646"/>
      <c r="N49" s="646"/>
      <c r="O49" s="635"/>
    </row>
    <row r="50" spans="1:15">
      <c r="A50" s="574">
        <v>43</v>
      </c>
      <c r="B50" s="634"/>
      <c r="C50" s="634"/>
      <c r="D50" s="634"/>
      <c r="E50" s="637"/>
      <c r="F50" s="637"/>
      <c r="G50" s="638"/>
      <c r="H50" s="652"/>
      <c r="I50" s="651"/>
      <c r="J50" s="582" t="e">
        <f t="shared" si="0"/>
        <v>#DIV/0!</v>
      </c>
      <c r="K50" s="113"/>
      <c r="L50" s="113"/>
      <c r="M50" s="646"/>
      <c r="N50" s="646"/>
      <c r="O50" s="635"/>
    </row>
    <row r="51" spans="1:15">
      <c r="A51" s="574">
        <v>44</v>
      </c>
      <c r="B51" s="634"/>
      <c r="C51" s="634"/>
      <c r="D51" s="650"/>
      <c r="E51" s="637"/>
      <c r="F51" s="637"/>
      <c r="G51" s="638"/>
      <c r="H51" s="652"/>
      <c r="I51" s="651"/>
      <c r="J51" s="602" t="e">
        <f t="shared" si="0"/>
        <v>#DIV/0!</v>
      </c>
      <c r="K51" s="113"/>
      <c r="L51" s="113"/>
      <c r="M51" s="634"/>
      <c r="N51" s="634"/>
      <c r="O51" s="635"/>
    </row>
    <row r="52" spans="1:15">
      <c r="A52" s="574">
        <v>45</v>
      </c>
      <c r="B52" s="634"/>
      <c r="C52" s="634"/>
      <c r="D52" s="634"/>
      <c r="E52" s="637"/>
      <c r="F52" s="637"/>
      <c r="G52" s="638"/>
      <c r="H52" s="652"/>
      <c r="I52" s="651"/>
      <c r="J52" s="602" t="e">
        <f t="shared" si="0"/>
        <v>#DIV/0!</v>
      </c>
      <c r="K52" s="113"/>
      <c r="L52" s="113"/>
      <c r="M52" s="646"/>
      <c r="N52" s="646"/>
      <c r="O52" s="635"/>
    </row>
    <row r="53" spans="1:15">
      <c r="A53" s="601">
        <v>46</v>
      </c>
      <c r="B53" s="634"/>
      <c r="C53" s="634"/>
      <c r="D53" s="634"/>
      <c r="E53" s="637"/>
      <c r="F53" s="637"/>
      <c r="G53" s="638"/>
      <c r="H53" s="652"/>
      <c r="I53" s="651"/>
      <c r="J53" s="602" t="e">
        <f t="shared" si="0"/>
        <v>#DIV/0!</v>
      </c>
      <c r="K53" s="113"/>
      <c r="L53" s="113"/>
      <c r="M53" s="646"/>
      <c r="N53" s="646"/>
      <c r="O53" s="635"/>
    </row>
    <row r="54" spans="1:15">
      <c r="A54" s="601">
        <v>47</v>
      </c>
      <c r="B54" s="653"/>
      <c r="C54" s="630"/>
      <c r="D54" s="653"/>
      <c r="E54" s="637"/>
      <c r="F54" s="637"/>
      <c r="G54" s="630"/>
      <c r="H54" s="599"/>
      <c r="I54" s="599"/>
      <c r="J54" s="582" t="e">
        <f t="shared" si="0"/>
        <v>#DIV/0!</v>
      </c>
      <c r="K54" s="125"/>
      <c r="L54" s="126"/>
      <c r="M54" s="634"/>
      <c r="N54" s="634"/>
      <c r="O54" s="635"/>
    </row>
    <row r="55" spans="1:15">
      <c r="A55" s="574">
        <v>48</v>
      </c>
      <c r="B55" s="633"/>
      <c r="C55" s="630"/>
      <c r="D55" s="631"/>
      <c r="E55" s="637"/>
      <c r="F55" s="631"/>
      <c r="G55" s="630"/>
      <c r="H55" s="599"/>
      <c r="I55" s="649"/>
      <c r="J55" s="602" t="e">
        <f t="shared" si="0"/>
        <v>#DIV/0!</v>
      </c>
      <c r="K55" s="125"/>
      <c r="L55" s="126"/>
      <c r="M55" s="634"/>
      <c r="N55" s="634"/>
      <c r="O55" s="635"/>
    </row>
    <row r="56" spans="1:15">
      <c r="A56" s="574">
        <v>49</v>
      </c>
      <c r="B56" s="634"/>
      <c r="C56" s="634"/>
      <c r="D56" s="634"/>
      <c r="E56" s="637"/>
      <c r="F56" s="637"/>
      <c r="G56" s="638"/>
      <c r="H56" s="652"/>
      <c r="I56" s="651"/>
      <c r="J56" s="602" t="e">
        <f t="shared" si="0"/>
        <v>#DIV/0!</v>
      </c>
      <c r="K56" s="125"/>
      <c r="L56" s="125"/>
      <c r="M56" s="634"/>
      <c r="N56" s="634"/>
      <c r="O56" s="635"/>
    </row>
    <row r="57" spans="1:15">
      <c r="A57" s="574">
        <v>50</v>
      </c>
      <c r="B57" s="650"/>
      <c r="C57" s="634"/>
      <c r="D57" s="634"/>
      <c r="E57" s="637"/>
      <c r="F57" s="637"/>
      <c r="G57" s="638"/>
      <c r="H57" s="652"/>
      <c r="I57" s="651"/>
      <c r="J57" s="602" t="e">
        <f t="shared" si="0"/>
        <v>#DIV/0!</v>
      </c>
      <c r="K57" s="127"/>
      <c r="L57" s="127"/>
      <c r="M57" s="646"/>
      <c r="N57" s="646"/>
      <c r="O57" s="635"/>
    </row>
    <row r="58" spans="1:15">
      <c r="A58" s="601">
        <v>51</v>
      </c>
      <c r="B58" s="634"/>
      <c r="C58" s="634"/>
      <c r="D58" s="634"/>
      <c r="E58" s="637"/>
      <c r="F58" s="637"/>
      <c r="G58" s="638"/>
      <c r="H58" s="652"/>
      <c r="I58" s="651"/>
      <c r="J58" s="582" t="e">
        <f t="shared" si="0"/>
        <v>#DIV/0!</v>
      </c>
      <c r="K58" s="113"/>
      <c r="L58" s="113"/>
      <c r="M58" s="646"/>
      <c r="N58" s="654"/>
      <c r="O58" s="635"/>
    </row>
    <row r="59" spans="1:15">
      <c r="A59" s="601">
        <v>52</v>
      </c>
      <c r="B59" s="634"/>
      <c r="C59" s="634"/>
      <c r="D59" s="650"/>
      <c r="E59" s="637"/>
      <c r="F59" s="637"/>
      <c r="G59" s="638"/>
      <c r="H59" s="652"/>
      <c r="I59" s="651"/>
      <c r="J59" s="602" t="e">
        <f t="shared" si="0"/>
        <v>#DIV/0!</v>
      </c>
      <c r="K59" s="113"/>
      <c r="L59" s="113"/>
      <c r="M59" s="646"/>
      <c r="N59" s="646"/>
      <c r="O59" s="635"/>
    </row>
    <row r="60" spans="1:15">
      <c r="A60" s="574">
        <v>53</v>
      </c>
      <c r="B60" s="634"/>
      <c r="C60" s="634"/>
      <c r="D60" s="650"/>
      <c r="E60" s="637"/>
      <c r="F60" s="637"/>
      <c r="G60" s="638"/>
      <c r="H60" s="652"/>
      <c r="I60" s="651"/>
      <c r="J60" s="602" t="e">
        <f t="shared" si="0"/>
        <v>#DIV/0!</v>
      </c>
      <c r="K60" s="113"/>
      <c r="L60" s="113"/>
      <c r="M60" s="646"/>
      <c r="N60" s="646"/>
      <c r="O60" s="635"/>
    </row>
    <row r="61" spans="1:15">
      <c r="A61" s="574">
        <v>54</v>
      </c>
      <c r="B61" s="634"/>
      <c r="C61" s="634"/>
      <c r="D61" s="650"/>
      <c r="E61" s="637"/>
      <c r="F61" s="637"/>
      <c r="G61" s="638"/>
      <c r="H61" s="652"/>
      <c r="I61" s="651"/>
      <c r="J61" s="602" t="e">
        <f t="shared" si="0"/>
        <v>#DIV/0!</v>
      </c>
      <c r="K61" s="113"/>
      <c r="L61" s="113"/>
      <c r="M61" s="646"/>
      <c r="N61" s="646"/>
      <c r="O61" s="635"/>
    </row>
    <row r="62" spans="1:15">
      <c r="A62" s="574">
        <v>55</v>
      </c>
      <c r="B62" s="589"/>
      <c r="C62" s="589"/>
      <c r="D62" s="589"/>
      <c r="E62" s="600"/>
      <c r="F62" s="600"/>
      <c r="G62" s="591"/>
      <c r="H62" s="603"/>
      <c r="I62" s="604"/>
      <c r="J62" s="582" t="e">
        <f t="shared" si="0"/>
        <v>#DIV/0!</v>
      </c>
      <c r="K62" s="590"/>
      <c r="L62" s="590"/>
      <c r="M62" s="589"/>
      <c r="N62" s="589"/>
      <c r="O62" s="589"/>
    </row>
    <row r="63" spans="1:15">
      <c r="A63" s="601">
        <v>56</v>
      </c>
      <c r="B63" s="589"/>
      <c r="C63" s="589"/>
      <c r="D63" s="589"/>
      <c r="E63" s="600"/>
      <c r="F63" s="600"/>
      <c r="G63" s="591"/>
      <c r="H63" s="603"/>
      <c r="I63" s="604"/>
      <c r="J63" s="602" t="e">
        <f t="shared" si="0"/>
        <v>#DIV/0!</v>
      </c>
      <c r="K63" s="590"/>
      <c r="L63" s="590"/>
      <c r="M63" s="589"/>
      <c r="N63" s="589"/>
      <c r="O63" s="589"/>
    </row>
    <row r="64" spans="1:15">
      <c r="A64" s="601">
        <v>57</v>
      </c>
      <c r="B64" s="589"/>
      <c r="C64" s="589"/>
      <c r="D64" s="589"/>
      <c r="E64" s="600"/>
      <c r="F64" s="600"/>
      <c r="G64" s="591"/>
      <c r="H64" s="603"/>
      <c r="I64" s="604"/>
      <c r="J64" s="602" t="e">
        <f t="shared" si="0"/>
        <v>#DIV/0!</v>
      </c>
      <c r="K64" s="590"/>
      <c r="L64" s="590"/>
      <c r="M64" s="589"/>
      <c r="N64" s="589"/>
      <c r="O64" s="589"/>
    </row>
    <row r="65" spans="1:15">
      <c r="A65" s="574">
        <v>58</v>
      </c>
      <c r="B65" s="589"/>
      <c r="C65" s="589"/>
      <c r="D65" s="589"/>
      <c r="E65" s="600"/>
      <c r="F65" s="600"/>
      <c r="G65" s="591"/>
      <c r="H65" s="603"/>
      <c r="I65" s="604"/>
      <c r="J65" s="602" t="e">
        <f t="shared" si="0"/>
        <v>#DIV/0!</v>
      </c>
      <c r="K65" s="590"/>
      <c r="L65" s="590"/>
      <c r="M65" s="589"/>
      <c r="N65" s="589"/>
      <c r="O65" s="589"/>
    </row>
    <row r="66" spans="1:15">
      <c r="A66" s="574">
        <v>59</v>
      </c>
      <c r="B66" s="589"/>
      <c r="C66" s="589"/>
      <c r="D66" s="589"/>
      <c r="E66" s="600"/>
      <c r="F66" s="600"/>
      <c r="G66" s="591"/>
      <c r="H66" s="603"/>
      <c r="I66" s="604"/>
      <c r="J66" s="582" t="e">
        <f t="shared" si="0"/>
        <v>#DIV/0!</v>
      </c>
      <c r="K66" s="590"/>
      <c r="L66" s="590"/>
      <c r="M66" s="589"/>
      <c r="N66" s="589"/>
      <c r="O66" s="589"/>
    </row>
    <row r="67" spans="1:15">
      <c r="A67" s="574">
        <v>60</v>
      </c>
      <c r="B67" s="589"/>
      <c r="C67" s="589"/>
      <c r="D67" s="589"/>
      <c r="E67" s="600"/>
      <c r="F67" s="600"/>
      <c r="G67" s="591"/>
      <c r="H67" s="603"/>
      <c r="I67" s="604"/>
      <c r="J67" s="602" t="e">
        <f t="shared" si="0"/>
        <v>#DIV/0!</v>
      </c>
      <c r="K67" s="590"/>
      <c r="L67" s="590"/>
      <c r="M67" s="589"/>
      <c r="N67" s="589"/>
      <c r="O67" s="589"/>
    </row>
    <row r="68" spans="1:15">
      <c r="A68" s="601">
        <v>61</v>
      </c>
      <c r="B68" s="589"/>
      <c r="C68" s="589"/>
      <c r="D68" s="589"/>
      <c r="E68" s="600"/>
      <c r="F68" s="600"/>
      <c r="G68" s="591"/>
      <c r="H68" s="603"/>
      <c r="I68" s="604"/>
      <c r="J68" s="602" t="e">
        <f t="shared" si="0"/>
        <v>#DIV/0!</v>
      </c>
      <c r="K68" s="590"/>
      <c r="L68" s="590"/>
      <c r="M68" s="589"/>
      <c r="N68" s="589"/>
      <c r="O68" s="589"/>
    </row>
    <row r="69" spans="1:15">
      <c r="A69" s="601">
        <v>62</v>
      </c>
      <c r="B69" s="589"/>
      <c r="C69" s="589"/>
      <c r="D69" s="589"/>
      <c r="E69" s="600"/>
      <c r="F69" s="600"/>
      <c r="G69" s="591"/>
      <c r="H69" s="603"/>
      <c r="I69" s="604"/>
      <c r="J69" s="602" t="e">
        <f t="shared" si="0"/>
        <v>#DIV/0!</v>
      </c>
      <c r="K69" s="590"/>
      <c r="L69" s="590"/>
      <c r="M69" s="589"/>
      <c r="N69" s="589"/>
      <c r="O69" s="589"/>
    </row>
    <row r="70" spans="1:15">
      <c r="A70" s="574">
        <v>63</v>
      </c>
      <c r="B70" s="589"/>
      <c r="C70" s="589"/>
      <c r="D70" s="589"/>
      <c r="E70" s="600"/>
      <c r="F70" s="600"/>
      <c r="G70" s="591"/>
      <c r="H70" s="603"/>
      <c r="I70" s="604"/>
      <c r="J70" s="582" t="e">
        <f t="shared" si="0"/>
        <v>#DIV/0!</v>
      </c>
      <c r="K70" s="590"/>
      <c r="L70" s="590"/>
      <c r="M70" s="589"/>
      <c r="N70" s="589"/>
      <c r="O70" s="589"/>
    </row>
    <row r="71" spans="1:15">
      <c r="A71" s="574">
        <v>64</v>
      </c>
      <c r="B71" s="589"/>
      <c r="C71" s="589"/>
      <c r="D71" s="589"/>
      <c r="E71" s="600"/>
      <c r="F71" s="600"/>
      <c r="G71" s="591"/>
      <c r="H71" s="603"/>
      <c r="I71" s="604"/>
      <c r="J71" s="602" t="e">
        <f t="shared" si="0"/>
        <v>#DIV/0!</v>
      </c>
      <c r="K71" s="590"/>
      <c r="L71" s="590"/>
      <c r="M71" s="589"/>
      <c r="N71" s="589"/>
      <c r="O71" s="589"/>
    </row>
    <row r="72" spans="1:15">
      <c r="A72" s="574">
        <v>65</v>
      </c>
      <c r="B72" s="589"/>
      <c r="C72" s="589"/>
      <c r="D72" s="589"/>
      <c r="E72" s="600"/>
      <c r="F72" s="600"/>
      <c r="G72" s="591"/>
      <c r="H72" s="603"/>
      <c r="I72" s="604"/>
      <c r="J72" s="602" t="e">
        <f t="shared" si="0"/>
        <v>#DIV/0!</v>
      </c>
      <c r="K72" s="590"/>
      <c r="L72" s="590"/>
      <c r="M72" s="589"/>
      <c r="N72" s="589"/>
      <c r="O72" s="589"/>
    </row>
    <row r="73" spans="1:15">
      <c r="A73" s="601">
        <v>66</v>
      </c>
      <c r="B73" s="589"/>
      <c r="C73" s="589"/>
      <c r="D73" s="589"/>
      <c r="E73" s="600"/>
      <c r="F73" s="600"/>
      <c r="G73" s="591"/>
      <c r="H73" s="603"/>
      <c r="I73" s="604"/>
      <c r="J73" s="602" t="e">
        <f t="shared" si="0"/>
        <v>#DIV/0!</v>
      </c>
      <c r="K73" s="590"/>
      <c r="L73" s="590"/>
      <c r="M73" s="589"/>
      <c r="N73" s="589"/>
      <c r="O73" s="589"/>
    </row>
    <row r="74" spans="1:15">
      <c r="A74" s="601">
        <v>67</v>
      </c>
      <c r="B74" s="589"/>
      <c r="C74" s="589"/>
      <c r="D74" s="589"/>
      <c r="E74" s="600"/>
      <c r="F74" s="600"/>
      <c r="G74" s="591"/>
      <c r="H74" s="603"/>
      <c r="I74" s="604"/>
      <c r="J74" s="582" t="e">
        <f t="shared" si="0"/>
        <v>#DIV/0!</v>
      </c>
      <c r="K74" s="590"/>
      <c r="L74" s="590"/>
      <c r="M74" s="589"/>
      <c r="N74" s="589"/>
      <c r="O74" s="589"/>
    </row>
    <row r="75" spans="1:15">
      <c r="A75" s="574">
        <v>68</v>
      </c>
      <c r="B75" s="589"/>
      <c r="C75" s="589"/>
      <c r="D75" s="589"/>
      <c r="E75" s="600"/>
      <c r="F75" s="600"/>
      <c r="G75" s="591"/>
      <c r="H75" s="603"/>
      <c r="I75" s="604"/>
      <c r="J75" s="602" t="e">
        <f t="shared" si="0"/>
        <v>#DIV/0!</v>
      </c>
      <c r="K75" s="590"/>
      <c r="L75" s="590"/>
      <c r="M75" s="589"/>
      <c r="N75" s="589"/>
      <c r="O75" s="589"/>
    </row>
    <row r="76" spans="1:15">
      <c r="A76" s="574">
        <v>69</v>
      </c>
      <c r="B76" s="589"/>
      <c r="C76" s="589"/>
      <c r="D76" s="589"/>
      <c r="E76" s="600"/>
      <c r="F76" s="600"/>
      <c r="G76" s="591"/>
      <c r="H76" s="603"/>
      <c r="I76" s="604"/>
      <c r="J76" s="602" t="e">
        <f t="shared" si="0"/>
        <v>#DIV/0!</v>
      </c>
      <c r="K76" s="590"/>
      <c r="L76" s="590"/>
      <c r="M76" s="589"/>
      <c r="N76" s="589"/>
      <c r="O76" s="589"/>
    </row>
    <row r="77" spans="1:15">
      <c r="A77" s="574">
        <v>70</v>
      </c>
      <c r="B77" s="589"/>
      <c r="C77" s="589"/>
      <c r="D77" s="589"/>
      <c r="E77" s="600"/>
      <c r="F77" s="600"/>
      <c r="G77" s="591"/>
      <c r="H77" s="603"/>
      <c r="I77" s="604"/>
      <c r="J77" s="602" t="e">
        <f t="shared" si="0"/>
        <v>#DIV/0!</v>
      </c>
      <c r="K77" s="590"/>
      <c r="L77" s="590"/>
      <c r="M77" s="589"/>
      <c r="N77" s="589"/>
      <c r="O77" s="589"/>
    </row>
    <row r="78" spans="1:15">
      <c r="A78" s="601">
        <v>71</v>
      </c>
      <c r="B78" s="589"/>
      <c r="C78" s="589"/>
      <c r="D78" s="589"/>
      <c r="E78" s="600"/>
      <c r="F78" s="600"/>
      <c r="G78" s="591"/>
      <c r="H78" s="603"/>
      <c r="I78" s="604"/>
      <c r="J78" s="582" t="e">
        <f t="shared" si="0"/>
        <v>#DIV/0!</v>
      </c>
      <c r="K78" s="590"/>
      <c r="L78" s="590"/>
      <c r="M78" s="589"/>
      <c r="N78" s="589"/>
      <c r="O78" s="589"/>
    </row>
    <row r="79" spans="1:15">
      <c r="A79" s="601">
        <v>72</v>
      </c>
      <c r="B79" s="589"/>
      <c r="C79" s="589"/>
      <c r="D79" s="589"/>
      <c r="E79" s="600"/>
      <c r="F79" s="600"/>
      <c r="G79" s="591"/>
      <c r="H79" s="603"/>
      <c r="I79" s="604"/>
      <c r="J79" s="602" t="e">
        <f t="shared" si="0"/>
        <v>#DIV/0!</v>
      </c>
      <c r="K79" s="590"/>
      <c r="L79" s="590"/>
      <c r="M79" s="589"/>
      <c r="N79" s="589"/>
      <c r="O79" s="589"/>
    </row>
    <row r="80" spans="1:15">
      <c r="A80" s="574">
        <v>73</v>
      </c>
      <c r="B80" s="589"/>
      <c r="C80" s="589"/>
      <c r="D80" s="589"/>
      <c r="E80" s="600"/>
      <c r="F80" s="600"/>
      <c r="G80" s="591"/>
      <c r="H80" s="603"/>
      <c r="I80" s="604"/>
      <c r="J80" s="602" t="e">
        <f t="shared" si="0"/>
        <v>#DIV/0!</v>
      </c>
      <c r="K80" s="590"/>
      <c r="L80" s="590"/>
      <c r="M80" s="589"/>
      <c r="N80" s="589"/>
      <c r="O80" s="589"/>
    </row>
    <row r="81" spans="1:15">
      <c r="A81" s="574">
        <v>74</v>
      </c>
      <c r="B81" s="589"/>
      <c r="C81" s="589"/>
      <c r="D81" s="589"/>
      <c r="E81" s="600"/>
      <c r="F81" s="600"/>
      <c r="G81" s="591"/>
      <c r="H81" s="603"/>
      <c r="I81" s="604"/>
      <c r="J81" s="582" t="e">
        <f t="shared" si="0"/>
        <v>#DIV/0!</v>
      </c>
      <c r="K81" s="590"/>
      <c r="L81" s="590"/>
      <c r="M81" s="589"/>
      <c r="N81" s="589"/>
      <c r="O81" s="589"/>
    </row>
    <row r="82" spans="1:15">
      <c r="A82" s="574">
        <v>75</v>
      </c>
      <c r="B82" s="589"/>
      <c r="C82" s="589"/>
      <c r="D82" s="589"/>
      <c r="E82" s="600"/>
      <c r="F82" s="600"/>
      <c r="G82" s="591"/>
      <c r="H82" s="603"/>
      <c r="I82" s="604"/>
      <c r="J82" s="602" t="e">
        <f t="shared" si="0"/>
        <v>#DIV/0!</v>
      </c>
      <c r="K82" s="590"/>
      <c r="L82" s="590"/>
      <c r="M82" s="589"/>
      <c r="N82" s="589"/>
      <c r="O82" s="589"/>
    </row>
    <row r="83" spans="1:15">
      <c r="A83" s="601">
        <v>76</v>
      </c>
      <c r="B83" s="589"/>
      <c r="C83" s="589"/>
      <c r="D83" s="589"/>
      <c r="E83" s="600"/>
      <c r="F83" s="600"/>
      <c r="G83" s="591"/>
      <c r="H83" s="603"/>
      <c r="I83" s="604"/>
      <c r="J83" s="602" t="e">
        <f t="shared" si="0"/>
        <v>#DIV/0!</v>
      </c>
      <c r="K83" s="590"/>
      <c r="L83" s="590"/>
      <c r="M83" s="589"/>
      <c r="N83" s="589"/>
      <c r="O83" s="589"/>
    </row>
    <row r="84" spans="1:15">
      <c r="A84" s="601">
        <v>77</v>
      </c>
      <c r="B84" s="589"/>
      <c r="C84" s="589"/>
      <c r="D84" s="589"/>
      <c r="E84" s="600"/>
      <c r="F84" s="600"/>
      <c r="G84" s="591"/>
      <c r="H84" s="603"/>
      <c r="I84" s="604"/>
      <c r="J84" s="582" t="e">
        <f t="shared" si="0"/>
        <v>#DIV/0!</v>
      </c>
      <c r="K84" s="590"/>
      <c r="L84" s="590"/>
      <c r="M84" s="589"/>
      <c r="N84" s="589"/>
      <c r="O84" s="589"/>
    </row>
    <row r="85" spans="1:15">
      <c r="A85" s="574">
        <v>78</v>
      </c>
      <c r="B85" s="589"/>
      <c r="C85" s="589"/>
      <c r="D85" s="589"/>
      <c r="E85" s="600"/>
      <c r="F85" s="600"/>
      <c r="G85" s="591"/>
      <c r="H85" s="603"/>
      <c r="I85" s="604"/>
      <c r="J85" s="602" t="e">
        <f t="shared" si="0"/>
        <v>#DIV/0!</v>
      </c>
      <c r="K85" s="590"/>
      <c r="L85" s="590"/>
      <c r="M85" s="589"/>
      <c r="N85" s="589"/>
      <c r="O85" s="589"/>
    </row>
    <row r="86" spans="1:15">
      <c r="A86" s="574">
        <v>79</v>
      </c>
      <c r="B86" s="589"/>
      <c r="C86" s="589"/>
      <c r="D86" s="589"/>
      <c r="E86" s="600"/>
      <c r="F86" s="600"/>
      <c r="G86" s="591"/>
      <c r="H86" s="603"/>
      <c r="I86" s="604"/>
      <c r="J86" s="602" t="e">
        <f t="shared" si="0"/>
        <v>#DIV/0!</v>
      </c>
      <c r="K86" s="590"/>
      <c r="L86" s="590"/>
      <c r="M86" s="589"/>
      <c r="N86" s="589"/>
      <c r="O86" s="589"/>
    </row>
    <row r="87" spans="1:15">
      <c r="A87" s="574">
        <v>80</v>
      </c>
      <c r="B87" s="589"/>
      <c r="C87" s="589"/>
      <c r="D87" s="589"/>
      <c r="E87" s="600"/>
      <c r="F87" s="600"/>
      <c r="G87" s="591"/>
      <c r="H87" s="603"/>
      <c r="I87" s="604"/>
      <c r="J87" s="582" t="e">
        <f t="shared" si="0"/>
        <v>#DIV/0!</v>
      </c>
      <c r="K87" s="590"/>
      <c r="L87" s="590"/>
      <c r="M87" s="589"/>
      <c r="N87" s="589"/>
      <c r="O87" s="589"/>
    </row>
    <row r="88" spans="1:15">
      <c r="A88" s="601">
        <v>81</v>
      </c>
      <c r="B88" s="589"/>
      <c r="C88" s="589"/>
      <c r="D88" s="589"/>
      <c r="E88" s="600"/>
      <c r="F88" s="600"/>
      <c r="G88" s="591"/>
      <c r="H88" s="603"/>
      <c r="I88" s="604"/>
      <c r="J88" s="602" t="e">
        <f t="shared" si="0"/>
        <v>#DIV/0!</v>
      </c>
      <c r="K88" s="590"/>
      <c r="L88" s="590"/>
      <c r="M88" s="589"/>
      <c r="N88" s="589"/>
      <c r="O88" s="589"/>
    </row>
    <row r="89" spans="1:15">
      <c r="A89" s="601">
        <v>82</v>
      </c>
      <c r="B89" s="589"/>
      <c r="C89" s="589"/>
      <c r="D89" s="589"/>
      <c r="E89" s="600"/>
      <c r="F89" s="600"/>
      <c r="G89" s="591"/>
      <c r="H89" s="603"/>
      <c r="I89" s="604"/>
      <c r="J89" s="602" t="e">
        <f t="shared" si="0"/>
        <v>#DIV/0!</v>
      </c>
      <c r="K89" s="590"/>
      <c r="L89" s="590"/>
      <c r="M89" s="589"/>
      <c r="N89" s="589"/>
      <c r="O89" s="589"/>
    </row>
    <row r="90" spans="1:15">
      <c r="A90" s="574">
        <v>83</v>
      </c>
      <c r="B90" s="589"/>
      <c r="C90" s="589"/>
      <c r="D90" s="589"/>
      <c r="E90" s="600"/>
      <c r="F90" s="600"/>
      <c r="G90" s="591"/>
      <c r="H90" s="603"/>
      <c r="I90" s="604"/>
      <c r="J90" s="582" t="e">
        <f t="shared" si="0"/>
        <v>#DIV/0!</v>
      </c>
      <c r="K90" s="590"/>
      <c r="L90" s="590"/>
      <c r="M90" s="589"/>
      <c r="N90" s="589"/>
      <c r="O90" s="589"/>
    </row>
    <row r="91" spans="1:15">
      <c r="A91" s="574">
        <v>84</v>
      </c>
      <c r="B91" s="589"/>
      <c r="C91" s="589"/>
      <c r="D91" s="589"/>
      <c r="E91" s="600"/>
      <c r="F91" s="600"/>
      <c r="G91" s="591"/>
      <c r="H91" s="603"/>
      <c r="I91" s="604"/>
      <c r="J91" s="602" t="e">
        <f t="shared" si="0"/>
        <v>#DIV/0!</v>
      </c>
      <c r="K91" s="590"/>
      <c r="L91" s="590"/>
      <c r="M91" s="589"/>
      <c r="N91" s="589"/>
      <c r="O91" s="589"/>
    </row>
    <row r="92" spans="1:15">
      <c r="A92" s="574">
        <v>85</v>
      </c>
      <c r="B92" s="589"/>
      <c r="C92" s="589"/>
      <c r="D92" s="589"/>
      <c r="E92" s="600"/>
      <c r="F92" s="600"/>
      <c r="G92" s="591"/>
      <c r="H92" s="603"/>
      <c r="I92" s="604"/>
      <c r="J92" s="602" t="e">
        <f t="shared" si="0"/>
        <v>#DIV/0!</v>
      </c>
      <c r="K92" s="590"/>
      <c r="L92" s="590"/>
      <c r="M92" s="589"/>
      <c r="N92" s="589"/>
      <c r="O92" s="589"/>
    </row>
    <row r="93" spans="1:15">
      <c r="A93" s="601">
        <v>86</v>
      </c>
      <c r="B93" s="589"/>
      <c r="C93" s="589"/>
      <c r="D93" s="589"/>
      <c r="E93" s="600"/>
      <c r="F93" s="600"/>
      <c r="G93" s="591"/>
      <c r="H93" s="603"/>
      <c r="I93" s="604"/>
      <c r="J93" s="582" t="e">
        <f t="shared" si="0"/>
        <v>#DIV/0!</v>
      </c>
      <c r="K93" s="590"/>
      <c r="L93" s="590"/>
      <c r="M93" s="589"/>
      <c r="N93" s="589"/>
      <c r="O93" s="589"/>
    </row>
    <row r="94" spans="1:15">
      <c r="A94" s="601">
        <v>87</v>
      </c>
      <c r="B94" s="589"/>
      <c r="C94" s="589"/>
      <c r="D94" s="589"/>
      <c r="E94" s="600"/>
      <c r="F94" s="600"/>
      <c r="G94" s="591"/>
      <c r="H94" s="603"/>
      <c r="I94" s="604"/>
      <c r="J94" s="602" t="e">
        <f t="shared" si="0"/>
        <v>#DIV/0!</v>
      </c>
      <c r="K94" s="590"/>
      <c r="L94" s="590"/>
      <c r="M94" s="589"/>
      <c r="N94" s="589"/>
      <c r="O94" s="589"/>
    </row>
    <row r="95" spans="1:15">
      <c r="A95" s="574">
        <v>88</v>
      </c>
      <c r="B95" s="589"/>
      <c r="C95" s="589"/>
      <c r="D95" s="589"/>
      <c r="E95" s="600"/>
      <c r="F95" s="600"/>
      <c r="G95" s="591"/>
      <c r="H95" s="603"/>
      <c r="I95" s="604"/>
      <c r="J95" s="602" t="e">
        <f t="shared" si="0"/>
        <v>#DIV/0!</v>
      </c>
      <c r="K95" s="590"/>
      <c r="L95" s="590"/>
      <c r="M95" s="589"/>
      <c r="N95" s="589"/>
      <c r="O95" s="589"/>
    </row>
    <row r="96" spans="1:15">
      <c r="A96" s="574">
        <v>89</v>
      </c>
      <c r="B96" s="589"/>
      <c r="C96" s="589"/>
      <c r="D96" s="589"/>
      <c r="E96" s="600"/>
      <c r="F96" s="600"/>
      <c r="G96" s="591"/>
      <c r="H96" s="603"/>
      <c r="I96" s="604"/>
      <c r="J96" s="582" t="e">
        <f t="shared" si="0"/>
        <v>#DIV/0!</v>
      </c>
      <c r="K96" s="590"/>
      <c r="L96" s="590"/>
      <c r="M96" s="589"/>
      <c r="N96" s="589"/>
      <c r="O96" s="589"/>
    </row>
    <row r="97" spans="1:15">
      <c r="A97" s="574">
        <v>90</v>
      </c>
      <c r="B97" s="589"/>
      <c r="C97" s="589"/>
      <c r="D97" s="589"/>
      <c r="E97" s="600"/>
      <c r="F97" s="600"/>
      <c r="G97" s="591"/>
      <c r="H97" s="603"/>
      <c r="I97" s="604"/>
      <c r="J97" s="602" t="e">
        <f t="shared" si="0"/>
        <v>#DIV/0!</v>
      </c>
      <c r="K97" s="590"/>
      <c r="L97" s="590"/>
      <c r="M97" s="589"/>
      <c r="N97" s="589"/>
      <c r="O97" s="589"/>
    </row>
    <row r="98" spans="1:15">
      <c r="A98" s="601">
        <v>91</v>
      </c>
      <c r="B98" s="589"/>
      <c r="C98" s="589"/>
      <c r="D98" s="589"/>
      <c r="E98" s="600"/>
      <c r="F98" s="600"/>
      <c r="G98" s="591"/>
      <c r="H98" s="603"/>
      <c r="I98" s="604"/>
      <c r="J98" s="602" t="e">
        <f t="shared" si="0"/>
        <v>#DIV/0!</v>
      </c>
      <c r="K98" s="590"/>
      <c r="L98" s="590"/>
      <c r="M98" s="589"/>
      <c r="N98" s="589"/>
      <c r="O98" s="589"/>
    </row>
    <row r="99" spans="1:15">
      <c r="A99" s="601">
        <v>92</v>
      </c>
      <c r="B99" s="589"/>
      <c r="C99" s="589"/>
      <c r="D99" s="589"/>
      <c r="E99" s="600"/>
      <c r="F99" s="600"/>
      <c r="G99" s="591"/>
      <c r="H99" s="603"/>
      <c r="I99" s="604"/>
      <c r="J99" s="582" t="e">
        <f t="shared" si="0"/>
        <v>#DIV/0!</v>
      </c>
      <c r="K99" s="590"/>
      <c r="L99" s="590"/>
      <c r="M99" s="589"/>
      <c r="N99" s="589"/>
      <c r="O99" s="589"/>
    </row>
    <row r="100" spans="1:15">
      <c r="A100" s="574">
        <v>93</v>
      </c>
      <c r="B100" s="589"/>
      <c r="C100" s="589"/>
      <c r="D100" s="589"/>
      <c r="E100" s="600"/>
      <c r="F100" s="600"/>
      <c r="G100" s="591"/>
      <c r="H100" s="603"/>
      <c r="I100" s="604"/>
      <c r="J100" s="602" t="e">
        <f t="shared" si="0"/>
        <v>#DIV/0!</v>
      </c>
      <c r="K100" s="590"/>
      <c r="L100" s="590"/>
      <c r="M100" s="589"/>
      <c r="N100" s="589"/>
      <c r="O100" s="589"/>
    </row>
    <row r="101" spans="1:15">
      <c r="A101" s="574">
        <v>94</v>
      </c>
      <c r="B101" s="589"/>
      <c r="C101" s="589"/>
      <c r="D101" s="589"/>
      <c r="E101" s="600"/>
      <c r="F101" s="600"/>
      <c r="G101" s="591"/>
      <c r="H101" s="603"/>
      <c r="I101" s="604"/>
      <c r="J101" s="602" t="e">
        <f t="shared" si="0"/>
        <v>#DIV/0!</v>
      </c>
      <c r="K101" s="590"/>
      <c r="L101" s="590"/>
      <c r="M101" s="589"/>
      <c r="N101" s="589"/>
      <c r="O101" s="589"/>
    </row>
    <row r="102" spans="1:15">
      <c r="A102" s="574">
        <v>95</v>
      </c>
      <c r="B102" s="589"/>
      <c r="C102" s="589"/>
      <c r="D102" s="589"/>
      <c r="E102" s="600"/>
      <c r="F102" s="600"/>
      <c r="G102" s="591"/>
      <c r="H102" s="603"/>
      <c r="I102" s="604"/>
      <c r="J102" s="582" t="e">
        <f t="shared" si="0"/>
        <v>#DIV/0!</v>
      </c>
      <c r="K102" s="590"/>
      <c r="L102" s="590"/>
      <c r="M102" s="589"/>
      <c r="N102" s="589"/>
      <c r="O102" s="589"/>
    </row>
    <row r="103" spans="1:15">
      <c r="A103" s="601">
        <v>96</v>
      </c>
      <c r="B103" s="589"/>
      <c r="C103" s="589"/>
      <c r="D103" s="589"/>
      <c r="E103" s="600"/>
      <c r="F103" s="600"/>
      <c r="G103" s="591"/>
      <c r="H103" s="603"/>
      <c r="I103" s="604"/>
      <c r="J103" s="602" t="e">
        <f t="shared" si="0"/>
        <v>#DIV/0!</v>
      </c>
      <c r="K103" s="590"/>
      <c r="L103" s="590"/>
      <c r="M103" s="589"/>
      <c r="N103" s="589"/>
      <c r="O103" s="589"/>
    </row>
    <row r="104" spans="1:15">
      <c r="A104" s="601">
        <v>97</v>
      </c>
      <c r="B104" s="589"/>
      <c r="C104" s="589"/>
      <c r="D104" s="589"/>
      <c r="E104" s="600"/>
      <c r="F104" s="600"/>
      <c r="G104" s="591"/>
      <c r="H104" s="603"/>
      <c r="I104" s="604"/>
      <c r="J104" s="602" t="e">
        <f t="shared" si="0"/>
        <v>#DIV/0!</v>
      </c>
      <c r="K104" s="590"/>
      <c r="L104" s="590"/>
      <c r="M104" s="589"/>
      <c r="N104" s="589"/>
      <c r="O104" s="589"/>
    </row>
    <row r="105" spans="1:15">
      <c r="A105" s="574">
        <v>98</v>
      </c>
      <c r="B105" s="589"/>
      <c r="C105" s="589"/>
      <c r="D105" s="589"/>
      <c r="E105" s="600"/>
      <c r="F105" s="600"/>
      <c r="G105" s="591"/>
      <c r="H105" s="603"/>
      <c r="I105" s="604"/>
      <c r="J105" s="582" t="e">
        <f t="shared" si="0"/>
        <v>#DIV/0!</v>
      </c>
      <c r="K105" s="590"/>
      <c r="L105" s="590"/>
      <c r="M105" s="589"/>
      <c r="N105" s="589"/>
      <c r="O105" s="589"/>
    </row>
    <row r="106" spans="1:15">
      <c r="A106" s="574">
        <v>99</v>
      </c>
      <c r="B106" s="589"/>
      <c r="C106" s="589"/>
      <c r="D106" s="589"/>
      <c r="E106" s="600"/>
      <c r="F106" s="600"/>
      <c r="G106" s="591"/>
      <c r="H106" s="603"/>
      <c r="I106" s="604"/>
      <c r="J106" s="602" t="e">
        <f t="shared" si="0"/>
        <v>#DIV/0!</v>
      </c>
      <c r="K106" s="590"/>
      <c r="L106" s="590"/>
      <c r="M106" s="589"/>
      <c r="N106" s="589"/>
      <c r="O106" s="589"/>
    </row>
    <row r="107" spans="1:15">
      <c r="A107" s="574">
        <v>100</v>
      </c>
      <c r="B107" s="589"/>
      <c r="C107" s="589"/>
      <c r="D107" s="589"/>
      <c r="E107" s="600"/>
      <c r="F107" s="600"/>
      <c r="G107" s="591"/>
      <c r="H107" s="603"/>
      <c r="I107" s="604"/>
      <c r="J107" s="602" t="e">
        <f t="shared" si="0"/>
        <v>#DIV/0!</v>
      </c>
      <c r="K107" s="590"/>
      <c r="L107" s="590"/>
      <c r="M107" s="589"/>
      <c r="N107" s="589"/>
      <c r="O107" s="589"/>
    </row>
    <row r="108" spans="1:15">
      <c r="A108" s="601">
        <v>101</v>
      </c>
      <c r="B108" s="589"/>
      <c r="C108" s="589"/>
      <c r="D108" s="589"/>
      <c r="E108" s="600"/>
      <c r="F108" s="600"/>
      <c r="G108" s="591"/>
      <c r="H108" s="603"/>
      <c r="I108" s="604"/>
      <c r="J108" s="582" t="e">
        <f t="shared" si="0"/>
        <v>#DIV/0!</v>
      </c>
      <c r="K108" s="590"/>
      <c r="L108" s="590"/>
      <c r="M108" s="589"/>
      <c r="N108" s="589"/>
      <c r="O108" s="589"/>
    </row>
    <row r="109" spans="1:15">
      <c r="A109" s="601">
        <v>102</v>
      </c>
      <c r="B109" s="589"/>
      <c r="C109" s="589"/>
      <c r="D109" s="589"/>
      <c r="E109" s="600"/>
      <c r="F109" s="600"/>
      <c r="G109" s="591"/>
      <c r="H109" s="603"/>
      <c r="I109" s="604"/>
      <c r="J109" s="602" t="e">
        <f t="shared" si="0"/>
        <v>#DIV/0!</v>
      </c>
      <c r="K109" s="590"/>
      <c r="L109" s="590"/>
      <c r="M109" s="589"/>
      <c r="N109" s="589"/>
      <c r="O109" s="589"/>
    </row>
    <row r="110" spans="1:15">
      <c r="A110" s="574">
        <v>103</v>
      </c>
      <c r="B110" s="589"/>
      <c r="C110" s="589"/>
      <c r="D110" s="589"/>
      <c r="E110" s="600"/>
      <c r="F110" s="600"/>
      <c r="G110" s="591"/>
      <c r="H110" s="603"/>
      <c r="I110" s="604"/>
      <c r="J110" s="602" t="e">
        <f t="shared" si="0"/>
        <v>#DIV/0!</v>
      </c>
      <c r="K110" s="590"/>
      <c r="L110" s="590"/>
      <c r="M110" s="589"/>
      <c r="N110" s="589"/>
      <c r="O110" s="589"/>
    </row>
    <row r="111" spans="1:15">
      <c r="A111" s="574">
        <v>104</v>
      </c>
      <c r="B111" s="589"/>
      <c r="C111" s="589"/>
      <c r="D111" s="589"/>
      <c r="E111" s="600"/>
      <c r="F111" s="600"/>
      <c r="G111" s="591"/>
      <c r="H111" s="603"/>
      <c r="I111" s="604"/>
      <c r="J111" s="582" t="e">
        <f t="shared" si="0"/>
        <v>#DIV/0!</v>
      </c>
      <c r="K111" s="590"/>
      <c r="L111" s="590"/>
      <c r="M111" s="589"/>
      <c r="N111" s="589"/>
      <c r="O111" s="589"/>
    </row>
    <row r="112" spans="1:15">
      <c r="A112" s="574">
        <v>105</v>
      </c>
      <c r="B112" s="589"/>
      <c r="C112" s="589"/>
      <c r="D112" s="589"/>
      <c r="E112" s="600"/>
      <c r="F112" s="600"/>
      <c r="G112" s="591"/>
      <c r="H112" s="603"/>
      <c r="I112" s="604"/>
      <c r="J112" s="602" t="e">
        <f t="shared" si="0"/>
        <v>#DIV/0!</v>
      </c>
      <c r="K112" s="590"/>
      <c r="L112" s="590"/>
      <c r="M112" s="589"/>
      <c r="N112" s="589"/>
      <c r="O112" s="589"/>
    </row>
    <row r="113" spans="1:15">
      <c r="A113" s="601">
        <v>106</v>
      </c>
      <c r="B113" s="589"/>
      <c r="C113" s="589"/>
      <c r="D113" s="589"/>
      <c r="E113" s="600"/>
      <c r="F113" s="600"/>
      <c r="G113" s="591"/>
      <c r="H113" s="603"/>
      <c r="I113" s="604"/>
      <c r="J113" s="602" t="e">
        <f t="shared" si="0"/>
        <v>#DIV/0!</v>
      </c>
      <c r="K113" s="590"/>
      <c r="L113" s="590"/>
      <c r="M113" s="589"/>
      <c r="N113" s="589"/>
      <c r="O113" s="589"/>
    </row>
    <row r="114" spans="1:15">
      <c r="A114" s="601">
        <v>107</v>
      </c>
      <c r="B114" s="589"/>
      <c r="C114" s="589"/>
      <c r="D114" s="589"/>
      <c r="E114" s="600"/>
      <c r="F114" s="600"/>
      <c r="G114" s="591"/>
      <c r="H114" s="603"/>
      <c r="I114" s="604"/>
      <c r="J114" s="582" t="e">
        <f t="shared" si="0"/>
        <v>#DIV/0!</v>
      </c>
      <c r="K114" s="590"/>
      <c r="L114" s="590"/>
      <c r="M114" s="589"/>
      <c r="N114" s="589"/>
      <c r="O114" s="589"/>
    </row>
    <row r="115" spans="1:15">
      <c r="A115" s="574">
        <v>108</v>
      </c>
      <c r="B115" s="589"/>
      <c r="C115" s="589"/>
      <c r="D115" s="589"/>
      <c r="E115" s="600"/>
      <c r="F115" s="600"/>
      <c r="G115" s="591"/>
      <c r="H115" s="603"/>
      <c r="I115" s="604"/>
      <c r="J115" s="602" t="e">
        <f t="shared" si="0"/>
        <v>#DIV/0!</v>
      </c>
      <c r="K115" s="590"/>
      <c r="L115" s="590"/>
      <c r="M115" s="589"/>
      <c r="N115" s="589"/>
      <c r="O115" s="589"/>
    </row>
    <row r="116" spans="1:15">
      <c r="A116" s="574">
        <v>109</v>
      </c>
      <c r="B116" s="589"/>
      <c r="C116" s="589"/>
      <c r="D116" s="589"/>
      <c r="E116" s="600"/>
      <c r="F116" s="600"/>
      <c r="G116" s="591"/>
      <c r="H116" s="603"/>
      <c r="I116" s="604"/>
      <c r="J116" s="602" t="e">
        <f t="shared" si="0"/>
        <v>#DIV/0!</v>
      </c>
      <c r="K116" s="590"/>
      <c r="L116" s="590"/>
      <c r="M116" s="589"/>
      <c r="N116" s="589"/>
      <c r="O116" s="589"/>
    </row>
    <row r="117" spans="1:15">
      <c r="A117" s="574">
        <v>110</v>
      </c>
      <c r="B117" s="589"/>
      <c r="C117" s="589"/>
      <c r="D117" s="589"/>
      <c r="E117" s="600"/>
      <c r="F117" s="600"/>
      <c r="G117" s="591"/>
      <c r="H117" s="603"/>
      <c r="I117" s="604"/>
      <c r="J117" s="582" t="e">
        <f t="shared" si="0"/>
        <v>#DIV/0!</v>
      </c>
      <c r="K117" s="590"/>
      <c r="L117" s="590"/>
      <c r="M117" s="589"/>
      <c r="N117" s="589"/>
      <c r="O117" s="589"/>
    </row>
    <row r="118" spans="1:15">
      <c r="A118" s="601">
        <v>111</v>
      </c>
      <c r="B118" s="589"/>
      <c r="C118" s="589"/>
      <c r="D118" s="589"/>
      <c r="E118" s="600"/>
      <c r="F118" s="600"/>
      <c r="G118" s="591"/>
      <c r="H118" s="603"/>
      <c r="I118" s="604"/>
      <c r="J118" s="602" t="e">
        <f t="shared" si="0"/>
        <v>#DIV/0!</v>
      </c>
      <c r="K118" s="590"/>
      <c r="L118" s="590"/>
      <c r="M118" s="589"/>
      <c r="N118" s="589"/>
      <c r="O118" s="589"/>
    </row>
    <row r="119" spans="1:15">
      <c r="A119" s="601">
        <v>112</v>
      </c>
      <c r="B119" s="589"/>
      <c r="C119" s="589"/>
      <c r="D119" s="589"/>
      <c r="E119" s="600"/>
      <c r="F119" s="600"/>
      <c r="G119" s="591"/>
      <c r="H119" s="603"/>
      <c r="I119" s="604"/>
      <c r="J119" s="602" t="e">
        <f t="shared" si="0"/>
        <v>#DIV/0!</v>
      </c>
      <c r="K119" s="590"/>
      <c r="L119" s="590"/>
      <c r="M119" s="589"/>
      <c r="N119" s="589"/>
      <c r="O119" s="589"/>
    </row>
    <row r="120" spans="1:15">
      <c r="A120" s="574">
        <v>113</v>
      </c>
      <c r="B120" s="589"/>
      <c r="C120" s="589"/>
      <c r="D120" s="589"/>
      <c r="E120" s="600"/>
      <c r="F120" s="600"/>
      <c r="G120" s="591"/>
      <c r="H120" s="603"/>
      <c r="I120" s="604"/>
      <c r="J120" s="582" t="e">
        <f t="shared" si="0"/>
        <v>#DIV/0!</v>
      </c>
      <c r="K120" s="590"/>
      <c r="L120" s="590"/>
      <c r="M120" s="589"/>
      <c r="N120" s="589"/>
      <c r="O120" s="589"/>
    </row>
    <row r="121" spans="1:15">
      <c r="A121" s="574">
        <v>114</v>
      </c>
      <c r="B121" s="589"/>
      <c r="C121" s="589"/>
      <c r="D121" s="589"/>
      <c r="E121" s="600"/>
      <c r="F121" s="600"/>
      <c r="G121" s="591"/>
      <c r="H121" s="603"/>
      <c r="I121" s="604"/>
      <c r="J121" s="602" t="e">
        <f t="shared" si="0"/>
        <v>#DIV/0!</v>
      </c>
      <c r="K121" s="590"/>
      <c r="L121" s="590"/>
      <c r="M121" s="589"/>
      <c r="N121" s="589"/>
      <c r="O121" s="589"/>
    </row>
    <row r="122" spans="1:15">
      <c r="A122" s="574">
        <v>115</v>
      </c>
      <c r="B122" s="589"/>
      <c r="C122" s="589"/>
      <c r="D122" s="589"/>
      <c r="E122" s="600"/>
      <c r="F122" s="600"/>
      <c r="G122" s="591"/>
      <c r="H122" s="603"/>
      <c r="I122" s="604"/>
      <c r="J122" s="602" t="e">
        <f t="shared" si="0"/>
        <v>#DIV/0!</v>
      </c>
      <c r="K122" s="590"/>
      <c r="L122" s="590"/>
      <c r="M122" s="589"/>
      <c r="N122" s="589"/>
      <c r="O122" s="589"/>
    </row>
    <row r="123" spans="1:15">
      <c r="A123" s="601">
        <v>116</v>
      </c>
      <c r="B123" s="589"/>
      <c r="C123" s="589"/>
      <c r="D123" s="589"/>
      <c r="E123" s="600"/>
      <c r="F123" s="600"/>
      <c r="G123" s="591"/>
      <c r="H123" s="603"/>
      <c r="I123" s="604"/>
      <c r="J123" s="582" t="e">
        <f t="shared" si="0"/>
        <v>#DIV/0!</v>
      </c>
      <c r="K123" s="590"/>
      <c r="L123" s="590"/>
      <c r="M123" s="589"/>
      <c r="N123" s="589"/>
      <c r="O123" s="589"/>
    </row>
    <row r="124" spans="1:15">
      <c r="A124" s="601">
        <v>117</v>
      </c>
      <c r="B124" s="589"/>
      <c r="C124" s="589"/>
      <c r="D124" s="589"/>
      <c r="E124" s="600"/>
      <c r="F124" s="600"/>
      <c r="G124" s="591"/>
      <c r="H124" s="603"/>
      <c r="I124" s="604"/>
      <c r="J124" s="602" t="e">
        <f t="shared" si="0"/>
        <v>#DIV/0!</v>
      </c>
      <c r="K124" s="590"/>
      <c r="L124" s="590"/>
      <c r="M124" s="589"/>
      <c r="N124" s="589"/>
      <c r="O124" s="589"/>
    </row>
    <row r="125" spans="1:15">
      <c r="A125" s="574">
        <v>118</v>
      </c>
      <c r="B125" s="589"/>
      <c r="C125" s="589"/>
      <c r="D125" s="589"/>
      <c r="E125" s="600"/>
      <c r="F125" s="600"/>
      <c r="G125" s="591"/>
      <c r="H125" s="603"/>
      <c r="I125" s="604"/>
      <c r="J125" s="602" t="e">
        <f t="shared" si="0"/>
        <v>#DIV/0!</v>
      </c>
      <c r="K125" s="590"/>
      <c r="L125" s="590"/>
      <c r="M125" s="589"/>
      <c r="N125" s="589"/>
      <c r="O125" s="589"/>
    </row>
    <row r="126" spans="1:15">
      <c r="A126" s="574">
        <v>119</v>
      </c>
      <c r="B126" s="589"/>
      <c r="C126" s="589"/>
      <c r="D126" s="589"/>
      <c r="E126" s="600"/>
      <c r="F126" s="600"/>
      <c r="G126" s="591"/>
      <c r="H126" s="603"/>
      <c r="I126" s="604"/>
      <c r="J126" s="582" t="e">
        <f t="shared" si="0"/>
        <v>#DIV/0!</v>
      </c>
      <c r="K126" s="590"/>
      <c r="L126" s="590"/>
      <c r="M126" s="589"/>
      <c r="N126" s="589"/>
      <c r="O126" s="589"/>
    </row>
    <row r="127" spans="1:15">
      <c r="A127" s="574">
        <v>120</v>
      </c>
      <c r="B127" s="589"/>
      <c r="C127" s="589"/>
      <c r="D127" s="589"/>
      <c r="E127" s="600"/>
      <c r="F127" s="600"/>
      <c r="G127" s="591"/>
      <c r="H127" s="603"/>
      <c r="I127" s="604"/>
      <c r="J127" s="602" t="e">
        <f t="shared" si="0"/>
        <v>#DIV/0!</v>
      </c>
      <c r="K127" s="590"/>
      <c r="L127" s="590"/>
      <c r="M127" s="589"/>
      <c r="N127" s="589"/>
      <c r="O127" s="589"/>
    </row>
    <row r="128" spans="1:15">
      <c r="A128" s="601">
        <v>121</v>
      </c>
      <c r="B128" s="589"/>
      <c r="C128" s="589"/>
      <c r="D128" s="589"/>
      <c r="E128" s="600"/>
      <c r="F128" s="600"/>
      <c r="G128" s="591"/>
      <c r="H128" s="603"/>
      <c r="I128" s="604"/>
      <c r="J128" s="602" t="e">
        <f t="shared" si="0"/>
        <v>#DIV/0!</v>
      </c>
      <c r="K128" s="590"/>
      <c r="L128" s="590"/>
      <c r="M128" s="589"/>
      <c r="N128" s="589"/>
      <c r="O128" s="589"/>
    </row>
    <row r="129" spans="1:15">
      <c r="A129" s="601">
        <v>122</v>
      </c>
      <c r="B129" s="589"/>
      <c r="C129" s="589"/>
      <c r="D129" s="589"/>
      <c r="E129" s="600"/>
      <c r="F129" s="600"/>
      <c r="G129" s="591"/>
      <c r="H129" s="603"/>
      <c r="I129" s="604"/>
      <c r="J129" s="582" t="e">
        <f t="shared" si="0"/>
        <v>#DIV/0!</v>
      </c>
      <c r="K129" s="590"/>
      <c r="L129" s="590"/>
      <c r="M129" s="589"/>
      <c r="N129" s="589"/>
      <c r="O129" s="589"/>
    </row>
    <row r="130" spans="1:15">
      <c r="A130" s="574">
        <v>123</v>
      </c>
      <c r="B130" s="589"/>
      <c r="C130" s="589"/>
      <c r="D130" s="589"/>
      <c r="E130" s="600"/>
      <c r="F130" s="600"/>
      <c r="G130" s="591"/>
      <c r="H130" s="603"/>
      <c r="I130" s="604"/>
      <c r="J130" s="602" t="e">
        <f t="shared" si="0"/>
        <v>#DIV/0!</v>
      </c>
      <c r="K130" s="590"/>
      <c r="L130" s="590"/>
      <c r="M130" s="589"/>
      <c r="N130" s="589"/>
      <c r="O130" s="589"/>
    </row>
    <row r="131" spans="1:15">
      <c r="A131" s="574">
        <v>124</v>
      </c>
      <c r="B131" s="589"/>
      <c r="C131" s="589"/>
      <c r="D131" s="589"/>
      <c r="E131" s="600"/>
      <c r="F131" s="600"/>
      <c r="G131" s="591"/>
      <c r="H131" s="603"/>
      <c r="I131" s="604"/>
      <c r="J131" s="602" t="e">
        <f t="shared" si="0"/>
        <v>#DIV/0!</v>
      </c>
      <c r="K131" s="590"/>
      <c r="L131" s="590"/>
      <c r="M131" s="589"/>
      <c r="N131" s="589"/>
      <c r="O131" s="589"/>
    </row>
    <row r="132" spans="1:15">
      <c r="A132" s="574">
        <v>125</v>
      </c>
      <c r="B132" s="589"/>
      <c r="C132" s="589"/>
      <c r="D132" s="589"/>
      <c r="E132" s="600"/>
      <c r="F132" s="600"/>
      <c r="G132" s="591"/>
      <c r="H132" s="603"/>
      <c r="I132" s="604"/>
      <c r="J132" s="582" t="e">
        <f t="shared" si="0"/>
        <v>#DIV/0!</v>
      </c>
      <c r="K132" s="590"/>
      <c r="L132" s="590"/>
      <c r="M132" s="589"/>
      <c r="N132" s="589"/>
      <c r="O132" s="589"/>
    </row>
    <row r="133" spans="1:15">
      <c r="A133" s="601">
        <v>126</v>
      </c>
      <c r="B133" s="589"/>
      <c r="C133" s="589"/>
      <c r="D133" s="589"/>
      <c r="E133" s="600"/>
      <c r="F133" s="600"/>
      <c r="G133" s="591"/>
      <c r="H133" s="603"/>
      <c r="I133" s="604"/>
      <c r="J133" s="602" t="e">
        <f t="shared" si="0"/>
        <v>#DIV/0!</v>
      </c>
      <c r="K133" s="590"/>
      <c r="L133" s="590"/>
      <c r="M133" s="589"/>
      <c r="N133" s="589"/>
      <c r="O133" s="589"/>
    </row>
    <row r="134" spans="1:15">
      <c r="A134" s="601">
        <v>127</v>
      </c>
      <c r="B134" s="589"/>
      <c r="C134" s="589"/>
      <c r="D134" s="589"/>
      <c r="E134" s="600"/>
      <c r="F134" s="600"/>
      <c r="G134" s="591"/>
      <c r="H134" s="603"/>
      <c r="I134" s="604"/>
      <c r="J134" s="602" t="e">
        <f t="shared" si="0"/>
        <v>#DIV/0!</v>
      </c>
      <c r="K134" s="590"/>
      <c r="L134" s="590"/>
      <c r="M134" s="589"/>
      <c r="N134" s="589"/>
      <c r="O134" s="589"/>
    </row>
    <row r="135" spans="1:15">
      <c r="A135" s="574">
        <v>128</v>
      </c>
      <c r="B135" s="589"/>
      <c r="C135" s="589"/>
      <c r="D135" s="589"/>
      <c r="E135" s="600"/>
      <c r="F135" s="600"/>
      <c r="G135" s="591"/>
      <c r="H135" s="603"/>
      <c r="I135" s="604"/>
      <c r="J135" s="582" t="e">
        <f t="shared" si="0"/>
        <v>#DIV/0!</v>
      </c>
      <c r="K135" s="590"/>
      <c r="L135" s="590"/>
      <c r="M135" s="589"/>
      <c r="N135" s="589"/>
      <c r="O135" s="589"/>
    </row>
    <row r="136" spans="1:15">
      <c r="A136" s="574">
        <v>129</v>
      </c>
      <c r="B136" s="589"/>
      <c r="C136" s="589"/>
      <c r="D136" s="589"/>
      <c r="E136" s="600"/>
      <c r="F136" s="600"/>
      <c r="G136" s="591"/>
      <c r="H136" s="603"/>
      <c r="I136" s="604"/>
      <c r="J136" s="602" t="e">
        <f t="shared" si="0"/>
        <v>#DIV/0!</v>
      </c>
      <c r="K136" s="590"/>
      <c r="L136" s="590"/>
      <c r="M136" s="589"/>
      <c r="N136" s="589"/>
      <c r="O136" s="589"/>
    </row>
    <row r="137" spans="1:15">
      <c r="A137" s="574">
        <v>130</v>
      </c>
      <c r="B137" s="589"/>
      <c r="C137" s="589"/>
      <c r="D137" s="589"/>
      <c r="E137" s="600"/>
      <c r="F137" s="600"/>
      <c r="G137" s="591"/>
      <c r="H137" s="603"/>
      <c r="I137" s="604"/>
      <c r="J137" s="602" t="e">
        <f t="shared" si="0"/>
        <v>#DIV/0!</v>
      </c>
      <c r="K137" s="590"/>
      <c r="L137" s="590"/>
      <c r="M137" s="589"/>
      <c r="N137" s="589"/>
      <c r="O137" s="589"/>
    </row>
    <row r="138" spans="1:15">
      <c r="A138" s="601">
        <v>131</v>
      </c>
      <c r="B138" s="589"/>
      <c r="C138" s="589"/>
      <c r="D138" s="589"/>
      <c r="E138" s="600"/>
      <c r="F138" s="600"/>
      <c r="G138" s="591"/>
      <c r="H138" s="603"/>
      <c r="I138" s="604"/>
      <c r="J138" s="582" t="e">
        <f t="shared" si="0"/>
        <v>#DIV/0!</v>
      </c>
      <c r="K138" s="590"/>
      <c r="L138" s="590"/>
      <c r="M138" s="589"/>
      <c r="N138" s="589"/>
      <c r="O138" s="589"/>
    </row>
    <row r="139" spans="1:15">
      <c r="A139" s="601">
        <v>132</v>
      </c>
      <c r="B139" s="589"/>
      <c r="C139" s="589"/>
      <c r="D139" s="589"/>
      <c r="E139" s="600"/>
      <c r="F139" s="600"/>
      <c r="G139" s="591"/>
      <c r="H139" s="603"/>
      <c r="I139" s="604"/>
      <c r="J139" s="602" t="e">
        <f t="shared" si="0"/>
        <v>#DIV/0!</v>
      </c>
      <c r="K139" s="590"/>
      <c r="L139" s="590"/>
      <c r="M139" s="589"/>
      <c r="N139" s="589"/>
      <c r="O139" s="589"/>
    </row>
    <row r="140" spans="1:15">
      <c r="A140" s="574">
        <v>133</v>
      </c>
      <c r="B140" s="589"/>
      <c r="C140" s="589"/>
      <c r="D140" s="589"/>
      <c r="E140" s="600"/>
      <c r="F140" s="600"/>
      <c r="G140" s="591"/>
      <c r="H140" s="603"/>
      <c r="I140" s="604"/>
      <c r="J140" s="602" t="e">
        <f t="shared" si="0"/>
        <v>#DIV/0!</v>
      </c>
      <c r="K140" s="590"/>
      <c r="L140" s="590"/>
      <c r="M140" s="589"/>
      <c r="N140" s="589"/>
      <c r="O140" s="589"/>
    </row>
    <row r="141" spans="1:15">
      <c r="A141" s="574">
        <v>134</v>
      </c>
      <c r="B141" s="589"/>
      <c r="C141" s="589"/>
      <c r="D141" s="589"/>
      <c r="E141" s="600"/>
      <c r="F141" s="600"/>
      <c r="G141" s="591"/>
      <c r="H141" s="603"/>
      <c r="I141" s="604"/>
      <c r="J141" s="582" t="e">
        <f t="shared" si="0"/>
        <v>#DIV/0!</v>
      </c>
      <c r="K141" s="590"/>
      <c r="L141" s="590"/>
      <c r="M141" s="589"/>
      <c r="N141" s="589"/>
      <c r="O141" s="589"/>
    </row>
    <row r="142" spans="1:15">
      <c r="A142" s="574">
        <v>135</v>
      </c>
      <c r="B142" s="589"/>
      <c r="C142" s="589"/>
      <c r="D142" s="589"/>
      <c r="E142" s="600"/>
      <c r="F142" s="600"/>
      <c r="G142" s="591"/>
      <c r="H142" s="603"/>
      <c r="I142" s="604"/>
      <c r="J142" s="602" t="e">
        <f t="shared" si="0"/>
        <v>#DIV/0!</v>
      </c>
      <c r="K142" s="590"/>
      <c r="L142" s="590"/>
      <c r="M142" s="589"/>
      <c r="N142" s="589"/>
      <c r="O142" s="589"/>
    </row>
    <row r="143" spans="1:15">
      <c r="A143" s="601">
        <v>136</v>
      </c>
      <c r="B143" s="589"/>
      <c r="C143" s="589"/>
      <c r="D143" s="589"/>
      <c r="E143" s="600"/>
      <c r="F143" s="600"/>
      <c r="G143" s="591"/>
      <c r="H143" s="603"/>
      <c r="I143" s="604"/>
      <c r="J143" s="602" t="e">
        <f t="shared" si="0"/>
        <v>#DIV/0!</v>
      </c>
      <c r="K143" s="590"/>
      <c r="L143" s="590"/>
      <c r="M143" s="589"/>
      <c r="N143" s="589"/>
      <c r="O143" s="589"/>
    </row>
    <row r="144" spans="1:15">
      <c r="A144" s="601">
        <v>137</v>
      </c>
      <c r="B144" s="589"/>
      <c r="C144" s="589"/>
      <c r="D144" s="589"/>
      <c r="E144" s="600"/>
      <c r="F144" s="600"/>
      <c r="G144" s="591"/>
      <c r="H144" s="603"/>
      <c r="I144" s="604"/>
      <c r="J144" s="582" t="e">
        <f t="shared" si="0"/>
        <v>#DIV/0!</v>
      </c>
      <c r="K144" s="590"/>
      <c r="L144" s="590"/>
      <c r="M144" s="589"/>
      <c r="N144" s="589"/>
      <c r="O144" s="589"/>
    </row>
    <row r="145" spans="1:15">
      <c r="A145" s="574">
        <v>138</v>
      </c>
      <c r="B145" s="589"/>
      <c r="C145" s="589"/>
      <c r="D145" s="589"/>
      <c r="E145" s="600"/>
      <c r="F145" s="600"/>
      <c r="G145" s="591"/>
      <c r="H145" s="603"/>
      <c r="I145" s="604"/>
      <c r="J145" s="602" t="e">
        <f t="shared" si="0"/>
        <v>#DIV/0!</v>
      </c>
      <c r="K145" s="590"/>
      <c r="L145" s="590"/>
      <c r="M145" s="589"/>
      <c r="N145" s="589"/>
      <c r="O145" s="589"/>
    </row>
    <row r="146" spans="1:15">
      <c r="A146" s="574">
        <v>139</v>
      </c>
      <c r="B146" s="589"/>
      <c r="C146" s="589"/>
      <c r="D146" s="589"/>
      <c r="E146" s="600"/>
      <c r="F146" s="600"/>
      <c r="G146" s="591"/>
      <c r="H146" s="603"/>
      <c r="I146" s="604"/>
      <c r="J146" s="602" t="e">
        <f t="shared" si="0"/>
        <v>#DIV/0!</v>
      </c>
      <c r="K146" s="590"/>
      <c r="L146" s="590"/>
      <c r="M146" s="589"/>
      <c r="N146" s="589"/>
      <c r="O146" s="589"/>
    </row>
    <row r="147" spans="1:15">
      <c r="A147" s="574">
        <v>140</v>
      </c>
      <c r="B147" s="589"/>
      <c r="C147" s="589"/>
      <c r="D147" s="589"/>
      <c r="E147" s="600"/>
      <c r="F147" s="600"/>
      <c r="G147" s="591"/>
      <c r="H147" s="603"/>
      <c r="I147" s="604"/>
      <c r="J147" s="582" t="e">
        <f t="shared" si="0"/>
        <v>#DIV/0!</v>
      </c>
      <c r="K147" s="590"/>
      <c r="L147" s="590"/>
      <c r="M147" s="589"/>
      <c r="N147" s="589"/>
      <c r="O147" s="589"/>
    </row>
    <row r="148" spans="1:15">
      <c r="A148" s="601">
        <v>141</v>
      </c>
      <c r="B148" s="589"/>
      <c r="C148" s="589"/>
      <c r="D148" s="589"/>
      <c r="E148" s="600"/>
      <c r="F148" s="600"/>
      <c r="G148" s="591"/>
      <c r="H148" s="603"/>
      <c r="I148" s="604"/>
      <c r="J148" s="602" t="e">
        <f t="shared" si="0"/>
        <v>#DIV/0!</v>
      </c>
      <c r="K148" s="590"/>
      <c r="L148" s="590"/>
      <c r="M148" s="589"/>
      <c r="N148" s="589"/>
      <c r="O148" s="589"/>
    </row>
    <row r="149" spans="1:15">
      <c r="A149" s="601">
        <v>142</v>
      </c>
      <c r="B149" s="589"/>
      <c r="C149" s="589"/>
      <c r="D149" s="589"/>
      <c r="E149" s="600"/>
      <c r="F149" s="600"/>
      <c r="G149" s="591"/>
      <c r="H149" s="603"/>
      <c r="I149" s="604"/>
      <c r="J149" s="602" t="e">
        <f t="shared" si="0"/>
        <v>#DIV/0!</v>
      </c>
      <c r="K149" s="590"/>
      <c r="L149" s="590"/>
      <c r="M149" s="589"/>
      <c r="N149" s="589"/>
      <c r="O149" s="589"/>
    </row>
    <row r="150" spans="1:15">
      <c r="A150" s="574">
        <v>143</v>
      </c>
      <c r="B150" s="589"/>
      <c r="C150" s="589"/>
      <c r="D150" s="589"/>
      <c r="E150" s="600"/>
      <c r="F150" s="600"/>
      <c r="G150" s="591"/>
      <c r="H150" s="603"/>
      <c r="I150" s="604"/>
      <c r="J150" s="582" t="e">
        <f t="shared" si="0"/>
        <v>#DIV/0!</v>
      </c>
      <c r="K150" s="590"/>
      <c r="L150" s="590"/>
      <c r="M150" s="589"/>
      <c r="N150" s="589"/>
      <c r="O150" s="589"/>
    </row>
    <row r="151" spans="1:15">
      <c r="A151" s="574">
        <v>144</v>
      </c>
      <c r="B151" s="589"/>
      <c r="C151" s="589"/>
      <c r="D151" s="589"/>
      <c r="E151" s="600"/>
      <c r="F151" s="600"/>
      <c r="G151" s="591"/>
      <c r="H151" s="603"/>
      <c r="I151" s="604"/>
      <c r="J151" s="602" t="e">
        <f t="shared" si="0"/>
        <v>#DIV/0!</v>
      </c>
      <c r="K151" s="590"/>
      <c r="L151" s="590"/>
      <c r="M151" s="589"/>
      <c r="N151" s="589"/>
      <c r="O151" s="589"/>
    </row>
    <row r="152" spans="1:15">
      <c r="A152" s="574">
        <v>145</v>
      </c>
      <c r="B152" s="589"/>
      <c r="C152" s="589"/>
      <c r="D152" s="589"/>
      <c r="E152" s="600"/>
      <c r="F152" s="600"/>
      <c r="G152" s="591"/>
      <c r="H152" s="603"/>
      <c r="I152" s="604"/>
      <c r="J152" s="602" t="e">
        <f t="shared" si="0"/>
        <v>#DIV/0!</v>
      </c>
      <c r="K152" s="590"/>
      <c r="L152" s="590"/>
      <c r="M152" s="589"/>
      <c r="N152" s="589"/>
      <c r="O152" s="589"/>
    </row>
    <row r="153" spans="1:15">
      <c r="A153" s="601">
        <v>146</v>
      </c>
      <c r="B153" s="589"/>
      <c r="C153" s="589"/>
      <c r="D153" s="589"/>
      <c r="E153" s="600"/>
      <c r="F153" s="600"/>
      <c r="G153" s="591"/>
      <c r="H153" s="603"/>
      <c r="I153" s="604"/>
      <c r="J153" s="582" t="e">
        <f t="shared" si="0"/>
        <v>#DIV/0!</v>
      </c>
      <c r="K153" s="590"/>
      <c r="L153" s="590"/>
      <c r="M153" s="589"/>
      <c r="N153" s="589"/>
      <c r="O153" s="589"/>
    </row>
    <row r="154" spans="1:15">
      <c r="A154" s="601">
        <v>147</v>
      </c>
      <c r="B154" s="589"/>
      <c r="C154" s="589"/>
      <c r="D154" s="589"/>
      <c r="E154" s="600"/>
      <c r="F154" s="600"/>
      <c r="G154" s="591"/>
      <c r="H154" s="603"/>
      <c r="I154" s="604"/>
      <c r="J154" s="602" t="e">
        <f t="shared" si="0"/>
        <v>#DIV/0!</v>
      </c>
      <c r="K154" s="590"/>
      <c r="L154" s="590"/>
      <c r="M154" s="589"/>
      <c r="N154" s="589"/>
      <c r="O154" s="589"/>
    </row>
    <row r="155" spans="1:15">
      <c r="A155" s="574">
        <v>148</v>
      </c>
      <c r="B155" s="589"/>
      <c r="C155" s="589"/>
      <c r="D155" s="589"/>
      <c r="E155" s="600"/>
      <c r="F155" s="600"/>
      <c r="G155" s="591"/>
      <c r="H155" s="603"/>
      <c r="I155" s="604"/>
      <c r="J155" s="602" t="e">
        <f t="shared" si="0"/>
        <v>#DIV/0!</v>
      </c>
      <c r="K155" s="590"/>
      <c r="L155" s="590"/>
      <c r="M155" s="589"/>
      <c r="N155" s="589"/>
      <c r="O155" s="589"/>
    </row>
    <row r="156" spans="1:15">
      <c r="A156" s="574">
        <v>149</v>
      </c>
      <c r="B156" s="589"/>
      <c r="C156" s="589"/>
      <c r="D156" s="589"/>
      <c r="E156" s="600"/>
      <c r="F156" s="600"/>
      <c r="G156" s="591"/>
      <c r="H156" s="603"/>
      <c r="I156" s="604"/>
      <c r="J156" s="582" t="e">
        <f t="shared" si="0"/>
        <v>#DIV/0!</v>
      </c>
      <c r="K156" s="590"/>
      <c r="L156" s="590"/>
      <c r="M156" s="589"/>
      <c r="N156" s="589"/>
      <c r="O156" s="589"/>
    </row>
    <row r="157" spans="1:15">
      <c r="A157" s="574">
        <v>150</v>
      </c>
      <c r="B157" s="589"/>
      <c r="C157" s="589"/>
      <c r="D157" s="589"/>
      <c r="E157" s="600"/>
      <c r="F157" s="600"/>
      <c r="G157" s="591"/>
      <c r="H157" s="603"/>
      <c r="I157" s="604"/>
      <c r="J157" s="602" t="e">
        <f t="shared" si="0"/>
        <v>#DIV/0!</v>
      </c>
      <c r="K157" s="590"/>
      <c r="L157" s="590"/>
      <c r="M157" s="589"/>
      <c r="N157" s="589"/>
      <c r="O157" s="589"/>
    </row>
    <row r="158" spans="1:15">
      <c r="A158" s="601">
        <v>151</v>
      </c>
      <c r="B158" s="589"/>
      <c r="C158" s="589"/>
      <c r="D158" s="589"/>
      <c r="E158" s="600"/>
      <c r="F158" s="600"/>
      <c r="G158" s="591"/>
      <c r="H158" s="603"/>
      <c r="I158" s="604"/>
      <c r="J158" s="602" t="e">
        <f t="shared" si="0"/>
        <v>#DIV/0!</v>
      </c>
      <c r="K158" s="590"/>
      <c r="L158" s="590"/>
      <c r="M158" s="589"/>
      <c r="N158" s="589"/>
      <c r="O158" s="589"/>
    </row>
    <row r="159" spans="1:15">
      <c r="A159" s="601">
        <v>152</v>
      </c>
      <c r="B159" s="589"/>
      <c r="C159" s="589"/>
      <c r="D159" s="589"/>
      <c r="E159" s="600"/>
      <c r="F159" s="600"/>
      <c r="G159" s="591"/>
      <c r="H159" s="603"/>
      <c r="I159" s="604"/>
      <c r="J159" s="582" t="e">
        <f t="shared" si="0"/>
        <v>#DIV/0!</v>
      </c>
      <c r="K159" s="590"/>
      <c r="L159" s="590"/>
      <c r="M159" s="589"/>
      <c r="N159" s="589"/>
      <c r="O159" s="589"/>
    </row>
    <row r="160" spans="1:15">
      <c r="A160" s="574">
        <v>153</v>
      </c>
      <c r="B160" s="589"/>
      <c r="C160" s="589"/>
      <c r="D160" s="589"/>
      <c r="E160" s="600"/>
      <c r="F160" s="600"/>
      <c r="G160" s="591"/>
      <c r="H160" s="603"/>
      <c r="I160" s="604"/>
      <c r="J160" s="602" t="e">
        <f t="shared" si="0"/>
        <v>#DIV/0!</v>
      </c>
      <c r="K160" s="590"/>
      <c r="L160" s="590"/>
      <c r="M160" s="589"/>
      <c r="N160" s="589"/>
      <c r="O160" s="589"/>
    </row>
    <row r="161" spans="1:15">
      <c r="A161" s="574">
        <v>154</v>
      </c>
      <c r="B161" s="589"/>
      <c r="C161" s="589"/>
      <c r="D161" s="589"/>
      <c r="E161" s="600"/>
      <c r="F161" s="600"/>
      <c r="G161" s="591"/>
      <c r="H161" s="603"/>
      <c r="I161" s="604"/>
      <c r="J161" s="602" t="e">
        <f t="shared" si="0"/>
        <v>#DIV/0!</v>
      </c>
      <c r="K161" s="590"/>
      <c r="L161" s="590"/>
      <c r="M161" s="589"/>
      <c r="N161" s="589"/>
      <c r="O161" s="589"/>
    </row>
    <row r="162" spans="1:15">
      <c r="A162" s="574">
        <v>155</v>
      </c>
      <c r="B162" s="589"/>
      <c r="C162" s="589"/>
      <c r="D162" s="589"/>
      <c r="E162" s="600"/>
      <c r="F162" s="600"/>
      <c r="G162" s="591"/>
      <c r="H162" s="603"/>
      <c r="I162" s="604"/>
      <c r="J162" s="582" t="e">
        <f t="shared" si="0"/>
        <v>#DIV/0!</v>
      </c>
      <c r="K162" s="590"/>
      <c r="L162" s="590"/>
      <c r="M162" s="589"/>
      <c r="N162" s="589"/>
      <c r="O162" s="589"/>
    </row>
    <row r="163" spans="1:15">
      <c r="A163" s="601">
        <v>156</v>
      </c>
      <c r="B163" s="589"/>
      <c r="C163" s="589"/>
      <c r="D163" s="589"/>
      <c r="E163" s="600"/>
      <c r="F163" s="600"/>
      <c r="G163" s="591"/>
      <c r="H163" s="603"/>
      <c r="I163" s="604"/>
      <c r="J163" s="602" t="e">
        <f t="shared" si="0"/>
        <v>#DIV/0!</v>
      </c>
      <c r="K163" s="590"/>
      <c r="L163" s="590"/>
      <c r="M163" s="589"/>
      <c r="N163" s="589"/>
      <c r="O163" s="589"/>
    </row>
    <row r="164" spans="1:15">
      <c r="A164" s="601">
        <v>157</v>
      </c>
      <c r="B164" s="589"/>
      <c r="C164" s="589"/>
      <c r="D164" s="589"/>
      <c r="E164" s="600"/>
      <c r="F164" s="600"/>
      <c r="G164" s="591"/>
      <c r="H164" s="603"/>
      <c r="I164" s="604"/>
      <c r="J164" s="602" t="e">
        <f t="shared" si="0"/>
        <v>#DIV/0!</v>
      </c>
      <c r="K164" s="590"/>
      <c r="L164" s="590"/>
      <c r="M164" s="589"/>
      <c r="N164" s="589"/>
      <c r="O164" s="589"/>
    </row>
    <row r="165" spans="1:15">
      <c r="A165" s="574">
        <v>158</v>
      </c>
      <c r="B165" s="589"/>
      <c r="C165" s="589"/>
      <c r="D165" s="589"/>
      <c r="E165" s="600"/>
      <c r="F165" s="600"/>
      <c r="G165" s="591"/>
      <c r="H165" s="603"/>
      <c r="I165" s="604"/>
      <c r="J165" s="582" t="e">
        <f t="shared" si="0"/>
        <v>#DIV/0!</v>
      </c>
      <c r="K165" s="590"/>
      <c r="L165" s="590"/>
      <c r="M165" s="589"/>
      <c r="N165" s="589"/>
      <c r="O165" s="589"/>
    </row>
    <row r="166" spans="1:15">
      <c r="A166" s="574">
        <v>159</v>
      </c>
      <c r="B166" s="589"/>
      <c r="C166" s="589"/>
      <c r="D166" s="589"/>
      <c r="E166" s="600"/>
      <c r="F166" s="600"/>
      <c r="G166" s="591"/>
      <c r="H166" s="603"/>
      <c r="I166" s="604"/>
      <c r="J166" s="602" t="e">
        <f t="shared" si="0"/>
        <v>#DIV/0!</v>
      </c>
      <c r="K166" s="590"/>
      <c r="L166" s="590"/>
      <c r="M166" s="589"/>
      <c r="N166" s="589"/>
      <c r="O166" s="589"/>
    </row>
    <row r="167" spans="1:15">
      <c r="A167" s="574">
        <v>160</v>
      </c>
      <c r="B167" s="589"/>
      <c r="C167" s="589"/>
      <c r="D167" s="589"/>
      <c r="E167" s="600"/>
      <c r="F167" s="600"/>
      <c r="G167" s="591"/>
      <c r="H167" s="603"/>
      <c r="I167" s="604"/>
      <c r="J167" s="602" t="e">
        <f t="shared" si="0"/>
        <v>#DIV/0!</v>
      </c>
      <c r="K167" s="590"/>
      <c r="L167" s="590"/>
      <c r="M167" s="589"/>
      <c r="N167" s="589"/>
      <c r="O167" s="589"/>
    </row>
    <row r="168" spans="1:15">
      <c r="A168" s="601">
        <v>161</v>
      </c>
      <c r="B168" s="589"/>
      <c r="C168" s="589"/>
      <c r="D168" s="589"/>
      <c r="E168" s="600"/>
      <c r="F168" s="600"/>
      <c r="G168" s="591"/>
      <c r="H168" s="603"/>
      <c r="I168" s="604"/>
      <c r="J168" s="582" t="e">
        <f t="shared" si="0"/>
        <v>#DIV/0!</v>
      </c>
      <c r="K168" s="590"/>
      <c r="L168" s="590"/>
      <c r="M168" s="589"/>
      <c r="N168" s="589"/>
      <c r="O168" s="589"/>
    </row>
    <row r="169" spans="1:15">
      <c r="A169" s="601">
        <v>162</v>
      </c>
      <c r="B169" s="589"/>
      <c r="C169" s="589"/>
      <c r="D169" s="589"/>
      <c r="E169" s="600"/>
      <c r="F169" s="600"/>
      <c r="G169" s="591"/>
      <c r="H169" s="603"/>
      <c r="I169" s="604"/>
      <c r="J169" s="602" t="e">
        <f t="shared" si="0"/>
        <v>#DIV/0!</v>
      </c>
      <c r="K169" s="590"/>
      <c r="L169" s="590"/>
      <c r="M169" s="589"/>
      <c r="N169" s="589"/>
      <c r="O169" s="589"/>
    </row>
    <row r="170" spans="1:15">
      <c r="A170" s="574">
        <v>163</v>
      </c>
      <c r="B170" s="589"/>
      <c r="C170" s="589"/>
      <c r="D170" s="589"/>
      <c r="E170" s="600"/>
      <c r="F170" s="600"/>
      <c r="G170" s="591"/>
      <c r="H170" s="603"/>
      <c r="I170" s="604"/>
      <c r="J170" s="602" t="e">
        <f t="shared" si="0"/>
        <v>#DIV/0!</v>
      </c>
      <c r="K170" s="590"/>
      <c r="L170" s="590"/>
      <c r="M170" s="589"/>
      <c r="N170" s="589"/>
      <c r="O170" s="589"/>
    </row>
    <row r="171" spans="1:15">
      <c r="A171" s="574">
        <v>164</v>
      </c>
      <c r="B171" s="589"/>
      <c r="C171" s="589"/>
      <c r="D171" s="589"/>
      <c r="E171" s="600"/>
      <c r="F171" s="600"/>
      <c r="G171" s="591"/>
      <c r="H171" s="603"/>
      <c r="I171" s="604"/>
      <c r="J171" s="582" t="e">
        <f t="shared" si="0"/>
        <v>#DIV/0!</v>
      </c>
      <c r="K171" s="590"/>
      <c r="L171" s="590"/>
      <c r="M171" s="589"/>
      <c r="N171" s="589"/>
      <c r="O171" s="589"/>
    </row>
    <row r="172" spans="1:15">
      <c r="A172" s="574">
        <v>165</v>
      </c>
      <c r="B172" s="589"/>
      <c r="C172" s="589"/>
      <c r="D172" s="589"/>
      <c r="E172" s="600"/>
      <c r="F172" s="600"/>
      <c r="G172" s="591"/>
      <c r="H172" s="603"/>
      <c r="I172" s="604"/>
      <c r="J172" s="602" t="e">
        <f t="shared" si="0"/>
        <v>#DIV/0!</v>
      </c>
      <c r="K172" s="590"/>
      <c r="L172" s="590"/>
      <c r="M172" s="589"/>
      <c r="N172" s="589"/>
      <c r="O172" s="589"/>
    </row>
    <row r="173" spans="1:15">
      <c r="A173" s="601">
        <v>166</v>
      </c>
      <c r="B173" s="589"/>
      <c r="C173" s="589"/>
      <c r="D173" s="589"/>
      <c r="E173" s="600"/>
      <c r="F173" s="600"/>
      <c r="G173" s="591"/>
      <c r="H173" s="603"/>
      <c r="I173" s="604"/>
      <c r="J173" s="602" t="e">
        <f t="shared" si="0"/>
        <v>#DIV/0!</v>
      </c>
      <c r="K173" s="590"/>
      <c r="L173" s="590"/>
      <c r="M173" s="589"/>
      <c r="N173" s="589"/>
      <c r="O173" s="589"/>
    </row>
    <row r="174" spans="1:15">
      <c r="A174" s="601">
        <v>167</v>
      </c>
      <c r="B174" s="589"/>
      <c r="C174" s="589"/>
      <c r="D174" s="589"/>
      <c r="E174" s="600"/>
      <c r="F174" s="600"/>
      <c r="G174" s="591"/>
      <c r="H174" s="603"/>
      <c r="I174" s="604"/>
      <c r="J174" s="582" t="e">
        <f t="shared" si="0"/>
        <v>#DIV/0!</v>
      </c>
      <c r="K174" s="590"/>
      <c r="L174" s="590"/>
      <c r="M174" s="589"/>
      <c r="N174" s="589"/>
      <c r="O174" s="589"/>
    </row>
    <row r="175" spans="1:15">
      <c r="A175" s="574">
        <v>168</v>
      </c>
      <c r="B175" s="589"/>
      <c r="C175" s="589"/>
      <c r="D175" s="589"/>
      <c r="E175" s="600"/>
      <c r="F175" s="600"/>
      <c r="G175" s="591"/>
      <c r="H175" s="603"/>
      <c r="I175" s="604"/>
      <c r="J175" s="602" t="e">
        <f t="shared" si="0"/>
        <v>#DIV/0!</v>
      </c>
      <c r="K175" s="590"/>
      <c r="L175" s="590"/>
      <c r="M175" s="589"/>
      <c r="N175" s="589"/>
      <c r="O175" s="589"/>
    </row>
    <row r="176" spans="1:15">
      <c r="A176" s="574">
        <v>169</v>
      </c>
      <c r="B176" s="589"/>
      <c r="C176" s="589"/>
      <c r="D176" s="589"/>
      <c r="E176" s="600"/>
      <c r="F176" s="600"/>
      <c r="G176" s="591"/>
      <c r="H176" s="603"/>
      <c r="I176" s="604"/>
      <c r="J176" s="602" t="e">
        <f t="shared" si="0"/>
        <v>#DIV/0!</v>
      </c>
      <c r="K176" s="590"/>
      <c r="L176" s="590"/>
      <c r="M176" s="589"/>
      <c r="N176" s="589"/>
      <c r="O176" s="589"/>
    </row>
    <row r="177" spans="1:15">
      <c r="A177" s="574">
        <v>170</v>
      </c>
      <c r="B177" s="589"/>
      <c r="C177" s="589"/>
      <c r="D177" s="589"/>
      <c r="E177" s="600"/>
      <c r="F177" s="600"/>
      <c r="G177" s="591"/>
      <c r="H177" s="603"/>
      <c r="I177" s="604"/>
      <c r="J177" s="582" t="e">
        <f t="shared" si="0"/>
        <v>#DIV/0!</v>
      </c>
      <c r="K177" s="590"/>
      <c r="L177" s="590"/>
      <c r="M177" s="589"/>
      <c r="N177" s="589"/>
      <c r="O177" s="589"/>
    </row>
    <row r="178" spans="1:15">
      <c r="A178" s="601">
        <v>171</v>
      </c>
      <c r="B178" s="589"/>
      <c r="C178" s="589"/>
      <c r="D178" s="589"/>
      <c r="E178" s="600"/>
      <c r="F178" s="600"/>
      <c r="G178" s="591"/>
      <c r="H178" s="603"/>
      <c r="I178" s="604"/>
      <c r="J178" s="602" t="e">
        <f t="shared" si="0"/>
        <v>#DIV/0!</v>
      </c>
      <c r="K178" s="590"/>
      <c r="L178" s="590"/>
      <c r="M178" s="589"/>
      <c r="N178" s="589"/>
      <c r="O178" s="589"/>
    </row>
    <row r="179" spans="1:15">
      <c r="A179" s="601">
        <v>172</v>
      </c>
      <c r="B179" s="589"/>
      <c r="C179" s="589"/>
      <c r="D179" s="589"/>
      <c r="E179" s="600"/>
      <c r="F179" s="600"/>
      <c r="G179" s="591"/>
      <c r="H179" s="603"/>
      <c r="I179" s="604"/>
      <c r="J179" s="602" t="e">
        <f t="shared" si="0"/>
        <v>#DIV/0!</v>
      </c>
      <c r="K179" s="590"/>
      <c r="L179" s="590"/>
      <c r="M179" s="589"/>
      <c r="N179" s="589"/>
      <c r="O179" s="589"/>
    </row>
    <row r="180" spans="1:15">
      <c r="A180" s="574">
        <v>173</v>
      </c>
      <c r="B180" s="589"/>
      <c r="C180" s="589"/>
      <c r="D180" s="589"/>
      <c r="E180" s="600"/>
      <c r="F180" s="600"/>
      <c r="G180" s="591"/>
      <c r="H180" s="603"/>
      <c r="I180" s="604"/>
      <c r="J180" s="582" t="e">
        <f t="shared" si="0"/>
        <v>#DIV/0!</v>
      </c>
      <c r="K180" s="590"/>
      <c r="L180" s="590"/>
      <c r="M180" s="589"/>
      <c r="N180" s="589"/>
      <c r="O180" s="589"/>
    </row>
    <row r="181" spans="1:15">
      <c r="A181" s="574">
        <v>174</v>
      </c>
      <c r="B181" s="589"/>
      <c r="C181" s="589"/>
      <c r="D181" s="589"/>
      <c r="E181" s="600"/>
      <c r="F181" s="600"/>
      <c r="G181" s="591"/>
      <c r="H181" s="603"/>
      <c r="I181" s="604"/>
      <c r="J181" s="602" t="e">
        <f t="shared" si="0"/>
        <v>#DIV/0!</v>
      </c>
      <c r="K181" s="590"/>
      <c r="L181" s="590"/>
      <c r="M181" s="589"/>
      <c r="N181" s="589"/>
      <c r="O181" s="589"/>
    </row>
    <row r="182" spans="1:15">
      <c r="A182" s="574">
        <v>175</v>
      </c>
      <c r="B182" s="589"/>
      <c r="C182" s="589"/>
      <c r="D182" s="589"/>
      <c r="E182" s="600"/>
      <c r="F182" s="600"/>
      <c r="G182" s="591"/>
      <c r="H182" s="603"/>
      <c r="I182" s="604"/>
      <c r="J182" s="602" t="e">
        <f t="shared" si="0"/>
        <v>#DIV/0!</v>
      </c>
      <c r="K182" s="590"/>
      <c r="L182" s="590"/>
      <c r="M182" s="589"/>
      <c r="N182" s="589"/>
      <c r="O182" s="589"/>
    </row>
    <row r="183" spans="1:15">
      <c r="A183" s="601">
        <v>176</v>
      </c>
      <c r="B183" s="589"/>
      <c r="C183" s="589"/>
      <c r="D183" s="589"/>
      <c r="E183" s="600"/>
      <c r="F183" s="600"/>
      <c r="G183" s="591"/>
      <c r="H183" s="603"/>
      <c r="I183" s="604"/>
      <c r="J183" s="582" t="e">
        <f t="shared" si="0"/>
        <v>#DIV/0!</v>
      </c>
      <c r="K183" s="590"/>
      <c r="L183" s="590"/>
      <c r="M183" s="589"/>
      <c r="N183" s="589"/>
      <c r="O183" s="589"/>
    </row>
    <row r="184" spans="1:15">
      <c r="A184" s="601">
        <v>177</v>
      </c>
      <c r="B184" s="589"/>
      <c r="C184" s="589"/>
      <c r="D184" s="589"/>
      <c r="E184" s="600"/>
      <c r="F184" s="600"/>
      <c r="G184" s="591"/>
      <c r="H184" s="603"/>
      <c r="I184" s="604"/>
      <c r="J184" s="602" t="e">
        <f t="shared" si="0"/>
        <v>#DIV/0!</v>
      </c>
      <c r="K184" s="590"/>
      <c r="L184" s="590"/>
      <c r="M184" s="589"/>
      <c r="N184" s="589"/>
      <c r="O184" s="589"/>
    </row>
    <row r="185" spans="1:15">
      <c r="A185" s="574">
        <v>178</v>
      </c>
      <c r="B185" s="589"/>
      <c r="C185" s="589"/>
      <c r="D185" s="589"/>
      <c r="E185" s="600"/>
      <c r="F185" s="600"/>
      <c r="G185" s="591"/>
      <c r="H185" s="603"/>
      <c r="I185" s="604"/>
      <c r="J185" s="602" t="e">
        <f t="shared" si="0"/>
        <v>#DIV/0!</v>
      </c>
      <c r="K185" s="590"/>
      <c r="L185" s="590"/>
      <c r="M185" s="589"/>
      <c r="N185" s="589"/>
      <c r="O185" s="589"/>
    </row>
    <row r="186" spans="1:15">
      <c r="A186" s="574">
        <v>179</v>
      </c>
      <c r="B186" s="589"/>
      <c r="C186" s="589"/>
      <c r="D186" s="589"/>
      <c r="E186" s="600"/>
      <c r="F186" s="600"/>
      <c r="G186" s="591"/>
      <c r="H186" s="603"/>
      <c r="I186" s="604"/>
      <c r="J186" s="582" t="e">
        <f t="shared" si="0"/>
        <v>#DIV/0!</v>
      </c>
      <c r="K186" s="590"/>
      <c r="L186" s="590"/>
      <c r="M186" s="589"/>
      <c r="N186" s="589"/>
      <c r="O186" s="589"/>
    </row>
    <row r="187" spans="1:15">
      <c r="A187" s="574">
        <v>180</v>
      </c>
      <c r="B187" s="589"/>
      <c r="C187" s="589"/>
      <c r="D187" s="589"/>
      <c r="E187" s="600"/>
      <c r="F187" s="600"/>
      <c r="G187" s="591"/>
      <c r="H187" s="603"/>
      <c r="I187" s="604"/>
      <c r="J187" s="602" t="e">
        <f t="shared" si="0"/>
        <v>#DIV/0!</v>
      </c>
      <c r="K187" s="590"/>
      <c r="L187" s="590"/>
      <c r="M187" s="589"/>
      <c r="N187" s="589"/>
      <c r="O187" s="589"/>
    </row>
    <row r="188" spans="1:15">
      <c r="A188" s="601">
        <v>181</v>
      </c>
      <c r="B188" s="589"/>
      <c r="C188" s="589"/>
      <c r="D188" s="589"/>
      <c r="E188" s="600"/>
      <c r="F188" s="600"/>
      <c r="G188" s="591"/>
      <c r="H188" s="603"/>
      <c r="I188" s="604"/>
      <c r="J188" s="602" t="e">
        <f t="shared" si="0"/>
        <v>#DIV/0!</v>
      </c>
      <c r="K188" s="590"/>
      <c r="L188" s="590"/>
      <c r="M188" s="589"/>
      <c r="N188" s="589"/>
      <c r="O188" s="589"/>
    </row>
    <row r="189" spans="1:15">
      <c r="A189" s="601">
        <v>182</v>
      </c>
      <c r="B189" s="589"/>
      <c r="C189" s="589"/>
      <c r="D189" s="589"/>
      <c r="E189" s="600"/>
      <c r="F189" s="600"/>
      <c r="G189" s="591"/>
      <c r="H189" s="603"/>
      <c r="I189" s="604"/>
      <c r="J189" s="582" t="e">
        <f t="shared" si="0"/>
        <v>#DIV/0!</v>
      </c>
      <c r="K189" s="590"/>
      <c r="L189" s="590"/>
      <c r="M189" s="589"/>
      <c r="N189" s="589"/>
      <c r="O189" s="589"/>
    </row>
    <row r="190" spans="1:15">
      <c r="A190" s="574">
        <v>183</v>
      </c>
      <c r="B190" s="589"/>
      <c r="C190" s="589"/>
      <c r="D190" s="589"/>
      <c r="E190" s="600"/>
      <c r="F190" s="600"/>
      <c r="G190" s="591"/>
      <c r="H190" s="603"/>
      <c r="I190" s="604"/>
      <c r="J190" s="602" t="e">
        <f t="shared" si="0"/>
        <v>#DIV/0!</v>
      </c>
      <c r="K190" s="590"/>
      <c r="L190" s="590"/>
      <c r="M190" s="589"/>
      <c r="N190" s="589"/>
      <c r="O190" s="589"/>
    </row>
    <row r="191" spans="1:15">
      <c r="A191" s="574">
        <v>184</v>
      </c>
      <c r="B191" s="589"/>
      <c r="C191" s="589"/>
      <c r="D191" s="589"/>
      <c r="E191" s="600"/>
      <c r="F191" s="600"/>
      <c r="G191" s="591"/>
      <c r="H191" s="603"/>
      <c r="I191" s="604"/>
      <c r="J191" s="602" t="e">
        <f t="shared" si="0"/>
        <v>#DIV/0!</v>
      </c>
      <c r="K191" s="590"/>
      <c r="L191" s="590"/>
      <c r="M191" s="589"/>
      <c r="N191" s="589"/>
      <c r="O191" s="589"/>
    </row>
    <row r="192" spans="1:15">
      <c r="A192" s="574">
        <v>185</v>
      </c>
      <c r="B192" s="589"/>
      <c r="C192" s="589"/>
      <c r="D192" s="589"/>
      <c r="E192" s="600"/>
      <c r="F192" s="600"/>
      <c r="G192" s="591"/>
      <c r="H192" s="603"/>
      <c r="I192" s="604"/>
      <c r="J192" s="582" t="e">
        <f t="shared" si="0"/>
        <v>#DIV/0!</v>
      </c>
      <c r="K192" s="590"/>
      <c r="L192" s="590"/>
      <c r="M192" s="589"/>
      <c r="N192" s="589"/>
      <c r="O192" s="589"/>
    </row>
    <row r="193" spans="1:15">
      <c r="A193" s="601">
        <v>186</v>
      </c>
      <c r="B193" s="589"/>
      <c r="C193" s="589"/>
      <c r="D193" s="589"/>
      <c r="E193" s="600"/>
      <c r="F193" s="600"/>
      <c r="G193" s="591"/>
      <c r="H193" s="603"/>
      <c r="I193" s="604"/>
      <c r="J193" s="602" t="e">
        <f t="shared" si="0"/>
        <v>#DIV/0!</v>
      </c>
      <c r="K193" s="590"/>
      <c r="L193" s="590"/>
      <c r="M193" s="589"/>
      <c r="N193" s="589"/>
      <c r="O193" s="589"/>
    </row>
    <row r="194" spans="1:15">
      <c r="A194" s="601">
        <v>187</v>
      </c>
      <c r="B194" s="589"/>
      <c r="C194" s="589"/>
      <c r="D194" s="589"/>
      <c r="E194" s="600"/>
      <c r="F194" s="600"/>
      <c r="G194" s="591"/>
      <c r="H194" s="603"/>
      <c r="I194" s="604"/>
      <c r="J194" s="602" t="e">
        <f t="shared" si="0"/>
        <v>#DIV/0!</v>
      </c>
      <c r="K194" s="590"/>
      <c r="L194" s="590"/>
      <c r="M194" s="589"/>
      <c r="N194" s="589"/>
      <c r="O194" s="589"/>
    </row>
    <row r="195" spans="1:15">
      <c r="A195" s="574">
        <v>188</v>
      </c>
      <c r="B195" s="589"/>
      <c r="C195" s="589"/>
      <c r="D195" s="589"/>
      <c r="E195" s="600"/>
      <c r="F195" s="600"/>
      <c r="G195" s="591"/>
      <c r="H195" s="603"/>
      <c r="I195" s="604"/>
      <c r="J195" s="582" t="e">
        <f t="shared" si="0"/>
        <v>#DIV/0!</v>
      </c>
      <c r="K195" s="590"/>
      <c r="L195" s="590"/>
      <c r="M195" s="589"/>
      <c r="N195" s="589"/>
      <c r="O195" s="589"/>
    </row>
    <row r="196" spans="1:15">
      <c r="A196" s="574">
        <v>189</v>
      </c>
      <c r="B196" s="589"/>
      <c r="C196" s="589"/>
      <c r="D196" s="589"/>
      <c r="E196" s="600"/>
      <c r="F196" s="600"/>
      <c r="G196" s="591"/>
      <c r="H196" s="603"/>
      <c r="I196" s="604"/>
      <c r="J196" s="602" t="e">
        <f t="shared" si="0"/>
        <v>#DIV/0!</v>
      </c>
      <c r="K196" s="590"/>
      <c r="L196" s="590"/>
      <c r="M196" s="589"/>
      <c r="N196" s="589"/>
      <c r="O196" s="589"/>
    </row>
    <row r="197" spans="1:15">
      <c r="A197" s="574">
        <v>190</v>
      </c>
      <c r="B197" s="589"/>
      <c r="C197" s="589"/>
      <c r="D197" s="589"/>
      <c r="E197" s="600"/>
      <c r="F197" s="600"/>
      <c r="G197" s="591"/>
      <c r="H197" s="603"/>
      <c r="I197" s="604"/>
      <c r="J197" s="602" t="e">
        <f t="shared" si="0"/>
        <v>#DIV/0!</v>
      </c>
      <c r="K197" s="590"/>
      <c r="L197" s="590"/>
      <c r="M197" s="589"/>
      <c r="N197" s="589"/>
      <c r="O197" s="589"/>
    </row>
    <row r="198" spans="1:15">
      <c r="A198" s="601">
        <v>191</v>
      </c>
      <c r="B198" s="589"/>
      <c r="C198" s="589"/>
      <c r="D198" s="589"/>
      <c r="E198" s="600"/>
      <c r="F198" s="600"/>
      <c r="G198" s="591"/>
      <c r="H198" s="603"/>
      <c r="I198" s="604"/>
      <c r="J198" s="582" t="e">
        <f t="shared" si="0"/>
        <v>#DIV/0!</v>
      </c>
      <c r="K198" s="590"/>
      <c r="L198" s="590"/>
      <c r="M198" s="589"/>
      <c r="N198" s="589"/>
      <c r="O198" s="589"/>
    </row>
    <row r="199" spans="1:15">
      <c r="A199" s="601">
        <v>192</v>
      </c>
      <c r="B199" s="589"/>
      <c r="C199" s="589"/>
      <c r="D199" s="589"/>
      <c r="E199" s="600"/>
      <c r="F199" s="600"/>
      <c r="G199" s="591"/>
      <c r="H199" s="603"/>
      <c r="I199" s="604"/>
      <c r="J199" s="602" t="e">
        <f t="shared" si="0"/>
        <v>#DIV/0!</v>
      </c>
      <c r="K199" s="590"/>
      <c r="L199" s="590"/>
      <c r="M199" s="589"/>
      <c r="N199" s="589"/>
      <c r="O199" s="589"/>
    </row>
    <row r="200" spans="1:15">
      <c r="A200" s="574">
        <v>193</v>
      </c>
      <c r="B200" s="589"/>
      <c r="C200" s="589"/>
      <c r="D200" s="589"/>
      <c r="E200" s="600"/>
      <c r="F200" s="600"/>
      <c r="G200" s="591"/>
      <c r="H200" s="603"/>
      <c r="I200" s="604"/>
      <c r="J200" s="602" t="e">
        <f t="shared" si="0"/>
        <v>#DIV/0!</v>
      </c>
      <c r="K200" s="590"/>
      <c r="L200" s="590"/>
      <c r="M200" s="589"/>
      <c r="N200" s="589"/>
      <c r="O200" s="589"/>
    </row>
    <row r="201" spans="1:15">
      <c r="A201" s="574">
        <v>194</v>
      </c>
      <c r="B201" s="589"/>
      <c r="C201" s="589"/>
      <c r="D201" s="589"/>
      <c r="E201" s="600"/>
      <c r="F201" s="600"/>
      <c r="G201" s="591"/>
      <c r="H201" s="603"/>
      <c r="I201" s="604"/>
      <c r="J201" s="582" t="e">
        <f t="shared" si="0"/>
        <v>#DIV/0!</v>
      </c>
      <c r="K201" s="590"/>
      <c r="L201" s="590"/>
      <c r="M201" s="589"/>
      <c r="N201" s="589"/>
      <c r="O201" s="589"/>
    </row>
    <row r="202" spans="1:15">
      <c r="A202" s="574">
        <v>195</v>
      </c>
      <c r="B202" s="589"/>
      <c r="C202" s="589"/>
      <c r="D202" s="589"/>
      <c r="E202" s="600"/>
      <c r="F202" s="600"/>
      <c r="G202" s="591"/>
      <c r="H202" s="603"/>
      <c r="I202" s="604"/>
      <c r="J202" s="602" t="e">
        <f t="shared" si="0"/>
        <v>#DIV/0!</v>
      </c>
      <c r="K202" s="590"/>
      <c r="L202" s="590"/>
      <c r="M202" s="589"/>
      <c r="N202" s="589"/>
      <c r="O202" s="589"/>
    </row>
    <row r="203" spans="1:15">
      <c r="A203" s="601">
        <v>196</v>
      </c>
      <c r="B203" s="589"/>
      <c r="C203" s="589"/>
      <c r="D203" s="589"/>
      <c r="E203" s="600"/>
      <c r="F203" s="600"/>
      <c r="G203" s="591"/>
      <c r="H203" s="603"/>
      <c r="I203" s="604"/>
      <c r="J203" s="602" t="e">
        <f t="shared" si="0"/>
        <v>#DIV/0!</v>
      </c>
      <c r="K203" s="590"/>
      <c r="L203" s="590"/>
      <c r="M203" s="589"/>
      <c r="N203" s="589"/>
      <c r="O203" s="589"/>
    </row>
    <row r="204" spans="1:15">
      <c r="A204" s="601">
        <v>197</v>
      </c>
      <c r="B204" s="589"/>
      <c r="C204" s="589"/>
      <c r="D204" s="589"/>
      <c r="E204" s="600"/>
      <c r="F204" s="600"/>
      <c r="G204" s="591"/>
      <c r="H204" s="603"/>
      <c r="I204" s="604"/>
      <c r="J204" s="582" t="e">
        <f t="shared" si="0"/>
        <v>#DIV/0!</v>
      </c>
      <c r="K204" s="590"/>
      <c r="L204" s="590"/>
      <c r="M204" s="589"/>
      <c r="N204" s="589"/>
      <c r="O204" s="589"/>
    </row>
    <row r="205" spans="1:15">
      <c r="A205" s="574">
        <v>198</v>
      </c>
      <c r="B205" s="589"/>
      <c r="C205" s="589"/>
      <c r="D205" s="589"/>
      <c r="E205" s="600"/>
      <c r="F205" s="600"/>
      <c r="G205" s="591"/>
      <c r="H205" s="603"/>
      <c r="I205" s="604"/>
      <c r="J205" s="602" t="e">
        <f t="shared" si="0"/>
        <v>#DIV/0!</v>
      </c>
      <c r="K205" s="590"/>
      <c r="L205" s="590"/>
      <c r="M205" s="589"/>
      <c r="N205" s="589"/>
      <c r="O205" s="589"/>
    </row>
    <row r="206" spans="1:15">
      <c r="A206" s="574">
        <v>199</v>
      </c>
      <c r="B206" s="589"/>
      <c r="C206" s="589"/>
      <c r="D206" s="589"/>
      <c r="E206" s="600"/>
      <c r="F206" s="600"/>
      <c r="G206" s="591"/>
      <c r="H206" s="603"/>
      <c r="I206" s="604"/>
      <c r="J206" s="602" t="e">
        <f t="shared" si="0"/>
        <v>#DIV/0!</v>
      </c>
      <c r="K206" s="590"/>
      <c r="L206" s="590"/>
      <c r="M206" s="589"/>
      <c r="N206" s="589"/>
      <c r="O206" s="589"/>
    </row>
    <row r="207" spans="1:15">
      <c r="A207" s="574">
        <v>200</v>
      </c>
      <c r="B207" s="589"/>
      <c r="C207" s="589"/>
      <c r="D207" s="589"/>
      <c r="E207" s="600"/>
      <c r="F207" s="600"/>
      <c r="G207" s="591"/>
      <c r="H207" s="603"/>
      <c r="I207" s="604"/>
      <c r="J207" s="582" t="e">
        <f t="shared" si="0"/>
        <v>#DIV/0!</v>
      </c>
      <c r="K207" s="590"/>
      <c r="L207" s="590"/>
      <c r="M207" s="589"/>
      <c r="N207" s="589"/>
      <c r="O207" s="589"/>
    </row>
    <row r="208" spans="1:15">
      <c r="A208" s="601">
        <v>201</v>
      </c>
      <c r="B208" s="589"/>
      <c r="C208" s="589"/>
      <c r="D208" s="589"/>
      <c r="E208" s="600"/>
      <c r="F208" s="600"/>
      <c r="G208" s="591"/>
      <c r="H208" s="603"/>
      <c r="I208" s="604"/>
      <c r="J208" s="602" t="e">
        <f t="shared" si="0"/>
        <v>#DIV/0!</v>
      </c>
      <c r="K208" s="590"/>
      <c r="L208" s="590"/>
      <c r="M208" s="589"/>
      <c r="N208" s="589"/>
      <c r="O208" s="589"/>
    </row>
    <row r="209" spans="1:15">
      <c r="A209" s="601">
        <v>202</v>
      </c>
      <c r="B209" s="589"/>
      <c r="C209" s="589"/>
      <c r="D209" s="589"/>
      <c r="E209" s="600"/>
      <c r="F209" s="600"/>
      <c r="G209" s="591"/>
      <c r="H209" s="603"/>
      <c r="I209" s="604"/>
      <c r="J209" s="602" t="e">
        <f t="shared" si="0"/>
        <v>#DIV/0!</v>
      </c>
      <c r="K209" s="590"/>
      <c r="L209" s="590"/>
      <c r="M209" s="589"/>
      <c r="N209" s="589"/>
      <c r="O209" s="589"/>
    </row>
    <row r="210" spans="1:15">
      <c r="A210" s="574">
        <v>203</v>
      </c>
      <c r="B210" s="589"/>
      <c r="C210" s="589"/>
      <c r="D210" s="589"/>
      <c r="E210" s="600"/>
      <c r="F210" s="600"/>
      <c r="G210" s="591"/>
      <c r="H210" s="603"/>
      <c r="I210" s="604"/>
      <c r="J210" s="582" t="e">
        <f t="shared" si="0"/>
        <v>#DIV/0!</v>
      </c>
      <c r="K210" s="590"/>
      <c r="L210" s="590"/>
      <c r="M210" s="589"/>
      <c r="N210" s="589"/>
      <c r="O210" s="589"/>
    </row>
    <row r="211" spans="1:15">
      <c r="A211" s="574">
        <v>204</v>
      </c>
      <c r="B211" s="589"/>
      <c r="C211" s="589"/>
      <c r="D211" s="589"/>
      <c r="E211" s="600"/>
      <c r="F211" s="600"/>
      <c r="G211" s="591"/>
      <c r="H211" s="603"/>
      <c r="I211" s="604"/>
      <c r="J211" s="602" t="e">
        <f t="shared" si="0"/>
        <v>#DIV/0!</v>
      </c>
      <c r="K211" s="590"/>
      <c r="L211" s="590"/>
      <c r="M211" s="589"/>
      <c r="N211" s="589"/>
      <c r="O211" s="589"/>
    </row>
    <row r="212" spans="1:15">
      <c r="A212" s="574">
        <v>205</v>
      </c>
      <c r="B212" s="589"/>
      <c r="C212" s="589"/>
      <c r="D212" s="589"/>
      <c r="E212" s="600"/>
      <c r="F212" s="600"/>
      <c r="G212" s="591"/>
      <c r="H212" s="603"/>
      <c r="I212" s="604"/>
      <c r="J212" s="602" t="e">
        <f t="shared" si="0"/>
        <v>#DIV/0!</v>
      </c>
      <c r="K212" s="590"/>
      <c r="L212" s="590"/>
      <c r="M212" s="589"/>
      <c r="N212" s="589"/>
      <c r="O212" s="589"/>
    </row>
    <row r="213" spans="1:15">
      <c r="A213" s="601">
        <v>206</v>
      </c>
      <c r="B213" s="589"/>
      <c r="C213" s="589"/>
      <c r="D213" s="589"/>
      <c r="E213" s="600"/>
      <c r="F213" s="600"/>
      <c r="G213" s="591"/>
      <c r="H213" s="603"/>
      <c r="I213" s="604"/>
      <c r="J213" s="582" t="e">
        <f t="shared" si="0"/>
        <v>#DIV/0!</v>
      </c>
      <c r="K213" s="590"/>
      <c r="L213" s="590"/>
      <c r="M213" s="589"/>
      <c r="N213" s="589"/>
      <c r="O213" s="589"/>
    </row>
    <row r="214" spans="1:15">
      <c r="A214" s="601">
        <v>207</v>
      </c>
      <c r="B214" s="589"/>
      <c r="C214" s="589"/>
      <c r="D214" s="589"/>
      <c r="E214" s="600"/>
      <c r="F214" s="600"/>
      <c r="G214" s="591"/>
      <c r="H214" s="603"/>
      <c r="I214" s="604"/>
      <c r="J214" s="602" t="e">
        <f t="shared" si="0"/>
        <v>#DIV/0!</v>
      </c>
      <c r="K214" s="590"/>
      <c r="L214" s="590"/>
      <c r="M214" s="589"/>
      <c r="N214" s="589"/>
      <c r="O214" s="589"/>
    </row>
    <row r="215" spans="1:15">
      <c r="A215" s="574">
        <v>208</v>
      </c>
      <c r="B215" s="589"/>
      <c r="C215" s="589"/>
      <c r="D215" s="589"/>
      <c r="E215" s="600"/>
      <c r="F215" s="600"/>
      <c r="G215" s="591"/>
      <c r="H215" s="603"/>
      <c r="I215" s="604"/>
      <c r="J215" s="602" t="e">
        <f t="shared" si="0"/>
        <v>#DIV/0!</v>
      </c>
      <c r="K215" s="590"/>
      <c r="L215" s="590"/>
      <c r="M215" s="589"/>
      <c r="N215" s="589"/>
      <c r="O215" s="589"/>
    </row>
    <row r="216" spans="1:15">
      <c r="A216" s="574">
        <v>209</v>
      </c>
      <c r="B216" s="589"/>
      <c r="C216" s="589"/>
      <c r="D216" s="589"/>
      <c r="E216" s="600"/>
      <c r="F216" s="600"/>
      <c r="G216" s="591"/>
      <c r="H216" s="603"/>
      <c r="I216" s="604"/>
      <c r="J216" s="582" t="e">
        <f t="shared" si="0"/>
        <v>#DIV/0!</v>
      </c>
      <c r="K216" s="590"/>
      <c r="L216" s="590"/>
      <c r="M216" s="589"/>
      <c r="N216" s="589"/>
      <c r="O216" s="589"/>
    </row>
    <row r="217" spans="1:15">
      <c r="A217" s="574">
        <v>210</v>
      </c>
      <c r="B217" s="589"/>
      <c r="C217" s="589"/>
      <c r="D217" s="589"/>
      <c r="E217" s="600"/>
      <c r="F217" s="600"/>
      <c r="G217" s="591"/>
      <c r="H217" s="603"/>
      <c r="I217" s="604"/>
      <c r="J217" s="602" t="e">
        <f t="shared" si="0"/>
        <v>#DIV/0!</v>
      </c>
      <c r="K217" s="590"/>
      <c r="L217" s="590"/>
      <c r="M217" s="589"/>
      <c r="N217" s="589"/>
      <c r="O217" s="589"/>
    </row>
    <row r="218" spans="1:15">
      <c r="A218" s="601">
        <v>211</v>
      </c>
      <c r="B218" s="589"/>
      <c r="C218" s="589"/>
      <c r="D218" s="589"/>
      <c r="E218" s="600"/>
      <c r="F218" s="600"/>
      <c r="G218" s="591"/>
      <c r="H218" s="603"/>
      <c r="I218" s="604"/>
      <c r="J218" s="602" t="e">
        <f t="shared" si="0"/>
        <v>#DIV/0!</v>
      </c>
      <c r="K218" s="590"/>
      <c r="L218" s="590"/>
      <c r="M218" s="589"/>
      <c r="N218" s="589"/>
      <c r="O218" s="589"/>
    </row>
    <row r="219" spans="1:15">
      <c r="A219" s="601">
        <v>212</v>
      </c>
      <c r="B219" s="589"/>
      <c r="C219" s="589"/>
      <c r="D219" s="589"/>
      <c r="E219" s="600"/>
      <c r="F219" s="600"/>
      <c r="G219" s="591"/>
      <c r="H219" s="603"/>
      <c r="I219" s="604"/>
      <c r="J219" s="582" t="e">
        <f t="shared" si="0"/>
        <v>#DIV/0!</v>
      </c>
      <c r="K219" s="590"/>
      <c r="L219" s="590"/>
      <c r="M219" s="589"/>
      <c r="N219" s="589"/>
      <c r="O219" s="589"/>
    </row>
    <row r="220" spans="1:15">
      <c r="A220" s="574">
        <v>213</v>
      </c>
      <c r="B220" s="589"/>
      <c r="C220" s="589"/>
      <c r="D220" s="589"/>
      <c r="E220" s="600"/>
      <c r="F220" s="600"/>
      <c r="G220" s="591"/>
      <c r="H220" s="603"/>
      <c r="I220" s="604"/>
      <c r="J220" s="602" t="e">
        <f t="shared" si="0"/>
        <v>#DIV/0!</v>
      </c>
      <c r="K220" s="590"/>
      <c r="L220" s="590"/>
      <c r="M220" s="589"/>
      <c r="N220" s="589"/>
      <c r="O220" s="589"/>
    </row>
    <row r="221" spans="1:15">
      <c r="A221" s="574">
        <v>214</v>
      </c>
      <c r="B221" s="589"/>
      <c r="C221" s="589"/>
      <c r="D221" s="589"/>
      <c r="E221" s="600"/>
      <c r="F221" s="600"/>
      <c r="G221" s="591"/>
      <c r="H221" s="603"/>
      <c r="I221" s="604"/>
      <c r="J221" s="602" t="e">
        <f t="shared" si="0"/>
        <v>#DIV/0!</v>
      </c>
      <c r="K221" s="590"/>
      <c r="L221" s="590"/>
      <c r="M221" s="589"/>
      <c r="N221" s="589"/>
      <c r="O221" s="589"/>
    </row>
    <row r="222" spans="1:15">
      <c r="A222" s="574">
        <v>215</v>
      </c>
      <c r="B222" s="589"/>
      <c r="C222" s="589"/>
      <c r="D222" s="589"/>
      <c r="E222" s="600"/>
      <c r="F222" s="600"/>
      <c r="G222" s="591"/>
      <c r="H222" s="603"/>
      <c r="I222" s="604"/>
      <c r="J222" s="582" t="e">
        <f t="shared" si="0"/>
        <v>#DIV/0!</v>
      </c>
      <c r="K222" s="590"/>
      <c r="L222" s="590"/>
      <c r="M222" s="589"/>
      <c r="N222" s="589"/>
      <c r="O222" s="589"/>
    </row>
    <row r="223" spans="1:15">
      <c r="A223" s="601">
        <v>216</v>
      </c>
      <c r="B223" s="589"/>
      <c r="C223" s="589"/>
      <c r="D223" s="589"/>
      <c r="E223" s="600"/>
      <c r="F223" s="600"/>
      <c r="G223" s="591"/>
      <c r="H223" s="603"/>
      <c r="I223" s="604"/>
      <c r="J223" s="602" t="e">
        <f t="shared" si="0"/>
        <v>#DIV/0!</v>
      </c>
      <c r="K223" s="590"/>
      <c r="L223" s="590"/>
      <c r="M223" s="589"/>
      <c r="N223" s="589"/>
      <c r="O223" s="589"/>
    </row>
    <row r="224" spans="1:15">
      <c r="A224" s="601">
        <v>217</v>
      </c>
      <c r="B224" s="589"/>
      <c r="C224" s="589"/>
      <c r="D224" s="589"/>
      <c r="E224" s="600"/>
      <c r="F224" s="600"/>
      <c r="G224" s="591"/>
      <c r="H224" s="603"/>
      <c r="I224" s="604"/>
      <c r="J224" s="602" t="e">
        <f t="shared" si="0"/>
        <v>#DIV/0!</v>
      </c>
      <c r="K224" s="590"/>
      <c r="L224" s="590"/>
      <c r="M224" s="589"/>
      <c r="N224" s="589"/>
      <c r="O224" s="589"/>
    </row>
    <row r="225" spans="1:15">
      <c r="A225" s="574">
        <v>218</v>
      </c>
      <c r="B225" s="589"/>
      <c r="C225" s="589"/>
      <c r="D225" s="589"/>
      <c r="E225" s="600"/>
      <c r="F225" s="600"/>
      <c r="G225" s="591"/>
      <c r="H225" s="603"/>
      <c r="I225" s="604"/>
      <c r="J225" s="582" t="e">
        <f t="shared" si="0"/>
        <v>#DIV/0!</v>
      </c>
      <c r="K225" s="590"/>
      <c r="L225" s="590"/>
      <c r="M225" s="589"/>
      <c r="N225" s="589"/>
      <c r="O225" s="589"/>
    </row>
    <row r="226" spans="1:15">
      <c r="A226" s="574">
        <v>219</v>
      </c>
      <c r="B226" s="589"/>
      <c r="C226" s="589"/>
      <c r="D226" s="589"/>
      <c r="E226" s="600"/>
      <c r="F226" s="600"/>
      <c r="G226" s="591"/>
      <c r="H226" s="603"/>
      <c r="I226" s="604"/>
      <c r="J226" s="602" t="e">
        <f t="shared" si="0"/>
        <v>#DIV/0!</v>
      </c>
      <c r="K226" s="590"/>
      <c r="L226" s="590"/>
      <c r="M226" s="589"/>
      <c r="N226" s="589"/>
      <c r="O226" s="589"/>
    </row>
    <row r="227" spans="1:15">
      <c r="A227" s="574">
        <v>220</v>
      </c>
      <c r="B227" s="589"/>
      <c r="C227" s="589"/>
      <c r="D227" s="589"/>
      <c r="E227" s="600"/>
      <c r="F227" s="600"/>
      <c r="G227" s="591"/>
      <c r="H227" s="603"/>
      <c r="I227" s="604"/>
      <c r="J227" s="602" t="e">
        <f t="shared" si="0"/>
        <v>#DIV/0!</v>
      </c>
      <c r="K227" s="590"/>
      <c r="L227" s="590"/>
      <c r="M227" s="589"/>
      <c r="N227" s="589"/>
      <c r="O227" s="589"/>
    </row>
    <row r="228" spans="1:15">
      <c r="A228" s="601">
        <v>221</v>
      </c>
      <c r="B228" s="589"/>
      <c r="C228" s="589"/>
      <c r="D228" s="589"/>
      <c r="E228" s="600"/>
      <c r="F228" s="600"/>
      <c r="G228" s="591"/>
      <c r="H228" s="603"/>
      <c r="I228" s="604"/>
      <c r="J228" s="582" t="e">
        <f t="shared" si="0"/>
        <v>#DIV/0!</v>
      </c>
      <c r="K228" s="590"/>
      <c r="L228" s="590"/>
      <c r="M228" s="589"/>
      <c r="N228" s="589"/>
      <c r="O228" s="589"/>
    </row>
    <row r="229" spans="1:15">
      <c r="A229" s="601">
        <v>222</v>
      </c>
      <c r="B229" s="589"/>
      <c r="C229" s="589"/>
      <c r="D229" s="589"/>
      <c r="E229" s="600"/>
      <c r="F229" s="600"/>
      <c r="G229" s="591"/>
      <c r="H229" s="603"/>
      <c r="I229" s="604"/>
      <c r="J229" s="602" t="e">
        <f t="shared" si="0"/>
        <v>#DIV/0!</v>
      </c>
      <c r="K229" s="590"/>
      <c r="L229" s="590"/>
      <c r="M229" s="589"/>
      <c r="N229" s="589"/>
      <c r="O229" s="589"/>
    </row>
    <row r="230" spans="1:15">
      <c r="A230" s="574">
        <v>223</v>
      </c>
      <c r="B230" s="589"/>
      <c r="C230" s="589"/>
      <c r="D230" s="589"/>
      <c r="E230" s="600"/>
      <c r="F230" s="600"/>
      <c r="G230" s="591"/>
      <c r="H230" s="603"/>
      <c r="I230" s="604"/>
      <c r="J230" s="602" t="e">
        <f t="shared" si="0"/>
        <v>#DIV/0!</v>
      </c>
      <c r="K230" s="590"/>
      <c r="L230" s="590"/>
      <c r="M230" s="589"/>
      <c r="N230" s="589"/>
      <c r="O230" s="589"/>
    </row>
    <row r="231" spans="1:15">
      <c r="A231" s="574">
        <v>224</v>
      </c>
      <c r="B231" s="589"/>
      <c r="C231" s="589"/>
      <c r="D231" s="589"/>
      <c r="E231" s="600"/>
      <c r="F231" s="600"/>
      <c r="G231" s="591"/>
      <c r="H231" s="603"/>
      <c r="I231" s="604"/>
      <c r="J231" s="582" t="e">
        <f t="shared" si="0"/>
        <v>#DIV/0!</v>
      </c>
      <c r="K231" s="590"/>
      <c r="L231" s="590"/>
      <c r="M231" s="589"/>
      <c r="N231" s="589"/>
      <c r="O231" s="589"/>
    </row>
    <row r="232" spans="1:15">
      <c r="A232" s="574">
        <v>225</v>
      </c>
      <c r="B232" s="589"/>
      <c r="C232" s="589"/>
      <c r="D232" s="589"/>
      <c r="E232" s="600"/>
      <c r="F232" s="600"/>
      <c r="G232" s="591"/>
      <c r="H232" s="603"/>
      <c r="I232" s="604"/>
      <c r="J232" s="602" t="e">
        <f t="shared" si="0"/>
        <v>#DIV/0!</v>
      </c>
      <c r="K232" s="590"/>
      <c r="L232" s="590"/>
      <c r="M232" s="589"/>
      <c r="N232" s="589"/>
      <c r="O232" s="589"/>
    </row>
    <row r="233" spans="1:15">
      <c r="A233" s="601">
        <v>226</v>
      </c>
      <c r="B233" s="589"/>
      <c r="C233" s="589"/>
      <c r="D233" s="589"/>
      <c r="E233" s="600"/>
      <c r="F233" s="600"/>
      <c r="G233" s="591"/>
      <c r="H233" s="603"/>
      <c r="I233" s="604"/>
      <c r="J233" s="602" t="e">
        <f t="shared" si="0"/>
        <v>#DIV/0!</v>
      </c>
      <c r="K233" s="590"/>
      <c r="L233" s="590"/>
      <c r="M233" s="589"/>
      <c r="N233" s="589"/>
      <c r="O233" s="589"/>
    </row>
    <row r="234" spans="1:15">
      <c r="A234" s="601">
        <v>227</v>
      </c>
      <c r="B234" s="589"/>
      <c r="C234" s="589"/>
      <c r="D234" s="589"/>
      <c r="E234" s="600"/>
      <c r="F234" s="600"/>
      <c r="G234" s="591"/>
      <c r="H234" s="603"/>
      <c r="I234" s="604"/>
      <c r="J234" s="582" t="e">
        <f t="shared" si="0"/>
        <v>#DIV/0!</v>
      </c>
      <c r="K234" s="590"/>
      <c r="L234" s="590"/>
      <c r="M234" s="589"/>
      <c r="N234" s="589"/>
      <c r="O234" s="589"/>
    </row>
    <row r="235" spans="1:15">
      <c r="A235" s="574">
        <v>228</v>
      </c>
      <c r="B235" s="589"/>
      <c r="C235" s="589"/>
      <c r="D235" s="589"/>
      <c r="E235" s="600"/>
      <c r="F235" s="600"/>
      <c r="G235" s="591"/>
      <c r="H235" s="603"/>
      <c r="I235" s="604"/>
      <c r="J235" s="602" t="e">
        <f t="shared" si="0"/>
        <v>#DIV/0!</v>
      </c>
      <c r="K235" s="590"/>
      <c r="L235" s="590"/>
      <c r="M235" s="589"/>
      <c r="N235" s="589"/>
      <c r="O235" s="589"/>
    </row>
    <row r="236" spans="1:15">
      <c r="A236" s="574">
        <v>229</v>
      </c>
      <c r="B236" s="589"/>
      <c r="C236" s="589"/>
      <c r="D236" s="589"/>
      <c r="E236" s="600"/>
      <c r="F236" s="600"/>
      <c r="G236" s="591"/>
      <c r="H236" s="603"/>
      <c r="I236" s="604"/>
      <c r="J236" s="602" t="e">
        <f t="shared" si="0"/>
        <v>#DIV/0!</v>
      </c>
      <c r="K236" s="590"/>
      <c r="L236" s="590"/>
      <c r="M236" s="589"/>
      <c r="N236" s="589"/>
      <c r="O236" s="589"/>
    </row>
    <row r="237" spans="1:15">
      <c r="A237" s="574">
        <v>230</v>
      </c>
      <c r="B237" s="589"/>
      <c r="C237" s="589"/>
      <c r="D237" s="589"/>
      <c r="E237" s="600"/>
      <c r="F237" s="600"/>
      <c r="G237" s="591"/>
      <c r="H237" s="603"/>
      <c r="I237" s="604"/>
      <c r="J237" s="582" t="e">
        <f t="shared" si="0"/>
        <v>#DIV/0!</v>
      </c>
      <c r="K237" s="590"/>
      <c r="L237" s="590"/>
      <c r="M237" s="589"/>
      <c r="N237" s="589"/>
      <c r="O237" s="589"/>
    </row>
    <row r="238" spans="1:15">
      <c r="A238" s="601">
        <v>231</v>
      </c>
      <c r="B238" s="589"/>
      <c r="C238" s="589"/>
      <c r="D238" s="589"/>
      <c r="E238" s="600"/>
      <c r="F238" s="600"/>
      <c r="G238" s="591"/>
      <c r="H238" s="603"/>
      <c r="I238" s="604"/>
      <c r="J238" s="602" t="e">
        <f t="shared" si="0"/>
        <v>#DIV/0!</v>
      </c>
      <c r="K238" s="590"/>
      <c r="L238" s="590"/>
      <c r="M238" s="589"/>
      <c r="N238" s="589"/>
      <c r="O238" s="589"/>
    </row>
    <row r="239" spans="1:15">
      <c r="A239" s="601">
        <v>232</v>
      </c>
      <c r="B239" s="589"/>
      <c r="C239" s="589"/>
      <c r="D239" s="589"/>
      <c r="E239" s="600"/>
      <c r="F239" s="600"/>
      <c r="G239" s="591"/>
      <c r="H239" s="603"/>
      <c r="I239" s="604"/>
      <c r="J239" s="602" t="e">
        <f t="shared" si="0"/>
        <v>#DIV/0!</v>
      </c>
      <c r="K239" s="590"/>
      <c r="L239" s="590"/>
      <c r="M239" s="589"/>
      <c r="N239" s="589"/>
      <c r="O239" s="589"/>
    </row>
    <row r="240" spans="1:15">
      <c r="A240" s="574">
        <v>233</v>
      </c>
      <c r="B240" s="589"/>
      <c r="C240" s="589"/>
      <c r="D240" s="589"/>
      <c r="E240" s="600"/>
      <c r="F240" s="600"/>
      <c r="G240" s="591"/>
      <c r="H240" s="603"/>
      <c r="I240" s="604"/>
      <c r="J240" s="582" t="e">
        <f t="shared" si="0"/>
        <v>#DIV/0!</v>
      </c>
      <c r="K240" s="590"/>
      <c r="L240" s="590"/>
      <c r="M240" s="589"/>
      <c r="N240" s="589"/>
      <c r="O240" s="589"/>
    </row>
    <row r="241" spans="1:15">
      <c r="A241" s="574">
        <v>234</v>
      </c>
      <c r="B241" s="589"/>
      <c r="C241" s="589"/>
      <c r="D241" s="589"/>
      <c r="E241" s="600"/>
      <c r="F241" s="600"/>
      <c r="G241" s="591"/>
      <c r="H241" s="603"/>
      <c r="I241" s="604"/>
      <c r="J241" s="602" t="e">
        <f t="shared" si="0"/>
        <v>#DIV/0!</v>
      </c>
      <c r="K241" s="590"/>
      <c r="L241" s="590"/>
      <c r="M241" s="589"/>
      <c r="N241" s="589"/>
      <c r="O241" s="589"/>
    </row>
    <row r="242" spans="1:15">
      <c r="A242" s="574">
        <v>235</v>
      </c>
      <c r="B242" s="589"/>
      <c r="C242" s="589"/>
      <c r="D242" s="589"/>
      <c r="E242" s="600"/>
      <c r="F242" s="600"/>
      <c r="G242" s="591"/>
      <c r="H242" s="603"/>
      <c r="I242" s="604"/>
      <c r="J242" s="602" t="e">
        <f t="shared" si="0"/>
        <v>#DIV/0!</v>
      </c>
      <c r="K242" s="590"/>
      <c r="L242" s="590"/>
      <c r="M242" s="589"/>
      <c r="N242" s="589"/>
      <c r="O242" s="589"/>
    </row>
    <row r="243" spans="1:15">
      <c r="A243" s="601">
        <v>236</v>
      </c>
      <c r="B243" s="589"/>
      <c r="C243" s="589"/>
      <c r="D243" s="589"/>
      <c r="E243" s="600"/>
      <c r="F243" s="600"/>
      <c r="G243" s="591"/>
      <c r="H243" s="603"/>
      <c r="I243" s="604"/>
      <c r="J243" s="582" t="e">
        <f t="shared" si="0"/>
        <v>#DIV/0!</v>
      </c>
      <c r="K243" s="590"/>
      <c r="L243" s="590"/>
      <c r="M243" s="589"/>
      <c r="N243" s="589"/>
      <c r="O243" s="589"/>
    </row>
    <row r="244" spans="1:15">
      <c r="A244" s="601">
        <v>237</v>
      </c>
      <c r="B244" s="589"/>
      <c r="C244" s="589"/>
      <c r="D244" s="589"/>
      <c r="E244" s="600"/>
      <c r="F244" s="600"/>
      <c r="G244" s="591"/>
      <c r="H244" s="603"/>
      <c r="I244" s="604"/>
      <c r="J244" s="602" t="e">
        <f t="shared" si="0"/>
        <v>#DIV/0!</v>
      </c>
      <c r="K244" s="590"/>
      <c r="L244" s="590"/>
      <c r="M244" s="589"/>
      <c r="N244" s="589"/>
      <c r="O244" s="589"/>
    </row>
    <row r="245" spans="1:15">
      <c r="A245" s="574">
        <v>238</v>
      </c>
      <c r="B245" s="589"/>
      <c r="C245" s="589"/>
      <c r="D245" s="589"/>
      <c r="E245" s="600"/>
      <c r="F245" s="600"/>
      <c r="G245" s="591"/>
      <c r="H245" s="603"/>
      <c r="I245" s="604"/>
      <c r="J245" s="602" t="e">
        <f t="shared" si="0"/>
        <v>#DIV/0!</v>
      </c>
      <c r="K245" s="590"/>
      <c r="L245" s="590"/>
      <c r="M245" s="589"/>
      <c r="N245" s="589"/>
      <c r="O245" s="589"/>
    </row>
    <row r="246" spans="1:15">
      <c r="A246" s="574">
        <v>239</v>
      </c>
      <c r="B246" s="589"/>
      <c r="C246" s="589"/>
      <c r="D246" s="589"/>
      <c r="E246" s="600"/>
      <c r="F246" s="600"/>
      <c r="G246" s="591"/>
      <c r="H246" s="603"/>
      <c r="I246" s="604"/>
      <c r="J246" s="582" t="e">
        <f t="shared" si="0"/>
        <v>#DIV/0!</v>
      </c>
      <c r="K246" s="590"/>
      <c r="L246" s="590"/>
      <c r="M246" s="589"/>
      <c r="N246" s="589"/>
      <c r="O246" s="589"/>
    </row>
    <row r="247" spans="1:15">
      <c r="A247" s="574">
        <v>240</v>
      </c>
      <c r="B247" s="589"/>
      <c r="C247" s="589"/>
      <c r="D247" s="589"/>
      <c r="E247" s="600"/>
      <c r="F247" s="600"/>
      <c r="G247" s="591"/>
      <c r="H247" s="603"/>
      <c r="I247" s="604"/>
      <c r="J247" s="602" t="e">
        <f t="shared" si="0"/>
        <v>#DIV/0!</v>
      </c>
      <c r="K247" s="590"/>
      <c r="L247" s="590"/>
      <c r="M247" s="589"/>
      <c r="N247" s="589"/>
      <c r="O247" s="589"/>
    </row>
    <row r="248" spans="1:15">
      <c r="A248" s="601">
        <v>241</v>
      </c>
      <c r="B248" s="589"/>
      <c r="C248" s="589"/>
      <c r="D248" s="589"/>
      <c r="E248" s="600"/>
      <c r="F248" s="600"/>
      <c r="G248" s="591"/>
      <c r="H248" s="603"/>
      <c r="I248" s="604"/>
      <c r="J248" s="602" t="e">
        <f t="shared" si="0"/>
        <v>#DIV/0!</v>
      </c>
      <c r="K248" s="590"/>
      <c r="L248" s="590"/>
      <c r="M248" s="589"/>
      <c r="N248" s="589"/>
      <c r="O248" s="589"/>
    </row>
    <row r="249" spans="1:15">
      <c r="A249" s="601">
        <v>242</v>
      </c>
      <c r="B249" s="589"/>
      <c r="C249" s="589"/>
      <c r="D249" s="589"/>
      <c r="E249" s="600"/>
      <c r="F249" s="600"/>
      <c r="G249" s="591"/>
      <c r="H249" s="603"/>
      <c r="I249" s="604"/>
      <c r="J249" s="582" t="e">
        <f t="shared" si="0"/>
        <v>#DIV/0!</v>
      </c>
      <c r="K249" s="590"/>
      <c r="L249" s="590"/>
      <c r="M249" s="589"/>
      <c r="N249" s="589"/>
      <c r="O249" s="589"/>
    </row>
    <row r="250" spans="1:15">
      <c r="A250" s="574">
        <v>243</v>
      </c>
      <c r="B250" s="589"/>
      <c r="C250" s="589"/>
      <c r="D250" s="589"/>
      <c r="E250" s="600"/>
      <c r="F250" s="600"/>
      <c r="G250" s="591"/>
      <c r="H250" s="603"/>
      <c r="I250" s="604"/>
      <c r="J250" s="602" t="e">
        <f t="shared" si="0"/>
        <v>#DIV/0!</v>
      </c>
      <c r="K250" s="590"/>
      <c r="L250" s="590"/>
      <c r="M250" s="589"/>
      <c r="N250" s="589"/>
      <c r="O250" s="589"/>
    </row>
    <row r="251" spans="1:15">
      <c r="A251" s="574">
        <v>244</v>
      </c>
      <c r="B251" s="589"/>
      <c r="C251" s="589"/>
      <c r="D251" s="589"/>
      <c r="E251" s="600"/>
      <c r="F251" s="600"/>
      <c r="G251" s="591"/>
      <c r="H251" s="603"/>
      <c r="I251" s="604"/>
      <c r="J251" s="602" t="e">
        <f t="shared" si="0"/>
        <v>#DIV/0!</v>
      </c>
      <c r="K251" s="590"/>
      <c r="L251" s="590"/>
      <c r="M251" s="589"/>
      <c r="N251" s="589"/>
      <c r="O251" s="589"/>
    </row>
    <row r="252" spans="1:15">
      <c r="A252" s="574">
        <v>245</v>
      </c>
      <c r="B252" s="589"/>
      <c r="C252" s="589"/>
      <c r="D252" s="589"/>
      <c r="E252" s="600"/>
      <c r="F252" s="600"/>
      <c r="G252" s="591"/>
      <c r="H252" s="603"/>
      <c r="I252" s="604"/>
      <c r="J252" s="582" t="e">
        <f t="shared" si="0"/>
        <v>#DIV/0!</v>
      </c>
      <c r="K252" s="590"/>
      <c r="L252" s="590"/>
      <c r="M252" s="589"/>
      <c r="N252" s="589"/>
      <c r="O252" s="589"/>
    </row>
    <row r="253" spans="1:15">
      <c r="A253" s="601">
        <v>246</v>
      </c>
      <c r="B253" s="589"/>
      <c r="C253" s="589"/>
      <c r="D253" s="589"/>
      <c r="E253" s="600"/>
      <c r="F253" s="600"/>
      <c r="G253" s="591"/>
      <c r="H253" s="603"/>
      <c r="I253" s="604"/>
      <c r="J253" s="602" t="e">
        <f t="shared" si="0"/>
        <v>#DIV/0!</v>
      </c>
      <c r="K253" s="590"/>
      <c r="L253" s="590"/>
      <c r="M253" s="589"/>
      <c r="N253" s="589"/>
      <c r="O253" s="589"/>
    </row>
    <row r="254" spans="1:15">
      <c r="A254" s="601">
        <v>247</v>
      </c>
      <c r="B254" s="589"/>
      <c r="C254" s="589"/>
      <c r="D254" s="589"/>
      <c r="E254" s="600"/>
      <c r="F254" s="600"/>
      <c r="G254" s="591"/>
      <c r="H254" s="603"/>
      <c r="I254" s="604"/>
      <c r="J254" s="602" t="e">
        <f t="shared" ref="J254:J317" si="1">H254/I254</f>
        <v>#DIV/0!</v>
      </c>
      <c r="K254" s="590"/>
      <c r="L254" s="590"/>
      <c r="M254" s="589"/>
      <c r="N254" s="589"/>
      <c r="O254" s="589"/>
    </row>
    <row r="255" spans="1:15">
      <c r="A255" s="574">
        <v>248</v>
      </c>
      <c r="B255" s="589"/>
      <c r="C255" s="589"/>
      <c r="D255" s="589"/>
      <c r="E255" s="600"/>
      <c r="F255" s="600"/>
      <c r="G255" s="591"/>
      <c r="H255" s="603"/>
      <c r="I255" s="604"/>
      <c r="J255" s="582" t="e">
        <f t="shared" si="1"/>
        <v>#DIV/0!</v>
      </c>
      <c r="K255" s="590"/>
      <c r="L255" s="590"/>
      <c r="M255" s="589"/>
      <c r="N255" s="589"/>
      <c r="O255" s="589"/>
    </row>
    <row r="256" spans="1:15">
      <c r="A256" s="574">
        <v>249</v>
      </c>
      <c r="B256" s="589"/>
      <c r="C256" s="589"/>
      <c r="D256" s="589"/>
      <c r="E256" s="600"/>
      <c r="F256" s="600"/>
      <c r="G256" s="591"/>
      <c r="H256" s="603"/>
      <c r="I256" s="604"/>
      <c r="J256" s="602" t="e">
        <f t="shared" si="1"/>
        <v>#DIV/0!</v>
      </c>
      <c r="K256" s="590"/>
      <c r="L256" s="590"/>
      <c r="M256" s="589"/>
      <c r="N256" s="589"/>
      <c r="O256" s="589"/>
    </row>
    <row r="257" spans="1:15">
      <c r="A257" s="574">
        <v>250</v>
      </c>
      <c r="B257" s="589"/>
      <c r="C257" s="589"/>
      <c r="D257" s="589"/>
      <c r="E257" s="600"/>
      <c r="F257" s="600"/>
      <c r="G257" s="591"/>
      <c r="H257" s="603"/>
      <c r="I257" s="604"/>
      <c r="J257" s="602" t="e">
        <f t="shared" si="1"/>
        <v>#DIV/0!</v>
      </c>
      <c r="K257" s="590"/>
      <c r="L257" s="590"/>
      <c r="M257" s="589"/>
      <c r="N257" s="589"/>
      <c r="O257" s="589"/>
    </row>
    <row r="258" spans="1:15">
      <c r="A258" s="601">
        <v>251</v>
      </c>
      <c r="B258" s="589"/>
      <c r="C258" s="589"/>
      <c r="D258" s="589"/>
      <c r="E258" s="600"/>
      <c r="F258" s="600"/>
      <c r="G258" s="591"/>
      <c r="H258" s="603"/>
      <c r="I258" s="604"/>
      <c r="J258" s="582" t="e">
        <f t="shared" si="1"/>
        <v>#DIV/0!</v>
      </c>
      <c r="K258" s="590"/>
      <c r="L258" s="590"/>
      <c r="M258" s="589"/>
      <c r="N258" s="589"/>
      <c r="O258" s="589"/>
    </row>
    <row r="259" spans="1:15">
      <c r="A259" s="601">
        <v>252</v>
      </c>
      <c r="B259" s="589"/>
      <c r="C259" s="589"/>
      <c r="D259" s="589"/>
      <c r="E259" s="600"/>
      <c r="F259" s="600"/>
      <c r="G259" s="591"/>
      <c r="H259" s="603"/>
      <c r="I259" s="604"/>
      <c r="J259" s="602" t="e">
        <f t="shared" si="1"/>
        <v>#DIV/0!</v>
      </c>
      <c r="K259" s="590"/>
      <c r="L259" s="590"/>
      <c r="M259" s="589"/>
      <c r="N259" s="589"/>
      <c r="O259" s="589"/>
    </row>
    <row r="260" spans="1:15">
      <c r="A260" s="574">
        <v>253</v>
      </c>
      <c r="B260" s="589"/>
      <c r="C260" s="589"/>
      <c r="D260" s="589"/>
      <c r="E260" s="600"/>
      <c r="F260" s="600"/>
      <c r="G260" s="591"/>
      <c r="H260" s="603"/>
      <c r="I260" s="604"/>
      <c r="J260" s="602" t="e">
        <f t="shared" si="1"/>
        <v>#DIV/0!</v>
      </c>
      <c r="K260" s="590"/>
      <c r="L260" s="590"/>
      <c r="M260" s="589"/>
      <c r="N260" s="589"/>
      <c r="O260" s="589"/>
    </row>
    <row r="261" spans="1:15">
      <c r="A261" s="574">
        <v>254</v>
      </c>
      <c r="B261" s="589"/>
      <c r="C261" s="589"/>
      <c r="D261" s="589"/>
      <c r="E261" s="600"/>
      <c r="F261" s="600"/>
      <c r="G261" s="591"/>
      <c r="H261" s="603"/>
      <c r="I261" s="604"/>
      <c r="J261" s="582" t="e">
        <f t="shared" si="1"/>
        <v>#DIV/0!</v>
      </c>
      <c r="K261" s="590"/>
      <c r="L261" s="590"/>
      <c r="M261" s="589"/>
      <c r="N261" s="589"/>
      <c r="O261" s="589"/>
    </row>
    <row r="262" spans="1:15">
      <c r="A262" s="574">
        <v>255</v>
      </c>
      <c r="B262" s="589"/>
      <c r="C262" s="589"/>
      <c r="D262" s="589"/>
      <c r="E262" s="600"/>
      <c r="F262" s="600"/>
      <c r="G262" s="591"/>
      <c r="H262" s="603"/>
      <c r="I262" s="604"/>
      <c r="J262" s="602" t="e">
        <f t="shared" si="1"/>
        <v>#DIV/0!</v>
      </c>
      <c r="K262" s="590"/>
      <c r="L262" s="590"/>
      <c r="M262" s="589"/>
      <c r="N262" s="589"/>
      <c r="O262" s="589"/>
    </row>
    <row r="263" spans="1:15">
      <c r="A263" s="601">
        <v>256</v>
      </c>
      <c r="B263" s="589"/>
      <c r="C263" s="589"/>
      <c r="D263" s="589"/>
      <c r="E263" s="600"/>
      <c r="F263" s="600"/>
      <c r="G263" s="591"/>
      <c r="H263" s="603"/>
      <c r="I263" s="604"/>
      <c r="J263" s="602" t="e">
        <f t="shared" si="1"/>
        <v>#DIV/0!</v>
      </c>
      <c r="K263" s="590"/>
      <c r="L263" s="590"/>
      <c r="M263" s="589"/>
      <c r="N263" s="589"/>
      <c r="O263" s="589"/>
    </row>
    <row r="264" spans="1:15">
      <c r="A264" s="601">
        <v>257</v>
      </c>
      <c r="B264" s="589"/>
      <c r="C264" s="589"/>
      <c r="D264" s="589"/>
      <c r="E264" s="600"/>
      <c r="F264" s="600"/>
      <c r="G264" s="591"/>
      <c r="H264" s="603"/>
      <c r="I264" s="604"/>
      <c r="J264" s="582" t="e">
        <f t="shared" si="1"/>
        <v>#DIV/0!</v>
      </c>
      <c r="K264" s="590"/>
      <c r="L264" s="590"/>
      <c r="M264" s="589"/>
      <c r="N264" s="589"/>
      <c r="O264" s="589"/>
    </row>
    <row r="265" spans="1:15">
      <c r="A265" s="574">
        <v>258</v>
      </c>
      <c r="B265" s="589"/>
      <c r="C265" s="589"/>
      <c r="D265" s="589"/>
      <c r="E265" s="600"/>
      <c r="F265" s="600"/>
      <c r="G265" s="591"/>
      <c r="H265" s="603"/>
      <c r="I265" s="604"/>
      <c r="J265" s="602" t="e">
        <f t="shared" si="1"/>
        <v>#DIV/0!</v>
      </c>
      <c r="K265" s="590"/>
      <c r="L265" s="590"/>
      <c r="M265" s="589"/>
      <c r="N265" s="589"/>
      <c r="O265" s="589"/>
    </row>
    <row r="266" spans="1:15">
      <c r="A266" s="574">
        <v>259</v>
      </c>
      <c r="B266" s="589"/>
      <c r="C266" s="589"/>
      <c r="D266" s="589"/>
      <c r="E266" s="600"/>
      <c r="F266" s="600"/>
      <c r="G266" s="591"/>
      <c r="H266" s="603"/>
      <c r="I266" s="604"/>
      <c r="J266" s="602" t="e">
        <f t="shared" si="1"/>
        <v>#DIV/0!</v>
      </c>
      <c r="K266" s="590"/>
      <c r="L266" s="590"/>
      <c r="M266" s="589"/>
      <c r="N266" s="589"/>
      <c r="O266" s="589"/>
    </row>
    <row r="267" spans="1:15">
      <c r="A267" s="574">
        <v>260</v>
      </c>
      <c r="B267" s="589"/>
      <c r="C267" s="589"/>
      <c r="D267" s="589"/>
      <c r="E267" s="600"/>
      <c r="F267" s="600"/>
      <c r="G267" s="591"/>
      <c r="H267" s="603"/>
      <c r="I267" s="604"/>
      <c r="J267" s="582" t="e">
        <f t="shared" si="1"/>
        <v>#DIV/0!</v>
      </c>
      <c r="K267" s="590"/>
      <c r="L267" s="590"/>
      <c r="M267" s="589"/>
      <c r="N267" s="589"/>
      <c r="O267" s="589"/>
    </row>
    <row r="268" spans="1:15">
      <c r="A268" s="601">
        <v>261</v>
      </c>
      <c r="B268" s="589"/>
      <c r="C268" s="589"/>
      <c r="D268" s="589"/>
      <c r="E268" s="600"/>
      <c r="F268" s="600"/>
      <c r="G268" s="591"/>
      <c r="H268" s="603"/>
      <c r="I268" s="604"/>
      <c r="J268" s="602" t="e">
        <f t="shared" si="1"/>
        <v>#DIV/0!</v>
      </c>
      <c r="K268" s="590"/>
      <c r="L268" s="590"/>
      <c r="M268" s="589"/>
      <c r="N268" s="589"/>
      <c r="O268" s="589"/>
    </row>
    <row r="269" spans="1:15">
      <c r="A269" s="601">
        <v>262</v>
      </c>
      <c r="B269" s="589"/>
      <c r="C269" s="589"/>
      <c r="D269" s="589"/>
      <c r="E269" s="600"/>
      <c r="F269" s="600"/>
      <c r="G269" s="591"/>
      <c r="H269" s="603"/>
      <c r="I269" s="604"/>
      <c r="J269" s="602" t="e">
        <f t="shared" si="1"/>
        <v>#DIV/0!</v>
      </c>
      <c r="K269" s="590"/>
      <c r="L269" s="590"/>
      <c r="M269" s="589"/>
      <c r="N269" s="589"/>
      <c r="O269" s="589"/>
    </row>
    <row r="270" spans="1:15">
      <c r="A270" s="574">
        <v>263</v>
      </c>
      <c r="B270" s="589"/>
      <c r="C270" s="589"/>
      <c r="D270" s="589"/>
      <c r="E270" s="600"/>
      <c r="F270" s="600"/>
      <c r="G270" s="591"/>
      <c r="H270" s="603"/>
      <c r="I270" s="604"/>
      <c r="J270" s="582" t="e">
        <f t="shared" si="1"/>
        <v>#DIV/0!</v>
      </c>
      <c r="K270" s="590"/>
      <c r="L270" s="590"/>
      <c r="M270" s="589"/>
      <c r="N270" s="589"/>
      <c r="O270" s="589"/>
    </row>
    <row r="271" spans="1:15">
      <c r="A271" s="574">
        <v>264</v>
      </c>
      <c r="B271" s="589"/>
      <c r="C271" s="589"/>
      <c r="D271" s="589"/>
      <c r="E271" s="600"/>
      <c r="F271" s="600"/>
      <c r="G271" s="591"/>
      <c r="H271" s="603"/>
      <c r="I271" s="604"/>
      <c r="J271" s="602" t="e">
        <f t="shared" si="1"/>
        <v>#DIV/0!</v>
      </c>
      <c r="K271" s="590"/>
      <c r="L271" s="590"/>
      <c r="M271" s="589"/>
      <c r="N271" s="589"/>
      <c r="O271" s="589"/>
    </row>
    <row r="272" spans="1:15">
      <c r="A272" s="574">
        <v>265</v>
      </c>
      <c r="B272" s="589"/>
      <c r="C272" s="589"/>
      <c r="D272" s="589"/>
      <c r="E272" s="600"/>
      <c r="F272" s="600"/>
      <c r="G272" s="591"/>
      <c r="H272" s="603"/>
      <c r="I272" s="604"/>
      <c r="J272" s="602" t="e">
        <f t="shared" si="1"/>
        <v>#DIV/0!</v>
      </c>
      <c r="K272" s="590"/>
      <c r="L272" s="590"/>
      <c r="M272" s="589"/>
      <c r="N272" s="589"/>
      <c r="O272" s="589"/>
    </row>
    <row r="273" spans="1:15">
      <c r="A273" s="601">
        <v>266</v>
      </c>
      <c r="B273" s="589"/>
      <c r="C273" s="589"/>
      <c r="D273" s="589"/>
      <c r="E273" s="600"/>
      <c r="F273" s="600"/>
      <c r="G273" s="591"/>
      <c r="H273" s="603"/>
      <c r="I273" s="604"/>
      <c r="J273" s="582" t="e">
        <f t="shared" si="1"/>
        <v>#DIV/0!</v>
      </c>
      <c r="K273" s="590"/>
      <c r="L273" s="590"/>
      <c r="M273" s="589"/>
      <c r="N273" s="589"/>
      <c r="O273" s="589"/>
    </row>
    <row r="274" spans="1:15">
      <c r="A274" s="601">
        <v>267</v>
      </c>
      <c r="B274" s="589"/>
      <c r="C274" s="589"/>
      <c r="D274" s="589"/>
      <c r="E274" s="600"/>
      <c r="F274" s="600"/>
      <c r="G274" s="591"/>
      <c r="H274" s="603"/>
      <c r="I274" s="604"/>
      <c r="J274" s="602" t="e">
        <f t="shared" si="1"/>
        <v>#DIV/0!</v>
      </c>
      <c r="K274" s="590"/>
      <c r="L274" s="590"/>
      <c r="M274" s="589"/>
      <c r="N274" s="589"/>
      <c r="O274" s="589"/>
    </row>
    <row r="275" spans="1:15">
      <c r="A275" s="574">
        <v>268</v>
      </c>
      <c r="B275" s="589"/>
      <c r="C275" s="589"/>
      <c r="D275" s="589"/>
      <c r="E275" s="600"/>
      <c r="F275" s="600"/>
      <c r="G275" s="591"/>
      <c r="H275" s="603"/>
      <c r="I275" s="604"/>
      <c r="J275" s="602" t="e">
        <f t="shared" si="1"/>
        <v>#DIV/0!</v>
      </c>
      <c r="K275" s="590"/>
      <c r="L275" s="590"/>
      <c r="M275" s="589"/>
      <c r="N275" s="589"/>
      <c r="O275" s="589"/>
    </row>
    <row r="276" spans="1:15">
      <c r="A276" s="574">
        <v>269</v>
      </c>
      <c r="B276" s="589"/>
      <c r="C276" s="589"/>
      <c r="D276" s="589"/>
      <c r="E276" s="600"/>
      <c r="F276" s="600"/>
      <c r="G276" s="591"/>
      <c r="H276" s="603"/>
      <c r="I276" s="604"/>
      <c r="J276" s="582" t="e">
        <f t="shared" si="1"/>
        <v>#DIV/0!</v>
      </c>
      <c r="K276" s="590"/>
      <c r="L276" s="590"/>
      <c r="M276" s="589"/>
      <c r="N276" s="589"/>
      <c r="O276" s="589"/>
    </row>
    <row r="277" spans="1:15">
      <c r="A277" s="574">
        <v>270</v>
      </c>
      <c r="B277" s="589"/>
      <c r="C277" s="589"/>
      <c r="D277" s="589"/>
      <c r="E277" s="600"/>
      <c r="F277" s="600"/>
      <c r="G277" s="591"/>
      <c r="H277" s="603"/>
      <c r="I277" s="604"/>
      <c r="J277" s="602" t="e">
        <f t="shared" si="1"/>
        <v>#DIV/0!</v>
      </c>
      <c r="K277" s="590"/>
      <c r="L277" s="590"/>
      <c r="M277" s="589"/>
      <c r="N277" s="589"/>
      <c r="O277" s="589"/>
    </row>
    <row r="278" spans="1:15">
      <c r="A278" s="601">
        <v>271</v>
      </c>
      <c r="B278" s="589"/>
      <c r="C278" s="589"/>
      <c r="D278" s="589"/>
      <c r="E278" s="600"/>
      <c r="F278" s="600"/>
      <c r="G278" s="591"/>
      <c r="H278" s="603"/>
      <c r="I278" s="604"/>
      <c r="J278" s="602" t="e">
        <f t="shared" si="1"/>
        <v>#DIV/0!</v>
      </c>
      <c r="K278" s="590"/>
      <c r="L278" s="590"/>
      <c r="M278" s="589"/>
      <c r="N278" s="589"/>
      <c r="O278" s="589"/>
    </row>
    <row r="279" spans="1:15">
      <c r="A279" s="601">
        <v>272</v>
      </c>
      <c r="B279" s="589"/>
      <c r="C279" s="589"/>
      <c r="D279" s="589"/>
      <c r="E279" s="600"/>
      <c r="F279" s="600"/>
      <c r="G279" s="591"/>
      <c r="H279" s="603"/>
      <c r="I279" s="604"/>
      <c r="J279" s="582" t="e">
        <f t="shared" si="1"/>
        <v>#DIV/0!</v>
      </c>
      <c r="K279" s="590"/>
      <c r="L279" s="590"/>
      <c r="M279" s="589"/>
      <c r="N279" s="589"/>
      <c r="O279" s="589"/>
    </row>
    <row r="280" spans="1:15">
      <c r="A280" s="574">
        <v>273</v>
      </c>
      <c r="B280" s="589"/>
      <c r="C280" s="589"/>
      <c r="D280" s="589"/>
      <c r="E280" s="600"/>
      <c r="F280" s="600"/>
      <c r="G280" s="591"/>
      <c r="H280" s="603"/>
      <c r="I280" s="604"/>
      <c r="J280" s="602" t="e">
        <f t="shared" si="1"/>
        <v>#DIV/0!</v>
      </c>
      <c r="K280" s="590"/>
      <c r="L280" s="590"/>
      <c r="M280" s="589"/>
      <c r="N280" s="589"/>
      <c r="O280" s="589"/>
    </row>
    <row r="281" spans="1:15">
      <c r="A281" s="574">
        <v>274</v>
      </c>
      <c r="B281" s="589"/>
      <c r="C281" s="589"/>
      <c r="D281" s="589"/>
      <c r="E281" s="600"/>
      <c r="F281" s="600"/>
      <c r="G281" s="591"/>
      <c r="H281" s="603"/>
      <c r="I281" s="604"/>
      <c r="J281" s="602" t="e">
        <f t="shared" si="1"/>
        <v>#DIV/0!</v>
      </c>
      <c r="K281" s="590"/>
      <c r="L281" s="590"/>
      <c r="M281" s="589"/>
      <c r="N281" s="589"/>
      <c r="O281" s="589"/>
    </row>
    <row r="282" spans="1:15">
      <c r="A282" s="574">
        <v>275</v>
      </c>
      <c r="B282" s="589"/>
      <c r="C282" s="589"/>
      <c r="D282" s="589"/>
      <c r="E282" s="600"/>
      <c r="F282" s="600"/>
      <c r="G282" s="591"/>
      <c r="H282" s="603"/>
      <c r="I282" s="604"/>
      <c r="J282" s="582" t="e">
        <f t="shared" si="1"/>
        <v>#DIV/0!</v>
      </c>
      <c r="K282" s="590"/>
      <c r="L282" s="590"/>
      <c r="M282" s="589"/>
      <c r="N282" s="589"/>
      <c r="O282" s="589"/>
    </row>
    <row r="283" spans="1:15">
      <c r="A283" s="601">
        <v>276</v>
      </c>
      <c r="B283" s="589"/>
      <c r="C283" s="589"/>
      <c r="D283" s="589"/>
      <c r="E283" s="600"/>
      <c r="F283" s="600"/>
      <c r="G283" s="591"/>
      <c r="H283" s="603"/>
      <c r="I283" s="604"/>
      <c r="J283" s="602" t="e">
        <f t="shared" si="1"/>
        <v>#DIV/0!</v>
      </c>
      <c r="K283" s="590"/>
      <c r="L283" s="590"/>
      <c r="M283" s="589"/>
      <c r="N283" s="589"/>
      <c r="O283" s="589"/>
    </row>
    <row r="284" spans="1:15">
      <c r="A284" s="601">
        <v>277</v>
      </c>
      <c r="B284" s="589"/>
      <c r="C284" s="589"/>
      <c r="D284" s="589"/>
      <c r="E284" s="600"/>
      <c r="F284" s="600"/>
      <c r="G284" s="591"/>
      <c r="H284" s="603"/>
      <c r="I284" s="604"/>
      <c r="J284" s="602" t="e">
        <f t="shared" si="1"/>
        <v>#DIV/0!</v>
      </c>
      <c r="K284" s="590"/>
      <c r="L284" s="590"/>
      <c r="M284" s="589"/>
      <c r="N284" s="589"/>
      <c r="O284" s="589"/>
    </row>
    <row r="285" spans="1:15">
      <c r="A285" s="574">
        <v>278</v>
      </c>
      <c r="B285" s="589"/>
      <c r="C285" s="589"/>
      <c r="D285" s="589"/>
      <c r="E285" s="600"/>
      <c r="F285" s="600"/>
      <c r="G285" s="591"/>
      <c r="H285" s="603"/>
      <c r="I285" s="604"/>
      <c r="J285" s="582" t="e">
        <f t="shared" si="1"/>
        <v>#DIV/0!</v>
      </c>
      <c r="K285" s="590"/>
      <c r="L285" s="590"/>
      <c r="M285" s="589"/>
      <c r="N285" s="589"/>
      <c r="O285" s="589"/>
    </row>
    <row r="286" spans="1:15">
      <c r="A286" s="574">
        <v>279</v>
      </c>
      <c r="B286" s="589"/>
      <c r="C286" s="589"/>
      <c r="D286" s="589"/>
      <c r="E286" s="600"/>
      <c r="F286" s="600"/>
      <c r="G286" s="591"/>
      <c r="H286" s="603"/>
      <c r="I286" s="604"/>
      <c r="J286" s="602" t="e">
        <f t="shared" si="1"/>
        <v>#DIV/0!</v>
      </c>
      <c r="K286" s="590"/>
      <c r="L286" s="590"/>
      <c r="M286" s="589"/>
      <c r="N286" s="589"/>
      <c r="O286" s="589"/>
    </row>
    <row r="287" spans="1:15">
      <c r="A287" s="574">
        <v>280</v>
      </c>
      <c r="B287" s="589"/>
      <c r="C287" s="589"/>
      <c r="D287" s="589"/>
      <c r="E287" s="600"/>
      <c r="F287" s="600"/>
      <c r="G287" s="591"/>
      <c r="H287" s="603"/>
      <c r="I287" s="604"/>
      <c r="J287" s="602" t="e">
        <f t="shared" si="1"/>
        <v>#DIV/0!</v>
      </c>
      <c r="K287" s="590"/>
      <c r="L287" s="590"/>
      <c r="M287" s="589"/>
      <c r="N287" s="589"/>
      <c r="O287" s="589"/>
    </row>
    <row r="288" spans="1:15">
      <c r="A288" s="601">
        <v>281</v>
      </c>
      <c r="B288" s="589"/>
      <c r="C288" s="589"/>
      <c r="D288" s="589"/>
      <c r="E288" s="600"/>
      <c r="F288" s="600"/>
      <c r="G288" s="591"/>
      <c r="H288" s="603"/>
      <c r="I288" s="604"/>
      <c r="J288" s="582" t="e">
        <f t="shared" si="1"/>
        <v>#DIV/0!</v>
      </c>
      <c r="K288" s="590"/>
      <c r="L288" s="590"/>
      <c r="M288" s="589"/>
      <c r="N288" s="589"/>
      <c r="O288" s="589"/>
    </row>
    <row r="289" spans="1:15">
      <c r="A289" s="601">
        <v>282</v>
      </c>
      <c r="B289" s="589"/>
      <c r="C289" s="589"/>
      <c r="D289" s="589"/>
      <c r="E289" s="600"/>
      <c r="F289" s="600"/>
      <c r="G289" s="591"/>
      <c r="H289" s="603"/>
      <c r="I289" s="604"/>
      <c r="J289" s="602" t="e">
        <f t="shared" si="1"/>
        <v>#DIV/0!</v>
      </c>
      <c r="K289" s="590"/>
      <c r="L289" s="590"/>
      <c r="M289" s="589"/>
      <c r="N289" s="589"/>
      <c r="O289" s="589"/>
    </row>
    <row r="290" spans="1:15">
      <c r="A290" s="574">
        <v>283</v>
      </c>
      <c r="B290" s="589"/>
      <c r="C290" s="589"/>
      <c r="D290" s="589"/>
      <c r="E290" s="600"/>
      <c r="F290" s="600"/>
      <c r="G290" s="591"/>
      <c r="H290" s="603"/>
      <c r="I290" s="604"/>
      <c r="J290" s="602" t="e">
        <f t="shared" si="1"/>
        <v>#DIV/0!</v>
      </c>
      <c r="K290" s="590"/>
      <c r="L290" s="590"/>
      <c r="M290" s="589"/>
      <c r="N290" s="589"/>
      <c r="O290" s="589"/>
    </row>
    <row r="291" spans="1:15">
      <c r="A291" s="574">
        <v>284</v>
      </c>
      <c r="B291" s="589"/>
      <c r="C291" s="589"/>
      <c r="D291" s="589"/>
      <c r="E291" s="600"/>
      <c r="F291" s="600"/>
      <c r="G291" s="591"/>
      <c r="H291" s="603"/>
      <c r="I291" s="604"/>
      <c r="J291" s="582" t="e">
        <f t="shared" si="1"/>
        <v>#DIV/0!</v>
      </c>
      <c r="K291" s="590"/>
      <c r="L291" s="590"/>
      <c r="M291" s="589"/>
      <c r="N291" s="589"/>
      <c r="O291" s="589"/>
    </row>
    <row r="292" spans="1:15">
      <c r="A292" s="574">
        <v>285</v>
      </c>
      <c r="B292" s="589"/>
      <c r="C292" s="589"/>
      <c r="D292" s="589"/>
      <c r="E292" s="600"/>
      <c r="F292" s="600"/>
      <c r="G292" s="591"/>
      <c r="H292" s="603"/>
      <c r="I292" s="604"/>
      <c r="J292" s="602" t="e">
        <f t="shared" si="1"/>
        <v>#DIV/0!</v>
      </c>
      <c r="K292" s="590"/>
      <c r="L292" s="590"/>
      <c r="M292" s="589"/>
      <c r="N292" s="589"/>
      <c r="O292" s="589"/>
    </row>
    <row r="293" spans="1:15">
      <c r="A293" s="601">
        <v>286</v>
      </c>
      <c r="B293" s="589"/>
      <c r="C293" s="589"/>
      <c r="D293" s="589"/>
      <c r="E293" s="600"/>
      <c r="F293" s="600"/>
      <c r="G293" s="591"/>
      <c r="H293" s="603"/>
      <c r="I293" s="604"/>
      <c r="J293" s="602" t="e">
        <f t="shared" si="1"/>
        <v>#DIV/0!</v>
      </c>
      <c r="K293" s="590"/>
      <c r="L293" s="590"/>
      <c r="M293" s="589"/>
      <c r="N293" s="589"/>
      <c r="O293" s="589"/>
    </row>
    <row r="294" spans="1:15">
      <c r="A294" s="601">
        <v>287</v>
      </c>
      <c r="B294" s="589"/>
      <c r="C294" s="589"/>
      <c r="D294" s="589"/>
      <c r="E294" s="600"/>
      <c r="F294" s="600"/>
      <c r="G294" s="591"/>
      <c r="H294" s="603"/>
      <c r="I294" s="604"/>
      <c r="J294" s="582" t="e">
        <f t="shared" si="1"/>
        <v>#DIV/0!</v>
      </c>
      <c r="K294" s="590"/>
      <c r="L294" s="590"/>
      <c r="M294" s="589"/>
      <c r="N294" s="589"/>
      <c r="O294" s="589"/>
    </row>
    <row r="295" spans="1:15">
      <c r="A295" s="574">
        <v>288</v>
      </c>
      <c r="B295" s="589"/>
      <c r="C295" s="589"/>
      <c r="D295" s="589"/>
      <c r="E295" s="600"/>
      <c r="F295" s="600"/>
      <c r="G295" s="591"/>
      <c r="H295" s="603"/>
      <c r="I295" s="604"/>
      <c r="J295" s="602" t="e">
        <f t="shared" si="1"/>
        <v>#DIV/0!</v>
      </c>
      <c r="K295" s="590"/>
      <c r="L295" s="590"/>
      <c r="M295" s="589"/>
      <c r="N295" s="589"/>
      <c r="O295" s="589"/>
    </row>
    <row r="296" spans="1:15">
      <c r="A296" s="574">
        <v>289</v>
      </c>
      <c r="B296" s="589"/>
      <c r="C296" s="589"/>
      <c r="D296" s="589"/>
      <c r="E296" s="600"/>
      <c r="F296" s="600"/>
      <c r="G296" s="591"/>
      <c r="H296" s="603"/>
      <c r="I296" s="604"/>
      <c r="J296" s="602" t="e">
        <f t="shared" si="1"/>
        <v>#DIV/0!</v>
      </c>
      <c r="K296" s="590"/>
      <c r="L296" s="590"/>
      <c r="M296" s="589"/>
      <c r="N296" s="589"/>
      <c r="O296" s="589"/>
    </row>
    <row r="297" spans="1:15">
      <c r="A297" s="574">
        <v>290</v>
      </c>
      <c r="B297" s="589"/>
      <c r="C297" s="589"/>
      <c r="D297" s="589"/>
      <c r="E297" s="600"/>
      <c r="F297" s="600"/>
      <c r="G297" s="591"/>
      <c r="H297" s="603"/>
      <c r="I297" s="604"/>
      <c r="J297" s="582" t="e">
        <f t="shared" si="1"/>
        <v>#DIV/0!</v>
      </c>
      <c r="K297" s="590"/>
      <c r="L297" s="590"/>
      <c r="M297" s="589"/>
      <c r="N297" s="589"/>
      <c r="O297" s="589"/>
    </row>
    <row r="298" spans="1:15">
      <c r="A298" s="601">
        <v>291</v>
      </c>
      <c r="B298" s="589"/>
      <c r="C298" s="589"/>
      <c r="D298" s="589"/>
      <c r="E298" s="600"/>
      <c r="F298" s="600"/>
      <c r="G298" s="591"/>
      <c r="H298" s="603"/>
      <c r="I298" s="604"/>
      <c r="J298" s="602" t="e">
        <f t="shared" si="1"/>
        <v>#DIV/0!</v>
      </c>
      <c r="K298" s="590"/>
      <c r="L298" s="590"/>
      <c r="M298" s="589"/>
      <c r="N298" s="589"/>
      <c r="O298" s="589"/>
    </row>
    <row r="299" spans="1:15">
      <c r="A299" s="601">
        <v>292</v>
      </c>
      <c r="B299" s="589"/>
      <c r="C299" s="589"/>
      <c r="D299" s="589"/>
      <c r="E299" s="600"/>
      <c r="F299" s="600"/>
      <c r="G299" s="591"/>
      <c r="H299" s="603"/>
      <c r="I299" s="604"/>
      <c r="J299" s="602" t="e">
        <f t="shared" si="1"/>
        <v>#DIV/0!</v>
      </c>
      <c r="K299" s="590"/>
      <c r="L299" s="590"/>
      <c r="M299" s="589"/>
      <c r="N299" s="589"/>
      <c r="O299" s="589"/>
    </row>
    <row r="300" spans="1:15">
      <c r="A300" s="574">
        <v>293</v>
      </c>
      <c r="B300" s="589"/>
      <c r="C300" s="589"/>
      <c r="D300" s="589"/>
      <c r="E300" s="600"/>
      <c r="F300" s="600"/>
      <c r="G300" s="591"/>
      <c r="H300" s="603"/>
      <c r="I300" s="604"/>
      <c r="J300" s="582" t="e">
        <f t="shared" si="1"/>
        <v>#DIV/0!</v>
      </c>
      <c r="K300" s="590"/>
      <c r="L300" s="590"/>
      <c r="M300" s="589"/>
      <c r="N300" s="589"/>
      <c r="O300" s="589"/>
    </row>
    <row r="301" spans="1:15">
      <c r="A301" s="574">
        <v>294</v>
      </c>
      <c r="B301" s="589"/>
      <c r="C301" s="589"/>
      <c r="D301" s="589"/>
      <c r="E301" s="600"/>
      <c r="F301" s="600"/>
      <c r="G301" s="591"/>
      <c r="H301" s="603"/>
      <c r="I301" s="604"/>
      <c r="J301" s="602" t="e">
        <f t="shared" si="1"/>
        <v>#DIV/0!</v>
      </c>
      <c r="K301" s="590"/>
      <c r="L301" s="590"/>
      <c r="M301" s="589"/>
      <c r="N301" s="589"/>
      <c r="O301" s="589"/>
    </row>
    <row r="302" spans="1:15">
      <c r="A302" s="574">
        <v>295</v>
      </c>
      <c r="B302" s="589"/>
      <c r="C302" s="589"/>
      <c r="D302" s="589"/>
      <c r="E302" s="600"/>
      <c r="F302" s="600"/>
      <c r="G302" s="591"/>
      <c r="H302" s="603"/>
      <c r="I302" s="604"/>
      <c r="J302" s="602" t="e">
        <f t="shared" si="1"/>
        <v>#DIV/0!</v>
      </c>
      <c r="K302" s="590"/>
      <c r="L302" s="590"/>
      <c r="M302" s="589"/>
      <c r="N302" s="589"/>
      <c r="O302" s="589"/>
    </row>
    <row r="303" spans="1:15">
      <c r="A303" s="601">
        <v>296</v>
      </c>
      <c r="B303" s="589"/>
      <c r="C303" s="589"/>
      <c r="D303" s="589"/>
      <c r="E303" s="600"/>
      <c r="F303" s="600"/>
      <c r="G303" s="591"/>
      <c r="H303" s="603"/>
      <c r="I303" s="604"/>
      <c r="J303" s="582" t="e">
        <f t="shared" si="1"/>
        <v>#DIV/0!</v>
      </c>
      <c r="K303" s="590"/>
      <c r="L303" s="590"/>
      <c r="M303" s="589"/>
      <c r="N303" s="589"/>
      <c r="O303" s="589"/>
    </row>
    <row r="304" spans="1:15">
      <c r="A304" s="601">
        <v>297</v>
      </c>
      <c r="B304" s="589"/>
      <c r="C304" s="589"/>
      <c r="D304" s="589"/>
      <c r="E304" s="600"/>
      <c r="F304" s="600"/>
      <c r="G304" s="591"/>
      <c r="H304" s="603"/>
      <c r="I304" s="604"/>
      <c r="J304" s="602" t="e">
        <f t="shared" si="1"/>
        <v>#DIV/0!</v>
      </c>
      <c r="K304" s="590"/>
      <c r="L304" s="590"/>
      <c r="M304" s="589"/>
      <c r="N304" s="589"/>
      <c r="O304" s="589"/>
    </row>
    <row r="305" spans="1:15">
      <c r="A305" s="574">
        <v>298</v>
      </c>
      <c r="B305" s="589"/>
      <c r="C305" s="589"/>
      <c r="D305" s="589"/>
      <c r="E305" s="600"/>
      <c r="F305" s="600"/>
      <c r="G305" s="591"/>
      <c r="H305" s="603"/>
      <c r="I305" s="604"/>
      <c r="J305" s="602" t="e">
        <f t="shared" si="1"/>
        <v>#DIV/0!</v>
      </c>
      <c r="K305" s="590"/>
      <c r="L305" s="590"/>
      <c r="M305" s="589"/>
      <c r="N305" s="589"/>
      <c r="O305" s="589"/>
    </row>
    <row r="306" spans="1:15">
      <c r="A306" s="574">
        <v>299</v>
      </c>
      <c r="B306" s="589"/>
      <c r="C306" s="589"/>
      <c r="D306" s="589"/>
      <c r="E306" s="600"/>
      <c r="F306" s="600"/>
      <c r="G306" s="591"/>
      <c r="H306" s="603"/>
      <c r="I306" s="604"/>
      <c r="J306" s="582" t="e">
        <f t="shared" si="1"/>
        <v>#DIV/0!</v>
      </c>
      <c r="K306" s="590"/>
      <c r="L306" s="590"/>
      <c r="M306" s="589"/>
      <c r="N306" s="589"/>
      <c r="O306" s="589"/>
    </row>
    <row r="307" spans="1:15">
      <c r="A307" s="574">
        <v>300</v>
      </c>
      <c r="B307" s="589"/>
      <c r="C307" s="589"/>
      <c r="D307" s="589"/>
      <c r="E307" s="600"/>
      <c r="F307" s="600"/>
      <c r="G307" s="591"/>
      <c r="H307" s="603"/>
      <c r="I307" s="604"/>
      <c r="J307" s="602" t="e">
        <f t="shared" si="1"/>
        <v>#DIV/0!</v>
      </c>
      <c r="K307" s="590"/>
      <c r="L307" s="590"/>
      <c r="M307" s="589"/>
      <c r="N307" s="589"/>
      <c r="O307" s="589"/>
    </row>
    <row r="308" spans="1:15">
      <c r="A308" s="601">
        <v>301</v>
      </c>
      <c r="B308" s="589"/>
      <c r="C308" s="589"/>
      <c r="D308" s="589"/>
      <c r="E308" s="600"/>
      <c r="F308" s="600"/>
      <c r="G308" s="591"/>
      <c r="H308" s="603"/>
      <c r="I308" s="604"/>
      <c r="J308" s="602" t="e">
        <f t="shared" si="1"/>
        <v>#DIV/0!</v>
      </c>
      <c r="K308" s="590"/>
      <c r="L308" s="590"/>
      <c r="M308" s="589"/>
      <c r="N308" s="589"/>
      <c r="O308" s="589"/>
    </row>
    <row r="309" spans="1:15">
      <c r="A309" s="601">
        <v>302</v>
      </c>
      <c r="B309" s="589"/>
      <c r="C309" s="589"/>
      <c r="D309" s="589"/>
      <c r="E309" s="600"/>
      <c r="F309" s="600"/>
      <c r="G309" s="591"/>
      <c r="H309" s="603"/>
      <c r="I309" s="604"/>
      <c r="J309" s="582" t="e">
        <f t="shared" si="1"/>
        <v>#DIV/0!</v>
      </c>
      <c r="K309" s="590"/>
      <c r="L309" s="590"/>
      <c r="M309" s="589"/>
      <c r="N309" s="589"/>
      <c r="O309" s="589"/>
    </row>
    <row r="310" spans="1:15">
      <c r="A310" s="574">
        <v>303</v>
      </c>
      <c r="B310" s="589"/>
      <c r="C310" s="589"/>
      <c r="D310" s="589"/>
      <c r="E310" s="600"/>
      <c r="F310" s="600"/>
      <c r="G310" s="591"/>
      <c r="H310" s="603"/>
      <c r="I310" s="604"/>
      <c r="J310" s="602" t="e">
        <f t="shared" si="1"/>
        <v>#DIV/0!</v>
      </c>
      <c r="K310" s="590"/>
      <c r="L310" s="590"/>
      <c r="M310" s="589"/>
      <c r="N310" s="589"/>
      <c r="O310" s="589"/>
    </row>
    <row r="311" spans="1:15">
      <c r="A311" s="574">
        <v>304</v>
      </c>
      <c r="B311" s="589"/>
      <c r="C311" s="589"/>
      <c r="D311" s="589"/>
      <c r="E311" s="600"/>
      <c r="F311" s="600"/>
      <c r="G311" s="591"/>
      <c r="H311" s="603"/>
      <c r="I311" s="604"/>
      <c r="J311" s="602" t="e">
        <f t="shared" si="1"/>
        <v>#DIV/0!</v>
      </c>
      <c r="K311" s="590"/>
      <c r="L311" s="590"/>
      <c r="M311" s="589"/>
      <c r="N311" s="589"/>
      <c r="O311" s="589"/>
    </row>
    <row r="312" spans="1:15">
      <c r="A312" s="574">
        <v>305</v>
      </c>
      <c r="B312" s="589"/>
      <c r="C312" s="589"/>
      <c r="D312" s="589"/>
      <c r="E312" s="600"/>
      <c r="F312" s="600"/>
      <c r="G312" s="591"/>
      <c r="H312" s="603"/>
      <c r="I312" s="604"/>
      <c r="J312" s="582" t="e">
        <f t="shared" si="1"/>
        <v>#DIV/0!</v>
      </c>
      <c r="K312" s="590"/>
      <c r="L312" s="590"/>
      <c r="M312" s="589"/>
      <c r="N312" s="589"/>
      <c r="O312" s="589"/>
    </row>
    <row r="313" spans="1:15">
      <c r="A313" s="601">
        <v>306</v>
      </c>
      <c r="B313" s="589"/>
      <c r="C313" s="589"/>
      <c r="D313" s="589"/>
      <c r="E313" s="600"/>
      <c r="F313" s="600"/>
      <c r="G313" s="591"/>
      <c r="H313" s="603"/>
      <c r="I313" s="604"/>
      <c r="J313" s="602" t="e">
        <f t="shared" si="1"/>
        <v>#DIV/0!</v>
      </c>
      <c r="K313" s="590"/>
      <c r="L313" s="590"/>
      <c r="M313" s="589"/>
      <c r="N313" s="589"/>
      <c r="O313" s="589"/>
    </row>
    <row r="314" spans="1:15">
      <c r="A314" s="601">
        <v>307</v>
      </c>
      <c r="B314" s="589"/>
      <c r="C314" s="589"/>
      <c r="D314" s="589"/>
      <c r="E314" s="600"/>
      <c r="F314" s="600"/>
      <c r="G314" s="591"/>
      <c r="H314" s="603"/>
      <c r="I314" s="604"/>
      <c r="J314" s="602" t="e">
        <f t="shared" si="1"/>
        <v>#DIV/0!</v>
      </c>
      <c r="K314" s="590"/>
      <c r="L314" s="590"/>
      <c r="M314" s="589"/>
      <c r="N314" s="589"/>
      <c r="O314" s="589"/>
    </row>
    <row r="315" spans="1:15">
      <c r="A315" s="574">
        <v>308</v>
      </c>
      <c r="B315" s="589"/>
      <c r="C315" s="589"/>
      <c r="D315" s="589"/>
      <c r="E315" s="600"/>
      <c r="F315" s="600"/>
      <c r="G315" s="591"/>
      <c r="H315" s="603"/>
      <c r="I315" s="604"/>
      <c r="J315" s="582" t="e">
        <f t="shared" si="1"/>
        <v>#DIV/0!</v>
      </c>
      <c r="K315" s="590"/>
      <c r="L315" s="590"/>
      <c r="M315" s="589"/>
      <c r="N315" s="589"/>
      <c r="O315" s="589"/>
    </row>
    <row r="316" spans="1:15">
      <c r="A316" s="574">
        <v>309</v>
      </c>
      <c r="B316" s="589"/>
      <c r="C316" s="589"/>
      <c r="D316" s="589"/>
      <c r="E316" s="600"/>
      <c r="F316" s="600"/>
      <c r="G316" s="591"/>
      <c r="H316" s="603"/>
      <c r="I316" s="604"/>
      <c r="J316" s="602" t="e">
        <f t="shared" si="1"/>
        <v>#DIV/0!</v>
      </c>
      <c r="K316" s="590"/>
      <c r="L316" s="590"/>
      <c r="M316" s="589"/>
      <c r="N316" s="589"/>
      <c r="O316" s="589"/>
    </row>
    <row r="317" spans="1:15">
      <c r="A317" s="574">
        <v>310</v>
      </c>
      <c r="B317" s="589"/>
      <c r="C317" s="589"/>
      <c r="D317" s="589"/>
      <c r="E317" s="600"/>
      <c r="F317" s="600"/>
      <c r="G317" s="591"/>
      <c r="H317" s="603"/>
      <c r="I317" s="604"/>
      <c r="J317" s="602" t="e">
        <f t="shared" si="1"/>
        <v>#DIV/0!</v>
      </c>
      <c r="K317" s="590"/>
      <c r="L317" s="590"/>
      <c r="M317" s="589"/>
      <c r="N317" s="589"/>
      <c r="O317" s="589"/>
    </row>
    <row r="318" spans="1:15">
      <c r="A318" s="601">
        <v>311</v>
      </c>
      <c r="B318" s="589"/>
      <c r="C318" s="589"/>
      <c r="D318" s="589"/>
      <c r="E318" s="600"/>
      <c r="F318" s="600"/>
      <c r="G318" s="591"/>
      <c r="H318" s="603"/>
      <c r="I318" s="604"/>
      <c r="J318" s="582" t="e">
        <f t="shared" ref="J318:J357" si="2">H318/I318</f>
        <v>#DIV/0!</v>
      </c>
      <c r="K318" s="590"/>
      <c r="L318" s="590"/>
      <c r="M318" s="589"/>
      <c r="N318" s="589"/>
      <c r="O318" s="589"/>
    </row>
    <row r="319" spans="1:15">
      <c r="A319" s="601">
        <v>312</v>
      </c>
      <c r="B319" s="589"/>
      <c r="C319" s="589"/>
      <c r="D319" s="589"/>
      <c r="E319" s="600"/>
      <c r="F319" s="600"/>
      <c r="G319" s="591"/>
      <c r="H319" s="603"/>
      <c r="I319" s="604"/>
      <c r="J319" s="602" t="e">
        <f t="shared" si="2"/>
        <v>#DIV/0!</v>
      </c>
      <c r="K319" s="590"/>
      <c r="L319" s="590"/>
      <c r="M319" s="589"/>
      <c r="N319" s="589"/>
      <c r="O319" s="589"/>
    </row>
    <row r="320" spans="1:15">
      <c r="A320" s="574">
        <v>313</v>
      </c>
      <c r="B320" s="589"/>
      <c r="C320" s="589"/>
      <c r="D320" s="589"/>
      <c r="E320" s="600"/>
      <c r="F320" s="600"/>
      <c r="G320" s="591"/>
      <c r="H320" s="603"/>
      <c r="I320" s="604"/>
      <c r="J320" s="602" t="e">
        <f t="shared" si="2"/>
        <v>#DIV/0!</v>
      </c>
      <c r="K320" s="590"/>
      <c r="L320" s="590"/>
      <c r="M320" s="589"/>
      <c r="N320" s="589"/>
      <c r="O320" s="589"/>
    </row>
    <row r="321" spans="1:15">
      <c r="A321" s="574">
        <v>314</v>
      </c>
      <c r="B321" s="589"/>
      <c r="C321" s="589"/>
      <c r="D321" s="589"/>
      <c r="E321" s="600"/>
      <c r="F321" s="600"/>
      <c r="G321" s="591"/>
      <c r="H321" s="603"/>
      <c r="I321" s="604"/>
      <c r="J321" s="582" t="e">
        <f t="shared" si="2"/>
        <v>#DIV/0!</v>
      </c>
      <c r="K321" s="590"/>
      <c r="L321" s="590"/>
      <c r="M321" s="589"/>
      <c r="N321" s="589"/>
      <c r="O321" s="589"/>
    </row>
    <row r="322" spans="1:15">
      <c r="A322" s="574">
        <v>315</v>
      </c>
      <c r="B322" s="589"/>
      <c r="C322" s="589"/>
      <c r="D322" s="589"/>
      <c r="E322" s="600"/>
      <c r="F322" s="600"/>
      <c r="G322" s="591"/>
      <c r="H322" s="603"/>
      <c r="I322" s="604"/>
      <c r="J322" s="602" t="e">
        <f t="shared" si="2"/>
        <v>#DIV/0!</v>
      </c>
      <c r="K322" s="590"/>
      <c r="L322" s="590"/>
      <c r="M322" s="589"/>
      <c r="N322" s="589"/>
      <c r="O322" s="589"/>
    </row>
    <row r="323" spans="1:15">
      <c r="A323" s="601">
        <v>316</v>
      </c>
      <c r="B323" s="589"/>
      <c r="C323" s="589"/>
      <c r="D323" s="589"/>
      <c r="E323" s="600"/>
      <c r="F323" s="600"/>
      <c r="G323" s="591"/>
      <c r="H323" s="603"/>
      <c r="I323" s="604"/>
      <c r="J323" s="602" t="e">
        <f t="shared" si="2"/>
        <v>#DIV/0!</v>
      </c>
      <c r="K323" s="590"/>
      <c r="L323" s="590"/>
      <c r="M323" s="589"/>
      <c r="N323" s="589"/>
      <c r="O323" s="589"/>
    </row>
    <row r="324" spans="1:15">
      <c r="A324" s="601">
        <v>317</v>
      </c>
      <c r="B324" s="589"/>
      <c r="C324" s="589"/>
      <c r="D324" s="589"/>
      <c r="E324" s="600"/>
      <c r="F324" s="600"/>
      <c r="G324" s="591"/>
      <c r="H324" s="603"/>
      <c r="I324" s="604"/>
      <c r="J324" s="582" t="e">
        <f t="shared" si="2"/>
        <v>#DIV/0!</v>
      </c>
      <c r="K324" s="590"/>
      <c r="L324" s="590"/>
      <c r="M324" s="589"/>
      <c r="N324" s="589"/>
      <c r="O324" s="589"/>
    </row>
    <row r="325" spans="1:15">
      <c r="A325" s="574">
        <v>318</v>
      </c>
      <c r="B325" s="589"/>
      <c r="C325" s="589"/>
      <c r="D325" s="589"/>
      <c r="E325" s="600"/>
      <c r="F325" s="600"/>
      <c r="G325" s="591"/>
      <c r="H325" s="603"/>
      <c r="I325" s="604"/>
      <c r="J325" s="602" t="e">
        <f t="shared" si="2"/>
        <v>#DIV/0!</v>
      </c>
      <c r="K325" s="590"/>
      <c r="L325" s="590"/>
      <c r="M325" s="589"/>
      <c r="N325" s="589"/>
      <c r="O325" s="589"/>
    </row>
    <row r="326" spans="1:15">
      <c r="A326" s="574">
        <v>319</v>
      </c>
      <c r="B326" s="589"/>
      <c r="C326" s="589"/>
      <c r="D326" s="589"/>
      <c r="E326" s="600"/>
      <c r="F326" s="600"/>
      <c r="G326" s="591"/>
      <c r="H326" s="603"/>
      <c r="I326" s="604"/>
      <c r="J326" s="602" t="e">
        <f t="shared" si="2"/>
        <v>#DIV/0!</v>
      </c>
      <c r="K326" s="590"/>
      <c r="L326" s="590"/>
      <c r="M326" s="589"/>
      <c r="N326" s="589"/>
      <c r="O326" s="589"/>
    </row>
    <row r="327" spans="1:15">
      <c r="A327" s="574">
        <v>320</v>
      </c>
      <c r="B327" s="589"/>
      <c r="C327" s="589"/>
      <c r="D327" s="589"/>
      <c r="E327" s="600"/>
      <c r="F327" s="600"/>
      <c r="G327" s="591"/>
      <c r="H327" s="603"/>
      <c r="I327" s="604"/>
      <c r="J327" s="582" t="e">
        <f t="shared" si="2"/>
        <v>#DIV/0!</v>
      </c>
      <c r="K327" s="590"/>
      <c r="L327" s="590"/>
      <c r="M327" s="589"/>
      <c r="N327" s="589"/>
      <c r="O327" s="589"/>
    </row>
    <row r="328" spans="1:15">
      <c r="A328" s="601">
        <v>321</v>
      </c>
      <c r="B328" s="589"/>
      <c r="C328" s="589"/>
      <c r="D328" s="589"/>
      <c r="E328" s="600"/>
      <c r="F328" s="600"/>
      <c r="G328" s="591"/>
      <c r="H328" s="603"/>
      <c r="I328" s="604"/>
      <c r="J328" s="602" t="e">
        <f t="shared" si="2"/>
        <v>#DIV/0!</v>
      </c>
      <c r="K328" s="590"/>
      <c r="L328" s="590"/>
      <c r="M328" s="589"/>
      <c r="N328" s="589"/>
      <c r="O328" s="589"/>
    </row>
    <row r="329" spans="1:15">
      <c r="A329" s="601">
        <v>322</v>
      </c>
      <c r="B329" s="589"/>
      <c r="C329" s="589"/>
      <c r="D329" s="589"/>
      <c r="E329" s="600"/>
      <c r="F329" s="600"/>
      <c r="G329" s="591"/>
      <c r="H329" s="603"/>
      <c r="I329" s="604"/>
      <c r="J329" s="602" t="e">
        <f t="shared" si="2"/>
        <v>#DIV/0!</v>
      </c>
      <c r="K329" s="590"/>
      <c r="L329" s="590"/>
      <c r="M329" s="589"/>
      <c r="N329" s="589"/>
      <c r="O329" s="589"/>
    </row>
    <row r="330" spans="1:15">
      <c r="A330" s="574">
        <v>323</v>
      </c>
      <c r="B330" s="589"/>
      <c r="C330" s="589"/>
      <c r="D330" s="589"/>
      <c r="E330" s="600"/>
      <c r="F330" s="600"/>
      <c r="G330" s="591"/>
      <c r="H330" s="603"/>
      <c r="I330" s="604"/>
      <c r="J330" s="582" t="e">
        <f t="shared" si="2"/>
        <v>#DIV/0!</v>
      </c>
      <c r="K330" s="590"/>
      <c r="L330" s="590"/>
      <c r="M330" s="589"/>
      <c r="N330" s="589"/>
      <c r="O330" s="589"/>
    </row>
    <row r="331" spans="1:15">
      <c r="A331" s="574">
        <v>324</v>
      </c>
      <c r="B331" s="589"/>
      <c r="C331" s="589"/>
      <c r="D331" s="589"/>
      <c r="E331" s="600"/>
      <c r="F331" s="600"/>
      <c r="G331" s="591"/>
      <c r="H331" s="603"/>
      <c r="I331" s="604"/>
      <c r="J331" s="602" t="e">
        <f t="shared" si="2"/>
        <v>#DIV/0!</v>
      </c>
      <c r="K331" s="590"/>
      <c r="L331" s="590"/>
      <c r="M331" s="589"/>
      <c r="N331" s="589"/>
      <c r="O331" s="589"/>
    </row>
    <row r="332" spans="1:15">
      <c r="A332" s="574">
        <v>325</v>
      </c>
      <c r="B332" s="589"/>
      <c r="C332" s="589"/>
      <c r="D332" s="589"/>
      <c r="E332" s="600"/>
      <c r="F332" s="600"/>
      <c r="G332" s="591"/>
      <c r="H332" s="603"/>
      <c r="I332" s="604"/>
      <c r="J332" s="602" t="e">
        <f t="shared" si="2"/>
        <v>#DIV/0!</v>
      </c>
      <c r="K332" s="590"/>
      <c r="L332" s="590"/>
      <c r="M332" s="589"/>
      <c r="N332" s="589"/>
      <c r="O332" s="589"/>
    </row>
    <row r="333" spans="1:15">
      <c r="A333" s="601">
        <v>326</v>
      </c>
      <c r="B333" s="589"/>
      <c r="C333" s="589"/>
      <c r="D333" s="589"/>
      <c r="E333" s="600"/>
      <c r="F333" s="600"/>
      <c r="G333" s="591"/>
      <c r="H333" s="603"/>
      <c r="I333" s="604"/>
      <c r="J333" s="582" t="e">
        <f t="shared" si="2"/>
        <v>#DIV/0!</v>
      </c>
      <c r="K333" s="590"/>
      <c r="L333" s="590"/>
      <c r="M333" s="589"/>
      <c r="N333" s="589"/>
      <c r="O333" s="589"/>
    </row>
    <row r="334" spans="1:15">
      <c r="A334" s="601">
        <v>327</v>
      </c>
      <c r="B334" s="589"/>
      <c r="C334" s="589"/>
      <c r="D334" s="589"/>
      <c r="E334" s="600"/>
      <c r="F334" s="600"/>
      <c r="G334" s="591"/>
      <c r="H334" s="603"/>
      <c r="I334" s="604"/>
      <c r="J334" s="602" t="e">
        <f t="shared" si="2"/>
        <v>#DIV/0!</v>
      </c>
      <c r="K334" s="590"/>
      <c r="L334" s="590"/>
      <c r="M334" s="589"/>
      <c r="N334" s="589"/>
      <c r="O334" s="589"/>
    </row>
    <row r="335" spans="1:15">
      <c r="A335" s="574">
        <v>328</v>
      </c>
      <c r="B335" s="589"/>
      <c r="C335" s="589"/>
      <c r="D335" s="589"/>
      <c r="E335" s="600"/>
      <c r="F335" s="600"/>
      <c r="G335" s="591"/>
      <c r="H335" s="603"/>
      <c r="I335" s="604"/>
      <c r="J335" s="602" t="e">
        <f t="shared" si="2"/>
        <v>#DIV/0!</v>
      </c>
      <c r="K335" s="590"/>
      <c r="L335" s="590"/>
      <c r="M335" s="589"/>
      <c r="N335" s="589"/>
      <c r="O335" s="589"/>
    </row>
    <row r="336" spans="1:15">
      <c r="A336" s="574">
        <v>329</v>
      </c>
      <c r="B336" s="589"/>
      <c r="C336" s="589"/>
      <c r="D336" s="589"/>
      <c r="E336" s="600"/>
      <c r="F336" s="600"/>
      <c r="G336" s="591"/>
      <c r="H336" s="603"/>
      <c r="I336" s="604"/>
      <c r="J336" s="582" t="e">
        <f t="shared" si="2"/>
        <v>#DIV/0!</v>
      </c>
      <c r="K336" s="590"/>
      <c r="L336" s="590"/>
      <c r="M336" s="589"/>
      <c r="N336" s="589"/>
      <c r="O336" s="589"/>
    </row>
    <row r="337" spans="1:15">
      <c r="A337" s="574">
        <v>330</v>
      </c>
      <c r="B337" s="589"/>
      <c r="C337" s="589"/>
      <c r="D337" s="589"/>
      <c r="E337" s="600"/>
      <c r="F337" s="600"/>
      <c r="G337" s="591"/>
      <c r="H337" s="603"/>
      <c r="I337" s="604"/>
      <c r="J337" s="602" t="e">
        <f t="shared" si="2"/>
        <v>#DIV/0!</v>
      </c>
      <c r="K337" s="590"/>
      <c r="L337" s="590"/>
      <c r="M337" s="589"/>
      <c r="N337" s="589"/>
      <c r="O337" s="589"/>
    </row>
    <row r="338" spans="1:15">
      <c r="A338" s="601">
        <v>331</v>
      </c>
      <c r="B338" s="589"/>
      <c r="C338" s="589"/>
      <c r="D338" s="589"/>
      <c r="E338" s="600"/>
      <c r="F338" s="600"/>
      <c r="G338" s="591"/>
      <c r="H338" s="603"/>
      <c r="I338" s="604"/>
      <c r="J338" s="602" t="e">
        <f t="shared" si="2"/>
        <v>#DIV/0!</v>
      </c>
      <c r="K338" s="590"/>
      <c r="L338" s="590"/>
      <c r="M338" s="589"/>
      <c r="N338" s="589"/>
      <c r="O338" s="589"/>
    </row>
    <row r="339" spans="1:15">
      <c r="A339" s="601">
        <v>332</v>
      </c>
      <c r="B339" s="589"/>
      <c r="C339" s="589"/>
      <c r="D339" s="589"/>
      <c r="E339" s="600"/>
      <c r="F339" s="600"/>
      <c r="G339" s="591"/>
      <c r="H339" s="603"/>
      <c r="I339" s="604"/>
      <c r="J339" s="582" t="e">
        <f t="shared" si="2"/>
        <v>#DIV/0!</v>
      </c>
      <c r="K339" s="590"/>
      <c r="L339" s="590"/>
      <c r="M339" s="589"/>
      <c r="N339" s="589"/>
      <c r="O339" s="589"/>
    </row>
    <row r="340" spans="1:15">
      <c r="A340" s="574">
        <v>333</v>
      </c>
      <c r="B340" s="589"/>
      <c r="C340" s="589"/>
      <c r="D340" s="589"/>
      <c r="E340" s="600"/>
      <c r="F340" s="600"/>
      <c r="G340" s="591"/>
      <c r="H340" s="603"/>
      <c r="I340" s="604"/>
      <c r="J340" s="602" t="e">
        <f t="shared" si="2"/>
        <v>#DIV/0!</v>
      </c>
      <c r="K340" s="590"/>
      <c r="L340" s="590"/>
      <c r="M340" s="589"/>
      <c r="N340" s="589"/>
      <c r="O340" s="589"/>
    </row>
    <row r="341" spans="1:15">
      <c r="A341" s="574">
        <v>334</v>
      </c>
      <c r="B341" s="589"/>
      <c r="C341" s="589"/>
      <c r="D341" s="589"/>
      <c r="E341" s="600"/>
      <c r="F341" s="600"/>
      <c r="G341" s="591"/>
      <c r="H341" s="603"/>
      <c r="I341" s="604"/>
      <c r="J341" s="602" t="e">
        <f t="shared" si="2"/>
        <v>#DIV/0!</v>
      </c>
      <c r="K341" s="590"/>
      <c r="L341" s="590"/>
      <c r="M341" s="589"/>
      <c r="N341" s="589"/>
      <c r="O341" s="589"/>
    </row>
    <row r="342" spans="1:15">
      <c r="A342" s="574">
        <v>335</v>
      </c>
      <c r="B342" s="589"/>
      <c r="C342" s="589"/>
      <c r="D342" s="589"/>
      <c r="E342" s="600"/>
      <c r="F342" s="600"/>
      <c r="G342" s="591"/>
      <c r="H342" s="603"/>
      <c r="I342" s="604"/>
      <c r="J342" s="582" t="e">
        <f t="shared" si="2"/>
        <v>#DIV/0!</v>
      </c>
      <c r="K342" s="590"/>
      <c r="L342" s="590"/>
      <c r="M342" s="589"/>
      <c r="N342" s="589"/>
      <c r="O342" s="589"/>
    </row>
    <row r="343" spans="1:15">
      <c r="A343" s="601">
        <v>336</v>
      </c>
      <c r="B343" s="589"/>
      <c r="C343" s="589"/>
      <c r="D343" s="589"/>
      <c r="E343" s="600"/>
      <c r="F343" s="600"/>
      <c r="G343" s="591"/>
      <c r="H343" s="603"/>
      <c r="I343" s="604"/>
      <c r="J343" s="602" t="e">
        <f t="shared" si="2"/>
        <v>#DIV/0!</v>
      </c>
      <c r="K343" s="590"/>
      <c r="L343" s="590"/>
      <c r="M343" s="589"/>
      <c r="N343" s="589"/>
      <c r="O343" s="589"/>
    </row>
    <row r="344" spans="1:15">
      <c r="A344" s="601">
        <v>337</v>
      </c>
      <c r="B344" s="589"/>
      <c r="C344" s="589"/>
      <c r="D344" s="589"/>
      <c r="E344" s="600"/>
      <c r="F344" s="600"/>
      <c r="G344" s="591"/>
      <c r="H344" s="603"/>
      <c r="I344" s="604"/>
      <c r="J344" s="602" t="e">
        <f t="shared" si="2"/>
        <v>#DIV/0!</v>
      </c>
      <c r="K344" s="590"/>
      <c r="L344" s="590"/>
      <c r="M344" s="589"/>
      <c r="N344" s="589"/>
      <c r="O344" s="589"/>
    </row>
    <row r="345" spans="1:15">
      <c r="A345" s="574">
        <v>338</v>
      </c>
      <c r="B345" s="589"/>
      <c r="C345" s="589"/>
      <c r="D345" s="589"/>
      <c r="E345" s="600"/>
      <c r="F345" s="600"/>
      <c r="G345" s="591"/>
      <c r="H345" s="603"/>
      <c r="I345" s="604"/>
      <c r="J345" s="582" t="e">
        <f t="shared" si="2"/>
        <v>#DIV/0!</v>
      </c>
      <c r="K345" s="590"/>
      <c r="L345" s="590"/>
      <c r="M345" s="589"/>
      <c r="N345" s="589"/>
      <c r="O345" s="589"/>
    </row>
    <row r="346" spans="1:15">
      <c r="A346" s="574">
        <v>339</v>
      </c>
      <c r="B346" s="589"/>
      <c r="C346" s="589"/>
      <c r="D346" s="589"/>
      <c r="E346" s="600"/>
      <c r="F346" s="600"/>
      <c r="G346" s="591"/>
      <c r="H346" s="603"/>
      <c r="I346" s="604"/>
      <c r="J346" s="602" t="e">
        <f t="shared" si="2"/>
        <v>#DIV/0!</v>
      </c>
      <c r="K346" s="590"/>
      <c r="L346" s="590"/>
      <c r="M346" s="589"/>
      <c r="N346" s="589"/>
      <c r="O346" s="589"/>
    </row>
    <row r="347" spans="1:15">
      <c r="A347" s="574">
        <v>340</v>
      </c>
      <c r="B347" s="589"/>
      <c r="C347" s="589"/>
      <c r="D347" s="589"/>
      <c r="E347" s="600"/>
      <c r="F347" s="600"/>
      <c r="G347" s="591"/>
      <c r="H347" s="603"/>
      <c r="I347" s="604"/>
      <c r="J347" s="602" t="e">
        <f t="shared" si="2"/>
        <v>#DIV/0!</v>
      </c>
      <c r="K347" s="590"/>
      <c r="L347" s="590"/>
      <c r="M347" s="589"/>
      <c r="N347" s="589"/>
      <c r="O347" s="589"/>
    </row>
    <row r="348" spans="1:15">
      <c r="A348" s="601">
        <v>341</v>
      </c>
      <c r="B348" s="589"/>
      <c r="C348" s="589"/>
      <c r="D348" s="589"/>
      <c r="E348" s="600"/>
      <c r="F348" s="600"/>
      <c r="G348" s="591"/>
      <c r="H348" s="603"/>
      <c r="I348" s="604"/>
      <c r="J348" s="582" t="e">
        <f t="shared" si="2"/>
        <v>#DIV/0!</v>
      </c>
      <c r="K348" s="590"/>
      <c r="L348" s="590"/>
      <c r="M348" s="589"/>
      <c r="N348" s="589"/>
      <c r="O348" s="589"/>
    </row>
    <row r="349" spans="1:15">
      <c r="A349" s="601">
        <v>342</v>
      </c>
      <c r="B349" s="589"/>
      <c r="C349" s="589"/>
      <c r="D349" s="589"/>
      <c r="E349" s="600"/>
      <c r="F349" s="600"/>
      <c r="G349" s="591"/>
      <c r="H349" s="603"/>
      <c r="I349" s="604"/>
      <c r="J349" s="602" t="e">
        <f t="shared" si="2"/>
        <v>#DIV/0!</v>
      </c>
      <c r="K349" s="590"/>
      <c r="L349" s="590"/>
      <c r="M349" s="589"/>
      <c r="N349" s="589"/>
      <c r="O349" s="589"/>
    </row>
    <row r="350" spans="1:15">
      <c r="A350" s="574">
        <v>343</v>
      </c>
      <c r="B350" s="589"/>
      <c r="C350" s="589"/>
      <c r="D350" s="589"/>
      <c r="E350" s="600"/>
      <c r="F350" s="600"/>
      <c r="G350" s="591"/>
      <c r="H350" s="603"/>
      <c r="I350" s="604"/>
      <c r="J350" s="602" t="e">
        <f t="shared" si="2"/>
        <v>#DIV/0!</v>
      </c>
      <c r="K350" s="590"/>
      <c r="L350" s="590"/>
      <c r="M350" s="589"/>
      <c r="N350" s="589"/>
      <c r="O350" s="589"/>
    </row>
    <row r="351" spans="1:15">
      <c r="A351" s="574">
        <v>344</v>
      </c>
      <c r="B351" s="589"/>
      <c r="C351" s="589"/>
      <c r="D351" s="589"/>
      <c r="E351" s="600"/>
      <c r="F351" s="600"/>
      <c r="G351" s="591"/>
      <c r="H351" s="603"/>
      <c r="I351" s="604"/>
      <c r="J351" s="582" t="e">
        <f t="shared" si="2"/>
        <v>#DIV/0!</v>
      </c>
      <c r="K351" s="590"/>
      <c r="L351" s="590"/>
      <c r="M351" s="589"/>
      <c r="N351" s="589"/>
      <c r="O351" s="589"/>
    </row>
    <row r="352" spans="1:15">
      <c r="A352" s="574">
        <v>345</v>
      </c>
      <c r="B352" s="589"/>
      <c r="C352" s="589"/>
      <c r="D352" s="589"/>
      <c r="E352" s="600"/>
      <c r="F352" s="600"/>
      <c r="G352" s="591"/>
      <c r="H352" s="603"/>
      <c r="I352" s="604"/>
      <c r="J352" s="602" t="e">
        <f t="shared" si="2"/>
        <v>#DIV/0!</v>
      </c>
      <c r="K352" s="590"/>
      <c r="L352" s="590"/>
      <c r="M352" s="589"/>
      <c r="N352" s="589"/>
      <c r="O352" s="589"/>
    </row>
    <row r="353" spans="1:15">
      <c r="A353" s="601">
        <v>346</v>
      </c>
      <c r="B353" s="589"/>
      <c r="C353" s="589"/>
      <c r="D353" s="589"/>
      <c r="E353" s="600"/>
      <c r="F353" s="600"/>
      <c r="G353" s="591"/>
      <c r="H353" s="603"/>
      <c r="I353" s="604"/>
      <c r="J353" s="602" t="e">
        <f t="shared" si="2"/>
        <v>#DIV/0!</v>
      </c>
      <c r="K353" s="590"/>
      <c r="L353" s="590"/>
      <c r="M353" s="589"/>
      <c r="N353" s="589"/>
      <c r="O353" s="589"/>
    </row>
    <row r="354" spans="1:15">
      <c r="A354" s="601">
        <v>347</v>
      </c>
      <c r="B354" s="589"/>
      <c r="C354" s="589"/>
      <c r="D354" s="589"/>
      <c r="E354" s="600"/>
      <c r="F354" s="600"/>
      <c r="G354" s="591"/>
      <c r="H354" s="603"/>
      <c r="I354" s="604"/>
      <c r="J354" s="582" t="e">
        <f t="shared" si="2"/>
        <v>#DIV/0!</v>
      </c>
      <c r="K354" s="590"/>
      <c r="L354" s="590"/>
      <c r="M354" s="589"/>
      <c r="N354" s="589"/>
      <c r="O354" s="589"/>
    </row>
    <row r="355" spans="1:15">
      <c r="A355" s="574">
        <v>348</v>
      </c>
      <c r="B355" s="589"/>
      <c r="C355" s="589"/>
      <c r="D355" s="589"/>
      <c r="E355" s="600"/>
      <c r="F355" s="600"/>
      <c r="G355" s="591"/>
      <c r="H355" s="603"/>
      <c r="I355" s="604"/>
      <c r="J355" s="602" t="e">
        <f t="shared" si="2"/>
        <v>#DIV/0!</v>
      </c>
      <c r="K355" s="590"/>
      <c r="L355" s="590"/>
      <c r="M355" s="589"/>
      <c r="N355" s="589"/>
      <c r="O355" s="589"/>
    </row>
    <row r="356" spans="1:15">
      <c r="A356" s="574">
        <v>349</v>
      </c>
      <c r="B356" s="589"/>
      <c r="C356" s="589"/>
      <c r="D356" s="589"/>
      <c r="E356" s="600"/>
      <c r="F356" s="600"/>
      <c r="G356" s="591"/>
      <c r="H356" s="603"/>
      <c r="I356" s="604"/>
      <c r="J356" s="602" t="e">
        <f t="shared" si="2"/>
        <v>#DIV/0!</v>
      </c>
      <c r="K356" s="590"/>
      <c r="L356" s="590"/>
      <c r="M356" s="589"/>
      <c r="N356" s="589"/>
      <c r="O356" s="589"/>
    </row>
    <row r="357" spans="1:15">
      <c r="A357" s="574">
        <v>350</v>
      </c>
      <c r="B357" s="589"/>
      <c r="C357" s="589"/>
      <c r="D357" s="589"/>
      <c r="E357" s="600"/>
      <c r="F357" s="600"/>
      <c r="G357" s="591"/>
      <c r="H357" s="603"/>
      <c r="I357" s="604"/>
      <c r="J357" s="582" t="e">
        <f t="shared" si="2"/>
        <v>#DIV/0!</v>
      </c>
      <c r="K357" s="590"/>
      <c r="L357" s="590"/>
      <c r="M357" s="589"/>
      <c r="N357" s="589"/>
      <c r="O357" s="589"/>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8"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10" sqref="B10"/>
    </sheetView>
  </sheetViews>
  <sheetFormatPr defaultColWidth="9" defaultRowHeight="13.5"/>
  <cols>
    <col min="1" max="1" width="9" style="574"/>
    <col min="2" max="2" width="20" style="574" customWidth="1"/>
    <col min="3" max="4" width="9" style="574"/>
    <col min="5" max="5" width="13" style="574" bestFit="1" customWidth="1"/>
    <col min="6" max="6" width="9" style="574"/>
    <col min="7" max="7" width="13.125" style="574" bestFit="1" customWidth="1"/>
    <col min="8" max="8" width="11.375" style="574" bestFit="1" customWidth="1"/>
    <col min="9" max="9" width="10.25" style="574" bestFit="1" customWidth="1"/>
    <col min="10" max="16384" width="9" style="574"/>
  </cols>
  <sheetData>
    <row r="1" spans="1:10">
      <c r="A1" s="574" t="s">
        <v>5</v>
      </c>
      <c r="B1" s="628" t="str">
        <f>[27]合計!C3</f>
        <v>豊中市</v>
      </c>
      <c r="C1" s="601"/>
      <c r="D1" s="601"/>
      <c r="E1" s="601"/>
      <c r="F1" s="601"/>
      <c r="G1" s="601"/>
      <c r="I1" s="574" t="s">
        <v>66</v>
      </c>
    </row>
    <row r="2" spans="1:10" ht="49.5" customHeight="1">
      <c r="B2" s="607"/>
      <c r="C2" s="601"/>
      <c r="D2" s="601"/>
      <c r="E2" s="785" t="s">
        <v>77</v>
      </c>
      <c r="F2" s="784"/>
      <c r="G2" s="784"/>
      <c r="H2" s="578">
        <f>SUMIF(G6:G356,"PPS",H6:H356)</f>
        <v>0</v>
      </c>
    </row>
    <row r="3" spans="1:10" s="601" customFormat="1" ht="16.5" customHeight="1">
      <c r="B3" s="584"/>
      <c r="E3" s="613"/>
      <c r="F3" s="613"/>
      <c r="G3" s="613"/>
      <c r="H3" s="586"/>
    </row>
    <row r="4" spans="1:10" s="670" customFormat="1" ht="54">
      <c r="A4" s="666" t="s">
        <v>67</v>
      </c>
      <c r="B4" s="667" t="s">
        <v>44</v>
      </c>
      <c r="C4" s="667" t="s">
        <v>45</v>
      </c>
      <c r="D4" s="667" t="s">
        <v>48</v>
      </c>
      <c r="E4" s="667" t="s">
        <v>49</v>
      </c>
      <c r="F4" s="667" t="s">
        <v>46</v>
      </c>
      <c r="G4" s="618" t="s">
        <v>47</v>
      </c>
      <c r="H4" s="618" t="s">
        <v>89</v>
      </c>
      <c r="I4" s="671" t="s">
        <v>90</v>
      </c>
      <c r="J4" s="672" t="s">
        <v>68</v>
      </c>
    </row>
    <row r="5" spans="1:10" s="592" customFormat="1" ht="14.25" thickBot="1">
      <c r="B5" s="593" t="s">
        <v>55</v>
      </c>
      <c r="C5" s="593"/>
      <c r="D5" s="593"/>
      <c r="E5" s="593"/>
      <c r="F5" s="593"/>
      <c r="G5" s="593"/>
      <c r="H5" s="614">
        <f>SUM(H6:H65)</f>
        <v>0</v>
      </c>
      <c r="I5" s="614">
        <f>SUM(I6:I65)</f>
        <v>0</v>
      </c>
      <c r="J5" s="593" t="e">
        <f>H5/I5</f>
        <v>#DIV/0!</v>
      </c>
    </row>
    <row r="6" spans="1:10" ht="14.25" thickTop="1">
      <c r="A6" s="574">
        <v>1</v>
      </c>
      <c r="B6" s="634"/>
      <c r="C6" s="634"/>
      <c r="D6" s="634"/>
      <c r="E6" s="656"/>
      <c r="F6" s="634"/>
      <c r="G6" s="637"/>
      <c r="H6" s="578"/>
      <c r="I6" s="578"/>
      <c r="J6" s="589" t="e">
        <f t="shared" ref="J6:J65" si="0">H6/I6</f>
        <v>#DIV/0!</v>
      </c>
    </row>
    <row r="7" spans="1:10">
      <c r="A7" s="574">
        <v>2</v>
      </c>
      <c r="B7" s="634"/>
      <c r="C7" s="634"/>
      <c r="D7" s="634"/>
      <c r="E7" s="656"/>
      <c r="F7" s="634"/>
      <c r="G7" s="637"/>
      <c r="H7" s="578"/>
      <c r="I7" s="578"/>
      <c r="J7" s="589" t="e">
        <f t="shared" si="0"/>
        <v>#DIV/0!</v>
      </c>
    </row>
    <row r="8" spans="1:10">
      <c r="A8" s="574">
        <v>3</v>
      </c>
      <c r="B8" s="634"/>
      <c r="C8" s="634"/>
      <c r="D8" s="634"/>
      <c r="E8" s="656"/>
      <c r="F8" s="634"/>
      <c r="G8" s="637"/>
      <c r="H8" s="578"/>
      <c r="I8" s="578"/>
      <c r="J8" s="589" t="e">
        <f t="shared" si="0"/>
        <v>#DIV/0!</v>
      </c>
    </row>
    <row r="9" spans="1:10">
      <c r="A9" s="574">
        <v>4</v>
      </c>
      <c r="B9" s="589"/>
      <c r="C9" s="589"/>
      <c r="D9" s="589"/>
      <c r="E9" s="589"/>
      <c r="F9" s="589"/>
      <c r="G9" s="600"/>
      <c r="H9" s="589"/>
      <c r="I9" s="589"/>
      <c r="J9" s="589" t="e">
        <f t="shared" si="0"/>
        <v>#DIV/0!</v>
      </c>
    </row>
    <row r="10" spans="1:10">
      <c r="A10" s="574">
        <v>5</v>
      </c>
      <c r="B10" s="589"/>
      <c r="C10" s="589"/>
      <c r="D10" s="589"/>
      <c r="E10" s="589"/>
      <c r="F10" s="589"/>
      <c r="G10" s="600"/>
      <c r="H10" s="589"/>
      <c r="I10" s="589"/>
      <c r="J10" s="589" t="e">
        <f t="shared" si="0"/>
        <v>#DIV/0!</v>
      </c>
    </row>
    <row r="11" spans="1:10" s="601" customFormat="1">
      <c r="A11" s="601">
        <v>6</v>
      </c>
      <c r="B11" s="591"/>
      <c r="C11" s="591"/>
      <c r="D11" s="591"/>
      <c r="E11" s="591"/>
      <c r="F11" s="591"/>
      <c r="G11" s="600"/>
      <c r="H11" s="591"/>
      <c r="I11" s="591"/>
      <c r="J11" s="589" t="e">
        <f t="shared" si="0"/>
        <v>#DIV/0!</v>
      </c>
    </row>
    <row r="12" spans="1:10" s="601" customFormat="1">
      <c r="A12" s="601">
        <v>7</v>
      </c>
      <c r="B12" s="591"/>
      <c r="C12" s="591"/>
      <c r="D12" s="591"/>
      <c r="E12" s="591"/>
      <c r="F12" s="591"/>
      <c r="G12" s="600"/>
      <c r="H12" s="591"/>
      <c r="I12" s="591"/>
      <c r="J12" s="589" t="e">
        <f t="shared" si="0"/>
        <v>#DIV/0!</v>
      </c>
    </row>
    <row r="13" spans="1:10">
      <c r="A13" s="574">
        <v>8</v>
      </c>
      <c r="B13" s="589"/>
      <c r="C13" s="589"/>
      <c r="D13" s="589"/>
      <c r="E13" s="589"/>
      <c r="F13" s="589"/>
      <c r="G13" s="600"/>
      <c r="H13" s="589"/>
      <c r="I13" s="589"/>
      <c r="J13" s="589" t="e">
        <f t="shared" si="0"/>
        <v>#DIV/0!</v>
      </c>
    </row>
    <row r="14" spans="1:10">
      <c r="A14" s="574">
        <v>9</v>
      </c>
      <c r="B14" s="589"/>
      <c r="C14" s="589"/>
      <c r="D14" s="589"/>
      <c r="E14" s="589"/>
      <c r="F14" s="589"/>
      <c r="G14" s="600"/>
      <c r="H14" s="589"/>
      <c r="I14" s="589"/>
      <c r="J14" s="589" t="e">
        <f t="shared" si="0"/>
        <v>#DIV/0!</v>
      </c>
    </row>
    <row r="15" spans="1:10">
      <c r="A15" s="574">
        <v>10</v>
      </c>
      <c r="B15" s="589"/>
      <c r="C15" s="589"/>
      <c r="D15" s="589"/>
      <c r="E15" s="589"/>
      <c r="F15" s="589"/>
      <c r="G15" s="600"/>
      <c r="H15" s="589"/>
      <c r="I15" s="589"/>
      <c r="J15" s="589" t="e">
        <f t="shared" si="0"/>
        <v>#DIV/0!</v>
      </c>
    </row>
    <row r="16" spans="1:10">
      <c r="A16" s="601">
        <v>11</v>
      </c>
      <c r="B16" s="589"/>
      <c r="C16" s="589"/>
      <c r="D16" s="589"/>
      <c r="E16" s="589"/>
      <c r="F16" s="589"/>
      <c r="G16" s="600"/>
      <c r="H16" s="589"/>
      <c r="I16" s="589"/>
      <c r="J16" s="589" t="e">
        <f t="shared" si="0"/>
        <v>#DIV/0!</v>
      </c>
    </row>
    <row r="17" spans="1:10">
      <c r="A17" s="601">
        <v>12</v>
      </c>
      <c r="B17" s="589"/>
      <c r="C17" s="589"/>
      <c r="D17" s="589"/>
      <c r="E17" s="589"/>
      <c r="F17" s="589"/>
      <c r="G17" s="600"/>
      <c r="H17" s="589"/>
      <c r="I17" s="589"/>
      <c r="J17" s="589" t="e">
        <f t="shared" si="0"/>
        <v>#DIV/0!</v>
      </c>
    </row>
    <row r="18" spans="1:10">
      <c r="A18" s="574">
        <v>13</v>
      </c>
      <c r="B18" s="589"/>
      <c r="C18" s="589"/>
      <c r="D18" s="589"/>
      <c r="E18" s="589"/>
      <c r="F18" s="589"/>
      <c r="G18" s="600"/>
      <c r="H18" s="589"/>
      <c r="I18" s="589"/>
      <c r="J18" s="589" t="e">
        <f t="shared" si="0"/>
        <v>#DIV/0!</v>
      </c>
    </row>
    <row r="19" spans="1:10">
      <c r="A19" s="574">
        <v>14</v>
      </c>
      <c r="B19" s="589"/>
      <c r="C19" s="589"/>
      <c r="D19" s="589"/>
      <c r="E19" s="589"/>
      <c r="F19" s="589"/>
      <c r="G19" s="600"/>
      <c r="H19" s="589"/>
      <c r="I19" s="589"/>
      <c r="J19" s="589" t="e">
        <f t="shared" si="0"/>
        <v>#DIV/0!</v>
      </c>
    </row>
    <row r="20" spans="1:10">
      <c r="A20" s="574">
        <v>15</v>
      </c>
      <c r="B20" s="589"/>
      <c r="C20" s="589"/>
      <c r="D20" s="589"/>
      <c r="E20" s="589"/>
      <c r="F20" s="589"/>
      <c r="G20" s="600"/>
      <c r="H20" s="589"/>
      <c r="I20" s="589"/>
      <c r="J20" s="589" t="e">
        <f t="shared" si="0"/>
        <v>#DIV/0!</v>
      </c>
    </row>
    <row r="21" spans="1:10">
      <c r="A21" s="601">
        <v>16</v>
      </c>
      <c r="B21" s="589"/>
      <c r="C21" s="589"/>
      <c r="D21" s="589"/>
      <c r="E21" s="589"/>
      <c r="F21" s="589"/>
      <c r="G21" s="600"/>
      <c r="H21" s="589"/>
      <c r="I21" s="589"/>
      <c r="J21" s="589" t="e">
        <f t="shared" si="0"/>
        <v>#DIV/0!</v>
      </c>
    </row>
    <row r="22" spans="1:10">
      <c r="A22" s="601">
        <v>17</v>
      </c>
      <c r="B22" s="589"/>
      <c r="C22" s="589"/>
      <c r="D22" s="589"/>
      <c r="E22" s="589"/>
      <c r="F22" s="589"/>
      <c r="G22" s="600"/>
      <c r="H22" s="589"/>
      <c r="I22" s="589"/>
      <c r="J22" s="589" t="e">
        <f t="shared" si="0"/>
        <v>#DIV/0!</v>
      </c>
    </row>
    <row r="23" spans="1:10">
      <c r="A23" s="574">
        <v>18</v>
      </c>
      <c r="B23" s="589"/>
      <c r="C23" s="589"/>
      <c r="D23" s="589"/>
      <c r="E23" s="589"/>
      <c r="F23" s="589"/>
      <c r="G23" s="600"/>
      <c r="H23" s="589"/>
      <c r="I23" s="589"/>
      <c r="J23" s="589" t="e">
        <f t="shared" si="0"/>
        <v>#DIV/0!</v>
      </c>
    </row>
    <row r="24" spans="1:10">
      <c r="A24" s="574">
        <v>19</v>
      </c>
      <c r="B24" s="589"/>
      <c r="C24" s="589"/>
      <c r="D24" s="589"/>
      <c r="E24" s="589"/>
      <c r="F24" s="589"/>
      <c r="G24" s="600"/>
      <c r="H24" s="589"/>
      <c r="I24" s="589"/>
      <c r="J24" s="589" t="e">
        <f t="shared" si="0"/>
        <v>#DIV/0!</v>
      </c>
    </row>
    <row r="25" spans="1:10">
      <c r="A25" s="574">
        <v>20</v>
      </c>
      <c r="B25" s="589"/>
      <c r="C25" s="589"/>
      <c r="D25" s="589"/>
      <c r="E25" s="589"/>
      <c r="F25" s="589"/>
      <c r="G25" s="600"/>
      <c r="H25" s="589"/>
      <c r="I25" s="589"/>
      <c r="J25" s="589" t="e">
        <f t="shared" si="0"/>
        <v>#DIV/0!</v>
      </c>
    </row>
    <row r="26" spans="1:10">
      <c r="A26" s="601">
        <v>21</v>
      </c>
      <c r="B26" s="589"/>
      <c r="C26" s="589"/>
      <c r="D26" s="589"/>
      <c r="E26" s="589"/>
      <c r="F26" s="589"/>
      <c r="G26" s="600"/>
      <c r="H26" s="589"/>
      <c r="I26" s="589"/>
      <c r="J26" s="589" t="e">
        <f t="shared" si="0"/>
        <v>#DIV/0!</v>
      </c>
    </row>
    <row r="27" spans="1:10">
      <c r="A27" s="601">
        <v>22</v>
      </c>
      <c r="B27" s="589"/>
      <c r="C27" s="589"/>
      <c r="D27" s="589"/>
      <c r="E27" s="589"/>
      <c r="F27" s="589"/>
      <c r="G27" s="600"/>
      <c r="H27" s="589"/>
      <c r="I27" s="589"/>
      <c r="J27" s="589" t="e">
        <f t="shared" si="0"/>
        <v>#DIV/0!</v>
      </c>
    </row>
    <row r="28" spans="1:10">
      <c r="A28" s="574">
        <v>23</v>
      </c>
      <c r="B28" s="589"/>
      <c r="C28" s="589"/>
      <c r="D28" s="589"/>
      <c r="E28" s="589"/>
      <c r="F28" s="589"/>
      <c r="G28" s="600"/>
      <c r="H28" s="589"/>
      <c r="I28" s="589"/>
      <c r="J28" s="589" t="e">
        <f t="shared" si="0"/>
        <v>#DIV/0!</v>
      </c>
    </row>
    <row r="29" spans="1:10">
      <c r="A29" s="574">
        <v>24</v>
      </c>
      <c r="B29" s="589"/>
      <c r="C29" s="589"/>
      <c r="D29" s="589"/>
      <c r="E29" s="589"/>
      <c r="F29" s="589"/>
      <c r="G29" s="600"/>
      <c r="H29" s="589"/>
      <c r="I29" s="589"/>
      <c r="J29" s="589" t="e">
        <f t="shared" si="0"/>
        <v>#DIV/0!</v>
      </c>
    </row>
    <row r="30" spans="1:10">
      <c r="A30" s="574">
        <v>25</v>
      </c>
      <c r="B30" s="589"/>
      <c r="C30" s="589"/>
      <c r="D30" s="589"/>
      <c r="E30" s="589"/>
      <c r="F30" s="589"/>
      <c r="G30" s="600"/>
      <c r="H30" s="589"/>
      <c r="I30" s="589"/>
      <c r="J30" s="589" t="e">
        <f t="shared" si="0"/>
        <v>#DIV/0!</v>
      </c>
    </row>
    <row r="31" spans="1:10">
      <c r="A31" s="601">
        <v>26</v>
      </c>
      <c r="B31" s="589"/>
      <c r="C31" s="589"/>
      <c r="D31" s="589"/>
      <c r="E31" s="589"/>
      <c r="F31" s="589"/>
      <c r="G31" s="600"/>
      <c r="H31" s="589"/>
      <c r="I31" s="589"/>
      <c r="J31" s="589" t="e">
        <f t="shared" si="0"/>
        <v>#DIV/0!</v>
      </c>
    </row>
    <row r="32" spans="1:10">
      <c r="A32" s="601">
        <v>27</v>
      </c>
      <c r="B32" s="589"/>
      <c r="C32" s="589"/>
      <c r="D32" s="589"/>
      <c r="E32" s="589"/>
      <c r="F32" s="589"/>
      <c r="G32" s="600"/>
      <c r="H32" s="589"/>
      <c r="I32" s="589"/>
      <c r="J32" s="589" t="e">
        <f t="shared" si="0"/>
        <v>#DIV/0!</v>
      </c>
    </row>
    <row r="33" spans="1:10">
      <c r="A33" s="574">
        <v>28</v>
      </c>
      <c r="B33" s="589"/>
      <c r="C33" s="589"/>
      <c r="D33" s="589"/>
      <c r="E33" s="589"/>
      <c r="F33" s="589"/>
      <c r="G33" s="600"/>
      <c r="H33" s="589"/>
      <c r="I33" s="589"/>
      <c r="J33" s="589" t="e">
        <f t="shared" si="0"/>
        <v>#DIV/0!</v>
      </c>
    </row>
    <row r="34" spans="1:10">
      <c r="A34" s="574">
        <v>29</v>
      </c>
      <c r="B34" s="589"/>
      <c r="C34" s="589"/>
      <c r="D34" s="589"/>
      <c r="E34" s="589"/>
      <c r="F34" s="589"/>
      <c r="G34" s="600"/>
      <c r="H34" s="589"/>
      <c r="I34" s="589"/>
      <c r="J34" s="589" t="e">
        <f t="shared" si="0"/>
        <v>#DIV/0!</v>
      </c>
    </row>
    <row r="35" spans="1:10">
      <c r="A35" s="574">
        <v>30</v>
      </c>
      <c r="B35" s="589"/>
      <c r="C35" s="589"/>
      <c r="D35" s="589"/>
      <c r="E35" s="589"/>
      <c r="F35" s="589"/>
      <c r="G35" s="600"/>
      <c r="H35" s="589"/>
      <c r="I35" s="589"/>
      <c r="J35" s="589" t="e">
        <f t="shared" si="0"/>
        <v>#DIV/0!</v>
      </c>
    </row>
    <row r="36" spans="1:10">
      <c r="A36" s="601">
        <v>31</v>
      </c>
      <c r="B36" s="589"/>
      <c r="C36" s="589"/>
      <c r="D36" s="589"/>
      <c r="E36" s="589"/>
      <c r="F36" s="589"/>
      <c r="G36" s="600"/>
      <c r="H36" s="589"/>
      <c r="I36" s="589"/>
      <c r="J36" s="589" t="e">
        <f t="shared" si="0"/>
        <v>#DIV/0!</v>
      </c>
    </row>
    <row r="37" spans="1:10">
      <c r="A37" s="601">
        <v>32</v>
      </c>
      <c r="B37" s="589"/>
      <c r="C37" s="589"/>
      <c r="D37" s="589"/>
      <c r="E37" s="589"/>
      <c r="F37" s="589"/>
      <c r="G37" s="600"/>
      <c r="H37" s="589"/>
      <c r="I37" s="589"/>
      <c r="J37" s="589" t="e">
        <f t="shared" si="0"/>
        <v>#DIV/0!</v>
      </c>
    </row>
    <row r="38" spans="1:10">
      <c r="A38" s="574">
        <v>33</v>
      </c>
      <c r="B38" s="589"/>
      <c r="C38" s="589"/>
      <c r="D38" s="589"/>
      <c r="E38" s="589"/>
      <c r="F38" s="589"/>
      <c r="G38" s="600"/>
      <c r="H38" s="589"/>
      <c r="I38" s="589"/>
      <c r="J38" s="589" t="e">
        <f t="shared" si="0"/>
        <v>#DIV/0!</v>
      </c>
    </row>
    <row r="39" spans="1:10">
      <c r="A39" s="574">
        <v>34</v>
      </c>
      <c r="B39" s="589"/>
      <c r="C39" s="589"/>
      <c r="D39" s="589"/>
      <c r="E39" s="589"/>
      <c r="F39" s="589"/>
      <c r="G39" s="600"/>
      <c r="H39" s="589"/>
      <c r="I39" s="589"/>
      <c r="J39" s="589" t="e">
        <f t="shared" si="0"/>
        <v>#DIV/0!</v>
      </c>
    </row>
    <row r="40" spans="1:10">
      <c r="A40" s="574">
        <v>35</v>
      </c>
      <c r="B40" s="589"/>
      <c r="C40" s="589"/>
      <c r="D40" s="589"/>
      <c r="E40" s="589"/>
      <c r="F40" s="589"/>
      <c r="G40" s="600"/>
      <c r="H40" s="589"/>
      <c r="I40" s="589"/>
      <c r="J40" s="589" t="e">
        <f t="shared" si="0"/>
        <v>#DIV/0!</v>
      </c>
    </row>
    <row r="41" spans="1:10">
      <c r="A41" s="601">
        <v>36</v>
      </c>
      <c r="B41" s="589"/>
      <c r="C41" s="589"/>
      <c r="D41" s="589"/>
      <c r="E41" s="589"/>
      <c r="F41" s="589"/>
      <c r="G41" s="600"/>
      <c r="H41" s="589"/>
      <c r="I41" s="589"/>
      <c r="J41" s="589" t="e">
        <f t="shared" si="0"/>
        <v>#DIV/0!</v>
      </c>
    </row>
    <row r="42" spans="1:10">
      <c r="A42" s="601">
        <v>37</v>
      </c>
      <c r="B42" s="589"/>
      <c r="C42" s="589"/>
      <c r="D42" s="589"/>
      <c r="E42" s="589"/>
      <c r="F42" s="589"/>
      <c r="G42" s="600"/>
      <c r="H42" s="589"/>
      <c r="I42" s="589"/>
      <c r="J42" s="589" t="e">
        <f t="shared" si="0"/>
        <v>#DIV/0!</v>
      </c>
    </row>
    <row r="43" spans="1:10">
      <c r="A43" s="574">
        <v>38</v>
      </c>
      <c r="B43" s="589"/>
      <c r="C43" s="589"/>
      <c r="D43" s="589"/>
      <c r="E43" s="589"/>
      <c r="F43" s="589"/>
      <c r="G43" s="600"/>
      <c r="H43" s="589"/>
      <c r="I43" s="589"/>
      <c r="J43" s="589" t="e">
        <f t="shared" si="0"/>
        <v>#DIV/0!</v>
      </c>
    </row>
    <row r="44" spans="1:10">
      <c r="A44" s="574">
        <v>39</v>
      </c>
      <c r="B44" s="589"/>
      <c r="C44" s="589"/>
      <c r="D44" s="589"/>
      <c r="E44" s="589"/>
      <c r="F44" s="589"/>
      <c r="G44" s="600"/>
      <c r="H44" s="589"/>
      <c r="I44" s="589"/>
      <c r="J44" s="589" t="e">
        <f t="shared" si="0"/>
        <v>#DIV/0!</v>
      </c>
    </row>
    <row r="45" spans="1:10">
      <c r="A45" s="574">
        <v>40</v>
      </c>
      <c r="B45" s="589"/>
      <c r="C45" s="589"/>
      <c r="D45" s="589"/>
      <c r="E45" s="589"/>
      <c r="F45" s="589"/>
      <c r="G45" s="600"/>
      <c r="H45" s="589"/>
      <c r="I45" s="589"/>
      <c r="J45" s="589" t="e">
        <f t="shared" si="0"/>
        <v>#DIV/0!</v>
      </c>
    </row>
    <row r="46" spans="1:10">
      <c r="A46" s="601">
        <v>41</v>
      </c>
      <c r="B46" s="589"/>
      <c r="C46" s="589"/>
      <c r="D46" s="589"/>
      <c r="E46" s="589"/>
      <c r="F46" s="589"/>
      <c r="G46" s="600"/>
      <c r="H46" s="589"/>
      <c r="I46" s="589"/>
      <c r="J46" s="589" t="e">
        <f t="shared" si="0"/>
        <v>#DIV/0!</v>
      </c>
    </row>
    <row r="47" spans="1:10">
      <c r="A47" s="601">
        <v>42</v>
      </c>
      <c r="B47" s="589"/>
      <c r="C47" s="589"/>
      <c r="D47" s="589"/>
      <c r="E47" s="589"/>
      <c r="F47" s="589"/>
      <c r="G47" s="600"/>
      <c r="H47" s="589"/>
      <c r="I47" s="589"/>
      <c r="J47" s="589" t="e">
        <f t="shared" si="0"/>
        <v>#DIV/0!</v>
      </c>
    </row>
    <row r="48" spans="1:10">
      <c r="A48" s="574">
        <v>43</v>
      </c>
      <c r="B48" s="589"/>
      <c r="C48" s="589"/>
      <c r="D48" s="589"/>
      <c r="E48" s="589"/>
      <c r="F48" s="589"/>
      <c r="G48" s="600"/>
      <c r="H48" s="589"/>
      <c r="I48" s="589"/>
      <c r="J48" s="589" t="e">
        <f t="shared" si="0"/>
        <v>#DIV/0!</v>
      </c>
    </row>
    <row r="49" spans="1:10">
      <c r="A49" s="574">
        <v>44</v>
      </c>
      <c r="B49" s="589"/>
      <c r="C49" s="589"/>
      <c r="D49" s="589"/>
      <c r="E49" s="589"/>
      <c r="F49" s="589"/>
      <c r="G49" s="600"/>
      <c r="H49" s="589"/>
      <c r="I49" s="589"/>
      <c r="J49" s="589" t="e">
        <f t="shared" si="0"/>
        <v>#DIV/0!</v>
      </c>
    </row>
    <row r="50" spans="1:10">
      <c r="A50" s="574">
        <v>45</v>
      </c>
      <c r="B50" s="589"/>
      <c r="C50" s="589"/>
      <c r="D50" s="589"/>
      <c r="E50" s="589"/>
      <c r="F50" s="589"/>
      <c r="G50" s="600"/>
      <c r="H50" s="589"/>
      <c r="I50" s="589"/>
      <c r="J50" s="589" t="e">
        <f t="shared" si="0"/>
        <v>#DIV/0!</v>
      </c>
    </row>
    <row r="51" spans="1:10">
      <c r="A51" s="601">
        <v>46</v>
      </c>
      <c r="B51" s="589"/>
      <c r="C51" s="589"/>
      <c r="D51" s="589"/>
      <c r="E51" s="589"/>
      <c r="F51" s="589"/>
      <c r="G51" s="600"/>
      <c r="H51" s="589"/>
      <c r="I51" s="589"/>
      <c r="J51" s="589" t="e">
        <f t="shared" si="0"/>
        <v>#DIV/0!</v>
      </c>
    </row>
    <row r="52" spans="1:10">
      <c r="A52" s="601">
        <v>47</v>
      </c>
      <c r="B52" s="589"/>
      <c r="C52" s="589"/>
      <c r="D52" s="589"/>
      <c r="E52" s="589"/>
      <c r="F52" s="589"/>
      <c r="G52" s="600"/>
      <c r="H52" s="589"/>
      <c r="I52" s="589"/>
      <c r="J52" s="589" t="e">
        <f t="shared" si="0"/>
        <v>#DIV/0!</v>
      </c>
    </row>
    <row r="53" spans="1:10">
      <c r="A53" s="574">
        <v>48</v>
      </c>
      <c r="B53" s="589"/>
      <c r="C53" s="589"/>
      <c r="D53" s="589"/>
      <c r="E53" s="589"/>
      <c r="F53" s="589"/>
      <c r="G53" s="600"/>
      <c r="H53" s="589"/>
      <c r="I53" s="589"/>
      <c r="J53" s="589" t="e">
        <f t="shared" si="0"/>
        <v>#DIV/0!</v>
      </c>
    </row>
    <row r="54" spans="1:10">
      <c r="A54" s="574">
        <v>49</v>
      </c>
      <c r="B54" s="589"/>
      <c r="C54" s="589"/>
      <c r="D54" s="589"/>
      <c r="E54" s="589"/>
      <c r="F54" s="589"/>
      <c r="G54" s="600"/>
      <c r="H54" s="589"/>
      <c r="I54" s="589"/>
      <c r="J54" s="589" t="e">
        <f t="shared" si="0"/>
        <v>#DIV/0!</v>
      </c>
    </row>
    <row r="55" spans="1:10">
      <c r="A55" s="574">
        <v>50</v>
      </c>
      <c r="B55" s="589"/>
      <c r="C55" s="589"/>
      <c r="D55" s="589"/>
      <c r="E55" s="589"/>
      <c r="F55" s="589"/>
      <c r="G55" s="600"/>
      <c r="H55" s="589"/>
      <c r="I55" s="589"/>
      <c r="J55" s="589" t="e">
        <f t="shared" si="0"/>
        <v>#DIV/0!</v>
      </c>
    </row>
    <row r="56" spans="1:10">
      <c r="A56" s="601">
        <v>51</v>
      </c>
      <c r="B56" s="589"/>
      <c r="C56" s="589"/>
      <c r="D56" s="589"/>
      <c r="E56" s="589"/>
      <c r="F56" s="589"/>
      <c r="G56" s="600"/>
      <c r="H56" s="589"/>
      <c r="I56" s="589"/>
      <c r="J56" s="589" t="e">
        <f t="shared" si="0"/>
        <v>#DIV/0!</v>
      </c>
    </row>
    <row r="57" spans="1:10">
      <c r="A57" s="601">
        <v>52</v>
      </c>
      <c r="B57" s="589"/>
      <c r="C57" s="589"/>
      <c r="D57" s="589"/>
      <c r="E57" s="589"/>
      <c r="F57" s="589"/>
      <c r="G57" s="600"/>
      <c r="H57" s="589"/>
      <c r="I57" s="589"/>
      <c r="J57" s="589" t="e">
        <f t="shared" si="0"/>
        <v>#DIV/0!</v>
      </c>
    </row>
    <row r="58" spans="1:10">
      <c r="A58" s="574">
        <v>53</v>
      </c>
      <c r="B58" s="589"/>
      <c r="C58" s="589"/>
      <c r="D58" s="589"/>
      <c r="E58" s="589"/>
      <c r="F58" s="589"/>
      <c r="G58" s="600"/>
      <c r="H58" s="589"/>
      <c r="I58" s="589"/>
      <c r="J58" s="589" t="e">
        <f t="shared" si="0"/>
        <v>#DIV/0!</v>
      </c>
    </row>
    <row r="59" spans="1:10">
      <c r="A59" s="601">
        <v>54</v>
      </c>
      <c r="B59" s="589"/>
      <c r="C59" s="589"/>
      <c r="D59" s="589"/>
      <c r="E59" s="589"/>
      <c r="F59" s="589"/>
      <c r="G59" s="600"/>
      <c r="H59" s="589"/>
      <c r="I59" s="589"/>
      <c r="J59" s="589" t="e">
        <f t="shared" si="0"/>
        <v>#DIV/0!</v>
      </c>
    </row>
    <row r="60" spans="1:10">
      <c r="A60" s="601">
        <v>55</v>
      </c>
      <c r="B60" s="589"/>
      <c r="C60" s="589"/>
      <c r="D60" s="589"/>
      <c r="E60" s="589"/>
      <c r="F60" s="589"/>
      <c r="G60" s="600"/>
      <c r="H60" s="589"/>
      <c r="I60" s="589"/>
      <c r="J60" s="589" t="e">
        <f t="shared" si="0"/>
        <v>#DIV/0!</v>
      </c>
    </row>
    <row r="61" spans="1:10">
      <c r="A61" s="574">
        <v>56</v>
      </c>
      <c r="B61" s="589"/>
      <c r="C61" s="589"/>
      <c r="D61" s="589"/>
      <c r="E61" s="589"/>
      <c r="F61" s="589"/>
      <c r="G61" s="600"/>
      <c r="H61" s="589"/>
      <c r="I61" s="589"/>
      <c r="J61" s="589" t="e">
        <f t="shared" si="0"/>
        <v>#DIV/0!</v>
      </c>
    </row>
    <row r="62" spans="1:10">
      <c r="A62" s="601">
        <v>57</v>
      </c>
      <c r="B62" s="589"/>
      <c r="C62" s="589"/>
      <c r="D62" s="589"/>
      <c r="E62" s="589"/>
      <c r="F62" s="589"/>
      <c r="G62" s="600"/>
      <c r="H62" s="589"/>
      <c r="I62" s="589"/>
      <c r="J62" s="589" t="e">
        <f t="shared" si="0"/>
        <v>#DIV/0!</v>
      </c>
    </row>
    <row r="63" spans="1:10">
      <c r="A63" s="601">
        <v>58</v>
      </c>
      <c r="B63" s="589"/>
      <c r="C63" s="589"/>
      <c r="D63" s="589"/>
      <c r="E63" s="589"/>
      <c r="F63" s="589"/>
      <c r="G63" s="600"/>
      <c r="H63" s="589"/>
      <c r="I63" s="589"/>
      <c r="J63" s="589" t="e">
        <f t="shared" si="0"/>
        <v>#DIV/0!</v>
      </c>
    </row>
    <row r="64" spans="1:10">
      <c r="A64" s="574">
        <v>59</v>
      </c>
      <c r="B64" s="589"/>
      <c r="C64" s="589"/>
      <c r="D64" s="589"/>
      <c r="E64" s="589"/>
      <c r="F64" s="589"/>
      <c r="G64" s="600"/>
      <c r="H64" s="589"/>
      <c r="I64" s="589"/>
      <c r="J64" s="589" t="e">
        <f t="shared" si="0"/>
        <v>#DIV/0!</v>
      </c>
    </row>
    <row r="65" spans="1:10">
      <c r="A65" s="601">
        <v>60</v>
      </c>
      <c r="B65" s="589"/>
      <c r="C65" s="589"/>
      <c r="D65" s="589"/>
      <c r="E65" s="589"/>
      <c r="F65" s="589"/>
      <c r="G65" s="600"/>
      <c r="H65" s="589"/>
      <c r="I65" s="589"/>
      <c r="J65" s="58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10" sqref="B10"/>
    </sheetView>
  </sheetViews>
  <sheetFormatPr defaultColWidth="9" defaultRowHeight="13.5"/>
  <cols>
    <col min="1" max="1" width="9" style="574"/>
    <col min="2" max="2" width="20" style="574" customWidth="1"/>
    <col min="3" max="4" width="9" style="574"/>
    <col min="5" max="5" width="13" style="574" bestFit="1" customWidth="1"/>
    <col min="6" max="6" width="9" style="574"/>
    <col min="7" max="7" width="13.125" style="574" bestFit="1" customWidth="1"/>
    <col min="8" max="8" width="12.125" style="574" bestFit="1" customWidth="1"/>
    <col min="9" max="9" width="11" style="574" bestFit="1" customWidth="1"/>
    <col min="10" max="16384" width="9" style="574"/>
  </cols>
  <sheetData>
    <row r="1" spans="1:10">
      <c r="A1" s="574" t="s">
        <v>5</v>
      </c>
      <c r="B1" s="628" t="str">
        <f>[27]合計!C3</f>
        <v>豊中市</v>
      </c>
      <c r="C1" s="601"/>
      <c r="D1" s="601"/>
      <c r="E1" s="601"/>
      <c r="F1" s="601"/>
      <c r="G1" s="601"/>
      <c r="I1" s="574" t="s">
        <v>69</v>
      </c>
    </row>
    <row r="2" spans="1:10" s="575" customFormat="1" ht="56.25" customHeight="1">
      <c r="B2" s="607"/>
      <c r="E2" s="785" t="s">
        <v>79</v>
      </c>
      <c r="F2" s="784"/>
      <c r="G2" s="784"/>
      <c r="H2" s="615">
        <f>SUMIF(G6:G356,"PPS",H6:H356)</f>
        <v>0</v>
      </c>
    </row>
    <row r="3" spans="1:10" s="575" customFormat="1" ht="16.5" customHeight="1">
      <c r="B3" s="584"/>
      <c r="E3" s="613"/>
      <c r="F3" s="613"/>
      <c r="G3" s="613"/>
      <c r="H3" s="616"/>
    </row>
    <row r="4" spans="1:10" s="670" customFormat="1" ht="54">
      <c r="A4" s="669" t="s">
        <v>70</v>
      </c>
      <c r="B4" s="667" t="s">
        <v>44</v>
      </c>
      <c r="C4" s="667" t="s">
        <v>45</v>
      </c>
      <c r="D4" s="667" t="s">
        <v>71</v>
      </c>
      <c r="E4" s="667" t="s">
        <v>62</v>
      </c>
      <c r="F4" s="667" t="s">
        <v>72</v>
      </c>
      <c r="G4" s="618" t="s">
        <v>47</v>
      </c>
      <c r="H4" s="671" t="s">
        <v>91</v>
      </c>
      <c r="I4" s="671" t="s">
        <v>92</v>
      </c>
      <c r="J4" s="672" t="s">
        <v>68</v>
      </c>
    </row>
    <row r="5" spans="1:10" s="592" customFormat="1" ht="14.25" thickBot="1">
      <c r="B5" s="593" t="s">
        <v>55</v>
      </c>
      <c r="C5" s="593"/>
      <c r="D5" s="593"/>
      <c r="E5" s="593"/>
      <c r="F5" s="593"/>
      <c r="G5" s="593"/>
      <c r="H5" s="614">
        <f>SUM(H6:H65)</f>
        <v>0</v>
      </c>
      <c r="I5" s="614">
        <f>SUM(I6:I65)</f>
        <v>0</v>
      </c>
      <c r="J5" s="593" t="e">
        <f>H5/I5</f>
        <v>#DIV/0!</v>
      </c>
    </row>
    <row r="6" spans="1:10" ht="14.25" thickTop="1">
      <c r="A6" s="574">
        <v>1</v>
      </c>
      <c r="B6" s="634"/>
      <c r="C6" s="634"/>
      <c r="D6" s="634"/>
      <c r="E6" s="656"/>
      <c r="F6" s="634"/>
      <c r="G6" s="637"/>
      <c r="H6" s="131"/>
      <c r="I6" s="131"/>
      <c r="J6" s="589" t="e">
        <f t="shared" ref="J6:J65" si="0">H6/I6</f>
        <v>#DIV/0!</v>
      </c>
    </row>
    <row r="7" spans="1:10">
      <c r="A7" s="574">
        <v>2</v>
      </c>
      <c r="B7" s="634"/>
      <c r="C7" s="634"/>
      <c r="D7" s="634"/>
      <c r="E7" s="656"/>
      <c r="F7" s="634"/>
      <c r="G7" s="637"/>
      <c r="H7" s="131"/>
      <c r="I7" s="131"/>
      <c r="J7" s="589" t="e">
        <f t="shared" si="0"/>
        <v>#DIV/0!</v>
      </c>
    </row>
    <row r="8" spans="1:10">
      <c r="A8" s="574">
        <v>3</v>
      </c>
      <c r="B8" s="634"/>
      <c r="C8" s="634"/>
      <c r="D8" s="634"/>
      <c r="E8" s="656"/>
      <c r="F8" s="634"/>
      <c r="G8" s="637"/>
      <c r="H8" s="131"/>
      <c r="I8" s="131"/>
      <c r="J8" s="589" t="e">
        <f t="shared" si="0"/>
        <v>#DIV/0!</v>
      </c>
    </row>
    <row r="9" spans="1:10">
      <c r="A9" s="574">
        <v>4</v>
      </c>
      <c r="B9" s="634"/>
      <c r="C9" s="634"/>
      <c r="D9" s="634"/>
      <c r="E9" s="634"/>
      <c r="F9" s="634"/>
      <c r="G9" s="637"/>
      <c r="H9" s="132"/>
      <c r="I9" s="132"/>
      <c r="J9" s="589" t="e">
        <f t="shared" si="0"/>
        <v>#DIV/0!</v>
      </c>
    </row>
    <row r="10" spans="1:10">
      <c r="A10" s="574">
        <v>5</v>
      </c>
      <c r="B10" s="634"/>
      <c r="C10" s="634"/>
      <c r="D10" s="634"/>
      <c r="E10" s="634"/>
      <c r="F10" s="634"/>
      <c r="G10" s="637"/>
      <c r="H10" s="132"/>
      <c r="I10" s="132"/>
      <c r="J10" s="589" t="e">
        <f t="shared" si="0"/>
        <v>#DIV/0!</v>
      </c>
    </row>
    <row r="11" spans="1:10">
      <c r="A11" s="601">
        <v>6</v>
      </c>
      <c r="B11" s="638"/>
      <c r="C11" s="634"/>
      <c r="D11" s="634"/>
      <c r="E11" s="634"/>
      <c r="F11" s="634"/>
      <c r="G11" s="637"/>
      <c r="H11" s="132"/>
      <c r="I11" s="132"/>
      <c r="J11" s="589" t="e">
        <f t="shared" si="0"/>
        <v>#DIV/0!</v>
      </c>
    </row>
    <row r="12" spans="1:10">
      <c r="A12" s="601">
        <v>7</v>
      </c>
      <c r="B12" s="638"/>
      <c r="C12" s="634"/>
      <c r="D12" s="634"/>
      <c r="E12" s="634"/>
      <c r="F12" s="634"/>
      <c r="G12" s="637"/>
      <c r="H12" s="132"/>
      <c r="I12" s="132"/>
      <c r="J12" s="589" t="e">
        <f t="shared" si="0"/>
        <v>#DIV/0!</v>
      </c>
    </row>
    <row r="13" spans="1:10">
      <c r="A13" s="574">
        <v>8</v>
      </c>
      <c r="B13" s="634"/>
      <c r="C13" s="634"/>
      <c r="D13" s="634"/>
      <c r="E13" s="634"/>
      <c r="F13" s="634"/>
      <c r="G13" s="637"/>
      <c r="H13" s="132"/>
      <c r="I13" s="132"/>
      <c r="J13" s="589" t="e">
        <f t="shared" si="0"/>
        <v>#DIV/0!</v>
      </c>
    </row>
    <row r="14" spans="1:10">
      <c r="A14" s="574">
        <v>9</v>
      </c>
      <c r="B14" s="634"/>
      <c r="C14" s="634"/>
      <c r="D14" s="634"/>
      <c r="E14" s="634"/>
      <c r="F14" s="634"/>
      <c r="G14" s="637"/>
      <c r="H14" s="132"/>
      <c r="I14" s="132"/>
      <c r="J14" s="589" t="e">
        <f t="shared" si="0"/>
        <v>#DIV/0!</v>
      </c>
    </row>
    <row r="15" spans="1:10">
      <c r="A15" s="574">
        <v>10</v>
      </c>
      <c r="B15" s="634"/>
      <c r="C15" s="634"/>
      <c r="D15" s="634"/>
      <c r="E15" s="634"/>
      <c r="F15" s="634"/>
      <c r="G15" s="637"/>
      <c r="H15" s="132"/>
      <c r="I15" s="132"/>
      <c r="J15" s="589" t="e">
        <f t="shared" si="0"/>
        <v>#DIV/0!</v>
      </c>
    </row>
    <row r="16" spans="1:10">
      <c r="A16" s="601">
        <v>11</v>
      </c>
      <c r="B16" s="634"/>
      <c r="C16" s="634"/>
      <c r="D16" s="634"/>
      <c r="E16" s="634"/>
      <c r="F16" s="634"/>
      <c r="G16" s="637"/>
      <c r="H16" s="132"/>
      <c r="I16" s="132"/>
      <c r="J16" s="589" t="e">
        <f t="shared" si="0"/>
        <v>#DIV/0!</v>
      </c>
    </row>
    <row r="17" spans="1:10">
      <c r="A17" s="601">
        <v>12</v>
      </c>
      <c r="B17" s="634"/>
      <c r="C17" s="634"/>
      <c r="D17" s="634"/>
      <c r="E17" s="634"/>
      <c r="F17" s="634"/>
      <c r="G17" s="637"/>
      <c r="H17" s="132"/>
      <c r="I17" s="132"/>
      <c r="J17" s="589" t="e">
        <f t="shared" si="0"/>
        <v>#DIV/0!</v>
      </c>
    </row>
    <row r="18" spans="1:10">
      <c r="A18" s="574">
        <v>13</v>
      </c>
      <c r="B18" s="634"/>
      <c r="C18" s="634"/>
      <c r="D18" s="634"/>
      <c r="E18" s="634"/>
      <c r="F18" s="634"/>
      <c r="G18" s="637"/>
      <c r="H18" s="132"/>
      <c r="I18" s="132"/>
      <c r="J18" s="589" t="e">
        <f t="shared" si="0"/>
        <v>#DIV/0!</v>
      </c>
    </row>
    <row r="19" spans="1:10">
      <c r="A19" s="574">
        <v>14</v>
      </c>
      <c r="B19" s="634"/>
      <c r="C19" s="634"/>
      <c r="D19" s="634"/>
      <c r="E19" s="634"/>
      <c r="F19" s="634"/>
      <c r="G19" s="637"/>
      <c r="H19" s="132"/>
      <c r="I19" s="132"/>
      <c r="J19" s="589" t="e">
        <f t="shared" si="0"/>
        <v>#DIV/0!</v>
      </c>
    </row>
    <row r="20" spans="1:10">
      <c r="A20" s="574">
        <v>15</v>
      </c>
      <c r="B20" s="634"/>
      <c r="C20" s="634"/>
      <c r="D20" s="634"/>
      <c r="E20" s="634"/>
      <c r="F20" s="634"/>
      <c r="G20" s="637"/>
      <c r="H20" s="132"/>
      <c r="I20" s="132"/>
      <c r="J20" s="589" t="e">
        <f t="shared" si="0"/>
        <v>#DIV/0!</v>
      </c>
    </row>
    <row r="21" spans="1:10">
      <c r="A21" s="601">
        <v>16</v>
      </c>
      <c r="B21" s="634"/>
      <c r="C21" s="634"/>
      <c r="D21" s="634"/>
      <c r="E21" s="634"/>
      <c r="F21" s="634"/>
      <c r="G21" s="637"/>
      <c r="H21" s="132"/>
      <c r="I21" s="132"/>
      <c r="J21" s="589" t="e">
        <f t="shared" si="0"/>
        <v>#DIV/0!</v>
      </c>
    </row>
    <row r="22" spans="1:10">
      <c r="A22" s="601">
        <v>17</v>
      </c>
      <c r="B22" s="634"/>
      <c r="C22" s="634"/>
      <c r="D22" s="634"/>
      <c r="E22" s="634"/>
      <c r="F22" s="634"/>
      <c r="G22" s="637"/>
      <c r="H22" s="132"/>
      <c r="I22" s="132"/>
      <c r="J22" s="589" t="e">
        <f t="shared" si="0"/>
        <v>#DIV/0!</v>
      </c>
    </row>
    <row r="23" spans="1:10">
      <c r="A23" s="574">
        <v>18</v>
      </c>
      <c r="B23" s="634"/>
      <c r="C23" s="634"/>
      <c r="D23" s="634"/>
      <c r="E23" s="634"/>
      <c r="F23" s="634"/>
      <c r="G23" s="637"/>
      <c r="H23" s="132"/>
      <c r="I23" s="132"/>
      <c r="J23" s="589" t="e">
        <f t="shared" si="0"/>
        <v>#DIV/0!</v>
      </c>
    </row>
    <row r="24" spans="1:10">
      <c r="A24" s="574">
        <v>19</v>
      </c>
      <c r="B24" s="634"/>
      <c r="C24" s="634"/>
      <c r="D24" s="634"/>
      <c r="E24" s="634"/>
      <c r="F24" s="634"/>
      <c r="G24" s="637"/>
      <c r="H24" s="132"/>
      <c r="I24" s="132"/>
      <c r="J24" s="589" t="e">
        <f t="shared" si="0"/>
        <v>#DIV/0!</v>
      </c>
    </row>
    <row r="25" spans="1:10">
      <c r="A25" s="574">
        <v>20</v>
      </c>
      <c r="B25" s="634"/>
      <c r="C25" s="634"/>
      <c r="D25" s="634"/>
      <c r="E25" s="634"/>
      <c r="F25" s="634"/>
      <c r="G25" s="637"/>
      <c r="H25" s="132"/>
      <c r="I25" s="132"/>
      <c r="J25" s="589" t="e">
        <f t="shared" si="0"/>
        <v>#DIV/0!</v>
      </c>
    </row>
    <row r="26" spans="1:10">
      <c r="A26" s="601">
        <v>21</v>
      </c>
      <c r="B26" s="634"/>
      <c r="C26" s="634"/>
      <c r="D26" s="634"/>
      <c r="E26" s="634"/>
      <c r="F26" s="634"/>
      <c r="G26" s="637"/>
      <c r="H26" s="132"/>
      <c r="I26" s="132"/>
      <c r="J26" s="589" t="e">
        <f t="shared" si="0"/>
        <v>#DIV/0!</v>
      </c>
    </row>
    <row r="27" spans="1:10">
      <c r="A27" s="601">
        <v>22</v>
      </c>
      <c r="B27" s="634"/>
      <c r="C27" s="634"/>
      <c r="D27" s="634"/>
      <c r="E27" s="634"/>
      <c r="F27" s="634"/>
      <c r="G27" s="637"/>
      <c r="H27" s="132"/>
      <c r="I27" s="132"/>
      <c r="J27" s="589" t="e">
        <f t="shared" si="0"/>
        <v>#DIV/0!</v>
      </c>
    </row>
    <row r="28" spans="1:10">
      <c r="A28" s="574">
        <v>23</v>
      </c>
      <c r="B28" s="634"/>
      <c r="C28" s="634"/>
      <c r="D28" s="634"/>
      <c r="E28" s="634"/>
      <c r="F28" s="634"/>
      <c r="G28" s="637"/>
      <c r="H28" s="132"/>
      <c r="I28" s="132"/>
      <c r="J28" s="589" t="e">
        <f t="shared" si="0"/>
        <v>#DIV/0!</v>
      </c>
    </row>
    <row r="29" spans="1:10">
      <c r="A29" s="574">
        <v>24</v>
      </c>
      <c r="B29" s="634"/>
      <c r="C29" s="634"/>
      <c r="D29" s="634"/>
      <c r="E29" s="634"/>
      <c r="F29" s="634"/>
      <c r="G29" s="637"/>
      <c r="H29" s="132"/>
      <c r="I29" s="132"/>
      <c r="J29" s="589" t="e">
        <f t="shared" si="0"/>
        <v>#DIV/0!</v>
      </c>
    </row>
    <row r="30" spans="1:10">
      <c r="A30" s="574">
        <v>25</v>
      </c>
      <c r="B30" s="634"/>
      <c r="C30" s="634"/>
      <c r="D30" s="634"/>
      <c r="E30" s="634"/>
      <c r="F30" s="634"/>
      <c r="G30" s="637"/>
      <c r="H30" s="132"/>
      <c r="I30" s="132"/>
      <c r="J30" s="589" t="e">
        <f t="shared" si="0"/>
        <v>#DIV/0!</v>
      </c>
    </row>
    <row r="31" spans="1:10">
      <c r="A31" s="601">
        <v>26</v>
      </c>
      <c r="B31" s="589"/>
      <c r="C31" s="589"/>
      <c r="D31" s="589"/>
      <c r="E31" s="589"/>
      <c r="F31" s="589"/>
      <c r="G31" s="600"/>
      <c r="H31" s="589"/>
      <c r="I31" s="589"/>
      <c r="J31" s="589" t="e">
        <f t="shared" si="0"/>
        <v>#DIV/0!</v>
      </c>
    </row>
    <row r="32" spans="1:10">
      <c r="A32" s="601">
        <v>27</v>
      </c>
      <c r="B32" s="589"/>
      <c r="C32" s="589"/>
      <c r="D32" s="589"/>
      <c r="E32" s="589"/>
      <c r="F32" s="589"/>
      <c r="G32" s="600"/>
      <c r="H32" s="589"/>
      <c r="I32" s="589"/>
      <c r="J32" s="589" t="e">
        <f t="shared" si="0"/>
        <v>#DIV/0!</v>
      </c>
    </row>
    <row r="33" spans="1:10">
      <c r="A33" s="574">
        <v>28</v>
      </c>
      <c r="B33" s="589"/>
      <c r="C33" s="589"/>
      <c r="D33" s="589"/>
      <c r="E33" s="589"/>
      <c r="F33" s="589"/>
      <c r="G33" s="600"/>
      <c r="H33" s="589"/>
      <c r="I33" s="589"/>
      <c r="J33" s="589" t="e">
        <f t="shared" si="0"/>
        <v>#DIV/0!</v>
      </c>
    </row>
    <row r="34" spans="1:10">
      <c r="A34" s="574">
        <v>29</v>
      </c>
      <c r="B34" s="589"/>
      <c r="C34" s="589"/>
      <c r="D34" s="589"/>
      <c r="E34" s="589"/>
      <c r="F34" s="589"/>
      <c r="G34" s="600"/>
      <c r="H34" s="589"/>
      <c r="I34" s="589"/>
      <c r="J34" s="589" t="e">
        <f t="shared" si="0"/>
        <v>#DIV/0!</v>
      </c>
    </row>
    <row r="35" spans="1:10">
      <c r="A35" s="574">
        <v>30</v>
      </c>
      <c r="B35" s="589"/>
      <c r="C35" s="589"/>
      <c r="D35" s="589"/>
      <c r="E35" s="589"/>
      <c r="F35" s="589"/>
      <c r="G35" s="600"/>
      <c r="H35" s="589"/>
      <c r="I35" s="589"/>
      <c r="J35" s="589" t="e">
        <f t="shared" si="0"/>
        <v>#DIV/0!</v>
      </c>
    </row>
    <row r="36" spans="1:10">
      <c r="A36" s="601">
        <v>31</v>
      </c>
      <c r="B36" s="589"/>
      <c r="C36" s="589"/>
      <c r="D36" s="589"/>
      <c r="E36" s="589"/>
      <c r="F36" s="589"/>
      <c r="G36" s="600"/>
      <c r="H36" s="589"/>
      <c r="I36" s="589"/>
      <c r="J36" s="589" t="e">
        <f t="shared" si="0"/>
        <v>#DIV/0!</v>
      </c>
    </row>
    <row r="37" spans="1:10">
      <c r="A37" s="601">
        <v>32</v>
      </c>
      <c r="B37" s="589"/>
      <c r="C37" s="589"/>
      <c r="D37" s="589"/>
      <c r="E37" s="589"/>
      <c r="F37" s="589"/>
      <c r="G37" s="600"/>
      <c r="H37" s="589"/>
      <c r="I37" s="589"/>
      <c r="J37" s="589" t="e">
        <f t="shared" si="0"/>
        <v>#DIV/0!</v>
      </c>
    </row>
    <row r="38" spans="1:10">
      <c r="A38" s="574">
        <v>33</v>
      </c>
      <c r="B38" s="589"/>
      <c r="C38" s="589"/>
      <c r="D38" s="589"/>
      <c r="E38" s="589"/>
      <c r="F38" s="589"/>
      <c r="G38" s="600"/>
      <c r="H38" s="589"/>
      <c r="I38" s="589"/>
      <c r="J38" s="589" t="e">
        <f t="shared" si="0"/>
        <v>#DIV/0!</v>
      </c>
    </row>
    <row r="39" spans="1:10">
      <c r="A39" s="574">
        <v>34</v>
      </c>
      <c r="B39" s="589"/>
      <c r="C39" s="589"/>
      <c r="D39" s="589"/>
      <c r="E39" s="589"/>
      <c r="F39" s="589"/>
      <c r="G39" s="600"/>
      <c r="H39" s="589"/>
      <c r="I39" s="589"/>
      <c r="J39" s="589" t="e">
        <f t="shared" si="0"/>
        <v>#DIV/0!</v>
      </c>
    </row>
    <row r="40" spans="1:10">
      <c r="A40" s="574">
        <v>35</v>
      </c>
      <c r="B40" s="589"/>
      <c r="C40" s="589"/>
      <c r="D40" s="589"/>
      <c r="E40" s="589"/>
      <c r="F40" s="589"/>
      <c r="G40" s="600"/>
      <c r="H40" s="589"/>
      <c r="I40" s="589"/>
      <c r="J40" s="589" t="e">
        <f t="shared" si="0"/>
        <v>#DIV/0!</v>
      </c>
    </row>
    <row r="41" spans="1:10">
      <c r="A41" s="601">
        <v>36</v>
      </c>
      <c r="B41" s="589"/>
      <c r="C41" s="589"/>
      <c r="D41" s="589"/>
      <c r="E41" s="589"/>
      <c r="F41" s="589"/>
      <c r="G41" s="600"/>
      <c r="H41" s="589"/>
      <c r="I41" s="589"/>
      <c r="J41" s="589" t="e">
        <f t="shared" si="0"/>
        <v>#DIV/0!</v>
      </c>
    </row>
    <row r="42" spans="1:10">
      <c r="A42" s="601">
        <v>37</v>
      </c>
      <c r="B42" s="589"/>
      <c r="C42" s="589"/>
      <c r="D42" s="589"/>
      <c r="E42" s="589"/>
      <c r="F42" s="589"/>
      <c r="G42" s="600"/>
      <c r="H42" s="589"/>
      <c r="I42" s="589"/>
      <c r="J42" s="589" t="e">
        <f t="shared" si="0"/>
        <v>#DIV/0!</v>
      </c>
    </row>
    <row r="43" spans="1:10">
      <c r="A43" s="574">
        <v>38</v>
      </c>
      <c r="B43" s="589"/>
      <c r="C43" s="589"/>
      <c r="D43" s="589"/>
      <c r="E43" s="589"/>
      <c r="F43" s="589"/>
      <c r="G43" s="600"/>
      <c r="H43" s="589"/>
      <c r="I43" s="589"/>
      <c r="J43" s="589" t="e">
        <f t="shared" si="0"/>
        <v>#DIV/0!</v>
      </c>
    </row>
    <row r="44" spans="1:10">
      <c r="A44" s="574">
        <v>39</v>
      </c>
      <c r="B44" s="589"/>
      <c r="C44" s="589"/>
      <c r="D44" s="589"/>
      <c r="E44" s="589"/>
      <c r="F44" s="589"/>
      <c r="G44" s="600"/>
      <c r="H44" s="589"/>
      <c r="I44" s="589"/>
      <c r="J44" s="589" t="e">
        <f t="shared" si="0"/>
        <v>#DIV/0!</v>
      </c>
    </row>
    <row r="45" spans="1:10">
      <c r="A45" s="574">
        <v>40</v>
      </c>
      <c r="B45" s="589"/>
      <c r="C45" s="589"/>
      <c r="D45" s="589"/>
      <c r="E45" s="589"/>
      <c r="F45" s="589"/>
      <c r="G45" s="600"/>
      <c r="H45" s="589"/>
      <c r="I45" s="589"/>
      <c r="J45" s="589" t="e">
        <f t="shared" si="0"/>
        <v>#DIV/0!</v>
      </c>
    </row>
    <row r="46" spans="1:10">
      <c r="A46" s="601">
        <v>41</v>
      </c>
      <c r="B46" s="589"/>
      <c r="C46" s="589"/>
      <c r="D46" s="589"/>
      <c r="E46" s="589"/>
      <c r="F46" s="589"/>
      <c r="G46" s="600"/>
      <c r="H46" s="589"/>
      <c r="I46" s="589"/>
      <c r="J46" s="589" t="e">
        <f t="shared" si="0"/>
        <v>#DIV/0!</v>
      </c>
    </row>
    <row r="47" spans="1:10">
      <c r="A47" s="601">
        <v>42</v>
      </c>
      <c r="B47" s="589"/>
      <c r="C47" s="589"/>
      <c r="D47" s="589"/>
      <c r="E47" s="589"/>
      <c r="F47" s="589"/>
      <c r="G47" s="600"/>
      <c r="H47" s="589"/>
      <c r="I47" s="589"/>
      <c r="J47" s="589" t="e">
        <f t="shared" si="0"/>
        <v>#DIV/0!</v>
      </c>
    </row>
    <row r="48" spans="1:10">
      <c r="A48" s="574">
        <v>43</v>
      </c>
      <c r="B48" s="589"/>
      <c r="C48" s="589"/>
      <c r="D48" s="589"/>
      <c r="E48" s="589"/>
      <c r="F48" s="589"/>
      <c r="G48" s="600"/>
      <c r="H48" s="589"/>
      <c r="I48" s="589"/>
      <c r="J48" s="589" t="e">
        <f t="shared" si="0"/>
        <v>#DIV/0!</v>
      </c>
    </row>
    <row r="49" spans="1:10">
      <c r="A49" s="574">
        <v>44</v>
      </c>
      <c r="B49" s="589"/>
      <c r="C49" s="589"/>
      <c r="D49" s="589"/>
      <c r="E49" s="589"/>
      <c r="F49" s="589"/>
      <c r="G49" s="600"/>
      <c r="H49" s="589"/>
      <c r="I49" s="589"/>
      <c r="J49" s="589" t="e">
        <f t="shared" si="0"/>
        <v>#DIV/0!</v>
      </c>
    </row>
    <row r="50" spans="1:10">
      <c r="A50" s="574">
        <v>45</v>
      </c>
      <c r="B50" s="589"/>
      <c r="C50" s="589"/>
      <c r="D50" s="589"/>
      <c r="E50" s="589"/>
      <c r="F50" s="589"/>
      <c r="G50" s="600"/>
      <c r="H50" s="589"/>
      <c r="I50" s="589"/>
      <c r="J50" s="589" t="e">
        <f t="shared" si="0"/>
        <v>#DIV/0!</v>
      </c>
    </row>
    <row r="51" spans="1:10">
      <c r="A51" s="601">
        <v>46</v>
      </c>
      <c r="B51" s="589"/>
      <c r="C51" s="589"/>
      <c r="D51" s="589"/>
      <c r="E51" s="589"/>
      <c r="F51" s="589"/>
      <c r="G51" s="600"/>
      <c r="H51" s="589"/>
      <c r="I51" s="589"/>
      <c r="J51" s="589" t="e">
        <f t="shared" si="0"/>
        <v>#DIV/0!</v>
      </c>
    </row>
    <row r="52" spans="1:10">
      <c r="A52" s="601">
        <v>47</v>
      </c>
      <c r="B52" s="589"/>
      <c r="C52" s="589"/>
      <c r="D52" s="589"/>
      <c r="E52" s="589"/>
      <c r="F52" s="589"/>
      <c r="G52" s="600"/>
      <c r="H52" s="589"/>
      <c r="I52" s="589"/>
      <c r="J52" s="589" t="e">
        <f t="shared" si="0"/>
        <v>#DIV/0!</v>
      </c>
    </row>
    <row r="53" spans="1:10">
      <c r="A53" s="574">
        <v>48</v>
      </c>
      <c r="B53" s="589"/>
      <c r="C53" s="589"/>
      <c r="D53" s="589"/>
      <c r="E53" s="589"/>
      <c r="F53" s="589"/>
      <c r="G53" s="600"/>
      <c r="H53" s="589"/>
      <c r="I53" s="589"/>
      <c r="J53" s="589" t="e">
        <f t="shared" si="0"/>
        <v>#DIV/0!</v>
      </c>
    </row>
    <row r="54" spans="1:10">
      <c r="A54" s="574">
        <v>49</v>
      </c>
      <c r="B54" s="589"/>
      <c r="C54" s="589"/>
      <c r="D54" s="589"/>
      <c r="E54" s="589"/>
      <c r="F54" s="589"/>
      <c r="G54" s="600"/>
      <c r="H54" s="589"/>
      <c r="I54" s="589"/>
      <c r="J54" s="589" t="e">
        <f t="shared" si="0"/>
        <v>#DIV/0!</v>
      </c>
    </row>
    <row r="55" spans="1:10">
      <c r="A55" s="574">
        <v>50</v>
      </c>
      <c r="B55" s="589"/>
      <c r="C55" s="589"/>
      <c r="D55" s="589"/>
      <c r="E55" s="589"/>
      <c r="F55" s="589"/>
      <c r="G55" s="600"/>
      <c r="H55" s="589"/>
      <c r="I55" s="589"/>
      <c r="J55" s="589" t="e">
        <f t="shared" si="0"/>
        <v>#DIV/0!</v>
      </c>
    </row>
    <row r="56" spans="1:10">
      <c r="A56" s="601">
        <v>51</v>
      </c>
      <c r="B56" s="589"/>
      <c r="C56" s="589"/>
      <c r="D56" s="589"/>
      <c r="E56" s="589"/>
      <c r="F56" s="589"/>
      <c r="G56" s="600"/>
      <c r="H56" s="589"/>
      <c r="I56" s="589"/>
      <c r="J56" s="589" t="e">
        <f t="shared" si="0"/>
        <v>#DIV/0!</v>
      </c>
    </row>
    <row r="57" spans="1:10">
      <c r="A57" s="601">
        <v>52</v>
      </c>
      <c r="B57" s="589"/>
      <c r="C57" s="589"/>
      <c r="D57" s="589"/>
      <c r="E57" s="589"/>
      <c r="F57" s="589"/>
      <c r="G57" s="600"/>
      <c r="H57" s="589"/>
      <c r="I57" s="589"/>
      <c r="J57" s="589" t="e">
        <f t="shared" si="0"/>
        <v>#DIV/0!</v>
      </c>
    </row>
    <row r="58" spans="1:10">
      <c r="A58" s="574">
        <v>53</v>
      </c>
      <c r="B58" s="589"/>
      <c r="C58" s="589"/>
      <c r="D58" s="589"/>
      <c r="E58" s="589"/>
      <c r="F58" s="589"/>
      <c r="G58" s="600"/>
      <c r="H58" s="589"/>
      <c r="I58" s="589"/>
      <c r="J58" s="589" t="e">
        <f t="shared" si="0"/>
        <v>#DIV/0!</v>
      </c>
    </row>
    <row r="59" spans="1:10">
      <c r="A59" s="574">
        <v>54</v>
      </c>
      <c r="B59" s="589"/>
      <c r="C59" s="589"/>
      <c r="D59" s="589"/>
      <c r="E59" s="589"/>
      <c r="F59" s="589"/>
      <c r="G59" s="600"/>
      <c r="H59" s="589"/>
      <c r="I59" s="589"/>
      <c r="J59" s="589" t="e">
        <f t="shared" si="0"/>
        <v>#DIV/0!</v>
      </c>
    </row>
    <row r="60" spans="1:10">
      <c r="A60" s="574">
        <v>55</v>
      </c>
      <c r="B60" s="589"/>
      <c r="C60" s="589"/>
      <c r="D60" s="589"/>
      <c r="E60" s="589"/>
      <c r="F60" s="589"/>
      <c r="G60" s="600"/>
      <c r="H60" s="589"/>
      <c r="I60" s="589"/>
      <c r="J60" s="589" t="e">
        <f t="shared" si="0"/>
        <v>#DIV/0!</v>
      </c>
    </row>
    <row r="61" spans="1:10">
      <c r="A61" s="601">
        <v>56</v>
      </c>
      <c r="B61" s="589"/>
      <c r="C61" s="589"/>
      <c r="D61" s="589"/>
      <c r="E61" s="589"/>
      <c r="F61" s="589"/>
      <c r="G61" s="600"/>
      <c r="H61" s="589"/>
      <c r="I61" s="589"/>
      <c r="J61" s="589" t="e">
        <f t="shared" si="0"/>
        <v>#DIV/0!</v>
      </c>
    </row>
    <row r="62" spans="1:10">
      <c r="A62" s="601">
        <v>57</v>
      </c>
      <c r="B62" s="589"/>
      <c r="C62" s="589"/>
      <c r="D62" s="589"/>
      <c r="E62" s="589"/>
      <c r="F62" s="589"/>
      <c r="G62" s="600"/>
      <c r="H62" s="589"/>
      <c r="I62" s="589"/>
      <c r="J62" s="589" t="e">
        <f t="shared" si="0"/>
        <v>#DIV/0!</v>
      </c>
    </row>
    <row r="63" spans="1:10">
      <c r="A63" s="574">
        <v>58</v>
      </c>
      <c r="B63" s="589"/>
      <c r="C63" s="589"/>
      <c r="D63" s="589"/>
      <c r="E63" s="589"/>
      <c r="F63" s="589"/>
      <c r="G63" s="600"/>
      <c r="H63" s="589"/>
      <c r="I63" s="589"/>
      <c r="J63" s="589" t="e">
        <f t="shared" si="0"/>
        <v>#DIV/0!</v>
      </c>
    </row>
    <row r="64" spans="1:10">
      <c r="A64" s="574">
        <v>59</v>
      </c>
      <c r="B64" s="589"/>
      <c r="C64" s="589"/>
      <c r="D64" s="589"/>
      <c r="E64" s="589"/>
      <c r="F64" s="589"/>
      <c r="G64" s="600"/>
      <c r="H64" s="589"/>
      <c r="I64" s="589"/>
      <c r="J64" s="589" t="e">
        <f t="shared" si="0"/>
        <v>#DIV/0!</v>
      </c>
    </row>
    <row r="65" spans="1:10">
      <c r="A65" s="574">
        <v>60</v>
      </c>
      <c r="B65" s="589"/>
      <c r="C65" s="589"/>
      <c r="D65" s="589"/>
      <c r="E65" s="589"/>
      <c r="F65" s="589"/>
      <c r="G65" s="600"/>
      <c r="H65" s="589"/>
      <c r="I65" s="589"/>
      <c r="J65" s="58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Q8" sqref="Q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[3]合計!C3</f>
        <v>旭川市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H6" sqref="H6"/>
    </sheetView>
  </sheetViews>
  <sheetFormatPr defaultColWidth="9" defaultRowHeight="13.5"/>
  <cols>
    <col min="1" max="1" width="9" style="13"/>
    <col min="2" max="2" width="46.75" style="13" bestFit="1" customWidth="1"/>
    <col min="3" max="3" width="29.25" style="13" bestFit="1" customWidth="1"/>
    <col min="4" max="4" width="17.25" style="13" bestFit="1" customWidth="1"/>
    <col min="5" max="5" width="13.125" style="13" bestFit="1" customWidth="1"/>
    <col min="6" max="6" width="19.25" style="13" bestFit="1" customWidth="1"/>
    <col min="7" max="7" width="13" style="14" customWidth="1"/>
    <col min="8" max="8" width="12.75" style="13" bestFit="1" customWidth="1"/>
    <col min="9" max="9" width="15" style="13" bestFit="1" customWidth="1"/>
    <col min="10" max="10" width="9" style="13"/>
    <col min="11" max="11" width="9" style="15"/>
    <col min="12" max="12" width="11.625" style="15" bestFit="1" customWidth="1"/>
    <col min="13" max="13" width="13.125" style="13" bestFit="1" customWidth="1"/>
    <col min="14" max="14" width="7.25" style="13" bestFit="1" customWidth="1"/>
    <col min="15" max="16384" width="9" style="13"/>
  </cols>
  <sheetData>
    <row r="1" spans="1:13">
      <c r="A1" s="13" t="s">
        <v>5</v>
      </c>
      <c r="B1" s="56" t="str">
        <f>[28]合計!C3</f>
        <v>高槻市</v>
      </c>
      <c r="I1" s="13" t="s">
        <v>38</v>
      </c>
      <c r="K1" s="15" t="s">
        <v>39</v>
      </c>
    </row>
    <row r="2" spans="1:13" ht="54" customHeight="1">
      <c r="B2" s="16"/>
      <c r="E2" s="784" t="s">
        <v>40</v>
      </c>
      <c r="F2" s="784"/>
      <c r="G2" s="784"/>
      <c r="H2" s="17">
        <f>SUMIF(E8:E357,"PPS",H8:H357)</f>
        <v>33961617</v>
      </c>
      <c r="I2" s="18"/>
      <c r="J2" s="15"/>
    </row>
    <row r="3" spans="1:13" ht="57" customHeight="1">
      <c r="B3" s="14"/>
      <c r="E3" s="784" t="s">
        <v>41</v>
      </c>
      <c r="F3" s="784"/>
      <c r="G3" s="784"/>
      <c r="H3" s="17">
        <f>M7</f>
        <v>208007.867</v>
      </c>
      <c r="I3" s="18"/>
      <c r="J3" s="19"/>
    </row>
    <row r="4" spans="1:13" s="19" customFormat="1" ht="55.5" customHeight="1">
      <c r="B4" s="20"/>
      <c r="E4" s="784" t="s">
        <v>42</v>
      </c>
      <c r="F4" s="784"/>
      <c r="G4" s="784"/>
      <c r="H4" s="21">
        <f>H3/I7</f>
        <v>4.6483888813107161E-3</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34154867.913888887</v>
      </c>
      <c r="I7" s="33">
        <f>SUM(I8:I357)</f>
        <v>44748378.913888887</v>
      </c>
      <c r="J7" s="34">
        <f>H7/I7</f>
        <v>0.76326492138663793</v>
      </c>
      <c r="K7" s="35">
        <f>SUM(K8:K357)</f>
        <v>12712</v>
      </c>
      <c r="L7" s="36">
        <f>SUM(L8:L357)</f>
        <v>17466538</v>
      </c>
      <c r="M7" s="37">
        <f>SUM(M8:M357)</f>
        <v>208007.867</v>
      </c>
    </row>
    <row r="8" spans="1:13" ht="14.25" thickTop="1">
      <c r="A8" s="13">
        <v>1</v>
      </c>
      <c r="B8" s="83" t="s">
        <v>459</v>
      </c>
      <c r="C8" s="84" t="s">
        <v>460</v>
      </c>
      <c r="D8" s="85" t="s">
        <v>272</v>
      </c>
      <c r="E8" s="85" t="s">
        <v>113</v>
      </c>
      <c r="F8" s="84" t="s">
        <v>461</v>
      </c>
      <c r="G8" s="38">
        <v>6</v>
      </c>
      <c r="H8" s="86">
        <f>M8/1.08</f>
        <v>184461.91388888887</v>
      </c>
      <c r="I8" s="87">
        <f>M8/1.08</f>
        <v>184461.91388888887</v>
      </c>
      <c r="J8" s="41">
        <f t="shared" ref="J8:J71" si="0">H8/I8</f>
        <v>1</v>
      </c>
      <c r="K8" s="87">
        <v>9694</v>
      </c>
      <c r="L8" s="317">
        <v>14671009</v>
      </c>
      <c r="M8" s="88">
        <f>199218867/1000</f>
        <v>199218.867</v>
      </c>
    </row>
    <row r="9" spans="1:13">
      <c r="A9" s="13">
        <v>2</v>
      </c>
      <c r="B9" s="83" t="s">
        <v>462</v>
      </c>
      <c r="C9" s="84" t="s">
        <v>463</v>
      </c>
      <c r="D9" s="84" t="s">
        <v>464</v>
      </c>
      <c r="E9" s="93" t="s">
        <v>120</v>
      </c>
      <c r="F9" s="84" t="s">
        <v>465</v>
      </c>
      <c r="G9" s="38">
        <v>3</v>
      </c>
      <c r="H9" s="86">
        <v>33961617</v>
      </c>
      <c r="I9" s="87">
        <v>44555128</v>
      </c>
      <c r="J9" s="21">
        <f t="shared" si="0"/>
        <v>0.76223811993088653</v>
      </c>
      <c r="K9" s="87">
        <v>2800</v>
      </c>
      <c r="L9" s="87">
        <v>2018940</v>
      </c>
      <c r="M9" s="88">
        <v>0</v>
      </c>
    </row>
    <row r="10" spans="1:13">
      <c r="A10" s="13">
        <v>3</v>
      </c>
      <c r="B10" s="83" t="s">
        <v>466</v>
      </c>
      <c r="C10" s="85" t="s">
        <v>467</v>
      </c>
      <c r="D10" s="85" t="s">
        <v>468</v>
      </c>
      <c r="E10" s="85" t="s">
        <v>113</v>
      </c>
      <c r="F10" s="84" t="s">
        <v>144</v>
      </c>
      <c r="G10" s="38">
        <v>2</v>
      </c>
      <c r="H10" s="86">
        <v>4657</v>
      </c>
      <c r="I10" s="87">
        <v>4657</v>
      </c>
      <c r="J10" s="21">
        <f t="shared" si="0"/>
        <v>1</v>
      </c>
      <c r="K10" s="87">
        <v>130</v>
      </c>
      <c r="L10" s="87">
        <v>404922</v>
      </c>
      <c r="M10" s="88">
        <v>4657</v>
      </c>
    </row>
    <row r="11" spans="1:13">
      <c r="A11" s="13">
        <v>4</v>
      </c>
      <c r="B11" s="83" t="s">
        <v>469</v>
      </c>
      <c r="C11" s="84" t="s">
        <v>470</v>
      </c>
      <c r="D11" s="85" t="s">
        <v>471</v>
      </c>
      <c r="E11" s="85" t="s">
        <v>113</v>
      </c>
      <c r="F11" s="84" t="s">
        <v>144</v>
      </c>
      <c r="G11" s="38">
        <v>2</v>
      </c>
      <c r="H11" s="318">
        <v>4132</v>
      </c>
      <c r="I11" s="319">
        <v>4132</v>
      </c>
      <c r="J11" s="21">
        <f t="shared" si="0"/>
        <v>1</v>
      </c>
      <c r="K11" s="87">
        <v>88</v>
      </c>
      <c r="L11" s="87">
        <v>371667</v>
      </c>
      <c r="M11" s="88">
        <v>4132</v>
      </c>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H6" sqref="H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[28]合計!C3</f>
        <v>高槻市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472</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6" sqref="H6"/>
    </sheetView>
  </sheetViews>
  <sheetFormatPr defaultColWidth="9" defaultRowHeight="13.5"/>
  <cols>
    <col min="1" max="1" width="9" style="13"/>
    <col min="2" max="2" width="24.375" style="13" bestFit="1" customWidth="1"/>
    <col min="3" max="3" width="29.25" style="13" bestFit="1" customWidth="1"/>
    <col min="4" max="4" width="19.25" style="13" bestFit="1" customWidth="1"/>
    <col min="5" max="5" width="13" style="13" bestFit="1" customWidth="1"/>
    <col min="6" max="6" width="15.25" style="13" bestFit="1" customWidth="1"/>
    <col min="7" max="7" width="13.125" style="13" bestFit="1" customWidth="1"/>
    <col min="8" max="8" width="10.25" style="13" bestFit="1" customWidth="1"/>
    <col min="9" max="9" width="9.25" style="13" bestFit="1" customWidth="1"/>
    <col min="10" max="10" width="12.75" style="13" bestFit="1" customWidth="1"/>
    <col min="11" max="16384" width="9" style="13"/>
  </cols>
  <sheetData>
    <row r="1" spans="1:10">
      <c r="A1" s="13" t="s">
        <v>5</v>
      </c>
      <c r="B1" s="82" t="str">
        <f>[28]合計!C3</f>
        <v>高槻市</v>
      </c>
      <c r="C1" s="40"/>
      <c r="D1" s="40"/>
      <c r="E1" s="40"/>
      <c r="F1" s="40"/>
      <c r="G1" s="40"/>
      <c r="I1" s="13" t="s">
        <v>66</v>
      </c>
    </row>
    <row r="2" spans="1:10" ht="49.5" customHeight="1">
      <c r="B2" s="46"/>
      <c r="C2" s="40"/>
      <c r="D2" s="40"/>
      <c r="E2" s="785" t="s">
        <v>77</v>
      </c>
      <c r="F2" s="784"/>
      <c r="G2" s="784"/>
      <c r="H2" s="17">
        <f>SUMIF(G6:G356,"PPS",H6:H356)</f>
        <v>94242395</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94242395</v>
      </c>
      <c r="I5" s="53">
        <f>SUM(I6:I65)</f>
        <v>9866836</v>
      </c>
      <c r="J5" s="32">
        <f>H5/I5</f>
        <v>9.5514301646444721</v>
      </c>
    </row>
    <row r="6" spans="1:10" ht="14.25" thickTop="1">
      <c r="A6" s="13">
        <v>1</v>
      </c>
      <c r="B6" s="90" t="s">
        <v>473</v>
      </c>
      <c r="C6" s="90" t="s">
        <v>463</v>
      </c>
      <c r="D6" s="90" t="s">
        <v>465</v>
      </c>
      <c r="E6" s="130">
        <v>6</v>
      </c>
      <c r="F6" s="90" t="s">
        <v>474</v>
      </c>
      <c r="G6" s="93" t="s">
        <v>120</v>
      </c>
      <c r="H6" s="17">
        <v>36260396</v>
      </c>
      <c r="I6" s="17">
        <v>3818818</v>
      </c>
      <c r="J6" s="28">
        <f t="shared" ref="J6:J65" si="0">H6/I6</f>
        <v>9.4951883017205851</v>
      </c>
    </row>
    <row r="7" spans="1:10">
      <c r="A7" s="13">
        <v>2</v>
      </c>
      <c r="B7" s="90" t="s">
        <v>475</v>
      </c>
      <c r="C7" s="90" t="s">
        <v>463</v>
      </c>
      <c r="D7" s="90" t="s">
        <v>144</v>
      </c>
      <c r="E7" s="130">
        <v>6</v>
      </c>
      <c r="F7" s="90" t="s">
        <v>476</v>
      </c>
      <c r="G7" s="93" t="s">
        <v>120</v>
      </c>
      <c r="H7" s="17">
        <v>57981999</v>
      </c>
      <c r="I7" s="17">
        <v>6048018</v>
      </c>
      <c r="J7" s="28">
        <f t="shared" si="0"/>
        <v>9.5869422015609089</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6" sqref="H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[28]合計!C3</f>
        <v>高槻市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[29]合計!C3</f>
        <v>枚方市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80" zoomScaleNormal="80" workbookViewId="0"/>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1" style="15" bestFit="1" customWidth="1"/>
    <col min="13" max="14" width="9" style="13"/>
    <col min="15" max="15" width="11.125" style="13" customWidth="1"/>
    <col min="16" max="16384" width="9" style="13"/>
  </cols>
  <sheetData>
    <row r="1" spans="1:15">
      <c r="A1" s="13" t="s">
        <v>5</v>
      </c>
      <c r="B1" s="82" t="str">
        <f>[29]合計!C3</f>
        <v>枚方市</v>
      </c>
      <c r="C1" s="40"/>
      <c r="D1" s="40"/>
      <c r="E1" s="40"/>
      <c r="F1" s="40"/>
      <c r="I1" s="13" t="s">
        <v>38</v>
      </c>
      <c r="K1" s="15" t="s">
        <v>56</v>
      </c>
    </row>
    <row r="2" spans="1:15" s="40" customFormat="1" ht="51" customHeight="1">
      <c r="B2" s="46"/>
      <c r="E2" s="784" t="s">
        <v>57</v>
      </c>
      <c r="F2" s="784"/>
      <c r="G2" s="784"/>
      <c r="H2" s="17">
        <f>SUMIF(E8:E357,"PPS",H8:H357)</f>
        <v>25639</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54">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265763</v>
      </c>
      <c r="I7" s="33">
        <f>SUM(I8:I357)</f>
        <v>0</v>
      </c>
      <c r="J7" s="34" t="e">
        <f>H7/I7</f>
        <v>#DIV/0!</v>
      </c>
      <c r="K7" s="50"/>
      <c r="L7" s="50"/>
      <c r="M7" s="32"/>
      <c r="N7" s="32"/>
      <c r="O7" s="51">
        <f>SUM(O8:O357)</f>
        <v>0</v>
      </c>
    </row>
    <row r="8" spans="1:15" ht="41.25" thickTop="1">
      <c r="A8" s="13">
        <v>1</v>
      </c>
      <c r="B8" s="115" t="s">
        <v>677</v>
      </c>
      <c r="C8" s="115" t="s">
        <v>678</v>
      </c>
      <c r="D8" s="90" t="s">
        <v>679</v>
      </c>
      <c r="E8" s="93" t="s">
        <v>120</v>
      </c>
      <c r="F8" s="100" t="s">
        <v>680</v>
      </c>
      <c r="G8" s="101">
        <v>7</v>
      </c>
      <c r="H8" s="102">
        <v>9793</v>
      </c>
      <c r="I8" s="103"/>
      <c r="J8" s="41" t="e">
        <f t="shared" ref="J8:J253" si="0">H8/I8</f>
        <v>#DIV/0!</v>
      </c>
      <c r="K8" s="104">
        <v>1000</v>
      </c>
      <c r="L8" s="104">
        <v>644000</v>
      </c>
      <c r="M8" s="105" t="s">
        <v>681</v>
      </c>
      <c r="N8" s="105" t="s">
        <v>682</v>
      </c>
      <c r="O8" s="106"/>
    </row>
    <row r="9" spans="1:15" ht="40.5">
      <c r="A9" s="13">
        <v>2</v>
      </c>
      <c r="B9" s="360" t="s">
        <v>683</v>
      </c>
      <c r="C9" s="360" t="s">
        <v>684</v>
      </c>
      <c r="D9" s="360" t="s">
        <v>685</v>
      </c>
      <c r="E9" s="93" t="s">
        <v>120</v>
      </c>
      <c r="F9" s="100" t="s">
        <v>680</v>
      </c>
      <c r="G9" s="101">
        <v>6</v>
      </c>
      <c r="H9" s="102">
        <v>15846</v>
      </c>
      <c r="I9" s="103"/>
      <c r="J9" s="41" t="e">
        <f t="shared" si="0"/>
        <v>#DIV/0!</v>
      </c>
      <c r="K9" s="104">
        <v>2400</v>
      </c>
      <c r="L9" s="104">
        <v>684120</v>
      </c>
      <c r="M9" s="105" t="s">
        <v>681</v>
      </c>
      <c r="N9" s="105" t="s">
        <v>682</v>
      </c>
      <c r="O9" s="91"/>
    </row>
    <row r="10" spans="1:15" ht="40.5">
      <c r="A10" s="13">
        <v>3</v>
      </c>
      <c r="B10" s="360" t="s">
        <v>686</v>
      </c>
      <c r="C10" s="107" t="s">
        <v>687</v>
      </c>
      <c r="D10" s="360" t="s">
        <v>688</v>
      </c>
      <c r="E10" s="93" t="s">
        <v>113</v>
      </c>
      <c r="F10" s="100" t="s">
        <v>680</v>
      </c>
      <c r="G10" s="101">
        <v>10</v>
      </c>
      <c r="H10" s="102">
        <v>154278</v>
      </c>
      <c r="I10" s="103"/>
      <c r="J10" s="21" t="e">
        <f t="shared" si="0"/>
        <v>#DIV/0!</v>
      </c>
      <c r="K10" s="104">
        <v>10100</v>
      </c>
      <c r="L10" s="104">
        <v>10388620</v>
      </c>
      <c r="M10" s="105" t="s">
        <v>681</v>
      </c>
      <c r="N10" s="105" t="s">
        <v>682</v>
      </c>
      <c r="O10" s="91"/>
    </row>
    <row r="11" spans="1:15" ht="40.5">
      <c r="A11" s="13">
        <v>4</v>
      </c>
      <c r="B11" s="360" t="s">
        <v>689</v>
      </c>
      <c r="C11" s="115" t="s">
        <v>690</v>
      </c>
      <c r="D11" s="360" t="s">
        <v>688</v>
      </c>
      <c r="E11" s="93" t="s">
        <v>113</v>
      </c>
      <c r="F11" s="100" t="s">
        <v>680</v>
      </c>
      <c r="G11" s="101">
        <v>9</v>
      </c>
      <c r="H11" s="102">
        <v>19816</v>
      </c>
      <c r="I11" s="103"/>
      <c r="J11" s="41" t="e">
        <f t="shared" si="0"/>
        <v>#DIV/0!</v>
      </c>
      <c r="K11" s="104">
        <v>1000</v>
      </c>
      <c r="L11" s="108">
        <v>1423728</v>
      </c>
      <c r="M11" s="105" t="s">
        <v>681</v>
      </c>
      <c r="N11" s="105" t="s">
        <v>682</v>
      </c>
      <c r="O11" s="91"/>
    </row>
    <row r="12" spans="1:15" ht="40.5">
      <c r="A12" s="13">
        <v>5</v>
      </c>
      <c r="B12" s="360" t="s">
        <v>691</v>
      </c>
      <c r="C12" s="360" t="s">
        <v>692</v>
      </c>
      <c r="D12" s="360" t="s">
        <v>688</v>
      </c>
      <c r="E12" s="85" t="s">
        <v>113</v>
      </c>
      <c r="F12" s="100" t="s">
        <v>680</v>
      </c>
      <c r="G12" s="101">
        <v>3</v>
      </c>
      <c r="H12" s="110">
        <v>4559</v>
      </c>
      <c r="I12" s="111"/>
      <c r="J12" s="41" t="e">
        <f t="shared" si="0"/>
        <v>#DIV/0!</v>
      </c>
      <c r="K12" s="112">
        <v>145</v>
      </c>
      <c r="L12" s="113">
        <v>282182</v>
      </c>
      <c r="M12" s="105" t="s">
        <v>681</v>
      </c>
      <c r="N12" s="105" t="s">
        <v>682</v>
      </c>
      <c r="O12" s="91"/>
    </row>
    <row r="13" spans="1:15" ht="40.5">
      <c r="A13" s="40">
        <v>6</v>
      </c>
      <c r="B13" s="360" t="s">
        <v>693</v>
      </c>
      <c r="C13" s="360" t="s">
        <v>694</v>
      </c>
      <c r="D13" s="360" t="s">
        <v>688</v>
      </c>
      <c r="E13" s="93" t="s">
        <v>113</v>
      </c>
      <c r="F13" s="100" t="s">
        <v>680</v>
      </c>
      <c r="G13" s="101">
        <v>4</v>
      </c>
      <c r="H13" s="102">
        <v>29907</v>
      </c>
      <c r="I13" s="103"/>
      <c r="J13" s="41" t="e">
        <f t="shared" si="0"/>
        <v>#DIV/0!</v>
      </c>
      <c r="K13" s="104">
        <v>700</v>
      </c>
      <c r="L13" s="104">
        <v>2073761</v>
      </c>
      <c r="M13" s="105" t="s">
        <v>681</v>
      </c>
      <c r="N13" s="105" t="s">
        <v>682</v>
      </c>
      <c r="O13" s="91"/>
    </row>
    <row r="14" spans="1:15" ht="40.5">
      <c r="A14" s="40">
        <v>7</v>
      </c>
      <c r="B14" s="360" t="s">
        <v>695</v>
      </c>
      <c r="C14" s="360" t="s">
        <v>694</v>
      </c>
      <c r="D14" s="360" t="s">
        <v>688</v>
      </c>
      <c r="E14" s="93" t="s">
        <v>113</v>
      </c>
      <c r="F14" s="100" t="s">
        <v>680</v>
      </c>
      <c r="G14" s="101">
        <v>4</v>
      </c>
      <c r="H14" s="102">
        <v>21706</v>
      </c>
      <c r="I14" s="103"/>
      <c r="J14" s="21" t="e">
        <f t="shared" si="0"/>
        <v>#DIV/0!</v>
      </c>
      <c r="K14" s="104">
        <v>570</v>
      </c>
      <c r="L14" s="114">
        <v>1472845</v>
      </c>
      <c r="M14" s="105" t="s">
        <v>681</v>
      </c>
      <c r="N14" s="105" t="s">
        <v>682</v>
      </c>
      <c r="O14" s="91"/>
    </row>
    <row r="15" spans="1:15" ht="40.5">
      <c r="A15" s="13">
        <v>8</v>
      </c>
      <c r="B15" s="360" t="s">
        <v>695</v>
      </c>
      <c r="C15" s="115" t="s">
        <v>696</v>
      </c>
      <c r="D15" s="360" t="s">
        <v>688</v>
      </c>
      <c r="E15" s="93" t="s">
        <v>113</v>
      </c>
      <c r="F15" s="100" t="s">
        <v>680</v>
      </c>
      <c r="G15" s="94">
        <v>7</v>
      </c>
      <c r="H15" s="116">
        <v>9858</v>
      </c>
      <c r="I15" s="117"/>
      <c r="J15" s="41" t="e">
        <f t="shared" si="0"/>
        <v>#DIV/0!</v>
      </c>
      <c r="K15" s="113">
        <v>237</v>
      </c>
      <c r="L15" s="118">
        <v>695288</v>
      </c>
      <c r="M15" s="105" t="s">
        <v>681</v>
      </c>
      <c r="N15" s="105" t="s">
        <v>682</v>
      </c>
      <c r="O15" s="91"/>
    </row>
    <row r="16" spans="1:15">
      <c r="A16" s="13">
        <v>9</v>
      </c>
      <c r="B16" s="92"/>
      <c r="C16" s="92"/>
      <c r="D16" s="92"/>
      <c r="E16" s="93"/>
      <c r="F16" s="100"/>
      <c r="G16" s="101"/>
      <c r="H16" s="102"/>
      <c r="I16" s="103"/>
      <c r="J16" s="41" t="e">
        <f t="shared" si="0"/>
        <v>#DIV/0!</v>
      </c>
      <c r="K16" s="104"/>
      <c r="L16" s="104"/>
      <c r="M16" s="105"/>
      <c r="N16" s="105"/>
      <c r="O16" s="91"/>
    </row>
    <row r="17" spans="1:15">
      <c r="A17" s="13">
        <v>10</v>
      </c>
      <c r="B17" s="92"/>
      <c r="C17" s="92"/>
      <c r="D17" s="92"/>
      <c r="E17" s="93"/>
      <c r="F17" s="100"/>
      <c r="G17" s="101"/>
      <c r="H17" s="102"/>
      <c r="I17" s="103"/>
      <c r="J17" s="41" t="e">
        <f t="shared" si="0"/>
        <v>#DIV/0!</v>
      </c>
      <c r="K17" s="104"/>
      <c r="L17" s="104"/>
      <c r="M17" s="105"/>
      <c r="N17" s="105"/>
      <c r="O17" s="91"/>
    </row>
    <row r="18" spans="1:15">
      <c r="A18" s="40">
        <v>11</v>
      </c>
      <c r="B18" s="115"/>
      <c r="C18" s="115"/>
      <c r="D18" s="115"/>
      <c r="E18" s="93"/>
      <c r="F18" s="100"/>
      <c r="G18" s="94"/>
      <c r="H18" s="116"/>
      <c r="I18" s="117"/>
      <c r="J18" s="21" t="e">
        <f t="shared" si="0"/>
        <v>#DIV/0!</v>
      </c>
      <c r="K18" s="113"/>
      <c r="L18" s="113"/>
      <c r="M18" s="105"/>
      <c r="N18" s="105"/>
      <c r="O18" s="91"/>
    </row>
    <row r="19" spans="1:15">
      <c r="A19" s="40">
        <v>12</v>
      </c>
      <c r="B19" s="115"/>
      <c r="C19" s="115"/>
      <c r="D19" s="115"/>
      <c r="E19" s="93"/>
      <c r="F19" s="100"/>
      <c r="G19" s="94"/>
      <c r="H19" s="116"/>
      <c r="I19" s="117"/>
      <c r="J19" s="41" t="e">
        <f t="shared" si="0"/>
        <v>#DIV/0!</v>
      </c>
      <c r="K19" s="113"/>
      <c r="L19" s="113"/>
      <c r="M19" s="105"/>
      <c r="N19" s="105"/>
      <c r="O19" s="91"/>
    </row>
    <row r="20" spans="1:15">
      <c r="A20" s="13">
        <v>13</v>
      </c>
      <c r="B20" s="115"/>
      <c r="C20" s="115"/>
      <c r="D20" s="115"/>
      <c r="E20" s="93"/>
      <c r="F20" s="100"/>
      <c r="G20" s="94"/>
      <c r="H20" s="116"/>
      <c r="I20" s="117"/>
      <c r="J20" s="41" t="e">
        <f t="shared" si="0"/>
        <v>#DIV/0!</v>
      </c>
      <c r="K20" s="113"/>
      <c r="L20" s="113"/>
      <c r="M20" s="105"/>
      <c r="N20" s="105"/>
      <c r="O20" s="91"/>
    </row>
    <row r="21" spans="1:15">
      <c r="A21" s="13">
        <v>14</v>
      </c>
      <c r="B21" s="119"/>
      <c r="C21" s="115"/>
      <c r="D21" s="115"/>
      <c r="E21" s="93"/>
      <c r="F21" s="90"/>
      <c r="G21" s="94"/>
      <c r="H21" s="120"/>
      <c r="I21" s="117"/>
      <c r="J21" s="41" t="e">
        <f t="shared" si="0"/>
        <v>#DIV/0!</v>
      </c>
      <c r="K21" s="113"/>
      <c r="L21" s="113"/>
      <c r="M21" s="105"/>
      <c r="N21" s="105"/>
      <c r="O21" s="91"/>
    </row>
    <row r="22" spans="1:15">
      <c r="A22" s="13">
        <v>15</v>
      </c>
      <c r="B22" s="119"/>
      <c r="C22" s="115"/>
      <c r="D22" s="107"/>
      <c r="E22" s="93"/>
      <c r="F22" s="90"/>
      <c r="G22" s="94"/>
      <c r="H22" s="121"/>
      <c r="I22" s="117"/>
      <c r="J22" s="21" t="e">
        <f t="shared" si="0"/>
        <v>#DIV/0!</v>
      </c>
      <c r="K22" s="113"/>
      <c r="L22" s="113"/>
      <c r="M22" s="105"/>
      <c r="N22" s="105"/>
      <c r="O22" s="91"/>
    </row>
    <row r="23" spans="1:15">
      <c r="A23" s="40">
        <v>16</v>
      </c>
      <c r="B23" s="119"/>
      <c r="C23" s="115"/>
      <c r="D23" s="115"/>
      <c r="E23" s="93"/>
      <c r="F23" s="93"/>
      <c r="G23" s="94"/>
      <c r="H23" s="116"/>
      <c r="I23" s="117"/>
      <c r="J23" s="41" t="e">
        <f t="shared" si="0"/>
        <v>#DIV/0!</v>
      </c>
      <c r="K23" s="113"/>
      <c r="L23" s="113"/>
      <c r="M23" s="105"/>
      <c r="N23" s="105"/>
      <c r="O23" s="91"/>
    </row>
    <row r="24" spans="1:15">
      <c r="A24" s="40">
        <v>17</v>
      </c>
      <c r="B24" s="115"/>
      <c r="C24" s="115"/>
      <c r="D24" s="115"/>
      <c r="E24" s="93"/>
      <c r="F24" s="93"/>
      <c r="G24" s="94"/>
      <c r="H24" s="123"/>
      <c r="I24" s="117"/>
      <c r="J24" s="41" t="e">
        <f t="shared" si="0"/>
        <v>#DIV/0!</v>
      </c>
      <c r="K24" s="113"/>
      <c r="L24" s="113"/>
      <c r="M24" s="105"/>
      <c r="N24" s="105"/>
      <c r="O24" s="91"/>
    </row>
    <row r="25" spans="1:15">
      <c r="A25" s="13">
        <v>18</v>
      </c>
      <c r="B25" s="115"/>
      <c r="C25" s="115"/>
      <c r="D25" s="115"/>
      <c r="E25" s="93"/>
      <c r="F25" s="93"/>
      <c r="G25" s="94"/>
      <c r="H25" s="123"/>
      <c r="I25" s="117"/>
      <c r="J25" s="41" t="e">
        <f t="shared" si="0"/>
        <v>#DIV/0!</v>
      </c>
      <c r="K25" s="113"/>
      <c r="L25" s="113"/>
      <c r="M25" s="105"/>
      <c r="N25" s="105"/>
      <c r="O25" s="91"/>
    </row>
    <row r="26" spans="1:15">
      <c r="A26" s="13">
        <v>19</v>
      </c>
      <c r="B26" s="115"/>
      <c r="C26" s="115"/>
      <c r="D26" s="115"/>
      <c r="E26" s="93"/>
      <c r="F26" s="93"/>
      <c r="G26" s="94"/>
      <c r="H26" s="123"/>
      <c r="I26" s="117"/>
      <c r="J26" s="21" t="e">
        <f t="shared" si="0"/>
        <v>#DIV/0!</v>
      </c>
      <c r="K26" s="113"/>
      <c r="L26" s="113"/>
      <c r="M26" s="105"/>
      <c r="N26" s="105"/>
      <c r="O26" s="91"/>
    </row>
    <row r="27" spans="1:15">
      <c r="A27" s="13">
        <v>20</v>
      </c>
      <c r="B27" s="115"/>
      <c r="C27" s="115"/>
      <c r="D27" s="115"/>
      <c r="E27" s="93"/>
      <c r="F27" s="93"/>
      <c r="G27" s="94"/>
      <c r="H27" s="123"/>
      <c r="I27" s="117"/>
      <c r="J27" s="41" t="e">
        <f t="shared" si="0"/>
        <v>#DIV/0!</v>
      </c>
      <c r="K27" s="113"/>
      <c r="L27" s="113"/>
      <c r="M27" s="105"/>
      <c r="N27" s="105"/>
      <c r="O27" s="91"/>
    </row>
    <row r="28" spans="1:15">
      <c r="A28" s="40">
        <v>21</v>
      </c>
      <c r="B28" s="115"/>
      <c r="C28" s="115"/>
      <c r="D28" s="115"/>
      <c r="E28" s="93"/>
      <c r="F28" s="93"/>
      <c r="G28" s="94"/>
      <c r="H28" s="123"/>
      <c r="I28" s="117"/>
      <c r="J28" s="41" t="e">
        <f t="shared" si="0"/>
        <v>#DIV/0!</v>
      </c>
      <c r="K28" s="113"/>
      <c r="L28" s="113"/>
      <c r="M28" s="105"/>
      <c r="N28" s="105"/>
      <c r="O28" s="91"/>
    </row>
    <row r="29" spans="1:15">
      <c r="A29" s="40">
        <v>22</v>
      </c>
      <c r="B29" s="115"/>
      <c r="C29" s="115"/>
      <c r="D29" s="115"/>
      <c r="E29" s="93"/>
      <c r="F29" s="93"/>
      <c r="G29" s="94"/>
      <c r="H29" s="123"/>
      <c r="I29" s="117"/>
      <c r="J29" s="41" t="e">
        <f t="shared" si="0"/>
        <v>#DIV/0!</v>
      </c>
      <c r="K29" s="113"/>
      <c r="L29" s="113"/>
      <c r="M29" s="105"/>
      <c r="N29" s="105"/>
      <c r="O29" s="91"/>
    </row>
    <row r="30" spans="1:15">
      <c r="A30" s="13">
        <v>23</v>
      </c>
      <c r="B30" s="115"/>
      <c r="C30" s="115"/>
      <c r="D30" s="115"/>
      <c r="E30" s="93"/>
      <c r="F30" s="93"/>
      <c r="G30" s="94"/>
      <c r="H30" s="123"/>
      <c r="I30" s="117"/>
      <c r="J30" s="21" t="e">
        <f t="shared" si="0"/>
        <v>#DIV/0!</v>
      </c>
      <c r="K30" s="113"/>
      <c r="L30" s="113"/>
      <c r="M30" s="105"/>
      <c r="N30" s="105"/>
      <c r="O30" s="91"/>
    </row>
    <row r="31" spans="1:15">
      <c r="A31" s="13">
        <v>24</v>
      </c>
      <c r="B31" s="115"/>
      <c r="C31" s="115"/>
      <c r="D31" s="115"/>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[29]合計!C3</f>
        <v>枚方市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[29]合計!C3</f>
        <v>枚方市</v>
      </c>
      <c r="C1" s="40"/>
      <c r="D1" s="40"/>
      <c r="E1" s="40"/>
      <c r="F1" s="40"/>
      <c r="G1" s="40"/>
      <c r="I1" s="13" t="s">
        <v>69</v>
      </c>
    </row>
    <row r="2" spans="1:10" s="14" customFormat="1" ht="56.25" customHeight="1">
      <c r="B2" s="46"/>
      <c r="E2" s="785" t="s">
        <v>79</v>
      </c>
      <c r="F2" s="784"/>
      <c r="G2" s="784"/>
      <c r="H2" s="54">
        <f>SUMIF(G6:G356,"PPS",H6:H356)</f>
        <v>95472220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95472220</v>
      </c>
      <c r="I5" s="53">
        <f>SUM(I6:I65)</f>
        <v>9867802</v>
      </c>
      <c r="J5" s="32">
        <f>H5/I5</f>
        <v>9.675125220388491</v>
      </c>
    </row>
    <row r="6" spans="1:10" ht="27.75" thickTop="1">
      <c r="A6" s="13">
        <v>1</v>
      </c>
      <c r="B6" s="115" t="s">
        <v>697</v>
      </c>
      <c r="C6" s="115" t="s">
        <v>678</v>
      </c>
      <c r="D6" s="115" t="s">
        <v>680</v>
      </c>
      <c r="E6" s="130">
        <v>4</v>
      </c>
      <c r="F6" s="115" t="s">
        <v>698</v>
      </c>
      <c r="G6" s="93" t="s">
        <v>120</v>
      </c>
      <c r="H6" s="361">
        <v>24642180</v>
      </c>
      <c r="I6" s="361">
        <v>2852105</v>
      </c>
      <c r="J6" s="28">
        <f t="shared" ref="J6:J65" si="0">H6/I6</f>
        <v>8.6399974755487605</v>
      </c>
    </row>
    <row r="7" spans="1:10" ht="40.5">
      <c r="A7" s="13">
        <v>2</v>
      </c>
      <c r="B7" s="115" t="s">
        <v>699</v>
      </c>
      <c r="C7" s="115" t="s">
        <v>684</v>
      </c>
      <c r="D7" s="115" t="s">
        <v>680</v>
      </c>
      <c r="E7" s="130">
        <v>5</v>
      </c>
      <c r="F7" s="115" t="s">
        <v>700</v>
      </c>
      <c r="G7" s="93" t="s">
        <v>120</v>
      </c>
      <c r="H7" s="361">
        <v>70830040</v>
      </c>
      <c r="I7" s="361">
        <v>7015697</v>
      </c>
      <c r="J7" s="28">
        <f t="shared" si="0"/>
        <v>10.095937723650266</v>
      </c>
    </row>
    <row r="8" spans="1:10">
      <c r="A8" s="13">
        <v>3</v>
      </c>
      <c r="B8" s="115"/>
      <c r="C8" s="115"/>
      <c r="D8" s="115"/>
      <c r="E8" s="130"/>
      <c r="F8" s="115"/>
      <c r="G8" s="93"/>
      <c r="H8" s="361"/>
      <c r="I8" s="361"/>
      <c r="J8" s="28" t="e">
        <f t="shared" si="0"/>
        <v>#DIV/0!</v>
      </c>
    </row>
    <row r="9" spans="1:10">
      <c r="A9" s="13">
        <v>4</v>
      </c>
      <c r="B9" s="115"/>
      <c r="C9" s="115"/>
      <c r="D9" s="115"/>
      <c r="E9" s="90"/>
      <c r="F9" s="115"/>
      <c r="G9" s="93"/>
      <c r="H9" s="132"/>
      <c r="I9" s="132"/>
      <c r="J9" s="28" t="e">
        <f t="shared" si="0"/>
        <v>#DIV/0!</v>
      </c>
    </row>
    <row r="10" spans="1:10">
      <c r="A10" s="13">
        <v>5</v>
      </c>
      <c r="B10" s="115"/>
      <c r="C10" s="115"/>
      <c r="D10" s="115"/>
      <c r="E10" s="90"/>
      <c r="F10" s="115"/>
      <c r="G10" s="93"/>
      <c r="H10" s="132"/>
      <c r="I10" s="132"/>
      <c r="J10" s="28" t="e">
        <f t="shared" si="0"/>
        <v>#DIV/0!</v>
      </c>
    </row>
    <row r="11" spans="1:10">
      <c r="A11" s="40">
        <v>6</v>
      </c>
      <c r="B11" s="107"/>
      <c r="C11" s="115"/>
      <c r="D11" s="115"/>
      <c r="E11" s="90"/>
      <c r="F11" s="115"/>
      <c r="G11" s="93"/>
      <c r="H11" s="132"/>
      <c r="I11" s="132"/>
      <c r="J11" s="28" t="e">
        <f t="shared" si="0"/>
        <v>#DIV/0!</v>
      </c>
    </row>
    <row r="12" spans="1:10">
      <c r="A12" s="40">
        <v>7</v>
      </c>
      <c r="B12" s="107"/>
      <c r="C12" s="115"/>
      <c r="D12" s="115"/>
      <c r="E12" s="90"/>
      <c r="F12" s="115"/>
      <c r="G12" s="93"/>
      <c r="H12" s="132"/>
      <c r="I12" s="132"/>
      <c r="J12" s="28" t="e">
        <f t="shared" si="0"/>
        <v>#DIV/0!</v>
      </c>
    </row>
    <row r="13" spans="1:10">
      <c r="A13" s="13">
        <v>8</v>
      </c>
      <c r="B13" s="115"/>
      <c r="C13" s="115"/>
      <c r="D13" s="115"/>
      <c r="E13" s="90"/>
      <c r="F13" s="115"/>
      <c r="G13" s="93"/>
      <c r="H13" s="132"/>
      <c r="I13" s="132"/>
      <c r="J13" s="28" t="e">
        <f t="shared" si="0"/>
        <v>#DIV/0!</v>
      </c>
    </row>
    <row r="14" spans="1:10">
      <c r="A14" s="13">
        <v>9</v>
      </c>
      <c r="B14" s="115"/>
      <c r="C14" s="115"/>
      <c r="D14" s="115"/>
      <c r="E14" s="90"/>
      <c r="F14" s="115"/>
      <c r="G14" s="93"/>
      <c r="H14" s="132"/>
      <c r="I14" s="132"/>
      <c r="J14" s="28" t="e">
        <f t="shared" si="0"/>
        <v>#DIV/0!</v>
      </c>
    </row>
    <row r="15" spans="1:10">
      <c r="A15" s="13">
        <v>10</v>
      </c>
      <c r="B15" s="115"/>
      <c r="C15" s="115"/>
      <c r="D15" s="115"/>
      <c r="E15" s="90"/>
      <c r="F15" s="115"/>
      <c r="G15" s="93"/>
      <c r="H15" s="132"/>
      <c r="I15" s="132"/>
      <c r="J15" s="28" t="e">
        <f t="shared" si="0"/>
        <v>#DIV/0!</v>
      </c>
    </row>
    <row r="16" spans="1:10">
      <c r="A16" s="40">
        <v>11</v>
      </c>
      <c r="B16" s="90"/>
      <c r="C16" s="90"/>
      <c r="D16" s="90"/>
      <c r="E16" s="90"/>
      <c r="F16" s="115"/>
      <c r="G16" s="93"/>
      <c r="H16" s="132"/>
      <c r="I16" s="132"/>
      <c r="J16" s="28" t="e">
        <f t="shared" si="0"/>
        <v>#DIV/0!</v>
      </c>
    </row>
    <row r="17" spans="1:10">
      <c r="A17" s="40">
        <v>12</v>
      </c>
      <c r="B17" s="90"/>
      <c r="C17" s="90"/>
      <c r="D17" s="90"/>
      <c r="E17" s="90"/>
      <c r="F17" s="115"/>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[30]合計!C3</f>
        <v>八尾市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[30]合計!C3</f>
        <v>八尾市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Q8" sqref="Q8"/>
    </sheetView>
  </sheetViews>
  <sheetFormatPr defaultColWidth="9" defaultRowHeight="13.5"/>
  <cols>
    <col min="1" max="1" width="9.125" style="13" bestFit="1" customWidth="1"/>
    <col min="2" max="2" width="20" style="13" customWidth="1"/>
    <col min="3" max="4" width="9" style="13"/>
    <col min="5" max="5" width="13.125" style="13" bestFit="1" customWidth="1"/>
    <col min="6" max="6" width="9" style="13"/>
    <col min="7" max="7" width="13.125" style="13" bestFit="1" customWidth="1"/>
    <col min="8" max="8" width="12.875" style="13" bestFit="1" customWidth="1"/>
    <col min="9" max="9" width="10.5" style="13" bestFit="1" customWidth="1"/>
    <col min="10" max="10" width="13.625" style="13" bestFit="1" customWidth="1"/>
    <col min="11" max="16384" width="9" style="13"/>
  </cols>
  <sheetData>
    <row r="1" spans="1:10">
      <c r="A1" s="13" t="s">
        <v>5</v>
      </c>
      <c r="B1" s="82" t="str">
        <f>[3]合計!C3</f>
        <v>旭川市</v>
      </c>
      <c r="C1" s="40"/>
      <c r="D1" s="40"/>
      <c r="E1" s="40"/>
      <c r="F1" s="40"/>
      <c r="G1" s="40"/>
      <c r="I1" s="13" t="s">
        <v>66</v>
      </c>
    </row>
    <row r="2" spans="1:10" ht="49.5" customHeight="1">
      <c r="B2" s="46"/>
      <c r="C2" s="40"/>
      <c r="D2" s="40"/>
      <c r="E2" s="785" t="s">
        <v>77</v>
      </c>
      <c r="F2" s="784"/>
      <c r="G2" s="784"/>
      <c r="H2" s="17">
        <f>SUMIF(G6:G356,"PPS",H6:H356)</f>
        <v>102426107</v>
      </c>
    </row>
    <row r="3" spans="1:10" s="40" customFormat="1" ht="16.5" customHeight="1">
      <c r="B3" s="23"/>
      <c r="E3" s="52"/>
      <c r="F3" s="52"/>
      <c r="G3" s="52"/>
      <c r="H3" s="25"/>
    </row>
    <row r="4" spans="1:10" s="162" customFormat="1" ht="40.5">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102426107</v>
      </c>
      <c r="I5" s="53">
        <f>SUM(I6:I65)</f>
        <v>7464442</v>
      </c>
      <c r="J5" s="32">
        <f>H5/I5</f>
        <v>13.7218705698296</v>
      </c>
    </row>
    <row r="6" spans="1:10" ht="41.25" thickTop="1">
      <c r="A6" s="13">
        <v>1</v>
      </c>
      <c r="B6" s="115" t="s">
        <v>184</v>
      </c>
      <c r="C6" s="115" t="s">
        <v>185</v>
      </c>
      <c r="D6" s="115" t="s">
        <v>171</v>
      </c>
      <c r="E6" s="179">
        <v>8</v>
      </c>
      <c r="F6" s="115" t="s">
        <v>186</v>
      </c>
      <c r="G6" s="100" t="s">
        <v>120</v>
      </c>
      <c r="H6" s="190">
        <v>102426107</v>
      </c>
      <c r="I6" s="190">
        <v>7464442</v>
      </c>
      <c r="J6" s="29">
        <v>13.7218705698296</v>
      </c>
    </row>
    <row r="7" spans="1:10">
      <c r="A7" s="13">
        <v>2</v>
      </c>
      <c r="B7" s="90"/>
      <c r="C7" s="90"/>
      <c r="D7" s="90"/>
      <c r="E7" s="130"/>
      <c r="F7" s="90"/>
      <c r="G7" s="93"/>
      <c r="H7" s="17"/>
      <c r="I7" s="17"/>
      <c r="J7" s="28" t="e">
        <f t="shared" ref="J7:J65" si="0">H7/I7</f>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[30]合計!C3</f>
        <v>八尾市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[30]合計!C3</f>
        <v>八尾市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1" workbookViewId="0">
      <selection activeCell="L9" sqref="L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[31]合計!C3</f>
        <v>東大阪市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100663404</v>
      </c>
      <c r="I3" s="18"/>
      <c r="J3" s="19"/>
    </row>
    <row r="4" spans="1:13" s="19" customFormat="1" ht="55.5" customHeight="1">
      <c r="B4" s="20"/>
      <c r="E4" s="784" t="s">
        <v>42</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100663404</v>
      </c>
      <c r="I7" s="33">
        <f>SUM(I8:I357)</f>
        <v>100663404</v>
      </c>
      <c r="J7" s="34">
        <f>H7/I7</f>
        <v>1</v>
      </c>
      <c r="K7" s="35">
        <f>SUM(K8:K357)</f>
        <v>4620</v>
      </c>
      <c r="L7" s="36">
        <f>SUM(L8:L357)</f>
        <v>7540972</v>
      </c>
      <c r="M7" s="37">
        <f>SUM(M8:M357)</f>
        <v>100663404</v>
      </c>
    </row>
    <row r="8" spans="1:13" ht="14.25" thickTop="1">
      <c r="A8" s="13">
        <v>1</v>
      </c>
      <c r="B8" s="83" t="s">
        <v>418</v>
      </c>
      <c r="C8" s="84" t="s">
        <v>419</v>
      </c>
      <c r="D8" s="85" t="s">
        <v>420</v>
      </c>
      <c r="E8" s="85" t="s">
        <v>113</v>
      </c>
      <c r="F8" s="84" t="s">
        <v>144</v>
      </c>
      <c r="G8" s="38" t="s">
        <v>421</v>
      </c>
      <c r="H8" s="86">
        <v>100653405</v>
      </c>
      <c r="I8" s="87">
        <v>100653405</v>
      </c>
      <c r="J8" s="41">
        <f t="shared" ref="J8:J71" si="0">H8/I8</f>
        <v>1</v>
      </c>
      <c r="K8" s="87">
        <v>3910</v>
      </c>
      <c r="L8" s="87">
        <v>6193915</v>
      </c>
      <c r="M8" s="88">
        <v>100653405</v>
      </c>
    </row>
    <row r="9" spans="1:13" ht="48">
      <c r="A9" s="13">
        <v>2</v>
      </c>
      <c r="B9" s="89" t="s">
        <v>715</v>
      </c>
      <c r="C9" s="84" t="s">
        <v>423</v>
      </c>
      <c r="D9" s="85" t="s">
        <v>424</v>
      </c>
      <c r="E9" s="85" t="s">
        <v>113</v>
      </c>
      <c r="F9" s="84" t="s">
        <v>716</v>
      </c>
      <c r="G9" s="38">
        <v>12</v>
      </c>
      <c r="H9" s="86">
        <v>9999</v>
      </c>
      <c r="I9" s="86">
        <v>9999</v>
      </c>
      <c r="J9" s="41">
        <f t="shared" si="0"/>
        <v>1</v>
      </c>
      <c r="K9" s="104">
        <v>710</v>
      </c>
      <c r="L9" s="87">
        <v>1347057</v>
      </c>
      <c r="M9" s="86">
        <v>9999</v>
      </c>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7" workbookViewId="0">
      <selection activeCell="L9" sqref="L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[31]合計!C3</f>
        <v>東大阪市</v>
      </c>
      <c r="C1" s="40"/>
      <c r="D1" s="40"/>
      <c r="E1" s="40"/>
      <c r="F1" s="40"/>
      <c r="I1" s="13" t="s">
        <v>38</v>
      </c>
      <c r="K1" s="15" t="s">
        <v>56</v>
      </c>
    </row>
    <row r="2" spans="1:15" s="40" customFormat="1" ht="51" customHeight="1">
      <c r="B2" s="46"/>
      <c r="E2" s="784" t="s">
        <v>57</v>
      </c>
      <c r="F2" s="784"/>
      <c r="G2" s="784"/>
      <c r="H2" s="17">
        <f>SUMIF(E8:E357,"PPS",H8:H357)</f>
        <v>8377</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8377</v>
      </c>
      <c r="I7" s="33">
        <f>SUM(I8:I357)</f>
        <v>0</v>
      </c>
      <c r="J7" s="34" t="e">
        <f>H7/I7</f>
        <v>#DIV/0!</v>
      </c>
      <c r="K7" s="50"/>
      <c r="L7" s="50"/>
      <c r="M7" s="32"/>
      <c r="N7" s="32"/>
      <c r="O7" s="51">
        <f>SUM(O8:O357)</f>
        <v>0</v>
      </c>
    </row>
    <row r="8" spans="1:15" ht="135.75" thickTop="1">
      <c r="A8" s="13">
        <v>1</v>
      </c>
      <c r="B8" s="301" t="s">
        <v>422</v>
      </c>
      <c r="C8" s="84" t="s">
        <v>426</v>
      </c>
      <c r="D8" s="85" t="s">
        <v>427</v>
      </c>
      <c r="E8" s="85" t="s">
        <v>120</v>
      </c>
      <c r="F8" s="100" t="s">
        <v>428</v>
      </c>
      <c r="G8" s="101"/>
      <c r="H8" s="102">
        <v>8377</v>
      </c>
      <c r="I8" s="103">
        <v>0</v>
      </c>
      <c r="J8" s="41" t="e">
        <f>H8/I8</f>
        <v>#DIV/0!</v>
      </c>
      <c r="K8" s="104" t="s">
        <v>429</v>
      </c>
      <c r="L8" s="104">
        <v>1423</v>
      </c>
      <c r="M8" s="105" t="s">
        <v>430</v>
      </c>
      <c r="N8" s="105" t="s">
        <v>431</v>
      </c>
      <c r="O8" s="106">
        <v>0</v>
      </c>
    </row>
    <row r="9" spans="1:15">
      <c r="A9" s="13">
        <v>2</v>
      </c>
      <c r="B9" s="85"/>
      <c r="C9" s="85"/>
      <c r="D9" s="85"/>
      <c r="E9" s="93"/>
      <c r="F9" s="100"/>
      <c r="G9" s="101"/>
      <c r="H9" s="102"/>
      <c r="I9" s="103"/>
      <c r="J9" s="41" t="e">
        <f t="shared" ref="J9:J253" si="0">H9/I9</f>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headerFooter alignWithMargins="0"/>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65"/>
  <sheetViews>
    <sheetView workbookViewId="0">
      <selection activeCell="L9" sqref="L9"/>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[31]合計!C3</f>
        <v>東大阪市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40224</v>
      </c>
      <c r="I5" s="53">
        <f>SUM(I6:I65)</f>
        <v>838</v>
      </c>
      <c r="J5" s="32">
        <f>H5/I5</f>
        <v>48</v>
      </c>
    </row>
    <row r="6" spans="1:10" ht="14.25" thickTop="1">
      <c r="A6" s="13">
        <v>1</v>
      </c>
      <c r="B6" s="90" t="s">
        <v>717</v>
      </c>
      <c r="C6" s="90" t="s">
        <v>718</v>
      </c>
      <c r="D6" s="90" t="s">
        <v>719</v>
      </c>
      <c r="E6" s="130">
        <v>1</v>
      </c>
      <c r="F6" s="90" t="s">
        <v>299</v>
      </c>
      <c r="G6" s="93" t="s">
        <v>113</v>
      </c>
      <c r="H6" s="363">
        <v>40224</v>
      </c>
      <c r="I6" s="363">
        <v>838</v>
      </c>
      <c r="J6" s="28">
        <f t="shared" ref="J6:J65" si="0">H6/I6</f>
        <v>48</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headerFooter alignWithMargins="0"/>
  <legacy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L9" sqref="L9"/>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[31]合計!C3</f>
        <v>東大阪市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view="pageBreakPreview" zoomScale="60" zoomScaleNormal="80" workbookViewId="0">
      <pane xSplit="4" ySplit="7" topLeftCell="E92" activePane="bottomRight" state="frozen"/>
      <selection activeCell="P103" sqref="P103"/>
      <selection pane="topRight" activeCell="P103" sqref="P103"/>
      <selection pane="bottomLeft" activeCell="P103" sqref="P103"/>
      <selection pane="bottomRight" activeCell="P103" sqref="P103"/>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[32]合計!C3</f>
        <v>姫路市</v>
      </c>
      <c r="I1" s="13" t="s">
        <v>38</v>
      </c>
      <c r="K1" s="15" t="s">
        <v>39</v>
      </c>
    </row>
    <row r="2" spans="1:13" ht="54" customHeight="1">
      <c r="B2" s="16"/>
      <c r="E2" s="784" t="s">
        <v>40</v>
      </c>
      <c r="F2" s="784"/>
      <c r="G2" s="784"/>
      <c r="H2" s="17">
        <f>SUMIF(E8:E357,"PPS",H8:H357)</f>
        <v>47899919</v>
      </c>
      <c r="I2" s="18"/>
      <c r="J2" s="15"/>
    </row>
    <row r="3" spans="1:13" ht="57" customHeight="1">
      <c r="B3" s="14"/>
      <c r="E3" s="784" t="s">
        <v>41</v>
      </c>
      <c r="F3" s="784"/>
      <c r="G3" s="784"/>
      <c r="H3" s="17">
        <f>M7</f>
        <v>529512889</v>
      </c>
      <c r="I3" s="18"/>
      <c r="J3" s="19"/>
    </row>
    <row r="4" spans="1:13" s="19" customFormat="1" ht="55.5" customHeight="1">
      <c r="B4" s="20"/>
      <c r="E4" s="784" t="s">
        <v>42</v>
      </c>
      <c r="F4" s="784"/>
      <c r="G4" s="784"/>
      <c r="H4" s="21">
        <f>H3/I7</f>
        <v>0.99649738659536857</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529512889</v>
      </c>
      <c r="I7" s="33">
        <f>SUM(I8:I357)</f>
        <v>531374087</v>
      </c>
      <c r="J7" s="34">
        <f>H7/I7</f>
        <v>0.99649738659536857</v>
      </c>
      <c r="K7" s="35">
        <f>SUM(K8:K357)</f>
        <v>22947</v>
      </c>
      <c r="L7" s="36">
        <f>SUM(L8:L357)</f>
        <v>58269241</v>
      </c>
      <c r="M7" s="256">
        <f>SUM(M8:M357)</f>
        <v>529512889</v>
      </c>
    </row>
    <row r="8" spans="1:13" ht="14.25" thickTop="1">
      <c r="A8" s="13">
        <v>1</v>
      </c>
      <c r="B8" s="89" t="s">
        <v>774</v>
      </c>
      <c r="C8" s="84" t="s">
        <v>775</v>
      </c>
      <c r="D8" s="382" t="s">
        <v>776</v>
      </c>
      <c r="E8" s="383" t="s">
        <v>113</v>
      </c>
      <c r="F8" s="384" t="s">
        <v>144</v>
      </c>
      <c r="G8" s="385">
        <v>3</v>
      </c>
      <c r="H8" s="327">
        <v>44868909</v>
      </c>
      <c r="I8" s="112">
        <f>H8</f>
        <v>44868909</v>
      </c>
      <c r="J8" s="386">
        <f t="shared" ref="J8:J40" si="0">H8/I8</f>
        <v>1</v>
      </c>
      <c r="K8" s="112">
        <v>1100</v>
      </c>
      <c r="L8" s="87">
        <f>ROUND(3737129/16*12,0)</f>
        <v>2802847</v>
      </c>
      <c r="M8" s="387">
        <f>I8</f>
        <v>44868909</v>
      </c>
    </row>
    <row r="9" spans="1:13">
      <c r="A9" s="13">
        <v>2</v>
      </c>
      <c r="B9" s="89" t="s">
        <v>777</v>
      </c>
      <c r="C9" s="84" t="s">
        <v>778</v>
      </c>
      <c r="D9" s="828" t="s">
        <v>779</v>
      </c>
      <c r="E9" s="849" t="s">
        <v>113</v>
      </c>
      <c r="F9" s="852" t="s">
        <v>144</v>
      </c>
      <c r="G9" s="855">
        <v>3</v>
      </c>
      <c r="H9" s="858">
        <v>160630256</v>
      </c>
      <c r="I9" s="840">
        <f>H9</f>
        <v>160630256</v>
      </c>
      <c r="J9" s="819">
        <f t="shared" si="0"/>
        <v>1</v>
      </c>
      <c r="K9" s="840">
        <v>6792</v>
      </c>
      <c r="L9" s="843">
        <f>11698181</f>
        <v>11698181</v>
      </c>
      <c r="M9" s="825">
        <f>I9</f>
        <v>160630256</v>
      </c>
    </row>
    <row r="10" spans="1:13" ht="27">
      <c r="A10" s="13">
        <v>3</v>
      </c>
      <c r="B10" s="89" t="s">
        <v>780</v>
      </c>
      <c r="C10" s="92" t="s">
        <v>500</v>
      </c>
      <c r="D10" s="830"/>
      <c r="E10" s="851"/>
      <c r="F10" s="854"/>
      <c r="G10" s="857"/>
      <c r="H10" s="860"/>
      <c r="I10" s="842"/>
      <c r="J10" s="820"/>
      <c r="K10" s="842"/>
      <c r="L10" s="845"/>
      <c r="M10" s="827"/>
    </row>
    <row r="11" spans="1:13">
      <c r="A11" s="13">
        <v>4</v>
      </c>
      <c r="B11" s="89" t="s">
        <v>781</v>
      </c>
      <c r="C11" s="84" t="s">
        <v>782</v>
      </c>
      <c r="D11" s="382" t="s">
        <v>779</v>
      </c>
      <c r="E11" s="383" t="s">
        <v>113</v>
      </c>
      <c r="F11" s="384" t="s">
        <v>716</v>
      </c>
      <c r="G11" s="385">
        <v>2</v>
      </c>
      <c r="H11" s="327">
        <v>3274126</v>
      </c>
      <c r="I11" s="112">
        <f>H11</f>
        <v>3274126</v>
      </c>
      <c r="J11" s="388">
        <f t="shared" si="0"/>
        <v>1</v>
      </c>
      <c r="K11" s="112">
        <v>58</v>
      </c>
      <c r="L11" s="87">
        <v>242107</v>
      </c>
      <c r="M11" s="339">
        <f>I11</f>
        <v>3274126</v>
      </c>
    </row>
    <row r="12" spans="1:13">
      <c r="A12" s="13">
        <v>5</v>
      </c>
      <c r="B12" s="89" t="s">
        <v>783</v>
      </c>
      <c r="C12" s="84" t="s">
        <v>784</v>
      </c>
      <c r="D12" s="382" t="s">
        <v>785</v>
      </c>
      <c r="E12" s="383" t="s">
        <v>120</v>
      </c>
      <c r="F12" s="384" t="s">
        <v>716</v>
      </c>
      <c r="G12" s="385">
        <v>3</v>
      </c>
      <c r="H12" s="327">
        <v>2912572</v>
      </c>
      <c r="I12" s="112">
        <v>3224691</v>
      </c>
      <c r="J12" s="388">
        <f t="shared" si="0"/>
        <v>0.90320964086171363</v>
      </c>
      <c r="K12" s="112">
        <v>101</v>
      </c>
      <c r="L12" s="87">
        <v>221315</v>
      </c>
      <c r="M12" s="339">
        <f>H12</f>
        <v>2912572</v>
      </c>
    </row>
    <row r="13" spans="1:13" s="40" customFormat="1">
      <c r="A13" s="40">
        <v>6</v>
      </c>
      <c r="B13" s="89" t="s">
        <v>786</v>
      </c>
      <c r="C13" s="84" t="s">
        <v>787</v>
      </c>
      <c r="D13" s="846" t="s">
        <v>779</v>
      </c>
      <c r="E13" s="849" t="s">
        <v>113</v>
      </c>
      <c r="F13" s="852" t="s">
        <v>716</v>
      </c>
      <c r="G13" s="855">
        <v>3</v>
      </c>
      <c r="H13" s="858">
        <v>21163059</v>
      </c>
      <c r="I13" s="840">
        <f>H13</f>
        <v>21163059</v>
      </c>
      <c r="J13" s="797">
        <f t="shared" si="0"/>
        <v>1</v>
      </c>
      <c r="K13" s="840">
        <v>965</v>
      </c>
      <c r="L13" s="843">
        <v>1397797</v>
      </c>
      <c r="M13" s="825">
        <f>I13</f>
        <v>21163059</v>
      </c>
    </row>
    <row r="14" spans="1:13" s="40" customFormat="1">
      <c r="A14" s="40">
        <v>7</v>
      </c>
      <c r="B14" s="89" t="s">
        <v>788</v>
      </c>
      <c r="C14" s="84" t="s">
        <v>787</v>
      </c>
      <c r="D14" s="847"/>
      <c r="E14" s="850"/>
      <c r="F14" s="853"/>
      <c r="G14" s="856"/>
      <c r="H14" s="859"/>
      <c r="I14" s="841"/>
      <c r="J14" s="798"/>
      <c r="K14" s="841"/>
      <c r="L14" s="844"/>
      <c r="M14" s="826"/>
    </row>
    <row r="15" spans="1:13" ht="24">
      <c r="A15" s="13">
        <v>8</v>
      </c>
      <c r="B15" s="89" t="s">
        <v>789</v>
      </c>
      <c r="C15" s="84" t="s">
        <v>790</v>
      </c>
      <c r="D15" s="847"/>
      <c r="E15" s="850"/>
      <c r="F15" s="853"/>
      <c r="G15" s="856"/>
      <c r="H15" s="859"/>
      <c r="I15" s="841"/>
      <c r="J15" s="798"/>
      <c r="K15" s="841"/>
      <c r="L15" s="844"/>
      <c r="M15" s="826"/>
    </row>
    <row r="16" spans="1:13">
      <c r="A16" s="13">
        <v>9</v>
      </c>
      <c r="B16" s="90" t="s">
        <v>791</v>
      </c>
      <c r="C16" s="90" t="s">
        <v>792</v>
      </c>
      <c r="D16" s="847"/>
      <c r="E16" s="850"/>
      <c r="F16" s="853"/>
      <c r="G16" s="856"/>
      <c r="H16" s="859"/>
      <c r="I16" s="841"/>
      <c r="J16" s="798"/>
      <c r="K16" s="841"/>
      <c r="L16" s="844"/>
      <c r="M16" s="826"/>
    </row>
    <row r="17" spans="1:13">
      <c r="A17" s="13">
        <v>10</v>
      </c>
      <c r="B17" s="90" t="s">
        <v>793</v>
      </c>
      <c r="C17" s="90" t="s">
        <v>792</v>
      </c>
      <c r="D17" s="847"/>
      <c r="E17" s="850"/>
      <c r="F17" s="853"/>
      <c r="G17" s="856"/>
      <c r="H17" s="859"/>
      <c r="I17" s="841"/>
      <c r="J17" s="798"/>
      <c r="K17" s="841"/>
      <c r="L17" s="844"/>
      <c r="M17" s="826"/>
    </row>
    <row r="18" spans="1:13">
      <c r="A18" s="13">
        <v>11</v>
      </c>
      <c r="B18" s="115" t="s">
        <v>794</v>
      </c>
      <c r="C18" s="90" t="s">
        <v>792</v>
      </c>
      <c r="D18" s="847"/>
      <c r="E18" s="850"/>
      <c r="F18" s="853"/>
      <c r="G18" s="856"/>
      <c r="H18" s="859"/>
      <c r="I18" s="841"/>
      <c r="J18" s="798"/>
      <c r="K18" s="841"/>
      <c r="L18" s="844"/>
      <c r="M18" s="826"/>
    </row>
    <row r="19" spans="1:13">
      <c r="A19" s="13">
        <v>12</v>
      </c>
      <c r="B19" s="115" t="s">
        <v>795</v>
      </c>
      <c r="C19" s="90" t="s">
        <v>796</v>
      </c>
      <c r="D19" s="847"/>
      <c r="E19" s="850"/>
      <c r="F19" s="853"/>
      <c r="G19" s="856"/>
      <c r="H19" s="859"/>
      <c r="I19" s="841"/>
      <c r="J19" s="798"/>
      <c r="K19" s="841"/>
      <c r="L19" s="844"/>
      <c r="M19" s="826"/>
    </row>
    <row r="20" spans="1:13" ht="27">
      <c r="A20" s="13">
        <v>13</v>
      </c>
      <c r="B20" s="115" t="s">
        <v>797</v>
      </c>
      <c r="C20" s="90" t="s">
        <v>792</v>
      </c>
      <c r="D20" s="847"/>
      <c r="E20" s="850"/>
      <c r="F20" s="853"/>
      <c r="G20" s="856"/>
      <c r="H20" s="859"/>
      <c r="I20" s="841"/>
      <c r="J20" s="798"/>
      <c r="K20" s="841"/>
      <c r="L20" s="844"/>
      <c r="M20" s="826"/>
    </row>
    <row r="21" spans="1:13">
      <c r="A21" s="13">
        <v>14</v>
      </c>
      <c r="B21" s="115" t="s">
        <v>798</v>
      </c>
      <c r="C21" s="90" t="s">
        <v>790</v>
      </c>
      <c r="D21" s="847"/>
      <c r="E21" s="850"/>
      <c r="F21" s="853"/>
      <c r="G21" s="856"/>
      <c r="H21" s="859"/>
      <c r="I21" s="841"/>
      <c r="J21" s="798"/>
      <c r="K21" s="841"/>
      <c r="L21" s="844"/>
      <c r="M21" s="826"/>
    </row>
    <row r="22" spans="1:13" ht="27">
      <c r="A22" s="13">
        <v>15</v>
      </c>
      <c r="B22" s="115" t="s">
        <v>799</v>
      </c>
      <c r="C22" s="90" t="s">
        <v>790</v>
      </c>
      <c r="D22" s="847"/>
      <c r="E22" s="850"/>
      <c r="F22" s="853"/>
      <c r="G22" s="856"/>
      <c r="H22" s="859"/>
      <c r="I22" s="841"/>
      <c r="J22" s="798"/>
      <c r="K22" s="841"/>
      <c r="L22" s="844"/>
      <c r="M22" s="826"/>
    </row>
    <row r="23" spans="1:13">
      <c r="A23" s="40">
        <v>16</v>
      </c>
      <c r="B23" s="115" t="s">
        <v>800</v>
      </c>
      <c r="C23" s="90" t="s">
        <v>792</v>
      </c>
      <c r="D23" s="847"/>
      <c r="E23" s="850"/>
      <c r="F23" s="853"/>
      <c r="G23" s="856"/>
      <c r="H23" s="859"/>
      <c r="I23" s="841"/>
      <c r="J23" s="798"/>
      <c r="K23" s="841"/>
      <c r="L23" s="844"/>
      <c r="M23" s="826"/>
    </row>
    <row r="24" spans="1:13">
      <c r="A24" s="40">
        <v>17</v>
      </c>
      <c r="B24" s="115" t="s">
        <v>801</v>
      </c>
      <c r="C24" s="90" t="s">
        <v>792</v>
      </c>
      <c r="D24" s="848"/>
      <c r="E24" s="851"/>
      <c r="F24" s="854"/>
      <c r="G24" s="857"/>
      <c r="H24" s="860"/>
      <c r="I24" s="842"/>
      <c r="J24" s="799"/>
      <c r="K24" s="842"/>
      <c r="L24" s="845"/>
      <c r="M24" s="827"/>
    </row>
    <row r="25" spans="1:13">
      <c r="A25" s="13">
        <v>18</v>
      </c>
      <c r="B25" s="115" t="s">
        <v>802</v>
      </c>
      <c r="C25" s="90" t="s">
        <v>796</v>
      </c>
      <c r="D25" s="828" t="s">
        <v>779</v>
      </c>
      <c r="E25" s="831" t="s">
        <v>113</v>
      </c>
      <c r="F25" s="831" t="s">
        <v>716</v>
      </c>
      <c r="G25" s="834">
        <v>3</v>
      </c>
      <c r="H25" s="837">
        <v>15899408</v>
      </c>
      <c r="I25" s="837">
        <f>H25</f>
        <v>15899408</v>
      </c>
      <c r="J25" s="797">
        <f t="shared" si="0"/>
        <v>1</v>
      </c>
      <c r="K25" s="840">
        <v>725</v>
      </c>
      <c r="L25" s="840">
        <v>1084096</v>
      </c>
      <c r="M25" s="825">
        <f>I25</f>
        <v>15899408</v>
      </c>
    </row>
    <row r="26" spans="1:13">
      <c r="A26" s="13">
        <v>19</v>
      </c>
      <c r="B26" s="115" t="s">
        <v>803</v>
      </c>
      <c r="C26" s="90" t="s">
        <v>804</v>
      </c>
      <c r="D26" s="829"/>
      <c r="E26" s="832"/>
      <c r="F26" s="832"/>
      <c r="G26" s="835"/>
      <c r="H26" s="838"/>
      <c r="I26" s="838"/>
      <c r="J26" s="798"/>
      <c r="K26" s="841"/>
      <c r="L26" s="841"/>
      <c r="M26" s="826"/>
    </row>
    <row r="27" spans="1:13">
      <c r="A27" s="13">
        <v>20</v>
      </c>
      <c r="B27" s="115" t="s">
        <v>805</v>
      </c>
      <c r="C27" s="90" t="s">
        <v>806</v>
      </c>
      <c r="D27" s="829"/>
      <c r="E27" s="832"/>
      <c r="F27" s="832"/>
      <c r="G27" s="835"/>
      <c r="H27" s="838"/>
      <c r="I27" s="838"/>
      <c r="J27" s="798"/>
      <c r="K27" s="841"/>
      <c r="L27" s="841"/>
      <c r="M27" s="826"/>
    </row>
    <row r="28" spans="1:13">
      <c r="A28" s="13">
        <v>21</v>
      </c>
      <c r="B28" s="115" t="s">
        <v>807</v>
      </c>
      <c r="C28" s="90" t="s">
        <v>806</v>
      </c>
      <c r="D28" s="829"/>
      <c r="E28" s="832"/>
      <c r="F28" s="832"/>
      <c r="G28" s="835"/>
      <c r="H28" s="838"/>
      <c r="I28" s="838"/>
      <c r="J28" s="798"/>
      <c r="K28" s="841"/>
      <c r="L28" s="841"/>
      <c r="M28" s="826"/>
    </row>
    <row r="29" spans="1:13">
      <c r="A29" s="13">
        <v>22</v>
      </c>
      <c r="B29" s="115" t="s">
        <v>808</v>
      </c>
      <c r="C29" s="90" t="s">
        <v>809</v>
      </c>
      <c r="D29" s="829"/>
      <c r="E29" s="832"/>
      <c r="F29" s="832"/>
      <c r="G29" s="835"/>
      <c r="H29" s="838"/>
      <c r="I29" s="838"/>
      <c r="J29" s="798"/>
      <c r="K29" s="841"/>
      <c r="L29" s="841"/>
      <c r="M29" s="826"/>
    </row>
    <row r="30" spans="1:13" ht="27">
      <c r="A30" s="13">
        <v>23</v>
      </c>
      <c r="B30" s="115" t="s">
        <v>810</v>
      </c>
      <c r="C30" s="90" t="s">
        <v>796</v>
      </c>
      <c r="D30" s="829"/>
      <c r="E30" s="832"/>
      <c r="F30" s="832"/>
      <c r="G30" s="835"/>
      <c r="H30" s="838"/>
      <c r="I30" s="838"/>
      <c r="J30" s="798"/>
      <c r="K30" s="841"/>
      <c r="L30" s="841"/>
      <c r="M30" s="826"/>
    </row>
    <row r="31" spans="1:13" ht="27">
      <c r="A31" s="13">
        <v>24</v>
      </c>
      <c r="B31" s="115" t="s">
        <v>811</v>
      </c>
      <c r="C31" s="90" t="s">
        <v>796</v>
      </c>
      <c r="D31" s="829"/>
      <c r="E31" s="832"/>
      <c r="F31" s="832"/>
      <c r="G31" s="835"/>
      <c r="H31" s="838"/>
      <c r="I31" s="838"/>
      <c r="J31" s="798"/>
      <c r="K31" s="841"/>
      <c r="L31" s="841"/>
      <c r="M31" s="826"/>
    </row>
    <row r="32" spans="1:13">
      <c r="A32" s="13">
        <v>25</v>
      </c>
      <c r="B32" s="115" t="s">
        <v>812</v>
      </c>
      <c r="C32" s="90" t="s">
        <v>813</v>
      </c>
      <c r="D32" s="830"/>
      <c r="E32" s="833"/>
      <c r="F32" s="833"/>
      <c r="G32" s="836"/>
      <c r="H32" s="839"/>
      <c r="I32" s="839"/>
      <c r="J32" s="799"/>
      <c r="K32" s="842"/>
      <c r="L32" s="842"/>
      <c r="M32" s="827"/>
    </row>
    <row r="33" spans="1:13" ht="27">
      <c r="A33" s="40">
        <v>26</v>
      </c>
      <c r="B33" s="115" t="s">
        <v>814</v>
      </c>
      <c r="C33" s="90" t="s">
        <v>815</v>
      </c>
      <c r="D33" s="828" t="s">
        <v>785</v>
      </c>
      <c r="E33" s="831" t="s">
        <v>120</v>
      </c>
      <c r="F33" s="831" t="s">
        <v>716</v>
      </c>
      <c r="G33" s="834">
        <v>3</v>
      </c>
      <c r="H33" s="837">
        <v>10140206</v>
      </c>
      <c r="I33" s="837">
        <v>10476247</v>
      </c>
      <c r="J33" s="819">
        <f t="shared" si="0"/>
        <v>0.96792353215803328</v>
      </c>
      <c r="K33" s="840">
        <v>570</v>
      </c>
      <c r="L33" s="840">
        <v>636831</v>
      </c>
      <c r="M33" s="825">
        <f>H33</f>
        <v>10140206</v>
      </c>
    </row>
    <row r="34" spans="1:13" ht="40.5">
      <c r="A34" s="40">
        <v>27</v>
      </c>
      <c r="B34" s="115" t="s">
        <v>816</v>
      </c>
      <c r="C34" s="90" t="s">
        <v>815</v>
      </c>
      <c r="D34" s="829"/>
      <c r="E34" s="832"/>
      <c r="F34" s="832"/>
      <c r="G34" s="835"/>
      <c r="H34" s="838"/>
      <c r="I34" s="838"/>
      <c r="J34" s="823"/>
      <c r="K34" s="841"/>
      <c r="L34" s="841"/>
      <c r="M34" s="826"/>
    </row>
    <row r="35" spans="1:13">
      <c r="A35" s="13">
        <v>28</v>
      </c>
      <c r="B35" s="115" t="s">
        <v>817</v>
      </c>
      <c r="C35" s="90" t="s">
        <v>815</v>
      </c>
      <c r="D35" s="829"/>
      <c r="E35" s="832"/>
      <c r="F35" s="832"/>
      <c r="G35" s="835"/>
      <c r="H35" s="838"/>
      <c r="I35" s="838"/>
      <c r="J35" s="823"/>
      <c r="K35" s="841"/>
      <c r="L35" s="841"/>
      <c r="M35" s="826"/>
    </row>
    <row r="36" spans="1:13" ht="27">
      <c r="A36" s="13">
        <v>29</v>
      </c>
      <c r="B36" s="115" t="s">
        <v>818</v>
      </c>
      <c r="C36" s="90" t="s">
        <v>815</v>
      </c>
      <c r="D36" s="829"/>
      <c r="E36" s="832"/>
      <c r="F36" s="832"/>
      <c r="G36" s="835"/>
      <c r="H36" s="838"/>
      <c r="I36" s="838"/>
      <c r="J36" s="823"/>
      <c r="K36" s="841"/>
      <c r="L36" s="841"/>
      <c r="M36" s="826"/>
    </row>
    <row r="37" spans="1:13" ht="40.5">
      <c r="A37" s="13">
        <v>30</v>
      </c>
      <c r="B37" s="115" t="s">
        <v>819</v>
      </c>
      <c r="C37" s="90" t="s">
        <v>815</v>
      </c>
      <c r="D37" s="829"/>
      <c r="E37" s="832"/>
      <c r="F37" s="832"/>
      <c r="G37" s="835"/>
      <c r="H37" s="838"/>
      <c r="I37" s="838"/>
      <c r="J37" s="823"/>
      <c r="K37" s="841"/>
      <c r="L37" s="841"/>
      <c r="M37" s="826"/>
    </row>
    <row r="38" spans="1:13">
      <c r="A38" s="13">
        <v>31</v>
      </c>
      <c r="B38" s="115" t="s">
        <v>820</v>
      </c>
      <c r="C38" s="90" t="s">
        <v>815</v>
      </c>
      <c r="D38" s="829"/>
      <c r="E38" s="832"/>
      <c r="F38" s="832"/>
      <c r="G38" s="835"/>
      <c r="H38" s="838"/>
      <c r="I38" s="838"/>
      <c r="J38" s="823"/>
      <c r="K38" s="841"/>
      <c r="L38" s="841"/>
      <c r="M38" s="826"/>
    </row>
    <row r="39" spans="1:13">
      <c r="A39" s="13">
        <v>32</v>
      </c>
      <c r="B39" s="115" t="s">
        <v>821</v>
      </c>
      <c r="C39" s="90" t="s">
        <v>815</v>
      </c>
      <c r="D39" s="830"/>
      <c r="E39" s="833"/>
      <c r="F39" s="833"/>
      <c r="G39" s="836"/>
      <c r="H39" s="839"/>
      <c r="I39" s="839"/>
      <c r="J39" s="820"/>
      <c r="K39" s="842"/>
      <c r="L39" s="842"/>
      <c r="M39" s="827"/>
    </row>
    <row r="40" spans="1:13">
      <c r="A40" s="13">
        <v>33</v>
      </c>
      <c r="B40" s="115" t="s">
        <v>822</v>
      </c>
      <c r="C40" s="90" t="s">
        <v>823</v>
      </c>
      <c r="D40" s="828" t="s">
        <v>824</v>
      </c>
      <c r="E40" s="831" t="s">
        <v>113</v>
      </c>
      <c r="F40" s="831" t="s">
        <v>825</v>
      </c>
      <c r="G40" s="834">
        <v>4</v>
      </c>
      <c r="H40" s="837">
        <v>49875697</v>
      </c>
      <c r="I40" s="837">
        <f>H40</f>
        <v>49875697</v>
      </c>
      <c r="J40" s="797">
        <f t="shared" si="0"/>
        <v>1</v>
      </c>
      <c r="K40" s="840">
        <v>2012</v>
      </c>
      <c r="L40" s="840">
        <v>3528802</v>
      </c>
      <c r="M40" s="825">
        <f>I40</f>
        <v>49875697</v>
      </c>
    </row>
    <row r="41" spans="1:13">
      <c r="A41" s="13">
        <v>34</v>
      </c>
      <c r="B41" s="115" t="s">
        <v>826</v>
      </c>
      <c r="C41" s="90" t="s">
        <v>827</v>
      </c>
      <c r="D41" s="829"/>
      <c r="E41" s="832"/>
      <c r="F41" s="832"/>
      <c r="G41" s="835"/>
      <c r="H41" s="838"/>
      <c r="I41" s="838"/>
      <c r="J41" s="798"/>
      <c r="K41" s="841"/>
      <c r="L41" s="841"/>
      <c r="M41" s="826"/>
    </row>
    <row r="42" spans="1:13">
      <c r="A42" s="13">
        <v>35</v>
      </c>
      <c r="B42" s="115" t="s">
        <v>828</v>
      </c>
      <c r="C42" s="90" t="s">
        <v>796</v>
      </c>
      <c r="D42" s="829"/>
      <c r="E42" s="832"/>
      <c r="F42" s="832"/>
      <c r="G42" s="835"/>
      <c r="H42" s="838"/>
      <c r="I42" s="838"/>
      <c r="J42" s="798"/>
      <c r="K42" s="841"/>
      <c r="L42" s="841"/>
      <c r="M42" s="826"/>
    </row>
    <row r="43" spans="1:13" ht="27">
      <c r="A43" s="40">
        <v>36</v>
      </c>
      <c r="B43" s="115" t="s">
        <v>829</v>
      </c>
      <c r="C43" s="90" t="s">
        <v>796</v>
      </c>
      <c r="D43" s="829"/>
      <c r="E43" s="832"/>
      <c r="F43" s="832"/>
      <c r="G43" s="835"/>
      <c r="H43" s="838"/>
      <c r="I43" s="838"/>
      <c r="J43" s="798"/>
      <c r="K43" s="841"/>
      <c r="L43" s="841"/>
      <c r="M43" s="826"/>
    </row>
    <row r="44" spans="1:13">
      <c r="A44" s="40">
        <v>37</v>
      </c>
      <c r="B44" s="115" t="s">
        <v>830</v>
      </c>
      <c r="C44" s="90" t="s">
        <v>796</v>
      </c>
      <c r="D44" s="829"/>
      <c r="E44" s="832"/>
      <c r="F44" s="832"/>
      <c r="G44" s="835"/>
      <c r="H44" s="838"/>
      <c r="I44" s="838"/>
      <c r="J44" s="798"/>
      <c r="K44" s="841"/>
      <c r="L44" s="841"/>
      <c r="M44" s="826"/>
    </row>
    <row r="45" spans="1:13">
      <c r="A45" s="13">
        <v>38</v>
      </c>
      <c r="B45" s="115" t="s">
        <v>831</v>
      </c>
      <c r="C45" s="90" t="s">
        <v>796</v>
      </c>
      <c r="D45" s="829"/>
      <c r="E45" s="832"/>
      <c r="F45" s="832"/>
      <c r="G45" s="835"/>
      <c r="H45" s="838"/>
      <c r="I45" s="838"/>
      <c r="J45" s="798"/>
      <c r="K45" s="841"/>
      <c r="L45" s="841"/>
      <c r="M45" s="826"/>
    </row>
    <row r="46" spans="1:13">
      <c r="A46" s="13">
        <v>39</v>
      </c>
      <c r="B46" s="115" t="s">
        <v>832</v>
      </c>
      <c r="C46" s="90" t="s">
        <v>796</v>
      </c>
      <c r="D46" s="829"/>
      <c r="E46" s="832"/>
      <c r="F46" s="832"/>
      <c r="G46" s="835"/>
      <c r="H46" s="838"/>
      <c r="I46" s="838"/>
      <c r="J46" s="798"/>
      <c r="K46" s="841"/>
      <c r="L46" s="841"/>
      <c r="M46" s="826"/>
    </row>
    <row r="47" spans="1:13">
      <c r="A47" s="13">
        <v>40</v>
      </c>
      <c r="B47" s="115" t="s">
        <v>833</v>
      </c>
      <c r="C47" s="90" t="s">
        <v>796</v>
      </c>
      <c r="D47" s="829"/>
      <c r="E47" s="832"/>
      <c r="F47" s="832"/>
      <c r="G47" s="835"/>
      <c r="H47" s="838"/>
      <c r="I47" s="838"/>
      <c r="J47" s="798"/>
      <c r="K47" s="841"/>
      <c r="L47" s="841"/>
      <c r="M47" s="826"/>
    </row>
    <row r="48" spans="1:13">
      <c r="A48" s="13">
        <v>41</v>
      </c>
      <c r="B48" s="29" t="s">
        <v>834</v>
      </c>
      <c r="C48" s="28" t="s">
        <v>796</v>
      </c>
      <c r="D48" s="829"/>
      <c r="E48" s="832"/>
      <c r="F48" s="832"/>
      <c r="G48" s="835"/>
      <c r="H48" s="838"/>
      <c r="I48" s="838"/>
      <c r="J48" s="798"/>
      <c r="K48" s="841"/>
      <c r="L48" s="841"/>
      <c r="M48" s="826"/>
    </row>
    <row r="49" spans="1:13">
      <c r="A49" s="13">
        <v>42</v>
      </c>
      <c r="B49" s="29" t="s">
        <v>835</v>
      </c>
      <c r="C49" s="28" t="s">
        <v>796</v>
      </c>
      <c r="D49" s="829"/>
      <c r="E49" s="832"/>
      <c r="F49" s="832"/>
      <c r="G49" s="835"/>
      <c r="H49" s="838"/>
      <c r="I49" s="838"/>
      <c r="J49" s="798"/>
      <c r="K49" s="841"/>
      <c r="L49" s="841"/>
      <c r="M49" s="826"/>
    </row>
    <row r="50" spans="1:13">
      <c r="A50" s="13">
        <v>43</v>
      </c>
      <c r="B50" s="29" t="s">
        <v>836</v>
      </c>
      <c r="C50" s="28" t="s">
        <v>796</v>
      </c>
      <c r="D50" s="829"/>
      <c r="E50" s="832"/>
      <c r="F50" s="832"/>
      <c r="G50" s="835"/>
      <c r="H50" s="838"/>
      <c r="I50" s="838"/>
      <c r="J50" s="798"/>
      <c r="K50" s="841"/>
      <c r="L50" s="841"/>
      <c r="M50" s="826"/>
    </row>
    <row r="51" spans="1:13" ht="40.5">
      <c r="A51" s="13">
        <v>44</v>
      </c>
      <c r="B51" s="29" t="s">
        <v>837</v>
      </c>
      <c r="C51" s="28" t="s">
        <v>838</v>
      </c>
      <c r="D51" s="829"/>
      <c r="E51" s="832"/>
      <c r="F51" s="832"/>
      <c r="G51" s="835"/>
      <c r="H51" s="838"/>
      <c r="I51" s="838"/>
      <c r="J51" s="798"/>
      <c r="K51" s="841"/>
      <c r="L51" s="841"/>
      <c r="M51" s="826"/>
    </row>
    <row r="52" spans="1:13">
      <c r="A52" s="13">
        <v>45</v>
      </c>
      <c r="B52" s="29" t="s">
        <v>839</v>
      </c>
      <c r="C52" s="28" t="s">
        <v>840</v>
      </c>
      <c r="D52" s="829"/>
      <c r="E52" s="832"/>
      <c r="F52" s="832"/>
      <c r="G52" s="835"/>
      <c r="H52" s="838"/>
      <c r="I52" s="838"/>
      <c r="J52" s="798"/>
      <c r="K52" s="841"/>
      <c r="L52" s="841"/>
      <c r="M52" s="826"/>
    </row>
    <row r="53" spans="1:13">
      <c r="A53" s="40">
        <v>46</v>
      </c>
      <c r="B53" s="29" t="s">
        <v>841</v>
      </c>
      <c r="C53" s="28" t="s">
        <v>842</v>
      </c>
      <c r="D53" s="830"/>
      <c r="E53" s="833"/>
      <c r="F53" s="833"/>
      <c r="G53" s="836"/>
      <c r="H53" s="839"/>
      <c r="I53" s="839"/>
      <c r="J53" s="799"/>
      <c r="K53" s="842"/>
      <c r="L53" s="842"/>
      <c r="M53" s="827"/>
    </row>
    <row r="54" spans="1:13">
      <c r="A54" s="40">
        <v>47</v>
      </c>
      <c r="B54" s="29" t="s">
        <v>843</v>
      </c>
      <c r="C54" s="28" t="s">
        <v>844</v>
      </c>
      <c r="D54" s="807" t="s">
        <v>824</v>
      </c>
      <c r="E54" s="809" t="s">
        <v>113</v>
      </c>
      <c r="F54" s="811" t="s">
        <v>825</v>
      </c>
      <c r="G54" s="812">
        <v>4</v>
      </c>
      <c r="H54" s="795">
        <v>47818501</v>
      </c>
      <c r="I54" s="795">
        <f>H54</f>
        <v>47818501</v>
      </c>
      <c r="J54" s="819">
        <f t="shared" ref="J54:J62" si="1">H54/I54</f>
        <v>1</v>
      </c>
      <c r="K54" s="821">
        <v>1514</v>
      </c>
      <c r="L54" s="821">
        <v>3558709</v>
      </c>
      <c r="M54" s="795">
        <f>I54</f>
        <v>47818501</v>
      </c>
    </row>
    <row r="55" spans="1:13">
      <c r="A55" s="13">
        <v>48</v>
      </c>
      <c r="B55" s="29" t="s">
        <v>845</v>
      </c>
      <c r="C55" s="28" t="s">
        <v>844</v>
      </c>
      <c r="D55" s="815"/>
      <c r="E55" s="816"/>
      <c r="F55" s="816"/>
      <c r="G55" s="817"/>
      <c r="H55" s="818"/>
      <c r="I55" s="818"/>
      <c r="J55" s="823"/>
      <c r="K55" s="824"/>
      <c r="L55" s="824"/>
      <c r="M55" s="806"/>
    </row>
    <row r="56" spans="1:13">
      <c r="A56" s="13">
        <v>49</v>
      </c>
      <c r="B56" s="29" t="s">
        <v>846</v>
      </c>
      <c r="C56" s="28" t="s">
        <v>847</v>
      </c>
      <c r="D56" s="815"/>
      <c r="E56" s="816"/>
      <c r="F56" s="816"/>
      <c r="G56" s="817"/>
      <c r="H56" s="818"/>
      <c r="I56" s="818"/>
      <c r="J56" s="823"/>
      <c r="K56" s="824"/>
      <c r="L56" s="824"/>
      <c r="M56" s="806"/>
    </row>
    <row r="57" spans="1:13">
      <c r="A57" s="13">
        <v>50</v>
      </c>
      <c r="B57" s="29" t="s">
        <v>848</v>
      </c>
      <c r="C57" s="28" t="s">
        <v>849</v>
      </c>
      <c r="D57" s="815"/>
      <c r="E57" s="816"/>
      <c r="F57" s="816"/>
      <c r="G57" s="817"/>
      <c r="H57" s="818"/>
      <c r="I57" s="818"/>
      <c r="J57" s="823"/>
      <c r="K57" s="824"/>
      <c r="L57" s="824"/>
      <c r="M57" s="806"/>
    </row>
    <row r="58" spans="1:13">
      <c r="A58" s="13">
        <v>51</v>
      </c>
      <c r="B58" s="29" t="s">
        <v>850</v>
      </c>
      <c r="C58" s="28" t="s">
        <v>849</v>
      </c>
      <c r="D58" s="815"/>
      <c r="E58" s="816"/>
      <c r="F58" s="816"/>
      <c r="G58" s="817"/>
      <c r="H58" s="818"/>
      <c r="I58" s="818"/>
      <c r="J58" s="823"/>
      <c r="K58" s="824"/>
      <c r="L58" s="824"/>
      <c r="M58" s="806"/>
    </row>
    <row r="59" spans="1:13">
      <c r="A59" s="13">
        <v>52</v>
      </c>
      <c r="B59" s="29" t="s">
        <v>851</v>
      </c>
      <c r="C59" s="28" t="s">
        <v>849</v>
      </c>
      <c r="D59" s="815"/>
      <c r="E59" s="816"/>
      <c r="F59" s="816"/>
      <c r="G59" s="817"/>
      <c r="H59" s="818"/>
      <c r="I59" s="818"/>
      <c r="J59" s="823"/>
      <c r="K59" s="824"/>
      <c r="L59" s="824"/>
      <c r="M59" s="806"/>
    </row>
    <row r="60" spans="1:13">
      <c r="A60" s="13">
        <v>53</v>
      </c>
      <c r="B60" s="29" t="s">
        <v>852</v>
      </c>
      <c r="C60" s="28" t="s">
        <v>847</v>
      </c>
      <c r="D60" s="815"/>
      <c r="E60" s="816"/>
      <c r="F60" s="816"/>
      <c r="G60" s="817"/>
      <c r="H60" s="818"/>
      <c r="I60" s="818"/>
      <c r="J60" s="823"/>
      <c r="K60" s="824"/>
      <c r="L60" s="824"/>
      <c r="M60" s="806"/>
    </row>
    <row r="61" spans="1:13" ht="27">
      <c r="A61" s="13">
        <v>54</v>
      </c>
      <c r="B61" s="29" t="s">
        <v>853</v>
      </c>
      <c r="C61" s="28" t="s">
        <v>847</v>
      </c>
      <c r="D61" s="808"/>
      <c r="E61" s="810"/>
      <c r="F61" s="810"/>
      <c r="G61" s="813"/>
      <c r="H61" s="814"/>
      <c r="I61" s="814"/>
      <c r="J61" s="820"/>
      <c r="K61" s="822"/>
      <c r="L61" s="822"/>
      <c r="M61" s="796"/>
    </row>
    <row r="62" spans="1:13">
      <c r="A62" s="13">
        <v>55</v>
      </c>
      <c r="B62" s="29" t="s">
        <v>854</v>
      </c>
      <c r="C62" s="28" t="s">
        <v>855</v>
      </c>
      <c r="D62" s="807" t="s">
        <v>779</v>
      </c>
      <c r="E62" s="809" t="s">
        <v>113</v>
      </c>
      <c r="F62" s="811" t="s">
        <v>716</v>
      </c>
      <c r="G62" s="812">
        <v>2</v>
      </c>
      <c r="H62" s="795">
        <v>103612887</v>
      </c>
      <c r="I62" s="795">
        <f>H62</f>
        <v>103612887</v>
      </c>
      <c r="J62" s="797">
        <f t="shared" si="1"/>
        <v>1</v>
      </c>
      <c r="K62" s="803">
        <v>1591</v>
      </c>
      <c r="L62" s="803">
        <f>ROUND(9459825/16*12,0)</f>
        <v>7094869</v>
      </c>
      <c r="M62" s="795">
        <f>I62</f>
        <v>103612887</v>
      </c>
    </row>
    <row r="63" spans="1:13">
      <c r="A63" s="40">
        <v>56</v>
      </c>
      <c r="B63" s="29" t="s">
        <v>856</v>
      </c>
      <c r="C63" s="28" t="s">
        <v>855</v>
      </c>
      <c r="D63" s="815"/>
      <c r="E63" s="816"/>
      <c r="F63" s="816"/>
      <c r="G63" s="817"/>
      <c r="H63" s="818"/>
      <c r="I63" s="818"/>
      <c r="J63" s="798"/>
      <c r="K63" s="804"/>
      <c r="L63" s="804"/>
      <c r="M63" s="806"/>
    </row>
    <row r="64" spans="1:13">
      <c r="A64" s="40">
        <v>57</v>
      </c>
      <c r="B64" s="29" t="s">
        <v>857</v>
      </c>
      <c r="C64" s="28" t="s">
        <v>855</v>
      </c>
      <c r="D64" s="815"/>
      <c r="E64" s="816"/>
      <c r="F64" s="816"/>
      <c r="G64" s="817"/>
      <c r="H64" s="818"/>
      <c r="I64" s="818"/>
      <c r="J64" s="798"/>
      <c r="K64" s="804"/>
      <c r="L64" s="804"/>
      <c r="M64" s="806"/>
    </row>
    <row r="65" spans="1:13">
      <c r="A65" s="13">
        <v>58</v>
      </c>
      <c r="B65" s="29" t="s">
        <v>858</v>
      </c>
      <c r="C65" s="28" t="s">
        <v>855</v>
      </c>
      <c r="D65" s="815"/>
      <c r="E65" s="816"/>
      <c r="F65" s="816"/>
      <c r="G65" s="817"/>
      <c r="H65" s="818"/>
      <c r="I65" s="818"/>
      <c r="J65" s="798"/>
      <c r="K65" s="804"/>
      <c r="L65" s="804"/>
      <c r="M65" s="806"/>
    </row>
    <row r="66" spans="1:13">
      <c r="A66" s="13">
        <v>59</v>
      </c>
      <c r="B66" s="29" t="s">
        <v>859</v>
      </c>
      <c r="C66" s="28" t="s">
        <v>855</v>
      </c>
      <c r="D66" s="815"/>
      <c r="E66" s="816"/>
      <c r="F66" s="816"/>
      <c r="G66" s="817"/>
      <c r="H66" s="818"/>
      <c r="I66" s="818"/>
      <c r="J66" s="798"/>
      <c r="K66" s="804"/>
      <c r="L66" s="804"/>
      <c r="M66" s="806"/>
    </row>
    <row r="67" spans="1:13">
      <c r="A67" s="13">
        <v>60</v>
      </c>
      <c r="B67" s="29" t="s">
        <v>860</v>
      </c>
      <c r="C67" s="28" t="s">
        <v>855</v>
      </c>
      <c r="D67" s="815"/>
      <c r="E67" s="816"/>
      <c r="F67" s="816"/>
      <c r="G67" s="817"/>
      <c r="H67" s="818"/>
      <c r="I67" s="818"/>
      <c r="J67" s="798"/>
      <c r="K67" s="804"/>
      <c r="L67" s="804"/>
      <c r="M67" s="806"/>
    </row>
    <row r="68" spans="1:13">
      <c r="A68" s="13">
        <v>61</v>
      </c>
      <c r="B68" s="29" t="s">
        <v>861</v>
      </c>
      <c r="C68" s="28" t="s">
        <v>855</v>
      </c>
      <c r="D68" s="815"/>
      <c r="E68" s="816"/>
      <c r="F68" s="816"/>
      <c r="G68" s="817"/>
      <c r="H68" s="818"/>
      <c r="I68" s="818"/>
      <c r="J68" s="798"/>
      <c r="K68" s="804"/>
      <c r="L68" s="804"/>
      <c r="M68" s="806"/>
    </row>
    <row r="69" spans="1:13">
      <c r="A69" s="13">
        <v>62</v>
      </c>
      <c r="B69" s="29" t="s">
        <v>862</v>
      </c>
      <c r="C69" s="28" t="s">
        <v>855</v>
      </c>
      <c r="D69" s="815"/>
      <c r="E69" s="816"/>
      <c r="F69" s="816"/>
      <c r="G69" s="817"/>
      <c r="H69" s="818"/>
      <c r="I69" s="818"/>
      <c r="J69" s="798"/>
      <c r="K69" s="804"/>
      <c r="L69" s="804"/>
      <c r="M69" s="806"/>
    </row>
    <row r="70" spans="1:13">
      <c r="A70" s="13">
        <v>63</v>
      </c>
      <c r="B70" s="29" t="s">
        <v>863</v>
      </c>
      <c r="C70" s="28" t="s">
        <v>855</v>
      </c>
      <c r="D70" s="815"/>
      <c r="E70" s="816"/>
      <c r="F70" s="816"/>
      <c r="G70" s="817"/>
      <c r="H70" s="818"/>
      <c r="I70" s="818"/>
      <c r="J70" s="798"/>
      <c r="K70" s="804"/>
      <c r="L70" s="804"/>
      <c r="M70" s="806"/>
    </row>
    <row r="71" spans="1:13">
      <c r="A71" s="13">
        <v>64</v>
      </c>
      <c r="B71" s="29" t="s">
        <v>864</v>
      </c>
      <c r="C71" s="28" t="s">
        <v>855</v>
      </c>
      <c r="D71" s="815"/>
      <c r="E71" s="816"/>
      <c r="F71" s="816"/>
      <c r="G71" s="817"/>
      <c r="H71" s="818"/>
      <c r="I71" s="818"/>
      <c r="J71" s="798"/>
      <c r="K71" s="804"/>
      <c r="L71" s="804"/>
      <c r="M71" s="806"/>
    </row>
    <row r="72" spans="1:13" ht="27">
      <c r="A72" s="13">
        <v>65</v>
      </c>
      <c r="B72" s="29" t="s">
        <v>865</v>
      </c>
      <c r="C72" s="28" t="s">
        <v>855</v>
      </c>
      <c r="D72" s="815"/>
      <c r="E72" s="816"/>
      <c r="F72" s="816"/>
      <c r="G72" s="817"/>
      <c r="H72" s="818"/>
      <c r="I72" s="818"/>
      <c r="J72" s="798"/>
      <c r="K72" s="804"/>
      <c r="L72" s="804"/>
      <c r="M72" s="806"/>
    </row>
    <row r="73" spans="1:13">
      <c r="A73" s="40">
        <v>66</v>
      </c>
      <c r="B73" s="29" t="s">
        <v>866</v>
      </c>
      <c r="C73" s="28" t="s">
        <v>855</v>
      </c>
      <c r="D73" s="815"/>
      <c r="E73" s="816"/>
      <c r="F73" s="816"/>
      <c r="G73" s="817"/>
      <c r="H73" s="818"/>
      <c r="I73" s="818"/>
      <c r="J73" s="798"/>
      <c r="K73" s="804"/>
      <c r="L73" s="804"/>
      <c r="M73" s="806"/>
    </row>
    <row r="74" spans="1:13">
      <c r="A74" s="40">
        <v>67</v>
      </c>
      <c r="B74" s="29" t="s">
        <v>867</v>
      </c>
      <c r="C74" s="28" t="s">
        <v>855</v>
      </c>
      <c r="D74" s="815"/>
      <c r="E74" s="816"/>
      <c r="F74" s="816"/>
      <c r="G74" s="817"/>
      <c r="H74" s="818"/>
      <c r="I74" s="818"/>
      <c r="J74" s="798"/>
      <c r="K74" s="804"/>
      <c r="L74" s="804"/>
      <c r="M74" s="806"/>
    </row>
    <row r="75" spans="1:13" ht="27">
      <c r="A75" s="13">
        <v>68</v>
      </c>
      <c r="B75" s="29" t="s">
        <v>868</v>
      </c>
      <c r="C75" s="28" t="s">
        <v>855</v>
      </c>
      <c r="D75" s="815"/>
      <c r="E75" s="816"/>
      <c r="F75" s="816"/>
      <c r="G75" s="817"/>
      <c r="H75" s="818"/>
      <c r="I75" s="818"/>
      <c r="J75" s="798"/>
      <c r="K75" s="804"/>
      <c r="L75" s="804"/>
      <c r="M75" s="806"/>
    </row>
    <row r="76" spans="1:13">
      <c r="A76" s="13">
        <v>69</v>
      </c>
      <c r="B76" s="29" t="s">
        <v>869</v>
      </c>
      <c r="C76" s="28" t="s">
        <v>855</v>
      </c>
      <c r="D76" s="808"/>
      <c r="E76" s="810"/>
      <c r="F76" s="810"/>
      <c r="G76" s="813"/>
      <c r="H76" s="814"/>
      <c r="I76" s="814"/>
      <c r="J76" s="799"/>
      <c r="K76" s="805"/>
      <c r="L76" s="805"/>
      <c r="M76" s="796"/>
    </row>
    <row r="77" spans="1:13">
      <c r="A77" s="13">
        <v>70</v>
      </c>
      <c r="B77" s="29" t="s">
        <v>870</v>
      </c>
      <c r="C77" s="28" t="s">
        <v>871</v>
      </c>
      <c r="D77" s="807" t="s">
        <v>872</v>
      </c>
      <c r="E77" s="809" t="s">
        <v>113</v>
      </c>
      <c r="F77" s="811" t="s">
        <v>425</v>
      </c>
      <c r="G77" s="812">
        <v>4</v>
      </c>
      <c r="H77" s="795">
        <v>34254420</v>
      </c>
      <c r="I77" s="795">
        <f>H77</f>
        <v>34254420</v>
      </c>
      <c r="J77" s="797">
        <f t="shared" ref="J77:J140" si="2">H77/I77</f>
        <v>1</v>
      </c>
      <c r="K77" s="803">
        <v>1806</v>
      </c>
      <c r="L77" s="803">
        <v>2209281</v>
      </c>
      <c r="M77" s="795">
        <f>H77</f>
        <v>34254420</v>
      </c>
    </row>
    <row r="78" spans="1:13">
      <c r="A78" s="13">
        <v>71</v>
      </c>
      <c r="B78" s="29" t="s">
        <v>873</v>
      </c>
      <c r="C78" s="28" t="s">
        <v>871</v>
      </c>
      <c r="D78" s="815"/>
      <c r="E78" s="816"/>
      <c r="F78" s="816"/>
      <c r="G78" s="817"/>
      <c r="H78" s="818"/>
      <c r="I78" s="818"/>
      <c r="J78" s="798"/>
      <c r="K78" s="804"/>
      <c r="L78" s="804"/>
      <c r="M78" s="806"/>
    </row>
    <row r="79" spans="1:13">
      <c r="A79" s="13">
        <v>72</v>
      </c>
      <c r="B79" s="29" t="s">
        <v>874</v>
      </c>
      <c r="C79" s="28" t="s">
        <v>871</v>
      </c>
      <c r="D79" s="815"/>
      <c r="E79" s="816"/>
      <c r="F79" s="816"/>
      <c r="G79" s="817"/>
      <c r="H79" s="818"/>
      <c r="I79" s="818"/>
      <c r="J79" s="798"/>
      <c r="K79" s="804"/>
      <c r="L79" s="804"/>
      <c r="M79" s="806"/>
    </row>
    <row r="80" spans="1:13">
      <c r="A80" s="13">
        <v>73</v>
      </c>
      <c r="B80" s="29" t="s">
        <v>875</v>
      </c>
      <c r="C80" s="28" t="s">
        <v>871</v>
      </c>
      <c r="D80" s="815"/>
      <c r="E80" s="816"/>
      <c r="F80" s="816"/>
      <c r="G80" s="817"/>
      <c r="H80" s="818"/>
      <c r="I80" s="818"/>
      <c r="J80" s="798"/>
      <c r="K80" s="804"/>
      <c r="L80" s="804"/>
      <c r="M80" s="806"/>
    </row>
    <row r="81" spans="1:13">
      <c r="A81" s="13">
        <v>74</v>
      </c>
      <c r="B81" s="29" t="s">
        <v>876</v>
      </c>
      <c r="C81" s="28" t="s">
        <v>871</v>
      </c>
      <c r="D81" s="815"/>
      <c r="E81" s="816"/>
      <c r="F81" s="816"/>
      <c r="G81" s="817"/>
      <c r="H81" s="818"/>
      <c r="I81" s="818"/>
      <c r="J81" s="798"/>
      <c r="K81" s="804"/>
      <c r="L81" s="804"/>
      <c r="M81" s="806"/>
    </row>
    <row r="82" spans="1:13">
      <c r="A82" s="13">
        <v>75</v>
      </c>
      <c r="B82" s="29" t="s">
        <v>877</v>
      </c>
      <c r="C82" s="28" t="s">
        <v>871</v>
      </c>
      <c r="D82" s="815"/>
      <c r="E82" s="816"/>
      <c r="F82" s="816"/>
      <c r="G82" s="817"/>
      <c r="H82" s="818"/>
      <c r="I82" s="818"/>
      <c r="J82" s="798"/>
      <c r="K82" s="804"/>
      <c r="L82" s="804"/>
      <c r="M82" s="806"/>
    </row>
    <row r="83" spans="1:13">
      <c r="A83" s="40">
        <v>76</v>
      </c>
      <c r="B83" s="29" t="s">
        <v>878</v>
      </c>
      <c r="C83" s="28" t="s">
        <v>871</v>
      </c>
      <c r="D83" s="815"/>
      <c r="E83" s="816"/>
      <c r="F83" s="816"/>
      <c r="G83" s="817"/>
      <c r="H83" s="818"/>
      <c r="I83" s="818"/>
      <c r="J83" s="798"/>
      <c r="K83" s="804"/>
      <c r="L83" s="804"/>
      <c r="M83" s="806"/>
    </row>
    <row r="84" spans="1:13" ht="27">
      <c r="A84" s="40">
        <v>77</v>
      </c>
      <c r="B84" s="29" t="s">
        <v>879</v>
      </c>
      <c r="C84" s="28" t="s">
        <v>871</v>
      </c>
      <c r="D84" s="815"/>
      <c r="E84" s="816"/>
      <c r="F84" s="816"/>
      <c r="G84" s="817"/>
      <c r="H84" s="818"/>
      <c r="I84" s="818"/>
      <c r="J84" s="798"/>
      <c r="K84" s="804"/>
      <c r="L84" s="804"/>
      <c r="M84" s="806"/>
    </row>
    <row r="85" spans="1:13" ht="27">
      <c r="A85" s="13">
        <v>78</v>
      </c>
      <c r="B85" s="29" t="s">
        <v>880</v>
      </c>
      <c r="C85" s="28" t="s">
        <v>871</v>
      </c>
      <c r="D85" s="815"/>
      <c r="E85" s="816"/>
      <c r="F85" s="816"/>
      <c r="G85" s="817"/>
      <c r="H85" s="818"/>
      <c r="I85" s="818"/>
      <c r="J85" s="798"/>
      <c r="K85" s="804"/>
      <c r="L85" s="804"/>
      <c r="M85" s="806"/>
    </row>
    <row r="86" spans="1:13">
      <c r="A86" s="13">
        <v>79</v>
      </c>
      <c r="B86" s="29" t="s">
        <v>881</v>
      </c>
      <c r="C86" s="28" t="s">
        <v>871</v>
      </c>
      <c r="D86" s="815"/>
      <c r="E86" s="816"/>
      <c r="F86" s="816"/>
      <c r="G86" s="817"/>
      <c r="H86" s="818"/>
      <c r="I86" s="818"/>
      <c r="J86" s="798"/>
      <c r="K86" s="804"/>
      <c r="L86" s="804"/>
      <c r="M86" s="806"/>
    </row>
    <row r="87" spans="1:13">
      <c r="A87" s="13">
        <v>80</v>
      </c>
      <c r="B87" s="29" t="s">
        <v>882</v>
      </c>
      <c r="C87" s="28" t="s">
        <v>871</v>
      </c>
      <c r="D87" s="815"/>
      <c r="E87" s="816"/>
      <c r="F87" s="816"/>
      <c r="G87" s="817"/>
      <c r="H87" s="818"/>
      <c r="I87" s="818"/>
      <c r="J87" s="798"/>
      <c r="K87" s="804"/>
      <c r="L87" s="804"/>
      <c r="M87" s="806"/>
    </row>
    <row r="88" spans="1:13">
      <c r="A88" s="13">
        <v>81</v>
      </c>
      <c r="B88" s="29" t="s">
        <v>883</v>
      </c>
      <c r="C88" s="28" t="s">
        <v>884</v>
      </c>
      <c r="D88" s="815"/>
      <c r="E88" s="816"/>
      <c r="F88" s="816"/>
      <c r="G88" s="817"/>
      <c r="H88" s="818"/>
      <c r="I88" s="818"/>
      <c r="J88" s="798"/>
      <c r="K88" s="804"/>
      <c r="L88" s="804"/>
      <c r="M88" s="806"/>
    </row>
    <row r="89" spans="1:13">
      <c r="A89" s="13">
        <v>82</v>
      </c>
      <c r="B89" s="29" t="s">
        <v>885</v>
      </c>
      <c r="C89" s="28" t="s">
        <v>886</v>
      </c>
      <c r="D89" s="808"/>
      <c r="E89" s="810"/>
      <c r="F89" s="810"/>
      <c r="G89" s="813"/>
      <c r="H89" s="814"/>
      <c r="I89" s="814"/>
      <c r="J89" s="799"/>
      <c r="K89" s="805"/>
      <c r="L89" s="805"/>
      <c r="M89" s="796"/>
    </row>
    <row r="90" spans="1:13">
      <c r="A90" s="13">
        <v>83</v>
      </c>
      <c r="B90" s="29" t="s">
        <v>887</v>
      </c>
      <c r="C90" s="28" t="s">
        <v>888</v>
      </c>
      <c r="D90" s="807" t="s">
        <v>889</v>
      </c>
      <c r="E90" s="809" t="s">
        <v>120</v>
      </c>
      <c r="F90" s="811" t="s">
        <v>425</v>
      </c>
      <c r="G90" s="812">
        <v>3</v>
      </c>
      <c r="H90" s="795">
        <v>20948974</v>
      </c>
      <c r="I90" s="795">
        <v>21749518</v>
      </c>
      <c r="J90" s="819">
        <f t="shared" si="2"/>
        <v>0.96319256362370886</v>
      </c>
      <c r="K90" s="800">
        <v>788</v>
      </c>
      <c r="L90" s="803">
        <v>1523798</v>
      </c>
      <c r="M90" s="795">
        <f>H90</f>
        <v>20948974</v>
      </c>
    </row>
    <row r="91" spans="1:13" ht="27">
      <c r="A91" s="13">
        <v>84</v>
      </c>
      <c r="B91" s="29" t="s">
        <v>890</v>
      </c>
      <c r="C91" s="28" t="s">
        <v>888</v>
      </c>
      <c r="D91" s="815"/>
      <c r="E91" s="816"/>
      <c r="F91" s="816"/>
      <c r="G91" s="817"/>
      <c r="H91" s="818"/>
      <c r="I91" s="818"/>
      <c r="J91" s="823"/>
      <c r="K91" s="801"/>
      <c r="L91" s="804"/>
      <c r="M91" s="806"/>
    </row>
    <row r="92" spans="1:13" ht="27">
      <c r="A92" s="13">
        <v>85</v>
      </c>
      <c r="B92" s="29" t="s">
        <v>891</v>
      </c>
      <c r="C92" s="28" t="s">
        <v>888</v>
      </c>
      <c r="D92" s="815"/>
      <c r="E92" s="816"/>
      <c r="F92" s="816"/>
      <c r="G92" s="817"/>
      <c r="H92" s="818"/>
      <c r="I92" s="818"/>
      <c r="J92" s="823"/>
      <c r="K92" s="801"/>
      <c r="L92" s="804"/>
      <c r="M92" s="806"/>
    </row>
    <row r="93" spans="1:13">
      <c r="A93" s="40">
        <v>86</v>
      </c>
      <c r="B93" s="29" t="s">
        <v>892</v>
      </c>
      <c r="C93" s="28" t="s">
        <v>888</v>
      </c>
      <c r="D93" s="815"/>
      <c r="E93" s="816"/>
      <c r="F93" s="816"/>
      <c r="G93" s="817"/>
      <c r="H93" s="818"/>
      <c r="I93" s="818"/>
      <c r="J93" s="823"/>
      <c r="K93" s="801"/>
      <c r="L93" s="804"/>
      <c r="M93" s="806"/>
    </row>
    <row r="94" spans="1:13">
      <c r="A94" s="40">
        <v>87</v>
      </c>
      <c r="B94" s="29" t="s">
        <v>893</v>
      </c>
      <c r="C94" s="28" t="s">
        <v>888</v>
      </c>
      <c r="D94" s="815"/>
      <c r="E94" s="816"/>
      <c r="F94" s="816"/>
      <c r="G94" s="817"/>
      <c r="H94" s="818"/>
      <c r="I94" s="818"/>
      <c r="J94" s="823"/>
      <c r="K94" s="801"/>
      <c r="L94" s="804"/>
      <c r="M94" s="806"/>
    </row>
    <row r="95" spans="1:13">
      <c r="A95" s="13">
        <v>88</v>
      </c>
      <c r="B95" s="29" t="s">
        <v>894</v>
      </c>
      <c r="C95" s="28" t="s">
        <v>888</v>
      </c>
      <c r="D95" s="815"/>
      <c r="E95" s="816"/>
      <c r="F95" s="816"/>
      <c r="G95" s="817"/>
      <c r="H95" s="818"/>
      <c r="I95" s="818"/>
      <c r="J95" s="823"/>
      <c r="K95" s="801"/>
      <c r="L95" s="804"/>
      <c r="M95" s="806"/>
    </row>
    <row r="96" spans="1:13">
      <c r="A96" s="13">
        <v>89</v>
      </c>
      <c r="B96" s="29" t="s">
        <v>895</v>
      </c>
      <c r="C96" s="28" t="s">
        <v>896</v>
      </c>
      <c r="D96" s="808"/>
      <c r="E96" s="810"/>
      <c r="F96" s="810"/>
      <c r="G96" s="813"/>
      <c r="H96" s="814"/>
      <c r="I96" s="814"/>
      <c r="J96" s="820"/>
      <c r="K96" s="802"/>
      <c r="L96" s="805"/>
      <c r="M96" s="796"/>
    </row>
    <row r="97" spans="1:13">
      <c r="A97" s="13">
        <v>90</v>
      </c>
      <c r="B97" s="29" t="s">
        <v>897</v>
      </c>
      <c r="C97" s="28" t="s">
        <v>847</v>
      </c>
      <c r="D97" s="807" t="s">
        <v>889</v>
      </c>
      <c r="E97" s="809" t="s">
        <v>120</v>
      </c>
      <c r="F97" s="811" t="s">
        <v>425</v>
      </c>
      <c r="G97" s="812">
        <v>4</v>
      </c>
      <c r="H97" s="795">
        <v>5930787</v>
      </c>
      <c r="I97" s="795">
        <v>6007282</v>
      </c>
      <c r="J97" s="797">
        <f t="shared" si="2"/>
        <v>0.98726628781535475</v>
      </c>
      <c r="K97" s="800">
        <v>283</v>
      </c>
      <c r="L97" s="803">
        <v>379802</v>
      </c>
      <c r="M97" s="795">
        <f>H97</f>
        <v>5930787</v>
      </c>
    </row>
    <row r="98" spans="1:13">
      <c r="A98" s="13">
        <v>91</v>
      </c>
      <c r="B98" s="29" t="s">
        <v>898</v>
      </c>
      <c r="C98" s="28" t="s">
        <v>847</v>
      </c>
      <c r="D98" s="815"/>
      <c r="E98" s="816"/>
      <c r="F98" s="816"/>
      <c r="G98" s="817"/>
      <c r="H98" s="818"/>
      <c r="I98" s="818"/>
      <c r="J98" s="798"/>
      <c r="K98" s="801"/>
      <c r="L98" s="804"/>
      <c r="M98" s="806"/>
    </row>
    <row r="99" spans="1:13">
      <c r="A99" s="13">
        <v>92</v>
      </c>
      <c r="B99" s="29" t="s">
        <v>899</v>
      </c>
      <c r="C99" s="28" t="s">
        <v>847</v>
      </c>
      <c r="D99" s="815"/>
      <c r="E99" s="816"/>
      <c r="F99" s="816"/>
      <c r="G99" s="817"/>
      <c r="H99" s="818"/>
      <c r="I99" s="818"/>
      <c r="J99" s="798"/>
      <c r="K99" s="801"/>
      <c r="L99" s="804"/>
      <c r="M99" s="806"/>
    </row>
    <row r="100" spans="1:13">
      <c r="A100" s="13">
        <v>93</v>
      </c>
      <c r="B100" s="29" t="s">
        <v>900</v>
      </c>
      <c r="C100" s="28" t="s">
        <v>847</v>
      </c>
      <c r="D100" s="815"/>
      <c r="E100" s="816"/>
      <c r="F100" s="816"/>
      <c r="G100" s="817"/>
      <c r="H100" s="818"/>
      <c r="I100" s="818"/>
      <c r="J100" s="798"/>
      <c r="K100" s="801"/>
      <c r="L100" s="804"/>
      <c r="M100" s="806"/>
    </row>
    <row r="101" spans="1:13">
      <c r="A101" s="13">
        <v>94</v>
      </c>
      <c r="B101" s="29" t="s">
        <v>901</v>
      </c>
      <c r="C101" s="28" t="s">
        <v>847</v>
      </c>
      <c r="D101" s="808"/>
      <c r="E101" s="810"/>
      <c r="F101" s="810"/>
      <c r="G101" s="813"/>
      <c r="H101" s="814"/>
      <c r="I101" s="814"/>
      <c r="J101" s="799"/>
      <c r="K101" s="802"/>
      <c r="L101" s="805"/>
      <c r="M101" s="796"/>
    </row>
    <row r="102" spans="1:13" ht="27">
      <c r="A102" s="13">
        <v>95</v>
      </c>
      <c r="B102" s="29" t="s">
        <v>902</v>
      </c>
      <c r="C102" s="28" t="s">
        <v>847</v>
      </c>
      <c r="D102" s="807" t="s">
        <v>889</v>
      </c>
      <c r="E102" s="809" t="s">
        <v>120</v>
      </c>
      <c r="F102" s="811" t="s">
        <v>425</v>
      </c>
      <c r="G102" s="812">
        <v>5</v>
      </c>
      <c r="H102" s="795">
        <v>2272043</v>
      </c>
      <c r="I102" s="795">
        <v>2356001</v>
      </c>
      <c r="J102" s="819">
        <f t="shared" si="2"/>
        <v>0.96436419169601373</v>
      </c>
      <c r="K102" s="821">
        <v>120</v>
      </c>
      <c r="L102" s="821">
        <v>142670</v>
      </c>
      <c r="M102" s="795">
        <f>H102</f>
        <v>2272043</v>
      </c>
    </row>
    <row r="103" spans="1:13">
      <c r="A103" s="40">
        <v>96</v>
      </c>
      <c r="B103" s="29" t="s">
        <v>903</v>
      </c>
      <c r="C103" s="28" t="s">
        <v>847</v>
      </c>
      <c r="D103" s="808"/>
      <c r="E103" s="810"/>
      <c r="F103" s="810"/>
      <c r="G103" s="813"/>
      <c r="H103" s="814"/>
      <c r="I103" s="814"/>
      <c r="J103" s="820"/>
      <c r="K103" s="822"/>
      <c r="L103" s="822"/>
      <c r="M103" s="796"/>
    </row>
    <row r="104" spans="1:13" ht="27">
      <c r="A104" s="40">
        <v>97</v>
      </c>
      <c r="B104" s="29" t="s">
        <v>904</v>
      </c>
      <c r="C104" s="28" t="s">
        <v>790</v>
      </c>
      <c r="D104" s="389" t="s">
        <v>889</v>
      </c>
      <c r="E104" s="390" t="s">
        <v>120</v>
      </c>
      <c r="F104" s="391" t="s">
        <v>425</v>
      </c>
      <c r="G104" s="392">
        <v>4</v>
      </c>
      <c r="H104" s="393">
        <v>5674389</v>
      </c>
      <c r="I104" s="394">
        <v>5925629</v>
      </c>
      <c r="J104" s="386">
        <f t="shared" si="2"/>
        <v>0.9576011255513972</v>
      </c>
      <c r="K104" s="395">
        <v>180</v>
      </c>
      <c r="L104" s="395">
        <v>414218</v>
      </c>
      <c r="M104" s="396">
        <f>H104</f>
        <v>5674389</v>
      </c>
    </row>
    <row r="105" spans="1:13">
      <c r="A105" s="13">
        <v>98</v>
      </c>
      <c r="B105" s="251" t="s">
        <v>905</v>
      </c>
      <c r="C105" s="241" t="s">
        <v>888</v>
      </c>
      <c r="D105" s="397" t="s">
        <v>906</v>
      </c>
      <c r="E105" s="397" t="s">
        <v>113</v>
      </c>
      <c r="F105" s="241" t="s">
        <v>907</v>
      </c>
      <c r="G105" s="110">
        <v>2</v>
      </c>
      <c r="H105" s="248">
        <v>103612</v>
      </c>
      <c r="I105" s="238">
        <v>103612</v>
      </c>
      <c r="J105" s="41">
        <f t="shared" si="2"/>
        <v>1</v>
      </c>
      <c r="K105" s="238">
        <v>1591</v>
      </c>
      <c r="L105" s="238">
        <v>9459825</v>
      </c>
      <c r="M105" s="398">
        <f>H105</f>
        <v>103612</v>
      </c>
    </row>
    <row r="106" spans="1:13">
      <c r="A106" s="13">
        <v>99</v>
      </c>
      <c r="B106" s="399" t="s">
        <v>908</v>
      </c>
      <c r="C106" s="241" t="s">
        <v>888</v>
      </c>
      <c r="D106" s="94" t="s">
        <v>889</v>
      </c>
      <c r="E106" s="397" t="s">
        <v>120</v>
      </c>
      <c r="F106" s="241" t="s">
        <v>907</v>
      </c>
      <c r="G106" s="110">
        <v>3</v>
      </c>
      <c r="H106" s="248">
        <v>20948</v>
      </c>
      <c r="I106" s="238">
        <v>21749</v>
      </c>
      <c r="J106" s="41">
        <f t="shared" si="2"/>
        <v>0.9631707204928962</v>
      </c>
      <c r="K106" s="238">
        <v>757</v>
      </c>
      <c r="L106" s="238">
        <v>1515779</v>
      </c>
      <c r="M106" s="400">
        <f>H106</f>
        <v>20948</v>
      </c>
    </row>
    <row r="107" spans="1:13">
      <c r="A107" s="13">
        <v>100</v>
      </c>
      <c r="B107" s="83" t="s">
        <v>909</v>
      </c>
      <c r="C107" s="84" t="s">
        <v>910</v>
      </c>
      <c r="D107" s="85" t="s">
        <v>911</v>
      </c>
      <c r="E107" s="85" t="s">
        <v>113</v>
      </c>
      <c r="F107" s="84" t="s">
        <v>912</v>
      </c>
      <c r="G107" s="38">
        <v>2</v>
      </c>
      <c r="H107" s="86">
        <v>112095</v>
      </c>
      <c r="I107" s="87">
        <v>112095</v>
      </c>
      <c r="J107" s="41">
        <f t="shared" si="2"/>
        <v>1</v>
      </c>
      <c r="K107" s="87">
        <v>1994</v>
      </c>
      <c r="L107" s="87">
        <v>10358314</v>
      </c>
      <c r="M107" s="88">
        <v>112095</v>
      </c>
    </row>
    <row r="108" spans="1:13">
      <c r="A108" s="13">
        <v>101</v>
      </c>
      <c r="B108" s="29"/>
      <c r="C108" s="28"/>
      <c r="D108" s="401"/>
      <c r="E108" s="39"/>
      <c r="F108" s="39"/>
      <c r="G108" s="30"/>
      <c r="H108" s="393"/>
      <c r="I108" s="394"/>
      <c r="J108" s="21" t="e">
        <f t="shared" si="2"/>
        <v>#DIV/0!</v>
      </c>
      <c r="K108" s="29"/>
      <c r="L108" s="29"/>
      <c r="M108" s="402"/>
    </row>
    <row r="109" spans="1:13">
      <c r="A109" s="13">
        <v>102</v>
      </c>
      <c r="B109" s="29"/>
      <c r="C109" s="28"/>
      <c r="D109" s="401"/>
      <c r="E109" s="39"/>
      <c r="F109" s="39"/>
      <c r="G109" s="30"/>
      <c r="H109" s="393"/>
      <c r="I109" s="394"/>
      <c r="J109" s="21" t="e">
        <f t="shared" si="2"/>
        <v>#DIV/0!</v>
      </c>
      <c r="K109" s="29"/>
      <c r="L109" s="29"/>
      <c r="M109" s="402"/>
    </row>
    <row r="110" spans="1:13">
      <c r="A110" s="13">
        <v>103</v>
      </c>
      <c r="B110" s="29"/>
      <c r="C110" s="28"/>
      <c r="D110" s="401"/>
      <c r="E110" s="39"/>
      <c r="F110" s="39"/>
      <c r="G110" s="30"/>
      <c r="H110" s="393"/>
      <c r="I110" s="394"/>
      <c r="J110" s="21" t="e">
        <f t="shared" si="2"/>
        <v>#DIV/0!</v>
      </c>
      <c r="K110" s="29"/>
      <c r="L110" s="29"/>
      <c r="M110" s="402"/>
    </row>
    <row r="111" spans="1:13">
      <c r="A111" s="13">
        <v>104</v>
      </c>
      <c r="B111" s="29"/>
      <c r="C111" s="28"/>
      <c r="D111" s="401"/>
      <c r="E111" s="39"/>
      <c r="F111" s="39"/>
      <c r="G111" s="30"/>
      <c r="H111" s="393"/>
      <c r="I111" s="394"/>
      <c r="J111" s="21" t="e">
        <f t="shared" si="2"/>
        <v>#DIV/0!</v>
      </c>
      <c r="K111" s="29"/>
      <c r="L111" s="29"/>
      <c r="M111" s="402"/>
    </row>
    <row r="112" spans="1:13">
      <c r="A112" s="13">
        <v>105</v>
      </c>
      <c r="B112" s="29"/>
      <c r="C112" s="28"/>
      <c r="D112" s="401"/>
      <c r="E112" s="39"/>
      <c r="F112" s="39"/>
      <c r="G112" s="30"/>
      <c r="H112" s="393"/>
      <c r="I112" s="394"/>
      <c r="J112" s="41" t="e">
        <f t="shared" si="2"/>
        <v>#DIV/0!</v>
      </c>
      <c r="K112" s="29"/>
      <c r="L112" s="29"/>
      <c r="M112" s="402"/>
    </row>
    <row r="113" spans="1:13">
      <c r="A113" s="40">
        <v>106</v>
      </c>
      <c r="B113" s="29"/>
      <c r="C113" s="28"/>
      <c r="D113" s="401"/>
      <c r="E113" s="39"/>
      <c r="F113" s="39"/>
      <c r="G113" s="30"/>
      <c r="H113" s="393"/>
      <c r="I113" s="394"/>
      <c r="J113" s="41" t="e">
        <f t="shared" si="2"/>
        <v>#DIV/0!</v>
      </c>
      <c r="K113" s="29"/>
      <c r="L113" s="29"/>
      <c r="M113" s="402"/>
    </row>
    <row r="114" spans="1:13">
      <c r="A114" s="40">
        <v>107</v>
      </c>
      <c r="B114" s="29"/>
      <c r="C114" s="28"/>
      <c r="D114" s="401"/>
      <c r="E114" s="39"/>
      <c r="F114" s="39"/>
      <c r="G114" s="30"/>
      <c r="H114" s="393"/>
      <c r="I114" s="394"/>
      <c r="J114" s="21" t="e">
        <f t="shared" si="2"/>
        <v>#DIV/0!</v>
      </c>
      <c r="K114" s="29"/>
      <c r="L114" s="29"/>
      <c r="M114" s="402"/>
    </row>
    <row r="115" spans="1:13">
      <c r="A115" s="13">
        <v>108</v>
      </c>
      <c r="B115" s="29"/>
      <c r="C115" s="28"/>
      <c r="D115" s="401"/>
      <c r="E115" s="39"/>
      <c r="F115" s="39"/>
      <c r="G115" s="30"/>
      <c r="H115" s="393"/>
      <c r="I115" s="394"/>
      <c r="J115" s="41" t="e">
        <f t="shared" si="2"/>
        <v>#DIV/0!</v>
      </c>
      <c r="K115" s="29"/>
      <c r="L115" s="29"/>
      <c r="M115" s="402"/>
    </row>
    <row r="116" spans="1:13">
      <c r="A116" s="13">
        <v>109</v>
      </c>
      <c r="B116" s="29"/>
      <c r="C116" s="28"/>
      <c r="D116" s="401"/>
      <c r="E116" s="39"/>
      <c r="F116" s="39"/>
      <c r="G116" s="30"/>
      <c r="H116" s="393"/>
      <c r="I116" s="394"/>
      <c r="J116" s="41" t="e">
        <f t="shared" si="2"/>
        <v>#DIV/0!</v>
      </c>
      <c r="K116" s="29"/>
      <c r="L116" s="29"/>
      <c r="M116" s="402"/>
    </row>
    <row r="117" spans="1:13">
      <c r="A117" s="13">
        <v>110</v>
      </c>
      <c r="B117" s="29"/>
      <c r="C117" s="28"/>
      <c r="D117" s="401"/>
      <c r="E117" s="39"/>
      <c r="F117" s="39"/>
      <c r="G117" s="30"/>
      <c r="H117" s="393"/>
      <c r="I117" s="394"/>
      <c r="J117" s="21" t="e">
        <f t="shared" si="2"/>
        <v>#DIV/0!</v>
      </c>
      <c r="K117" s="29"/>
      <c r="L117" s="29"/>
      <c r="M117" s="402"/>
    </row>
    <row r="118" spans="1:13">
      <c r="A118" s="13">
        <v>111</v>
      </c>
      <c r="B118" s="29"/>
      <c r="C118" s="28"/>
      <c r="D118" s="401"/>
      <c r="E118" s="39"/>
      <c r="F118" s="39"/>
      <c r="G118" s="30"/>
      <c r="H118" s="393"/>
      <c r="I118" s="394"/>
      <c r="J118" s="21" t="e">
        <f t="shared" si="2"/>
        <v>#DIV/0!</v>
      </c>
      <c r="K118" s="29"/>
      <c r="L118" s="29"/>
      <c r="M118" s="402"/>
    </row>
    <row r="119" spans="1:13">
      <c r="A119" s="13">
        <v>112</v>
      </c>
      <c r="B119" s="29"/>
      <c r="C119" s="28"/>
      <c r="D119" s="28"/>
      <c r="E119" s="39"/>
      <c r="F119" s="39"/>
      <c r="G119" s="30"/>
      <c r="H119" s="393"/>
      <c r="I119" s="394"/>
      <c r="J119" s="21" t="e">
        <f t="shared" si="2"/>
        <v>#DIV/0!</v>
      </c>
      <c r="K119" s="29"/>
      <c r="L119" s="29"/>
      <c r="M119" s="402"/>
    </row>
    <row r="120" spans="1:13">
      <c r="A120" s="13">
        <v>113</v>
      </c>
      <c r="B120" s="29"/>
      <c r="C120" s="28"/>
      <c r="D120" s="28"/>
      <c r="E120" s="39"/>
      <c r="F120" s="39"/>
      <c r="G120" s="30"/>
      <c r="H120" s="42"/>
      <c r="I120" s="43"/>
      <c r="J120" s="21" t="e">
        <f t="shared" si="2"/>
        <v>#DIV/0!</v>
      </c>
      <c r="K120" s="29"/>
      <c r="L120" s="29"/>
      <c r="M120" s="402"/>
    </row>
    <row r="121" spans="1:13">
      <c r="A121" s="13">
        <v>114</v>
      </c>
      <c r="B121" s="28"/>
      <c r="C121" s="28"/>
      <c r="D121" s="28"/>
      <c r="E121" s="39"/>
      <c r="F121" s="39"/>
      <c r="G121" s="30"/>
      <c r="H121" s="42"/>
      <c r="I121" s="43"/>
      <c r="J121" s="41" t="e">
        <f t="shared" si="2"/>
        <v>#DIV/0!</v>
      </c>
      <c r="K121" s="29"/>
      <c r="L121" s="29"/>
      <c r="M121" s="402"/>
    </row>
    <row r="122" spans="1:13">
      <c r="A122" s="13">
        <v>115</v>
      </c>
      <c r="B122" s="28"/>
      <c r="C122" s="28"/>
      <c r="D122" s="28"/>
      <c r="E122" s="39"/>
      <c r="F122" s="39"/>
      <c r="G122" s="30"/>
      <c r="H122" s="42"/>
      <c r="I122" s="43"/>
      <c r="J122" s="41" t="e">
        <f t="shared" si="2"/>
        <v>#DIV/0!</v>
      </c>
      <c r="K122" s="29"/>
      <c r="L122" s="29"/>
      <c r="M122" s="402"/>
    </row>
    <row r="123" spans="1:13">
      <c r="A123" s="40">
        <v>116</v>
      </c>
      <c r="B123" s="28"/>
      <c r="C123" s="28"/>
      <c r="D123" s="28"/>
      <c r="E123" s="39"/>
      <c r="F123" s="39"/>
      <c r="G123" s="30"/>
      <c r="H123" s="42"/>
      <c r="I123" s="43"/>
      <c r="J123" s="21" t="e">
        <f t="shared" si="2"/>
        <v>#DIV/0!</v>
      </c>
      <c r="K123" s="29"/>
      <c r="L123" s="29"/>
      <c r="M123" s="402"/>
    </row>
    <row r="124" spans="1:13">
      <c r="A124" s="40">
        <v>117</v>
      </c>
      <c r="B124" s="28"/>
      <c r="C124" s="28"/>
      <c r="D124" s="28"/>
      <c r="E124" s="39"/>
      <c r="F124" s="39"/>
      <c r="G124" s="30"/>
      <c r="H124" s="42"/>
      <c r="I124" s="43"/>
      <c r="J124" s="41" t="e">
        <f t="shared" si="2"/>
        <v>#DIV/0!</v>
      </c>
      <c r="K124" s="29"/>
      <c r="L124" s="29"/>
      <c r="M124" s="402"/>
    </row>
    <row r="125" spans="1:13">
      <c r="A125" s="13">
        <v>118</v>
      </c>
      <c r="B125" s="28"/>
      <c r="C125" s="28"/>
      <c r="D125" s="28"/>
      <c r="E125" s="39"/>
      <c r="F125" s="39"/>
      <c r="G125" s="30"/>
      <c r="H125" s="42"/>
      <c r="I125" s="43"/>
      <c r="J125" s="41" t="e">
        <f t="shared" si="2"/>
        <v>#DIV/0!</v>
      </c>
      <c r="K125" s="29"/>
      <c r="L125" s="29"/>
      <c r="M125" s="402"/>
    </row>
    <row r="126" spans="1:13">
      <c r="A126" s="13">
        <v>119</v>
      </c>
      <c r="B126" s="28"/>
      <c r="C126" s="28"/>
      <c r="D126" s="28"/>
      <c r="E126" s="39"/>
      <c r="F126" s="39"/>
      <c r="G126" s="30"/>
      <c r="H126" s="42"/>
      <c r="I126" s="43"/>
      <c r="J126" s="21" t="e">
        <f t="shared" si="2"/>
        <v>#DIV/0!</v>
      </c>
      <c r="K126" s="29"/>
      <c r="L126" s="29"/>
      <c r="M126" s="402"/>
    </row>
    <row r="127" spans="1:13">
      <c r="A127" s="13">
        <v>120</v>
      </c>
      <c r="B127" s="28"/>
      <c r="C127" s="28"/>
      <c r="D127" s="28"/>
      <c r="E127" s="39"/>
      <c r="F127" s="39"/>
      <c r="G127" s="30"/>
      <c r="H127" s="42"/>
      <c r="I127" s="43"/>
      <c r="J127" s="21" t="e">
        <f t="shared" si="2"/>
        <v>#DIV/0!</v>
      </c>
      <c r="K127" s="29"/>
      <c r="L127" s="29"/>
      <c r="M127" s="402"/>
    </row>
    <row r="128" spans="1:13">
      <c r="A128" s="13">
        <v>121</v>
      </c>
      <c r="B128" s="28"/>
      <c r="C128" s="28"/>
      <c r="D128" s="28"/>
      <c r="E128" s="39"/>
      <c r="F128" s="39"/>
      <c r="G128" s="30"/>
      <c r="H128" s="42"/>
      <c r="I128" s="43"/>
      <c r="J128" s="21" t="e">
        <f t="shared" si="2"/>
        <v>#DIV/0!</v>
      </c>
      <c r="K128" s="29"/>
      <c r="L128" s="29"/>
      <c r="M128" s="402"/>
    </row>
    <row r="129" spans="1:13">
      <c r="A129" s="13">
        <v>122</v>
      </c>
      <c r="B129" s="28"/>
      <c r="C129" s="28"/>
      <c r="D129" s="28"/>
      <c r="E129" s="39"/>
      <c r="F129" s="39"/>
      <c r="G129" s="30"/>
      <c r="H129" s="42"/>
      <c r="I129" s="43"/>
      <c r="J129" s="21" t="e">
        <f t="shared" si="2"/>
        <v>#DIV/0!</v>
      </c>
      <c r="K129" s="29"/>
      <c r="L129" s="29"/>
      <c r="M129" s="28"/>
    </row>
    <row r="130" spans="1:13">
      <c r="A130" s="13">
        <v>123</v>
      </c>
      <c r="B130" s="28"/>
      <c r="C130" s="28"/>
      <c r="D130" s="28"/>
      <c r="E130" s="39"/>
      <c r="F130" s="39"/>
      <c r="G130" s="30"/>
      <c r="H130" s="42"/>
      <c r="I130" s="43"/>
      <c r="J130" s="41" t="e">
        <f t="shared" si="2"/>
        <v>#DIV/0!</v>
      </c>
      <c r="K130" s="29"/>
      <c r="L130" s="29"/>
      <c r="M130" s="28"/>
    </row>
    <row r="131" spans="1:13">
      <c r="A131" s="13">
        <v>124</v>
      </c>
      <c r="B131" s="28"/>
      <c r="C131" s="28"/>
      <c r="D131" s="28"/>
      <c r="E131" s="39"/>
      <c r="F131" s="39"/>
      <c r="G131" s="30"/>
      <c r="H131" s="42"/>
      <c r="I131" s="43"/>
      <c r="J131" s="41" t="e">
        <f t="shared" si="2"/>
        <v>#DIV/0!</v>
      </c>
      <c r="K131" s="29"/>
      <c r="L131" s="29"/>
      <c r="M131" s="28"/>
    </row>
    <row r="132" spans="1:13">
      <c r="A132" s="13">
        <v>125</v>
      </c>
      <c r="B132" s="28"/>
      <c r="C132" s="28"/>
      <c r="D132" s="28"/>
      <c r="E132" s="39"/>
      <c r="F132" s="39"/>
      <c r="G132" s="30"/>
      <c r="H132" s="42"/>
      <c r="I132" s="43"/>
      <c r="J132" s="21" t="e">
        <f t="shared" si="2"/>
        <v>#DIV/0!</v>
      </c>
      <c r="K132" s="29"/>
      <c r="L132" s="29"/>
      <c r="M132" s="28"/>
    </row>
    <row r="133" spans="1:13">
      <c r="A133" s="40">
        <v>126</v>
      </c>
      <c r="B133" s="28"/>
      <c r="C133" s="28"/>
      <c r="D133" s="28"/>
      <c r="E133" s="39"/>
      <c r="F133" s="39"/>
      <c r="G133" s="30"/>
      <c r="H133" s="42"/>
      <c r="I133" s="43"/>
      <c r="J133" s="41" t="e">
        <f t="shared" si="2"/>
        <v>#DIV/0!</v>
      </c>
      <c r="K133" s="29"/>
      <c r="L133" s="29"/>
      <c r="M133" s="28"/>
    </row>
    <row r="134" spans="1:13">
      <c r="A134" s="40">
        <v>127</v>
      </c>
      <c r="B134" s="28"/>
      <c r="C134" s="28"/>
      <c r="D134" s="28"/>
      <c r="E134" s="39"/>
      <c r="F134" s="39"/>
      <c r="G134" s="30"/>
      <c r="H134" s="42"/>
      <c r="I134" s="43"/>
      <c r="J134" s="41" t="e">
        <f t="shared" si="2"/>
        <v>#DIV/0!</v>
      </c>
      <c r="K134" s="29"/>
      <c r="L134" s="29"/>
      <c r="M134" s="28"/>
    </row>
    <row r="135" spans="1:13">
      <c r="A135" s="13">
        <v>128</v>
      </c>
      <c r="B135" s="28"/>
      <c r="C135" s="28"/>
      <c r="D135" s="28"/>
      <c r="E135" s="39"/>
      <c r="F135" s="39"/>
      <c r="G135" s="30"/>
      <c r="H135" s="42"/>
      <c r="I135" s="43"/>
      <c r="J135" s="21" t="e">
        <f t="shared" si="2"/>
        <v>#DIV/0!</v>
      </c>
      <c r="K135" s="29"/>
      <c r="L135" s="29"/>
      <c r="M135" s="28"/>
    </row>
    <row r="136" spans="1:13">
      <c r="A136" s="13">
        <v>129</v>
      </c>
      <c r="B136" s="28"/>
      <c r="C136" s="28"/>
      <c r="D136" s="28"/>
      <c r="E136" s="39"/>
      <c r="F136" s="39"/>
      <c r="G136" s="30"/>
      <c r="H136" s="42"/>
      <c r="I136" s="43"/>
      <c r="J136" s="21" t="e">
        <f t="shared" si="2"/>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ref="J141:J204" si="3">H141/I141</f>
        <v>#DIV/0!</v>
      </c>
      <c r="K141" s="29"/>
      <c r="L141" s="29"/>
      <c r="M141" s="28"/>
    </row>
    <row r="142" spans="1:13">
      <c r="A142" s="13">
        <v>135</v>
      </c>
      <c r="B142" s="28"/>
      <c r="C142" s="28"/>
      <c r="D142" s="28"/>
      <c r="E142" s="39"/>
      <c r="F142" s="39"/>
      <c r="G142" s="30"/>
      <c r="H142" s="42"/>
      <c r="I142" s="43"/>
      <c r="J142" s="41" t="e">
        <f t="shared" si="3"/>
        <v>#DIV/0!</v>
      </c>
      <c r="K142" s="29"/>
      <c r="L142" s="29"/>
      <c r="M142" s="28"/>
    </row>
    <row r="143" spans="1:13">
      <c r="A143" s="40">
        <v>136</v>
      </c>
      <c r="B143" s="28"/>
      <c r="C143" s="28"/>
      <c r="D143" s="28"/>
      <c r="E143" s="39"/>
      <c r="F143" s="39"/>
      <c r="G143" s="30"/>
      <c r="H143" s="42"/>
      <c r="I143" s="43"/>
      <c r="J143" s="41" t="e">
        <f t="shared" si="3"/>
        <v>#DIV/0!</v>
      </c>
      <c r="K143" s="29"/>
      <c r="L143" s="29"/>
      <c r="M143" s="28"/>
    </row>
    <row r="144" spans="1:13">
      <c r="A144" s="40">
        <v>137</v>
      </c>
      <c r="B144" s="28"/>
      <c r="C144" s="28"/>
      <c r="D144" s="28"/>
      <c r="E144" s="39"/>
      <c r="F144" s="39"/>
      <c r="G144" s="30"/>
      <c r="H144" s="42"/>
      <c r="I144" s="43"/>
      <c r="J144" s="21" t="e">
        <f t="shared" si="3"/>
        <v>#DIV/0!</v>
      </c>
      <c r="K144" s="29"/>
      <c r="L144" s="29"/>
      <c r="M144" s="28"/>
    </row>
    <row r="145" spans="1:13">
      <c r="A145" s="13">
        <v>138</v>
      </c>
      <c r="B145" s="28"/>
      <c r="C145" s="28"/>
      <c r="D145" s="28"/>
      <c r="E145" s="39"/>
      <c r="F145" s="39"/>
      <c r="G145" s="30"/>
      <c r="H145" s="42"/>
      <c r="I145" s="43"/>
      <c r="J145" s="21" t="e">
        <f t="shared" si="3"/>
        <v>#DIV/0!</v>
      </c>
      <c r="K145" s="29"/>
      <c r="L145" s="29"/>
      <c r="M145" s="28"/>
    </row>
    <row r="146" spans="1:13">
      <c r="A146" s="13">
        <v>139</v>
      </c>
      <c r="B146" s="28"/>
      <c r="C146" s="28"/>
      <c r="D146" s="28"/>
      <c r="E146" s="39"/>
      <c r="F146" s="39"/>
      <c r="G146" s="30"/>
      <c r="H146" s="42"/>
      <c r="I146" s="43"/>
      <c r="J146" s="21" t="e">
        <f t="shared" si="3"/>
        <v>#DIV/0!</v>
      </c>
      <c r="K146" s="29"/>
      <c r="L146" s="29"/>
      <c r="M146" s="28"/>
    </row>
    <row r="147" spans="1:13">
      <c r="A147" s="13">
        <v>140</v>
      </c>
      <c r="B147" s="28"/>
      <c r="C147" s="28"/>
      <c r="D147" s="28"/>
      <c r="E147" s="39"/>
      <c r="F147" s="39"/>
      <c r="G147" s="30"/>
      <c r="H147" s="42"/>
      <c r="I147" s="43"/>
      <c r="J147" s="21" t="e">
        <f t="shared" si="3"/>
        <v>#DIV/0!</v>
      </c>
      <c r="K147" s="29"/>
      <c r="L147" s="29"/>
      <c r="M147" s="28"/>
    </row>
    <row r="148" spans="1:13">
      <c r="A148" s="13">
        <v>141</v>
      </c>
      <c r="B148" s="28"/>
      <c r="C148" s="28"/>
      <c r="D148" s="28"/>
      <c r="E148" s="39"/>
      <c r="F148" s="39"/>
      <c r="G148" s="30"/>
      <c r="H148" s="42"/>
      <c r="I148" s="43"/>
      <c r="J148" s="41" t="e">
        <f t="shared" si="3"/>
        <v>#DIV/0!</v>
      </c>
      <c r="K148" s="29"/>
      <c r="L148" s="29"/>
      <c r="M148" s="28"/>
    </row>
    <row r="149" spans="1:13">
      <c r="A149" s="13">
        <v>142</v>
      </c>
      <c r="B149" s="28"/>
      <c r="C149" s="28"/>
      <c r="D149" s="28"/>
      <c r="E149" s="39"/>
      <c r="F149" s="39"/>
      <c r="G149" s="30"/>
      <c r="H149" s="42"/>
      <c r="I149" s="43"/>
      <c r="J149" s="41" t="e">
        <f t="shared" si="3"/>
        <v>#DIV/0!</v>
      </c>
      <c r="K149" s="29"/>
      <c r="L149" s="29"/>
      <c r="M149" s="28"/>
    </row>
    <row r="150" spans="1:13">
      <c r="A150" s="13">
        <v>143</v>
      </c>
      <c r="B150" s="28"/>
      <c r="C150" s="28"/>
      <c r="D150" s="28"/>
      <c r="E150" s="39"/>
      <c r="F150" s="39"/>
      <c r="G150" s="30"/>
      <c r="H150" s="42"/>
      <c r="I150" s="43"/>
      <c r="J150" s="21" t="e">
        <f t="shared" si="3"/>
        <v>#DIV/0!</v>
      </c>
      <c r="K150" s="29"/>
      <c r="L150" s="29"/>
      <c r="M150" s="28"/>
    </row>
    <row r="151" spans="1:13">
      <c r="A151" s="13">
        <v>144</v>
      </c>
      <c r="B151" s="28"/>
      <c r="C151" s="28"/>
      <c r="D151" s="28"/>
      <c r="E151" s="39"/>
      <c r="F151" s="39"/>
      <c r="G151" s="30"/>
      <c r="H151" s="42"/>
      <c r="I151" s="43"/>
      <c r="J151" s="41" t="e">
        <f t="shared" si="3"/>
        <v>#DIV/0!</v>
      </c>
      <c r="K151" s="29"/>
      <c r="L151" s="29"/>
      <c r="M151" s="28"/>
    </row>
    <row r="152" spans="1:13">
      <c r="A152" s="13">
        <v>145</v>
      </c>
      <c r="B152" s="28"/>
      <c r="C152" s="28"/>
      <c r="D152" s="28"/>
      <c r="E152" s="39"/>
      <c r="F152" s="39"/>
      <c r="G152" s="30"/>
      <c r="H152" s="42"/>
      <c r="I152" s="43"/>
      <c r="J152" s="41" t="e">
        <f t="shared" si="3"/>
        <v>#DIV/0!</v>
      </c>
      <c r="K152" s="29"/>
      <c r="L152" s="29"/>
      <c r="M152" s="28"/>
    </row>
    <row r="153" spans="1:13">
      <c r="A153" s="40">
        <v>146</v>
      </c>
      <c r="B153" s="28"/>
      <c r="C153" s="28"/>
      <c r="D153" s="28"/>
      <c r="E153" s="39"/>
      <c r="F153" s="39"/>
      <c r="G153" s="30"/>
      <c r="H153" s="42"/>
      <c r="I153" s="43"/>
      <c r="J153" s="21" t="e">
        <f t="shared" si="3"/>
        <v>#DIV/0!</v>
      </c>
      <c r="K153" s="29"/>
      <c r="L153" s="29"/>
      <c r="M153" s="28"/>
    </row>
    <row r="154" spans="1:13">
      <c r="A154" s="40">
        <v>147</v>
      </c>
      <c r="B154" s="28"/>
      <c r="C154" s="28"/>
      <c r="D154" s="28"/>
      <c r="E154" s="39"/>
      <c r="F154" s="39"/>
      <c r="G154" s="30"/>
      <c r="H154" s="42"/>
      <c r="I154" s="43"/>
      <c r="J154" s="21" t="e">
        <f t="shared" si="3"/>
        <v>#DIV/0!</v>
      </c>
      <c r="K154" s="29"/>
      <c r="L154" s="29"/>
      <c r="M154" s="28"/>
    </row>
    <row r="155" spans="1:13">
      <c r="A155" s="13">
        <v>148</v>
      </c>
      <c r="B155" s="28"/>
      <c r="C155" s="28"/>
      <c r="D155" s="28"/>
      <c r="E155" s="39"/>
      <c r="F155" s="39"/>
      <c r="G155" s="30"/>
      <c r="H155" s="42"/>
      <c r="I155" s="43"/>
      <c r="J155" s="21" t="e">
        <f t="shared" si="3"/>
        <v>#DIV/0!</v>
      </c>
      <c r="K155" s="29"/>
      <c r="L155" s="29"/>
      <c r="M155" s="28"/>
    </row>
    <row r="156" spans="1:13">
      <c r="A156" s="13">
        <v>149</v>
      </c>
      <c r="B156" s="28"/>
      <c r="C156" s="28"/>
      <c r="D156" s="28"/>
      <c r="E156" s="39"/>
      <c r="F156" s="39"/>
      <c r="G156" s="30"/>
      <c r="H156" s="42"/>
      <c r="I156" s="43"/>
      <c r="J156" s="21" t="e">
        <f t="shared" si="3"/>
        <v>#DIV/0!</v>
      </c>
      <c r="K156" s="29"/>
      <c r="L156" s="29"/>
      <c r="M156" s="28"/>
    </row>
    <row r="157" spans="1:13">
      <c r="A157" s="13">
        <v>150</v>
      </c>
      <c r="B157" s="28"/>
      <c r="C157" s="28"/>
      <c r="D157" s="28"/>
      <c r="E157" s="39"/>
      <c r="F157" s="39"/>
      <c r="G157" s="30"/>
      <c r="H157" s="42"/>
      <c r="I157" s="43"/>
      <c r="J157" s="41" t="e">
        <f t="shared" si="3"/>
        <v>#DIV/0!</v>
      </c>
      <c r="K157" s="29"/>
      <c r="L157" s="29"/>
      <c r="M157" s="28"/>
    </row>
    <row r="158" spans="1:13">
      <c r="A158" s="13">
        <v>151</v>
      </c>
      <c r="B158" s="28"/>
      <c r="C158" s="28"/>
      <c r="D158" s="28"/>
      <c r="E158" s="39"/>
      <c r="F158" s="39"/>
      <c r="G158" s="30"/>
      <c r="H158" s="42"/>
      <c r="I158" s="43"/>
      <c r="J158" s="41" t="e">
        <f t="shared" si="3"/>
        <v>#DIV/0!</v>
      </c>
      <c r="K158" s="29"/>
      <c r="L158" s="29"/>
      <c r="M158" s="28"/>
    </row>
    <row r="159" spans="1:13">
      <c r="A159" s="13">
        <v>152</v>
      </c>
      <c r="B159" s="28"/>
      <c r="C159" s="28"/>
      <c r="D159" s="28"/>
      <c r="E159" s="39"/>
      <c r="F159" s="39"/>
      <c r="G159" s="30"/>
      <c r="H159" s="42"/>
      <c r="I159" s="43"/>
      <c r="J159" s="21" t="e">
        <f t="shared" si="3"/>
        <v>#DIV/0!</v>
      </c>
      <c r="K159" s="29"/>
      <c r="L159" s="29"/>
      <c r="M159" s="28"/>
    </row>
    <row r="160" spans="1:13">
      <c r="A160" s="13">
        <v>153</v>
      </c>
      <c r="B160" s="28"/>
      <c r="C160" s="28"/>
      <c r="D160" s="28"/>
      <c r="E160" s="39"/>
      <c r="F160" s="39"/>
      <c r="G160" s="30"/>
      <c r="H160" s="42"/>
      <c r="I160" s="43"/>
      <c r="J160" s="41" t="e">
        <f t="shared" si="3"/>
        <v>#DIV/0!</v>
      </c>
      <c r="K160" s="29"/>
      <c r="L160" s="29"/>
      <c r="M160" s="28"/>
    </row>
    <row r="161" spans="1:13">
      <c r="A161" s="13">
        <v>154</v>
      </c>
      <c r="B161" s="28"/>
      <c r="C161" s="28"/>
      <c r="D161" s="28"/>
      <c r="E161" s="39"/>
      <c r="F161" s="39"/>
      <c r="G161" s="30"/>
      <c r="H161" s="42"/>
      <c r="I161" s="43"/>
      <c r="J161" s="41" t="e">
        <f t="shared" si="3"/>
        <v>#DIV/0!</v>
      </c>
      <c r="K161" s="29"/>
      <c r="L161" s="29"/>
      <c r="M161" s="28"/>
    </row>
    <row r="162" spans="1:13">
      <c r="A162" s="13">
        <v>155</v>
      </c>
      <c r="B162" s="28"/>
      <c r="C162" s="28"/>
      <c r="D162" s="28"/>
      <c r="E162" s="39"/>
      <c r="F162" s="39"/>
      <c r="G162" s="30"/>
      <c r="H162" s="42"/>
      <c r="I162" s="43"/>
      <c r="J162" s="21" t="e">
        <f t="shared" si="3"/>
        <v>#DIV/0!</v>
      </c>
      <c r="K162" s="29"/>
      <c r="L162" s="29"/>
      <c r="M162" s="28"/>
    </row>
    <row r="163" spans="1:13">
      <c r="A163" s="40">
        <v>156</v>
      </c>
      <c r="B163" s="28"/>
      <c r="C163" s="28"/>
      <c r="D163" s="28"/>
      <c r="E163" s="39"/>
      <c r="F163" s="39"/>
      <c r="G163" s="30"/>
      <c r="H163" s="42"/>
      <c r="I163" s="43"/>
      <c r="J163" s="21" t="e">
        <f t="shared" si="3"/>
        <v>#DIV/0!</v>
      </c>
      <c r="K163" s="29"/>
      <c r="L163" s="29"/>
      <c r="M163" s="28"/>
    </row>
    <row r="164" spans="1:13">
      <c r="A164" s="40">
        <v>157</v>
      </c>
      <c r="B164" s="28"/>
      <c r="C164" s="28"/>
      <c r="D164" s="28"/>
      <c r="E164" s="39"/>
      <c r="F164" s="39"/>
      <c r="G164" s="30"/>
      <c r="H164" s="42"/>
      <c r="I164" s="43"/>
      <c r="J164" s="21" t="e">
        <f t="shared" si="3"/>
        <v>#DIV/0!</v>
      </c>
      <c r="K164" s="29"/>
      <c r="L164" s="29"/>
      <c r="M164" s="28"/>
    </row>
    <row r="165" spans="1:13">
      <c r="A165" s="13">
        <v>158</v>
      </c>
      <c r="B165" s="28"/>
      <c r="C165" s="28"/>
      <c r="D165" s="28"/>
      <c r="E165" s="39"/>
      <c r="F165" s="39"/>
      <c r="G165" s="30"/>
      <c r="H165" s="42"/>
      <c r="I165" s="43"/>
      <c r="J165" s="21" t="e">
        <f t="shared" si="3"/>
        <v>#DIV/0!</v>
      </c>
      <c r="K165" s="29"/>
      <c r="L165" s="29"/>
      <c r="M165" s="28"/>
    </row>
    <row r="166" spans="1:13">
      <c r="A166" s="13">
        <v>159</v>
      </c>
      <c r="B166" s="28"/>
      <c r="C166" s="28"/>
      <c r="D166" s="28"/>
      <c r="E166" s="39"/>
      <c r="F166" s="39"/>
      <c r="G166" s="30"/>
      <c r="H166" s="42"/>
      <c r="I166" s="43"/>
      <c r="J166" s="41" t="e">
        <f t="shared" si="3"/>
        <v>#DIV/0!</v>
      </c>
      <c r="K166" s="29"/>
      <c r="L166" s="29"/>
      <c r="M166" s="28"/>
    </row>
    <row r="167" spans="1:13">
      <c r="A167" s="13">
        <v>160</v>
      </c>
      <c r="B167" s="28"/>
      <c r="C167" s="28"/>
      <c r="D167" s="28"/>
      <c r="E167" s="39"/>
      <c r="F167" s="39"/>
      <c r="G167" s="30"/>
      <c r="H167" s="42"/>
      <c r="I167" s="43"/>
      <c r="J167" s="41" t="e">
        <f t="shared" si="3"/>
        <v>#DIV/0!</v>
      </c>
      <c r="K167" s="29"/>
      <c r="L167" s="29"/>
      <c r="M167" s="28"/>
    </row>
    <row r="168" spans="1:13">
      <c r="A168" s="13">
        <v>161</v>
      </c>
      <c r="B168" s="28"/>
      <c r="C168" s="28"/>
      <c r="D168" s="28"/>
      <c r="E168" s="39"/>
      <c r="F168" s="39"/>
      <c r="G168" s="30"/>
      <c r="H168" s="42"/>
      <c r="I168" s="43"/>
      <c r="J168" s="21" t="e">
        <f t="shared" si="3"/>
        <v>#DIV/0!</v>
      </c>
      <c r="K168" s="29"/>
      <c r="L168" s="29"/>
      <c r="M168" s="28"/>
    </row>
    <row r="169" spans="1:13">
      <c r="A169" s="13">
        <v>162</v>
      </c>
      <c r="B169" s="28"/>
      <c r="C169" s="28"/>
      <c r="D169" s="28"/>
      <c r="E169" s="39"/>
      <c r="F169" s="39"/>
      <c r="G169" s="30"/>
      <c r="H169" s="42"/>
      <c r="I169" s="43"/>
      <c r="J169" s="41" t="e">
        <f t="shared" si="3"/>
        <v>#DIV/0!</v>
      </c>
      <c r="K169" s="29"/>
      <c r="L169" s="29"/>
      <c r="M169" s="28"/>
    </row>
    <row r="170" spans="1:13">
      <c r="A170" s="13">
        <v>163</v>
      </c>
      <c r="B170" s="28"/>
      <c r="C170" s="28"/>
      <c r="D170" s="28"/>
      <c r="E170" s="39"/>
      <c r="F170" s="39"/>
      <c r="G170" s="30"/>
      <c r="H170" s="42"/>
      <c r="I170" s="43"/>
      <c r="J170" s="41" t="e">
        <f t="shared" si="3"/>
        <v>#DIV/0!</v>
      </c>
      <c r="K170" s="29"/>
      <c r="L170" s="29"/>
      <c r="M170" s="28"/>
    </row>
    <row r="171" spans="1:13">
      <c r="A171" s="13">
        <v>164</v>
      </c>
      <c r="B171" s="28"/>
      <c r="C171" s="28"/>
      <c r="D171" s="28"/>
      <c r="E171" s="39"/>
      <c r="F171" s="39"/>
      <c r="G171" s="30"/>
      <c r="H171" s="42"/>
      <c r="I171" s="43"/>
      <c r="J171" s="21" t="e">
        <f t="shared" si="3"/>
        <v>#DIV/0!</v>
      </c>
      <c r="K171" s="29"/>
      <c r="L171" s="29"/>
      <c r="M171" s="28"/>
    </row>
    <row r="172" spans="1:13">
      <c r="A172" s="13">
        <v>165</v>
      </c>
      <c r="B172" s="28"/>
      <c r="C172" s="28"/>
      <c r="D172" s="28"/>
      <c r="E172" s="39"/>
      <c r="F172" s="39"/>
      <c r="G172" s="30"/>
      <c r="H172" s="42"/>
      <c r="I172" s="43"/>
      <c r="J172" s="21" t="e">
        <f t="shared" si="3"/>
        <v>#DIV/0!</v>
      </c>
      <c r="K172" s="29"/>
      <c r="L172" s="29"/>
      <c r="M172" s="28"/>
    </row>
    <row r="173" spans="1:13">
      <c r="A173" s="40">
        <v>166</v>
      </c>
      <c r="B173" s="28"/>
      <c r="C173" s="28"/>
      <c r="D173" s="28"/>
      <c r="E173" s="39"/>
      <c r="F173" s="39"/>
      <c r="G173" s="30"/>
      <c r="H173" s="42"/>
      <c r="I173" s="43"/>
      <c r="J173" s="21" t="e">
        <f t="shared" si="3"/>
        <v>#DIV/0!</v>
      </c>
      <c r="K173" s="29"/>
      <c r="L173" s="29"/>
      <c r="M173" s="28"/>
    </row>
    <row r="174" spans="1:13">
      <c r="A174" s="40">
        <v>167</v>
      </c>
      <c r="B174" s="28"/>
      <c r="C174" s="28"/>
      <c r="D174" s="28"/>
      <c r="E174" s="39"/>
      <c r="F174" s="39"/>
      <c r="G174" s="30"/>
      <c r="H174" s="42"/>
      <c r="I174" s="43"/>
      <c r="J174" s="21" t="e">
        <f t="shared" si="3"/>
        <v>#DIV/0!</v>
      </c>
      <c r="K174" s="29"/>
      <c r="L174" s="29"/>
      <c r="M174" s="28"/>
    </row>
    <row r="175" spans="1:13">
      <c r="A175" s="13">
        <v>168</v>
      </c>
      <c r="B175" s="28"/>
      <c r="C175" s="28"/>
      <c r="D175" s="28"/>
      <c r="E175" s="39"/>
      <c r="F175" s="39"/>
      <c r="G175" s="30"/>
      <c r="H175" s="42"/>
      <c r="I175" s="43"/>
      <c r="J175" s="41" t="e">
        <f t="shared" si="3"/>
        <v>#DIV/0!</v>
      </c>
      <c r="K175" s="29"/>
      <c r="L175" s="29"/>
      <c r="M175" s="28"/>
    </row>
    <row r="176" spans="1:13">
      <c r="A176" s="13">
        <v>169</v>
      </c>
      <c r="B176" s="28"/>
      <c r="C176" s="28"/>
      <c r="D176" s="28"/>
      <c r="E176" s="39"/>
      <c r="F176" s="39"/>
      <c r="G176" s="30"/>
      <c r="H176" s="42"/>
      <c r="I176" s="43"/>
      <c r="J176" s="41" t="e">
        <f t="shared" si="3"/>
        <v>#DIV/0!</v>
      </c>
      <c r="K176" s="29"/>
      <c r="L176" s="29"/>
      <c r="M176" s="28"/>
    </row>
    <row r="177" spans="1:13">
      <c r="A177" s="13">
        <v>170</v>
      </c>
      <c r="B177" s="28"/>
      <c r="C177" s="28"/>
      <c r="D177" s="28"/>
      <c r="E177" s="39"/>
      <c r="F177" s="39"/>
      <c r="G177" s="30"/>
      <c r="H177" s="42"/>
      <c r="I177" s="43"/>
      <c r="J177" s="21" t="e">
        <f t="shared" si="3"/>
        <v>#DIV/0!</v>
      </c>
      <c r="K177" s="29"/>
      <c r="L177" s="29"/>
      <c r="M177" s="28"/>
    </row>
    <row r="178" spans="1:13">
      <c r="A178" s="13">
        <v>171</v>
      </c>
      <c r="B178" s="28"/>
      <c r="C178" s="28"/>
      <c r="D178" s="28"/>
      <c r="E178" s="39"/>
      <c r="F178" s="39"/>
      <c r="G178" s="30"/>
      <c r="H178" s="42"/>
      <c r="I178" s="43"/>
      <c r="J178" s="41" t="e">
        <f t="shared" si="3"/>
        <v>#DIV/0!</v>
      </c>
      <c r="K178" s="29"/>
      <c r="L178" s="29"/>
      <c r="M178" s="28"/>
    </row>
    <row r="179" spans="1:13">
      <c r="A179" s="13">
        <v>172</v>
      </c>
      <c r="B179" s="28"/>
      <c r="C179" s="28"/>
      <c r="D179" s="28"/>
      <c r="E179" s="39"/>
      <c r="F179" s="39"/>
      <c r="G179" s="30"/>
      <c r="H179" s="42"/>
      <c r="I179" s="43"/>
      <c r="J179" s="41" t="e">
        <f t="shared" si="3"/>
        <v>#DIV/0!</v>
      </c>
      <c r="K179" s="29"/>
      <c r="L179" s="29"/>
      <c r="M179" s="28"/>
    </row>
    <row r="180" spans="1:13">
      <c r="A180" s="13">
        <v>173</v>
      </c>
      <c r="B180" s="28"/>
      <c r="C180" s="28"/>
      <c r="D180" s="28"/>
      <c r="E180" s="39"/>
      <c r="F180" s="39"/>
      <c r="G180" s="30"/>
      <c r="H180" s="42"/>
      <c r="I180" s="43"/>
      <c r="J180" s="21" t="e">
        <f t="shared" si="3"/>
        <v>#DIV/0!</v>
      </c>
      <c r="K180" s="29"/>
      <c r="L180" s="29"/>
      <c r="M180" s="28"/>
    </row>
    <row r="181" spans="1:13">
      <c r="A181" s="13">
        <v>174</v>
      </c>
      <c r="B181" s="28"/>
      <c r="C181" s="28"/>
      <c r="D181" s="28"/>
      <c r="E181" s="39"/>
      <c r="F181" s="39"/>
      <c r="G181" s="30"/>
      <c r="H181" s="42"/>
      <c r="I181" s="43"/>
      <c r="J181" s="21" t="e">
        <f t="shared" si="3"/>
        <v>#DIV/0!</v>
      </c>
      <c r="K181" s="29"/>
      <c r="L181" s="29"/>
      <c r="M181" s="28"/>
    </row>
    <row r="182" spans="1:13">
      <c r="A182" s="13">
        <v>175</v>
      </c>
      <c r="B182" s="28"/>
      <c r="C182" s="28"/>
      <c r="D182" s="28"/>
      <c r="E182" s="39"/>
      <c r="F182" s="39"/>
      <c r="G182" s="30"/>
      <c r="H182" s="42"/>
      <c r="I182" s="43"/>
      <c r="J182" s="21" t="e">
        <f t="shared" si="3"/>
        <v>#DIV/0!</v>
      </c>
      <c r="K182" s="29"/>
      <c r="L182" s="29"/>
      <c r="M182" s="28"/>
    </row>
    <row r="183" spans="1:13">
      <c r="A183" s="40">
        <v>176</v>
      </c>
      <c r="B183" s="28"/>
      <c r="C183" s="28"/>
      <c r="D183" s="28"/>
      <c r="E183" s="39"/>
      <c r="F183" s="39"/>
      <c r="G183" s="30"/>
      <c r="H183" s="42"/>
      <c r="I183" s="43"/>
      <c r="J183" s="21" t="e">
        <f t="shared" si="3"/>
        <v>#DIV/0!</v>
      </c>
      <c r="K183" s="29"/>
      <c r="L183" s="29"/>
      <c r="M183" s="28"/>
    </row>
    <row r="184" spans="1:13">
      <c r="A184" s="40">
        <v>177</v>
      </c>
      <c r="B184" s="28"/>
      <c r="C184" s="28"/>
      <c r="D184" s="28"/>
      <c r="E184" s="39"/>
      <c r="F184" s="39"/>
      <c r="G184" s="30"/>
      <c r="H184" s="42"/>
      <c r="I184" s="43"/>
      <c r="J184" s="41" t="e">
        <f t="shared" si="3"/>
        <v>#DIV/0!</v>
      </c>
      <c r="K184" s="29"/>
      <c r="L184" s="29"/>
      <c r="M184" s="28"/>
    </row>
    <row r="185" spans="1:13">
      <c r="A185" s="13">
        <v>178</v>
      </c>
      <c r="B185" s="28"/>
      <c r="C185" s="28"/>
      <c r="D185" s="28"/>
      <c r="E185" s="39"/>
      <c r="F185" s="39"/>
      <c r="G185" s="30"/>
      <c r="H185" s="42"/>
      <c r="I185" s="43"/>
      <c r="J185" s="41" t="e">
        <f t="shared" si="3"/>
        <v>#DIV/0!</v>
      </c>
      <c r="K185" s="29"/>
      <c r="L185" s="29"/>
      <c r="M185" s="28"/>
    </row>
    <row r="186" spans="1:13">
      <c r="A186" s="13">
        <v>179</v>
      </c>
      <c r="B186" s="28"/>
      <c r="C186" s="28"/>
      <c r="D186" s="28"/>
      <c r="E186" s="39"/>
      <c r="F186" s="39"/>
      <c r="G186" s="30"/>
      <c r="H186" s="42"/>
      <c r="I186" s="43"/>
      <c r="J186" s="21" t="e">
        <f t="shared" si="3"/>
        <v>#DIV/0!</v>
      </c>
      <c r="K186" s="29"/>
      <c r="L186" s="29"/>
      <c r="M186" s="28"/>
    </row>
    <row r="187" spans="1:13">
      <c r="A187" s="13">
        <v>180</v>
      </c>
      <c r="B187" s="28"/>
      <c r="C187" s="28"/>
      <c r="D187" s="28"/>
      <c r="E187" s="39"/>
      <c r="F187" s="39"/>
      <c r="G187" s="30"/>
      <c r="H187" s="42"/>
      <c r="I187" s="43"/>
      <c r="J187" s="41" t="e">
        <f t="shared" si="3"/>
        <v>#DIV/0!</v>
      </c>
      <c r="K187" s="29"/>
      <c r="L187" s="29"/>
      <c r="M187" s="28"/>
    </row>
    <row r="188" spans="1:13">
      <c r="A188" s="13">
        <v>181</v>
      </c>
      <c r="B188" s="28"/>
      <c r="C188" s="28"/>
      <c r="D188" s="28"/>
      <c r="E188" s="39"/>
      <c r="F188" s="39"/>
      <c r="G188" s="30"/>
      <c r="H188" s="42"/>
      <c r="I188" s="43"/>
      <c r="J188" s="41" t="e">
        <f t="shared" si="3"/>
        <v>#DIV/0!</v>
      </c>
      <c r="K188" s="29"/>
      <c r="L188" s="29"/>
      <c r="M188" s="28"/>
    </row>
    <row r="189" spans="1:13">
      <c r="A189" s="13">
        <v>182</v>
      </c>
      <c r="B189" s="28"/>
      <c r="C189" s="28"/>
      <c r="D189" s="28"/>
      <c r="E189" s="39"/>
      <c r="F189" s="39"/>
      <c r="G189" s="30"/>
      <c r="H189" s="42"/>
      <c r="I189" s="43"/>
      <c r="J189" s="21" t="e">
        <f t="shared" si="3"/>
        <v>#DIV/0!</v>
      </c>
      <c r="K189" s="29"/>
      <c r="L189" s="29"/>
      <c r="M189" s="28"/>
    </row>
    <row r="190" spans="1:13">
      <c r="A190" s="13">
        <v>183</v>
      </c>
      <c r="B190" s="28"/>
      <c r="C190" s="28"/>
      <c r="D190" s="28"/>
      <c r="E190" s="39"/>
      <c r="F190" s="39"/>
      <c r="G190" s="30"/>
      <c r="H190" s="42"/>
      <c r="I190" s="43"/>
      <c r="J190" s="21" t="e">
        <f t="shared" si="3"/>
        <v>#DIV/0!</v>
      </c>
      <c r="K190" s="29"/>
      <c r="L190" s="29"/>
      <c r="M190" s="28"/>
    </row>
    <row r="191" spans="1:13">
      <c r="A191" s="13">
        <v>184</v>
      </c>
      <c r="B191" s="28"/>
      <c r="C191" s="28"/>
      <c r="D191" s="28"/>
      <c r="E191" s="39"/>
      <c r="F191" s="39"/>
      <c r="G191" s="30"/>
      <c r="H191" s="42"/>
      <c r="I191" s="43"/>
      <c r="J191" s="21" t="e">
        <f t="shared" si="3"/>
        <v>#DIV/0!</v>
      </c>
      <c r="K191" s="29"/>
      <c r="L191" s="29"/>
      <c r="M191" s="28"/>
    </row>
    <row r="192" spans="1:13">
      <c r="A192" s="13">
        <v>185</v>
      </c>
      <c r="B192" s="28"/>
      <c r="C192" s="28"/>
      <c r="D192" s="28"/>
      <c r="E192" s="39"/>
      <c r="F192" s="39"/>
      <c r="G192" s="30"/>
      <c r="H192" s="42"/>
      <c r="I192" s="43"/>
      <c r="J192" s="21" t="e">
        <f t="shared" si="3"/>
        <v>#DIV/0!</v>
      </c>
      <c r="K192" s="29"/>
      <c r="L192" s="29"/>
      <c r="M192" s="28"/>
    </row>
    <row r="193" spans="1:13">
      <c r="A193" s="40">
        <v>186</v>
      </c>
      <c r="B193" s="28"/>
      <c r="C193" s="28"/>
      <c r="D193" s="28"/>
      <c r="E193" s="39"/>
      <c r="F193" s="39"/>
      <c r="G193" s="30"/>
      <c r="H193" s="42"/>
      <c r="I193" s="43"/>
      <c r="J193" s="41" t="e">
        <f t="shared" si="3"/>
        <v>#DIV/0!</v>
      </c>
      <c r="K193" s="29"/>
      <c r="L193" s="29"/>
      <c r="M193" s="28"/>
    </row>
    <row r="194" spans="1:13">
      <c r="A194" s="40">
        <v>187</v>
      </c>
      <c r="B194" s="28"/>
      <c r="C194" s="28"/>
      <c r="D194" s="28"/>
      <c r="E194" s="39"/>
      <c r="F194" s="39"/>
      <c r="G194" s="30"/>
      <c r="H194" s="42"/>
      <c r="I194" s="43"/>
      <c r="J194" s="41" t="e">
        <f t="shared" si="3"/>
        <v>#DIV/0!</v>
      </c>
      <c r="K194" s="29"/>
      <c r="L194" s="29"/>
      <c r="M194" s="28"/>
    </row>
    <row r="195" spans="1:13">
      <c r="A195" s="13">
        <v>188</v>
      </c>
      <c r="B195" s="28"/>
      <c r="C195" s="28"/>
      <c r="D195" s="28"/>
      <c r="E195" s="39"/>
      <c r="F195" s="39"/>
      <c r="G195" s="30"/>
      <c r="H195" s="42"/>
      <c r="I195" s="43"/>
      <c r="J195" s="21" t="e">
        <f t="shared" si="3"/>
        <v>#DIV/0!</v>
      </c>
      <c r="K195" s="29"/>
      <c r="L195" s="29"/>
      <c r="M195" s="28"/>
    </row>
    <row r="196" spans="1:13">
      <c r="A196" s="13">
        <v>189</v>
      </c>
      <c r="B196" s="28"/>
      <c r="C196" s="28"/>
      <c r="D196" s="28"/>
      <c r="E196" s="39"/>
      <c r="F196" s="39"/>
      <c r="G196" s="30"/>
      <c r="H196" s="42"/>
      <c r="I196" s="43"/>
      <c r="J196" s="41" t="e">
        <f t="shared" si="3"/>
        <v>#DIV/0!</v>
      </c>
      <c r="K196" s="29"/>
      <c r="L196" s="29"/>
      <c r="M196" s="28"/>
    </row>
    <row r="197" spans="1:13">
      <c r="A197" s="13">
        <v>190</v>
      </c>
      <c r="B197" s="28"/>
      <c r="C197" s="28"/>
      <c r="D197" s="28"/>
      <c r="E197" s="39"/>
      <c r="F197" s="39"/>
      <c r="G197" s="30"/>
      <c r="H197" s="42"/>
      <c r="I197" s="43"/>
      <c r="J197" s="41" t="e">
        <f t="shared" si="3"/>
        <v>#DIV/0!</v>
      </c>
      <c r="K197" s="29"/>
      <c r="L197" s="29"/>
      <c r="M197" s="28"/>
    </row>
    <row r="198" spans="1:13">
      <c r="A198" s="13">
        <v>191</v>
      </c>
      <c r="B198" s="28"/>
      <c r="C198" s="28"/>
      <c r="D198" s="28"/>
      <c r="E198" s="39"/>
      <c r="F198" s="39"/>
      <c r="G198" s="30"/>
      <c r="H198" s="42"/>
      <c r="I198" s="43"/>
      <c r="J198" s="21" t="e">
        <f t="shared" si="3"/>
        <v>#DIV/0!</v>
      </c>
      <c r="K198" s="29"/>
      <c r="L198" s="29"/>
      <c r="M198" s="28"/>
    </row>
    <row r="199" spans="1:13">
      <c r="A199" s="13">
        <v>192</v>
      </c>
      <c r="B199" s="28"/>
      <c r="C199" s="28"/>
      <c r="D199" s="28"/>
      <c r="E199" s="39"/>
      <c r="F199" s="39"/>
      <c r="G199" s="30"/>
      <c r="H199" s="42"/>
      <c r="I199" s="43"/>
      <c r="J199" s="21" t="e">
        <f t="shared" si="3"/>
        <v>#DIV/0!</v>
      </c>
      <c r="K199" s="29"/>
      <c r="L199" s="29"/>
      <c r="M199" s="28"/>
    </row>
    <row r="200" spans="1:13">
      <c r="A200" s="13">
        <v>193</v>
      </c>
      <c r="B200" s="28"/>
      <c r="C200" s="28"/>
      <c r="D200" s="28"/>
      <c r="E200" s="39"/>
      <c r="F200" s="39"/>
      <c r="G200" s="30"/>
      <c r="H200" s="42"/>
      <c r="I200" s="43"/>
      <c r="J200" s="21" t="e">
        <f t="shared" si="3"/>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ref="J205:J268" si="4">H205/I205</f>
        <v>#DIV/0!</v>
      </c>
      <c r="K205" s="29"/>
      <c r="L205" s="29"/>
      <c r="M205" s="28"/>
    </row>
    <row r="206" spans="1:13">
      <c r="A206" s="13">
        <v>199</v>
      </c>
      <c r="B206" s="28"/>
      <c r="C206" s="28"/>
      <c r="D206" s="28"/>
      <c r="E206" s="39"/>
      <c r="F206" s="39"/>
      <c r="G206" s="30"/>
      <c r="H206" s="42"/>
      <c r="I206" s="43"/>
      <c r="J206" s="41" t="e">
        <f t="shared" si="4"/>
        <v>#DIV/0!</v>
      </c>
      <c r="K206" s="29"/>
      <c r="L206" s="29"/>
      <c r="M206" s="28"/>
    </row>
    <row r="207" spans="1:13">
      <c r="A207" s="13">
        <v>200</v>
      </c>
      <c r="B207" s="28"/>
      <c r="C207" s="28"/>
      <c r="D207" s="28"/>
      <c r="E207" s="39"/>
      <c r="F207" s="39"/>
      <c r="G207" s="30"/>
      <c r="H207" s="42"/>
      <c r="I207" s="43"/>
      <c r="J207" s="21" t="e">
        <f t="shared" si="4"/>
        <v>#DIV/0!</v>
      </c>
      <c r="K207" s="29"/>
      <c r="L207" s="29"/>
      <c r="M207" s="28"/>
    </row>
    <row r="208" spans="1:13">
      <c r="A208" s="13">
        <v>201</v>
      </c>
      <c r="B208" s="28"/>
      <c r="C208" s="28"/>
      <c r="D208" s="28"/>
      <c r="E208" s="39"/>
      <c r="F208" s="39"/>
      <c r="G208" s="30"/>
      <c r="H208" s="42"/>
      <c r="I208" s="43"/>
      <c r="J208" s="21" t="e">
        <f t="shared" si="4"/>
        <v>#DIV/0!</v>
      </c>
      <c r="K208" s="29"/>
      <c r="L208" s="29"/>
      <c r="M208" s="28"/>
    </row>
    <row r="209" spans="1:13">
      <c r="A209" s="13">
        <v>202</v>
      </c>
      <c r="B209" s="28"/>
      <c r="C209" s="28"/>
      <c r="D209" s="28"/>
      <c r="E209" s="39"/>
      <c r="F209" s="39"/>
      <c r="G209" s="30"/>
      <c r="H209" s="42"/>
      <c r="I209" s="43"/>
      <c r="J209" s="21" t="e">
        <f t="shared" si="4"/>
        <v>#DIV/0!</v>
      </c>
      <c r="K209" s="29"/>
      <c r="L209" s="29"/>
      <c r="M209" s="28"/>
    </row>
    <row r="210" spans="1:13">
      <c r="A210" s="13">
        <v>203</v>
      </c>
      <c r="B210" s="28"/>
      <c r="C210" s="28"/>
      <c r="D210" s="28"/>
      <c r="E210" s="39"/>
      <c r="F210" s="39"/>
      <c r="G210" s="30"/>
      <c r="H210" s="42"/>
      <c r="I210" s="43"/>
      <c r="J210" s="21" t="e">
        <f t="shared" si="4"/>
        <v>#DIV/0!</v>
      </c>
      <c r="K210" s="29"/>
      <c r="L210" s="29"/>
      <c r="M210" s="28"/>
    </row>
    <row r="211" spans="1:13">
      <c r="A211" s="13">
        <v>204</v>
      </c>
      <c r="B211" s="28"/>
      <c r="C211" s="28"/>
      <c r="D211" s="28"/>
      <c r="E211" s="39"/>
      <c r="F211" s="39"/>
      <c r="G211" s="30"/>
      <c r="H211" s="42"/>
      <c r="I211" s="43"/>
      <c r="J211" s="41" t="e">
        <f t="shared" si="4"/>
        <v>#DIV/0!</v>
      </c>
      <c r="K211" s="29"/>
      <c r="L211" s="29"/>
      <c r="M211" s="28"/>
    </row>
    <row r="212" spans="1:13">
      <c r="A212" s="13">
        <v>205</v>
      </c>
      <c r="B212" s="28"/>
      <c r="C212" s="28"/>
      <c r="D212" s="28"/>
      <c r="E212" s="39"/>
      <c r="F212" s="39"/>
      <c r="G212" s="30"/>
      <c r="H212" s="42"/>
      <c r="I212" s="43"/>
      <c r="J212" s="41" t="e">
        <f t="shared" si="4"/>
        <v>#DIV/0!</v>
      </c>
      <c r="K212" s="29"/>
      <c r="L212" s="29"/>
      <c r="M212" s="28"/>
    </row>
    <row r="213" spans="1:13">
      <c r="A213" s="40">
        <v>206</v>
      </c>
      <c r="B213" s="28"/>
      <c r="C213" s="28"/>
      <c r="D213" s="28"/>
      <c r="E213" s="39"/>
      <c r="F213" s="39"/>
      <c r="G213" s="30"/>
      <c r="H213" s="42"/>
      <c r="I213" s="43"/>
      <c r="J213" s="21" t="e">
        <f t="shared" si="4"/>
        <v>#DIV/0!</v>
      </c>
      <c r="K213" s="29"/>
      <c r="L213" s="29"/>
      <c r="M213" s="28"/>
    </row>
    <row r="214" spans="1:13">
      <c r="A214" s="40">
        <v>207</v>
      </c>
      <c r="B214" s="28"/>
      <c r="C214" s="28"/>
      <c r="D214" s="28"/>
      <c r="E214" s="39"/>
      <c r="F214" s="39"/>
      <c r="G214" s="30"/>
      <c r="H214" s="42"/>
      <c r="I214" s="43"/>
      <c r="J214" s="41" t="e">
        <f t="shared" si="4"/>
        <v>#DIV/0!</v>
      </c>
      <c r="K214" s="29"/>
      <c r="L214" s="29"/>
      <c r="M214" s="28"/>
    </row>
    <row r="215" spans="1:13">
      <c r="A215" s="13">
        <v>208</v>
      </c>
      <c r="B215" s="28"/>
      <c r="C215" s="28"/>
      <c r="D215" s="28"/>
      <c r="E215" s="39"/>
      <c r="F215" s="39"/>
      <c r="G215" s="30"/>
      <c r="H215" s="42"/>
      <c r="I215" s="43"/>
      <c r="J215" s="41" t="e">
        <f t="shared" si="4"/>
        <v>#DIV/0!</v>
      </c>
      <c r="K215" s="29"/>
      <c r="L215" s="29"/>
      <c r="M215" s="28"/>
    </row>
    <row r="216" spans="1:13">
      <c r="A216" s="13">
        <v>209</v>
      </c>
      <c r="B216" s="28"/>
      <c r="C216" s="28"/>
      <c r="D216" s="28"/>
      <c r="E216" s="39"/>
      <c r="F216" s="39"/>
      <c r="G216" s="30"/>
      <c r="H216" s="42"/>
      <c r="I216" s="43"/>
      <c r="J216" s="21" t="e">
        <f t="shared" si="4"/>
        <v>#DIV/0!</v>
      </c>
      <c r="K216" s="29"/>
      <c r="L216" s="29"/>
      <c r="M216" s="28"/>
    </row>
    <row r="217" spans="1:13">
      <c r="A217" s="13">
        <v>210</v>
      </c>
      <c r="B217" s="28"/>
      <c r="C217" s="28"/>
      <c r="D217" s="28"/>
      <c r="E217" s="39"/>
      <c r="F217" s="39"/>
      <c r="G217" s="30"/>
      <c r="H217" s="42"/>
      <c r="I217" s="43"/>
      <c r="J217" s="21" t="e">
        <f t="shared" si="4"/>
        <v>#DIV/0!</v>
      </c>
      <c r="K217" s="29"/>
      <c r="L217" s="29"/>
      <c r="M217" s="28"/>
    </row>
    <row r="218" spans="1:13">
      <c r="A218" s="13">
        <v>211</v>
      </c>
      <c r="B218" s="28"/>
      <c r="C218" s="28"/>
      <c r="D218" s="28"/>
      <c r="E218" s="39"/>
      <c r="F218" s="39"/>
      <c r="G218" s="30"/>
      <c r="H218" s="42"/>
      <c r="I218" s="43"/>
      <c r="J218" s="21" t="e">
        <f t="shared" si="4"/>
        <v>#DIV/0!</v>
      </c>
      <c r="K218" s="29"/>
      <c r="L218" s="29"/>
      <c r="M218" s="28"/>
    </row>
    <row r="219" spans="1:13">
      <c r="A219" s="13">
        <v>212</v>
      </c>
      <c r="B219" s="28"/>
      <c r="C219" s="28"/>
      <c r="D219" s="28"/>
      <c r="E219" s="39"/>
      <c r="F219" s="39"/>
      <c r="G219" s="30"/>
      <c r="H219" s="42"/>
      <c r="I219" s="43"/>
      <c r="J219" s="21" t="e">
        <f t="shared" si="4"/>
        <v>#DIV/0!</v>
      </c>
      <c r="K219" s="29"/>
      <c r="L219" s="29"/>
      <c r="M219" s="28"/>
    </row>
    <row r="220" spans="1:13">
      <c r="A220" s="13">
        <v>213</v>
      </c>
      <c r="B220" s="28"/>
      <c r="C220" s="28"/>
      <c r="D220" s="28"/>
      <c r="E220" s="39"/>
      <c r="F220" s="39"/>
      <c r="G220" s="30"/>
      <c r="H220" s="42"/>
      <c r="I220" s="43"/>
      <c r="J220" s="41" t="e">
        <f t="shared" si="4"/>
        <v>#DIV/0!</v>
      </c>
      <c r="K220" s="29"/>
      <c r="L220" s="29"/>
      <c r="M220" s="28"/>
    </row>
    <row r="221" spans="1:13">
      <c r="A221" s="13">
        <v>214</v>
      </c>
      <c r="B221" s="28"/>
      <c r="C221" s="28"/>
      <c r="D221" s="28"/>
      <c r="E221" s="39"/>
      <c r="F221" s="39"/>
      <c r="G221" s="30"/>
      <c r="H221" s="42"/>
      <c r="I221" s="43"/>
      <c r="J221" s="41" t="e">
        <f t="shared" si="4"/>
        <v>#DIV/0!</v>
      </c>
      <c r="K221" s="29"/>
      <c r="L221" s="29"/>
      <c r="M221" s="28"/>
    </row>
    <row r="222" spans="1:13">
      <c r="A222" s="13">
        <v>215</v>
      </c>
      <c r="B222" s="28"/>
      <c r="C222" s="28"/>
      <c r="D222" s="28"/>
      <c r="E222" s="39"/>
      <c r="F222" s="39"/>
      <c r="G222" s="30"/>
      <c r="H222" s="42"/>
      <c r="I222" s="43"/>
      <c r="J222" s="21" t="e">
        <f t="shared" si="4"/>
        <v>#DIV/0!</v>
      </c>
      <c r="K222" s="29"/>
      <c r="L222" s="29"/>
      <c r="M222" s="28"/>
    </row>
    <row r="223" spans="1:13">
      <c r="A223" s="40">
        <v>216</v>
      </c>
      <c r="B223" s="28"/>
      <c r="C223" s="28"/>
      <c r="D223" s="28"/>
      <c r="E223" s="39"/>
      <c r="F223" s="39"/>
      <c r="G223" s="30"/>
      <c r="H223" s="42"/>
      <c r="I223" s="43"/>
      <c r="J223" s="41" t="e">
        <f t="shared" si="4"/>
        <v>#DIV/0!</v>
      </c>
      <c r="K223" s="29"/>
      <c r="L223" s="29"/>
      <c r="M223" s="28"/>
    </row>
    <row r="224" spans="1:13">
      <c r="A224" s="40">
        <v>217</v>
      </c>
      <c r="B224" s="28"/>
      <c r="C224" s="28"/>
      <c r="D224" s="28"/>
      <c r="E224" s="39"/>
      <c r="F224" s="39"/>
      <c r="G224" s="30"/>
      <c r="H224" s="42"/>
      <c r="I224" s="43"/>
      <c r="J224" s="41" t="e">
        <f t="shared" si="4"/>
        <v>#DIV/0!</v>
      </c>
      <c r="K224" s="29"/>
      <c r="L224" s="29"/>
      <c r="M224" s="28"/>
    </row>
    <row r="225" spans="1:13">
      <c r="A225" s="13">
        <v>218</v>
      </c>
      <c r="B225" s="28"/>
      <c r="C225" s="28"/>
      <c r="D225" s="28"/>
      <c r="E225" s="39"/>
      <c r="F225" s="39"/>
      <c r="G225" s="30"/>
      <c r="H225" s="42"/>
      <c r="I225" s="43"/>
      <c r="J225" s="21" t="e">
        <f t="shared" si="4"/>
        <v>#DIV/0!</v>
      </c>
      <c r="K225" s="29"/>
      <c r="L225" s="29"/>
      <c r="M225" s="28"/>
    </row>
    <row r="226" spans="1:13">
      <c r="A226" s="13">
        <v>219</v>
      </c>
      <c r="B226" s="28"/>
      <c r="C226" s="28"/>
      <c r="D226" s="28"/>
      <c r="E226" s="39"/>
      <c r="F226" s="39"/>
      <c r="G226" s="30"/>
      <c r="H226" s="42"/>
      <c r="I226" s="43"/>
      <c r="J226" s="21" t="e">
        <f t="shared" si="4"/>
        <v>#DIV/0!</v>
      </c>
      <c r="K226" s="29"/>
      <c r="L226" s="29"/>
      <c r="M226" s="28"/>
    </row>
    <row r="227" spans="1:13">
      <c r="A227" s="13">
        <v>220</v>
      </c>
      <c r="B227" s="28"/>
      <c r="C227" s="28"/>
      <c r="D227" s="28"/>
      <c r="E227" s="39"/>
      <c r="F227" s="39"/>
      <c r="G227" s="30"/>
      <c r="H227" s="42"/>
      <c r="I227" s="43"/>
      <c r="J227" s="21" t="e">
        <f t="shared" si="4"/>
        <v>#DIV/0!</v>
      </c>
      <c r="K227" s="29"/>
      <c r="L227" s="29"/>
      <c r="M227" s="28"/>
    </row>
    <row r="228" spans="1:13">
      <c r="A228" s="13">
        <v>221</v>
      </c>
      <c r="B228" s="28"/>
      <c r="C228" s="28"/>
      <c r="D228" s="28"/>
      <c r="E228" s="39"/>
      <c r="F228" s="39"/>
      <c r="G228" s="30"/>
      <c r="H228" s="42"/>
      <c r="I228" s="43"/>
      <c r="J228" s="21" t="e">
        <f t="shared" si="4"/>
        <v>#DIV/0!</v>
      </c>
      <c r="K228" s="29"/>
      <c r="L228" s="29"/>
      <c r="M228" s="28"/>
    </row>
    <row r="229" spans="1:13">
      <c r="A229" s="13">
        <v>222</v>
      </c>
      <c r="B229" s="28"/>
      <c r="C229" s="28"/>
      <c r="D229" s="28"/>
      <c r="E229" s="39"/>
      <c r="F229" s="39"/>
      <c r="G229" s="30"/>
      <c r="H229" s="42"/>
      <c r="I229" s="43"/>
      <c r="J229" s="41" t="e">
        <f t="shared" si="4"/>
        <v>#DIV/0!</v>
      </c>
      <c r="K229" s="29"/>
      <c r="L229" s="29"/>
      <c r="M229" s="28"/>
    </row>
    <row r="230" spans="1:13">
      <c r="A230" s="13">
        <v>223</v>
      </c>
      <c r="B230" s="28"/>
      <c r="C230" s="28"/>
      <c r="D230" s="28"/>
      <c r="E230" s="39"/>
      <c r="F230" s="39"/>
      <c r="G230" s="30"/>
      <c r="H230" s="42"/>
      <c r="I230" s="43"/>
      <c r="J230" s="41" t="e">
        <f t="shared" si="4"/>
        <v>#DIV/0!</v>
      </c>
      <c r="K230" s="29"/>
      <c r="L230" s="29"/>
      <c r="M230" s="28"/>
    </row>
    <row r="231" spans="1:13">
      <c r="A231" s="13">
        <v>224</v>
      </c>
      <c r="B231" s="28"/>
      <c r="C231" s="28"/>
      <c r="D231" s="28"/>
      <c r="E231" s="39"/>
      <c r="F231" s="39"/>
      <c r="G231" s="30"/>
      <c r="H231" s="42"/>
      <c r="I231" s="43"/>
      <c r="J231" s="21" t="e">
        <f t="shared" si="4"/>
        <v>#DIV/0!</v>
      </c>
      <c r="K231" s="29"/>
      <c r="L231" s="29"/>
      <c r="M231" s="28"/>
    </row>
    <row r="232" spans="1:13">
      <c r="A232" s="13">
        <v>225</v>
      </c>
      <c r="B232" s="28"/>
      <c r="C232" s="28"/>
      <c r="D232" s="28"/>
      <c r="E232" s="39"/>
      <c r="F232" s="39"/>
      <c r="G232" s="30"/>
      <c r="H232" s="42"/>
      <c r="I232" s="43"/>
      <c r="J232" s="41" t="e">
        <f t="shared" si="4"/>
        <v>#DIV/0!</v>
      </c>
      <c r="K232" s="29"/>
      <c r="L232" s="29"/>
      <c r="M232" s="28"/>
    </row>
    <row r="233" spans="1:13">
      <c r="A233" s="40">
        <v>226</v>
      </c>
      <c r="B233" s="28"/>
      <c r="C233" s="28"/>
      <c r="D233" s="28"/>
      <c r="E233" s="39"/>
      <c r="F233" s="39"/>
      <c r="G233" s="30"/>
      <c r="H233" s="42"/>
      <c r="I233" s="43"/>
      <c r="J233" s="41" t="e">
        <f t="shared" si="4"/>
        <v>#DIV/0!</v>
      </c>
      <c r="K233" s="29"/>
      <c r="L233" s="29"/>
      <c r="M233" s="28"/>
    </row>
    <row r="234" spans="1:13">
      <c r="A234" s="40">
        <v>227</v>
      </c>
      <c r="B234" s="28"/>
      <c r="C234" s="28"/>
      <c r="D234" s="28"/>
      <c r="E234" s="39"/>
      <c r="F234" s="39"/>
      <c r="G234" s="30"/>
      <c r="H234" s="42"/>
      <c r="I234" s="43"/>
      <c r="J234" s="21" t="e">
        <f t="shared" si="4"/>
        <v>#DIV/0!</v>
      </c>
      <c r="K234" s="29"/>
      <c r="L234" s="29"/>
      <c r="M234" s="28"/>
    </row>
    <row r="235" spans="1:13">
      <c r="A235" s="13">
        <v>228</v>
      </c>
      <c r="B235" s="28"/>
      <c r="C235" s="28"/>
      <c r="D235" s="28"/>
      <c r="E235" s="39"/>
      <c r="F235" s="39"/>
      <c r="G235" s="30"/>
      <c r="H235" s="42"/>
      <c r="I235" s="43"/>
      <c r="J235" s="21" t="e">
        <f t="shared" si="4"/>
        <v>#DIV/0!</v>
      </c>
      <c r="K235" s="29"/>
      <c r="L235" s="29"/>
      <c r="M235" s="28"/>
    </row>
    <row r="236" spans="1:13">
      <c r="A236" s="13">
        <v>229</v>
      </c>
      <c r="B236" s="28"/>
      <c r="C236" s="28"/>
      <c r="D236" s="28"/>
      <c r="E236" s="39"/>
      <c r="F236" s="39"/>
      <c r="G236" s="30"/>
      <c r="H236" s="42"/>
      <c r="I236" s="43"/>
      <c r="J236" s="21" t="e">
        <f t="shared" si="4"/>
        <v>#DIV/0!</v>
      </c>
      <c r="K236" s="29"/>
      <c r="L236" s="29"/>
      <c r="M236" s="28"/>
    </row>
    <row r="237" spans="1:13">
      <c r="A237" s="13">
        <v>230</v>
      </c>
      <c r="B237" s="28"/>
      <c r="C237" s="28"/>
      <c r="D237" s="28"/>
      <c r="E237" s="39"/>
      <c r="F237" s="39"/>
      <c r="G237" s="30"/>
      <c r="H237" s="42"/>
      <c r="I237" s="43"/>
      <c r="J237" s="21" t="e">
        <f t="shared" si="4"/>
        <v>#DIV/0!</v>
      </c>
      <c r="K237" s="29"/>
      <c r="L237" s="29"/>
      <c r="M237" s="28"/>
    </row>
    <row r="238" spans="1:13">
      <c r="A238" s="13">
        <v>231</v>
      </c>
      <c r="B238" s="28"/>
      <c r="C238" s="28"/>
      <c r="D238" s="28"/>
      <c r="E238" s="39"/>
      <c r="F238" s="39"/>
      <c r="G238" s="30"/>
      <c r="H238" s="42"/>
      <c r="I238" s="43"/>
      <c r="J238" s="41" t="e">
        <f t="shared" si="4"/>
        <v>#DIV/0!</v>
      </c>
      <c r="K238" s="29"/>
      <c r="L238" s="29"/>
      <c r="M238" s="28"/>
    </row>
    <row r="239" spans="1:13">
      <c r="A239" s="13">
        <v>232</v>
      </c>
      <c r="B239" s="28"/>
      <c r="C239" s="28"/>
      <c r="D239" s="28"/>
      <c r="E239" s="39"/>
      <c r="F239" s="39"/>
      <c r="G239" s="30"/>
      <c r="H239" s="42"/>
      <c r="I239" s="43"/>
      <c r="J239" s="41" t="e">
        <f t="shared" si="4"/>
        <v>#DIV/0!</v>
      </c>
      <c r="K239" s="29"/>
      <c r="L239" s="29"/>
      <c r="M239" s="28"/>
    </row>
    <row r="240" spans="1:13">
      <c r="A240" s="13">
        <v>233</v>
      </c>
      <c r="B240" s="28"/>
      <c r="C240" s="28"/>
      <c r="D240" s="28"/>
      <c r="E240" s="39"/>
      <c r="F240" s="39"/>
      <c r="G240" s="30"/>
      <c r="H240" s="42"/>
      <c r="I240" s="43"/>
      <c r="J240" s="21" t="e">
        <f t="shared" si="4"/>
        <v>#DIV/0!</v>
      </c>
      <c r="K240" s="29"/>
      <c r="L240" s="29"/>
      <c r="M240" s="28"/>
    </row>
    <row r="241" spans="1:13">
      <c r="A241" s="13">
        <v>234</v>
      </c>
      <c r="B241" s="28"/>
      <c r="C241" s="28"/>
      <c r="D241" s="28"/>
      <c r="E241" s="39"/>
      <c r="F241" s="39"/>
      <c r="G241" s="30"/>
      <c r="H241" s="42"/>
      <c r="I241" s="43"/>
      <c r="J241" s="41" t="e">
        <f t="shared" si="4"/>
        <v>#DIV/0!</v>
      </c>
      <c r="K241" s="29"/>
      <c r="L241" s="29"/>
      <c r="M241" s="28"/>
    </row>
    <row r="242" spans="1:13">
      <c r="A242" s="13">
        <v>235</v>
      </c>
      <c r="B242" s="28"/>
      <c r="C242" s="28"/>
      <c r="D242" s="28"/>
      <c r="E242" s="39"/>
      <c r="F242" s="39"/>
      <c r="G242" s="30"/>
      <c r="H242" s="42"/>
      <c r="I242" s="43"/>
      <c r="J242" s="41" t="e">
        <f t="shared" si="4"/>
        <v>#DIV/0!</v>
      </c>
      <c r="K242" s="29"/>
      <c r="L242" s="29"/>
      <c r="M242" s="28"/>
    </row>
    <row r="243" spans="1:13">
      <c r="A243" s="40">
        <v>236</v>
      </c>
      <c r="B243" s="28"/>
      <c r="C243" s="28"/>
      <c r="D243" s="28"/>
      <c r="E243" s="39"/>
      <c r="F243" s="39"/>
      <c r="G243" s="30"/>
      <c r="H243" s="42"/>
      <c r="I243" s="43"/>
      <c r="J243" s="21" t="e">
        <f t="shared" si="4"/>
        <v>#DIV/0!</v>
      </c>
      <c r="K243" s="29"/>
      <c r="L243" s="29"/>
      <c r="M243" s="28"/>
    </row>
    <row r="244" spans="1:13">
      <c r="A244" s="40">
        <v>237</v>
      </c>
      <c r="B244" s="28"/>
      <c r="C244" s="28"/>
      <c r="D244" s="28"/>
      <c r="E244" s="39"/>
      <c r="F244" s="39"/>
      <c r="G244" s="30"/>
      <c r="H244" s="42"/>
      <c r="I244" s="43"/>
      <c r="J244" s="21" t="e">
        <f t="shared" si="4"/>
        <v>#DIV/0!</v>
      </c>
      <c r="K244" s="29"/>
      <c r="L244" s="29"/>
      <c r="M244" s="28"/>
    </row>
    <row r="245" spans="1:13">
      <c r="A245" s="13">
        <v>238</v>
      </c>
      <c r="B245" s="28"/>
      <c r="C245" s="28"/>
      <c r="D245" s="28"/>
      <c r="E245" s="39"/>
      <c r="F245" s="39"/>
      <c r="G245" s="30"/>
      <c r="H245" s="42"/>
      <c r="I245" s="43"/>
      <c r="J245" s="21" t="e">
        <f t="shared" si="4"/>
        <v>#DIV/0!</v>
      </c>
      <c r="K245" s="29"/>
      <c r="L245" s="29"/>
      <c r="M245" s="28"/>
    </row>
    <row r="246" spans="1:13">
      <c r="A246" s="13">
        <v>239</v>
      </c>
      <c r="B246" s="28"/>
      <c r="C246" s="28"/>
      <c r="D246" s="28"/>
      <c r="E246" s="39"/>
      <c r="F246" s="39"/>
      <c r="G246" s="30"/>
      <c r="H246" s="42"/>
      <c r="I246" s="43"/>
      <c r="J246" s="21" t="e">
        <f t="shared" si="4"/>
        <v>#DIV/0!</v>
      </c>
      <c r="K246" s="29"/>
      <c r="L246" s="29"/>
      <c r="M246" s="28"/>
    </row>
    <row r="247" spans="1:13">
      <c r="A247" s="13">
        <v>240</v>
      </c>
      <c r="B247" s="28"/>
      <c r="C247" s="28"/>
      <c r="D247" s="28"/>
      <c r="E247" s="39"/>
      <c r="F247" s="39"/>
      <c r="G247" s="30"/>
      <c r="H247" s="42"/>
      <c r="I247" s="43"/>
      <c r="J247" s="41" t="e">
        <f t="shared" si="4"/>
        <v>#DIV/0!</v>
      </c>
      <c r="K247" s="29"/>
      <c r="L247" s="29"/>
      <c r="M247" s="28"/>
    </row>
    <row r="248" spans="1:13">
      <c r="A248" s="13">
        <v>241</v>
      </c>
      <c r="B248" s="28"/>
      <c r="C248" s="28"/>
      <c r="D248" s="28"/>
      <c r="E248" s="39"/>
      <c r="F248" s="39"/>
      <c r="G248" s="30"/>
      <c r="H248" s="42"/>
      <c r="I248" s="43"/>
      <c r="J248" s="41" t="e">
        <f t="shared" si="4"/>
        <v>#DIV/0!</v>
      </c>
      <c r="K248" s="29"/>
      <c r="L248" s="29"/>
      <c r="M248" s="28"/>
    </row>
    <row r="249" spans="1:13">
      <c r="A249" s="13">
        <v>242</v>
      </c>
      <c r="B249" s="28"/>
      <c r="C249" s="28"/>
      <c r="D249" s="28"/>
      <c r="E249" s="39"/>
      <c r="F249" s="39"/>
      <c r="G249" s="30"/>
      <c r="H249" s="42"/>
      <c r="I249" s="43"/>
      <c r="J249" s="21" t="e">
        <f t="shared" si="4"/>
        <v>#DIV/0!</v>
      </c>
      <c r="K249" s="29"/>
      <c r="L249" s="29"/>
      <c r="M249" s="28"/>
    </row>
    <row r="250" spans="1:13">
      <c r="A250" s="13">
        <v>243</v>
      </c>
      <c r="B250" s="28"/>
      <c r="C250" s="28"/>
      <c r="D250" s="28"/>
      <c r="E250" s="39"/>
      <c r="F250" s="39"/>
      <c r="G250" s="30"/>
      <c r="H250" s="42"/>
      <c r="I250" s="43"/>
      <c r="J250" s="41" t="e">
        <f t="shared" si="4"/>
        <v>#DIV/0!</v>
      </c>
      <c r="K250" s="29"/>
      <c r="L250" s="29"/>
      <c r="M250" s="28"/>
    </row>
    <row r="251" spans="1:13">
      <c r="A251" s="13">
        <v>244</v>
      </c>
      <c r="B251" s="28"/>
      <c r="C251" s="28"/>
      <c r="D251" s="28"/>
      <c r="E251" s="39"/>
      <c r="F251" s="39"/>
      <c r="G251" s="30"/>
      <c r="H251" s="42"/>
      <c r="I251" s="43"/>
      <c r="J251" s="41" t="e">
        <f t="shared" si="4"/>
        <v>#DIV/0!</v>
      </c>
      <c r="K251" s="29"/>
      <c r="L251" s="29"/>
      <c r="M251" s="28"/>
    </row>
    <row r="252" spans="1:13">
      <c r="A252" s="13">
        <v>245</v>
      </c>
      <c r="B252" s="28"/>
      <c r="C252" s="28"/>
      <c r="D252" s="28"/>
      <c r="E252" s="39"/>
      <c r="F252" s="39"/>
      <c r="G252" s="30"/>
      <c r="H252" s="42"/>
      <c r="I252" s="43"/>
      <c r="J252" s="21" t="e">
        <f t="shared" si="4"/>
        <v>#DIV/0!</v>
      </c>
      <c r="K252" s="29"/>
      <c r="L252" s="29"/>
      <c r="M252" s="28"/>
    </row>
    <row r="253" spans="1:13">
      <c r="A253" s="40">
        <v>246</v>
      </c>
      <c r="B253" s="28"/>
      <c r="C253" s="28"/>
      <c r="D253" s="28"/>
      <c r="E253" s="39"/>
      <c r="F253" s="39"/>
      <c r="G253" s="30"/>
      <c r="H253" s="42"/>
      <c r="I253" s="43"/>
      <c r="J253" s="21" t="e">
        <f t="shared" si="4"/>
        <v>#DIV/0!</v>
      </c>
      <c r="K253" s="29"/>
      <c r="L253" s="29"/>
      <c r="M253" s="28"/>
    </row>
    <row r="254" spans="1:13">
      <c r="A254" s="40">
        <v>247</v>
      </c>
      <c r="B254" s="28"/>
      <c r="C254" s="28"/>
      <c r="D254" s="28"/>
      <c r="E254" s="39"/>
      <c r="F254" s="39"/>
      <c r="G254" s="30"/>
      <c r="H254" s="42"/>
      <c r="I254" s="43"/>
      <c r="J254" s="21" t="e">
        <f t="shared" si="4"/>
        <v>#DIV/0!</v>
      </c>
      <c r="K254" s="29"/>
      <c r="L254" s="29"/>
      <c r="M254" s="28"/>
    </row>
    <row r="255" spans="1:13">
      <c r="A255" s="13">
        <v>248</v>
      </c>
      <c r="B255" s="28"/>
      <c r="C255" s="28"/>
      <c r="D255" s="28"/>
      <c r="E255" s="39"/>
      <c r="F255" s="39"/>
      <c r="G255" s="30"/>
      <c r="H255" s="42"/>
      <c r="I255" s="43"/>
      <c r="J255" s="21" t="e">
        <f t="shared" si="4"/>
        <v>#DIV/0!</v>
      </c>
      <c r="K255" s="29"/>
      <c r="L255" s="29"/>
      <c r="M255" s="28"/>
    </row>
    <row r="256" spans="1:13">
      <c r="A256" s="13">
        <v>249</v>
      </c>
      <c r="B256" s="28"/>
      <c r="C256" s="28"/>
      <c r="D256" s="28"/>
      <c r="E256" s="39"/>
      <c r="F256" s="39"/>
      <c r="G256" s="30"/>
      <c r="H256" s="42"/>
      <c r="I256" s="43"/>
      <c r="J256" s="41" t="e">
        <f t="shared" si="4"/>
        <v>#DIV/0!</v>
      </c>
      <c r="K256" s="29"/>
      <c r="L256" s="29"/>
      <c r="M256" s="28"/>
    </row>
    <row r="257" spans="1:13">
      <c r="A257" s="13">
        <v>250</v>
      </c>
      <c r="B257" s="28"/>
      <c r="C257" s="28"/>
      <c r="D257" s="28"/>
      <c r="E257" s="39"/>
      <c r="F257" s="39"/>
      <c r="G257" s="30"/>
      <c r="H257" s="42"/>
      <c r="I257" s="43"/>
      <c r="J257" s="41" t="e">
        <f t="shared" si="4"/>
        <v>#DIV/0!</v>
      </c>
      <c r="K257" s="29"/>
      <c r="L257" s="29"/>
      <c r="M257" s="28"/>
    </row>
    <row r="258" spans="1:13">
      <c r="A258" s="13">
        <v>251</v>
      </c>
      <c r="B258" s="28"/>
      <c r="C258" s="28"/>
      <c r="D258" s="28"/>
      <c r="E258" s="39"/>
      <c r="F258" s="39"/>
      <c r="G258" s="30"/>
      <c r="H258" s="42"/>
      <c r="I258" s="43"/>
      <c r="J258" s="21" t="e">
        <f t="shared" si="4"/>
        <v>#DIV/0!</v>
      </c>
      <c r="K258" s="29"/>
      <c r="L258" s="29"/>
      <c r="M258" s="28"/>
    </row>
    <row r="259" spans="1:13">
      <c r="A259" s="13">
        <v>252</v>
      </c>
      <c r="B259" s="28"/>
      <c r="C259" s="28"/>
      <c r="D259" s="28"/>
      <c r="E259" s="39"/>
      <c r="F259" s="39"/>
      <c r="G259" s="30"/>
      <c r="H259" s="42"/>
      <c r="I259" s="43"/>
      <c r="J259" s="41" t="e">
        <f t="shared" si="4"/>
        <v>#DIV/0!</v>
      </c>
      <c r="K259" s="29"/>
      <c r="L259" s="29"/>
      <c r="M259" s="28"/>
    </row>
    <row r="260" spans="1:13">
      <c r="A260" s="13">
        <v>253</v>
      </c>
      <c r="B260" s="28"/>
      <c r="C260" s="28"/>
      <c r="D260" s="28"/>
      <c r="E260" s="39"/>
      <c r="F260" s="39"/>
      <c r="G260" s="30"/>
      <c r="H260" s="42"/>
      <c r="I260" s="43"/>
      <c r="J260" s="41" t="e">
        <f t="shared" si="4"/>
        <v>#DIV/0!</v>
      </c>
      <c r="K260" s="29"/>
      <c r="L260" s="29"/>
      <c r="M260" s="28"/>
    </row>
    <row r="261" spans="1:13">
      <c r="A261" s="13">
        <v>254</v>
      </c>
      <c r="B261" s="28"/>
      <c r="C261" s="28"/>
      <c r="D261" s="28"/>
      <c r="E261" s="39"/>
      <c r="F261" s="39"/>
      <c r="G261" s="30"/>
      <c r="H261" s="42"/>
      <c r="I261" s="43"/>
      <c r="J261" s="21" t="e">
        <f t="shared" si="4"/>
        <v>#DIV/0!</v>
      </c>
      <c r="K261" s="29"/>
      <c r="L261" s="29"/>
      <c r="M261" s="28"/>
    </row>
    <row r="262" spans="1:13">
      <c r="A262" s="13">
        <v>255</v>
      </c>
      <c r="B262" s="28"/>
      <c r="C262" s="28"/>
      <c r="D262" s="28"/>
      <c r="E262" s="39"/>
      <c r="F262" s="39"/>
      <c r="G262" s="30"/>
      <c r="H262" s="42"/>
      <c r="I262" s="43"/>
      <c r="J262" s="21" t="e">
        <f t="shared" si="4"/>
        <v>#DIV/0!</v>
      </c>
      <c r="K262" s="29"/>
      <c r="L262" s="29"/>
      <c r="M262" s="28"/>
    </row>
    <row r="263" spans="1:13">
      <c r="A263" s="40">
        <v>256</v>
      </c>
      <c r="B263" s="28"/>
      <c r="C263" s="28"/>
      <c r="D263" s="28"/>
      <c r="E263" s="39"/>
      <c r="F263" s="39"/>
      <c r="G263" s="30"/>
      <c r="H263" s="42"/>
      <c r="I263" s="43"/>
      <c r="J263" s="21" t="e">
        <f t="shared" si="4"/>
        <v>#DIV/0!</v>
      </c>
      <c r="K263" s="29"/>
      <c r="L263" s="29"/>
      <c r="M263" s="28"/>
    </row>
    <row r="264" spans="1:13">
      <c r="A264" s="40">
        <v>257</v>
      </c>
      <c r="B264" s="28"/>
      <c r="C264" s="28"/>
      <c r="D264" s="28"/>
      <c r="E264" s="39"/>
      <c r="F264" s="39"/>
      <c r="G264" s="30"/>
      <c r="H264" s="42"/>
      <c r="I264" s="43"/>
      <c r="J264" s="21" t="e">
        <f t="shared" si="4"/>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ref="J269:J332" si="5">H269/I269</f>
        <v>#DIV/0!</v>
      </c>
      <c r="K269" s="29"/>
      <c r="L269" s="29"/>
      <c r="M269" s="28"/>
    </row>
    <row r="270" spans="1:13">
      <c r="A270" s="13">
        <v>263</v>
      </c>
      <c r="B270" s="28"/>
      <c r="C270" s="28"/>
      <c r="D270" s="28"/>
      <c r="E270" s="39"/>
      <c r="F270" s="39"/>
      <c r="G270" s="30"/>
      <c r="H270" s="42"/>
      <c r="I270" s="43"/>
      <c r="J270" s="21" t="e">
        <f t="shared" si="5"/>
        <v>#DIV/0!</v>
      </c>
      <c r="K270" s="29"/>
      <c r="L270" s="29"/>
      <c r="M270" s="28"/>
    </row>
    <row r="271" spans="1:13">
      <c r="A271" s="13">
        <v>264</v>
      </c>
      <c r="B271" s="28"/>
      <c r="C271" s="28"/>
      <c r="D271" s="28"/>
      <c r="E271" s="39"/>
      <c r="F271" s="39"/>
      <c r="G271" s="30"/>
      <c r="H271" s="42"/>
      <c r="I271" s="43"/>
      <c r="J271" s="21" t="e">
        <f t="shared" si="5"/>
        <v>#DIV/0!</v>
      </c>
      <c r="K271" s="29"/>
      <c r="L271" s="29"/>
      <c r="M271" s="28"/>
    </row>
    <row r="272" spans="1:13">
      <c r="A272" s="13">
        <v>265</v>
      </c>
      <c r="B272" s="28"/>
      <c r="C272" s="28"/>
      <c r="D272" s="28"/>
      <c r="E272" s="39"/>
      <c r="F272" s="39"/>
      <c r="G272" s="30"/>
      <c r="H272" s="42"/>
      <c r="I272" s="43"/>
      <c r="J272" s="21" t="e">
        <f t="shared" si="5"/>
        <v>#DIV/0!</v>
      </c>
      <c r="K272" s="29"/>
      <c r="L272" s="29"/>
      <c r="M272" s="28"/>
    </row>
    <row r="273" spans="1:13">
      <c r="A273" s="40">
        <v>266</v>
      </c>
      <c r="B273" s="28"/>
      <c r="C273" s="28"/>
      <c r="D273" s="28"/>
      <c r="E273" s="39"/>
      <c r="F273" s="39"/>
      <c r="G273" s="30"/>
      <c r="H273" s="42"/>
      <c r="I273" s="43"/>
      <c r="J273" s="21" t="e">
        <f t="shared" si="5"/>
        <v>#DIV/0!</v>
      </c>
      <c r="K273" s="29"/>
      <c r="L273" s="29"/>
      <c r="M273" s="28"/>
    </row>
    <row r="274" spans="1:13">
      <c r="A274" s="40">
        <v>267</v>
      </c>
      <c r="B274" s="28"/>
      <c r="C274" s="28"/>
      <c r="D274" s="28"/>
      <c r="E274" s="39"/>
      <c r="F274" s="39"/>
      <c r="G274" s="30"/>
      <c r="H274" s="42"/>
      <c r="I274" s="43"/>
      <c r="J274" s="41" t="e">
        <f t="shared" si="5"/>
        <v>#DIV/0!</v>
      </c>
      <c r="K274" s="29"/>
      <c r="L274" s="29"/>
      <c r="M274" s="28"/>
    </row>
    <row r="275" spans="1:13">
      <c r="A275" s="13">
        <v>268</v>
      </c>
      <c r="B275" s="28"/>
      <c r="C275" s="28"/>
      <c r="D275" s="28"/>
      <c r="E275" s="39"/>
      <c r="F275" s="39"/>
      <c r="G275" s="30"/>
      <c r="H275" s="42"/>
      <c r="I275" s="43"/>
      <c r="J275" s="41" t="e">
        <f t="shared" si="5"/>
        <v>#DIV/0!</v>
      </c>
      <c r="K275" s="29"/>
      <c r="L275" s="29"/>
      <c r="M275" s="28"/>
    </row>
    <row r="276" spans="1:13">
      <c r="A276" s="13">
        <v>269</v>
      </c>
      <c r="B276" s="28"/>
      <c r="C276" s="28"/>
      <c r="D276" s="28"/>
      <c r="E276" s="39"/>
      <c r="F276" s="39"/>
      <c r="G276" s="30"/>
      <c r="H276" s="42"/>
      <c r="I276" s="43"/>
      <c r="J276" s="21" t="e">
        <f t="shared" si="5"/>
        <v>#DIV/0!</v>
      </c>
      <c r="K276" s="29"/>
      <c r="L276" s="29"/>
      <c r="M276" s="28"/>
    </row>
    <row r="277" spans="1:13">
      <c r="A277" s="13">
        <v>270</v>
      </c>
      <c r="B277" s="28"/>
      <c r="C277" s="28"/>
      <c r="D277" s="28"/>
      <c r="E277" s="39"/>
      <c r="F277" s="39"/>
      <c r="G277" s="30"/>
      <c r="H277" s="42"/>
      <c r="I277" s="43"/>
      <c r="J277" s="41" t="e">
        <f t="shared" si="5"/>
        <v>#DIV/0!</v>
      </c>
      <c r="K277" s="29"/>
      <c r="L277" s="29"/>
      <c r="M277" s="28"/>
    </row>
    <row r="278" spans="1:13">
      <c r="A278" s="13">
        <v>271</v>
      </c>
      <c r="B278" s="28"/>
      <c r="C278" s="28"/>
      <c r="D278" s="28"/>
      <c r="E278" s="39"/>
      <c r="F278" s="39"/>
      <c r="G278" s="30"/>
      <c r="H278" s="42"/>
      <c r="I278" s="43"/>
      <c r="J278" s="41" t="e">
        <f t="shared" si="5"/>
        <v>#DIV/0!</v>
      </c>
      <c r="K278" s="29"/>
      <c r="L278" s="29"/>
      <c r="M278" s="28"/>
    </row>
    <row r="279" spans="1:13">
      <c r="A279" s="13">
        <v>272</v>
      </c>
      <c r="B279" s="28"/>
      <c r="C279" s="28"/>
      <c r="D279" s="28"/>
      <c r="E279" s="39"/>
      <c r="F279" s="39"/>
      <c r="G279" s="30"/>
      <c r="H279" s="42"/>
      <c r="I279" s="43"/>
      <c r="J279" s="21" t="e">
        <f t="shared" si="5"/>
        <v>#DIV/0!</v>
      </c>
      <c r="K279" s="29"/>
      <c r="L279" s="29"/>
      <c r="M279" s="28"/>
    </row>
    <row r="280" spans="1:13">
      <c r="A280" s="13">
        <v>273</v>
      </c>
      <c r="B280" s="28"/>
      <c r="C280" s="28"/>
      <c r="D280" s="28"/>
      <c r="E280" s="39"/>
      <c r="F280" s="39"/>
      <c r="G280" s="30"/>
      <c r="H280" s="42"/>
      <c r="I280" s="43"/>
      <c r="J280" s="21" t="e">
        <f t="shared" si="5"/>
        <v>#DIV/0!</v>
      </c>
      <c r="K280" s="29"/>
      <c r="L280" s="29"/>
      <c r="M280" s="28"/>
    </row>
    <row r="281" spans="1:13">
      <c r="A281" s="13">
        <v>274</v>
      </c>
      <c r="B281" s="28"/>
      <c r="C281" s="28"/>
      <c r="D281" s="28"/>
      <c r="E281" s="39"/>
      <c r="F281" s="39"/>
      <c r="G281" s="30"/>
      <c r="H281" s="42"/>
      <c r="I281" s="43"/>
      <c r="J281" s="21" t="e">
        <f t="shared" si="5"/>
        <v>#DIV/0!</v>
      </c>
      <c r="K281" s="29"/>
      <c r="L281" s="29"/>
      <c r="M281" s="28"/>
    </row>
    <row r="282" spans="1:13">
      <c r="A282" s="13">
        <v>275</v>
      </c>
      <c r="B282" s="28"/>
      <c r="C282" s="28"/>
      <c r="D282" s="28"/>
      <c r="E282" s="39"/>
      <c r="F282" s="39"/>
      <c r="G282" s="30"/>
      <c r="H282" s="42"/>
      <c r="I282" s="43"/>
      <c r="J282" s="21" t="e">
        <f t="shared" si="5"/>
        <v>#DIV/0!</v>
      </c>
      <c r="K282" s="29"/>
      <c r="L282" s="29"/>
      <c r="M282" s="28"/>
    </row>
    <row r="283" spans="1:13">
      <c r="A283" s="40">
        <v>276</v>
      </c>
      <c r="B283" s="28"/>
      <c r="C283" s="28"/>
      <c r="D283" s="28"/>
      <c r="E283" s="39"/>
      <c r="F283" s="39"/>
      <c r="G283" s="30"/>
      <c r="H283" s="42"/>
      <c r="I283" s="43"/>
      <c r="J283" s="41" t="e">
        <f t="shared" si="5"/>
        <v>#DIV/0!</v>
      </c>
      <c r="K283" s="29"/>
      <c r="L283" s="29"/>
      <c r="M283" s="28"/>
    </row>
    <row r="284" spans="1:13">
      <c r="A284" s="40">
        <v>277</v>
      </c>
      <c r="B284" s="28"/>
      <c r="C284" s="28"/>
      <c r="D284" s="28"/>
      <c r="E284" s="39"/>
      <c r="F284" s="39"/>
      <c r="G284" s="30"/>
      <c r="H284" s="42"/>
      <c r="I284" s="43"/>
      <c r="J284" s="41" t="e">
        <f t="shared" si="5"/>
        <v>#DIV/0!</v>
      </c>
      <c r="K284" s="29"/>
      <c r="L284" s="29"/>
      <c r="M284" s="28"/>
    </row>
    <row r="285" spans="1:13">
      <c r="A285" s="13">
        <v>278</v>
      </c>
      <c r="B285" s="28"/>
      <c r="C285" s="28"/>
      <c r="D285" s="28"/>
      <c r="E285" s="39"/>
      <c r="F285" s="39"/>
      <c r="G285" s="30"/>
      <c r="H285" s="42"/>
      <c r="I285" s="43"/>
      <c r="J285" s="21" t="e">
        <f t="shared" si="5"/>
        <v>#DIV/0!</v>
      </c>
      <c r="K285" s="29"/>
      <c r="L285" s="29"/>
      <c r="M285" s="28"/>
    </row>
    <row r="286" spans="1:13">
      <c r="A286" s="13">
        <v>279</v>
      </c>
      <c r="B286" s="28"/>
      <c r="C286" s="28"/>
      <c r="D286" s="28"/>
      <c r="E286" s="39"/>
      <c r="F286" s="39"/>
      <c r="G286" s="30"/>
      <c r="H286" s="42"/>
      <c r="I286" s="43"/>
      <c r="J286" s="41" t="e">
        <f t="shared" si="5"/>
        <v>#DIV/0!</v>
      </c>
      <c r="K286" s="29"/>
      <c r="L286" s="29"/>
      <c r="M286" s="28"/>
    </row>
    <row r="287" spans="1:13">
      <c r="A287" s="13">
        <v>280</v>
      </c>
      <c r="B287" s="28"/>
      <c r="C287" s="28"/>
      <c r="D287" s="28"/>
      <c r="E287" s="39"/>
      <c r="F287" s="39"/>
      <c r="G287" s="30"/>
      <c r="H287" s="42"/>
      <c r="I287" s="43"/>
      <c r="J287" s="41" t="e">
        <f t="shared" si="5"/>
        <v>#DIV/0!</v>
      </c>
      <c r="K287" s="29"/>
      <c r="L287" s="29"/>
      <c r="M287" s="28"/>
    </row>
    <row r="288" spans="1:13">
      <c r="A288" s="13">
        <v>281</v>
      </c>
      <c r="B288" s="28"/>
      <c r="C288" s="28"/>
      <c r="D288" s="28"/>
      <c r="E288" s="39"/>
      <c r="F288" s="39"/>
      <c r="G288" s="30"/>
      <c r="H288" s="42"/>
      <c r="I288" s="43"/>
      <c r="J288" s="21" t="e">
        <f t="shared" si="5"/>
        <v>#DIV/0!</v>
      </c>
      <c r="K288" s="29"/>
      <c r="L288" s="29"/>
      <c r="M288" s="28"/>
    </row>
    <row r="289" spans="1:13">
      <c r="A289" s="13">
        <v>282</v>
      </c>
      <c r="B289" s="28"/>
      <c r="C289" s="28"/>
      <c r="D289" s="28"/>
      <c r="E289" s="39"/>
      <c r="F289" s="39"/>
      <c r="G289" s="30"/>
      <c r="H289" s="42"/>
      <c r="I289" s="43"/>
      <c r="J289" s="21" t="e">
        <f t="shared" si="5"/>
        <v>#DIV/0!</v>
      </c>
      <c r="K289" s="29"/>
      <c r="L289" s="29"/>
      <c r="M289" s="28"/>
    </row>
    <row r="290" spans="1:13">
      <c r="A290" s="13">
        <v>283</v>
      </c>
      <c r="B290" s="28"/>
      <c r="C290" s="28"/>
      <c r="D290" s="28"/>
      <c r="E290" s="39"/>
      <c r="F290" s="39"/>
      <c r="G290" s="30"/>
      <c r="H290" s="42"/>
      <c r="I290" s="43"/>
      <c r="J290" s="21" t="e">
        <f t="shared" si="5"/>
        <v>#DIV/0!</v>
      </c>
      <c r="K290" s="29"/>
      <c r="L290" s="29"/>
      <c r="M290" s="28"/>
    </row>
    <row r="291" spans="1:13">
      <c r="A291" s="13">
        <v>284</v>
      </c>
      <c r="B291" s="28"/>
      <c r="C291" s="28"/>
      <c r="D291" s="28"/>
      <c r="E291" s="39"/>
      <c r="F291" s="39"/>
      <c r="G291" s="30"/>
      <c r="H291" s="42"/>
      <c r="I291" s="43"/>
      <c r="J291" s="21" t="e">
        <f t="shared" si="5"/>
        <v>#DIV/0!</v>
      </c>
      <c r="K291" s="29"/>
      <c r="L291" s="29"/>
      <c r="M291" s="28"/>
    </row>
    <row r="292" spans="1:13">
      <c r="A292" s="13">
        <v>285</v>
      </c>
      <c r="B292" s="28"/>
      <c r="C292" s="28"/>
      <c r="D292" s="28"/>
      <c r="E292" s="39"/>
      <c r="F292" s="39"/>
      <c r="G292" s="30"/>
      <c r="H292" s="42"/>
      <c r="I292" s="43"/>
      <c r="J292" s="41" t="e">
        <f t="shared" si="5"/>
        <v>#DIV/0!</v>
      </c>
      <c r="K292" s="29"/>
      <c r="L292" s="29"/>
      <c r="M292" s="28"/>
    </row>
    <row r="293" spans="1:13">
      <c r="A293" s="40">
        <v>286</v>
      </c>
      <c r="B293" s="28"/>
      <c r="C293" s="28"/>
      <c r="D293" s="28"/>
      <c r="E293" s="39"/>
      <c r="F293" s="39"/>
      <c r="G293" s="30"/>
      <c r="H293" s="42"/>
      <c r="I293" s="43"/>
      <c r="J293" s="41" t="e">
        <f t="shared" si="5"/>
        <v>#DIV/0!</v>
      </c>
      <c r="K293" s="29"/>
      <c r="L293" s="29"/>
      <c r="M293" s="28"/>
    </row>
    <row r="294" spans="1:13">
      <c r="A294" s="40">
        <v>287</v>
      </c>
      <c r="B294" s="28"/>
      <c r="C294" s="28"/>
      <c r="D294" s="28"/>
      <c r="E294" s="39"/>
      <c r="F294" s="39"/>
      <c r="G294" s="30"/>
      <c r="H294" s="42"/>
      <c r="I294" s="43"/>
      <c r="J294" s="21" t="e">
        <f t="shared" si="5"/>
        <v>#DIV/0!</v>
      </c>
      <c r="K294" s="29"/>
      <c r="L294" s="29"/>
      <c r="M294" s="28"/>
    </row>
    <row r="295" spans="1:13">
      <c r="A295" s="13">
        <v>288</v>
      </c>
      <c r="B295" s="28"/>
      <c r="C295" s="28"/>
      <c r="D295" s="28"/>
      <c r="E295" s="39"/>
      <c r="F295" s="39"/>
      <c r="G295" s="30"/>
      <c r="H295" s="42"/>
      <c r="I295" s="43"/>
      <c r="J295" s="41" t="e">
        <f t="shared" si="5"/>
        <v>#DIV/0!</v>
      </c>
      <c r="K295" s="29"/>
      <c r="L295" s="29"/>
      <c r="M295" s="28"/>
    </row>
    <row r="296" spans="1:13">
      <c r="A296" s="13">
        <v>289</v>
      </c>
      <c r="B296" s="28"/>
      <c r="C296" s="28"/>
      <c r="D296" s="28"/>
      <c r="E296" s="39"/>
      <c r="F296" s="39"/>
      <c r="G296" s="30"/>
      <c r="H296" s="42"/>
      <c r="I296" s="43"/>
      <c r="J296" s="41" t="e">
        <f t="shared" si="5"/>
        <v>#DIV/0!</v>
      </c>
      <c r="K296" s="29"/>
      <c r="L296" s="29"/>
      <c r="M296" s="28"/>
    </row>
    <row r="297" spans="1:13">
      <c r="A297" s="13">
        <v>290</v>
      </c>
      <c r="B297" s="28"/>
      <c r="C297" s="28"/>
      <c r="D297" s="28"/>
      <c r="E297" s="39"/>
      <c r="F297" s="39"/>
      <c r="G297" s="30"/>
      <c r="H297" s="42"/>
      <c r="I297" s="43"/>
      <c r="J297" s="21" t="e">
        <f t="shared" si="5"/>
        <v>#DIV/0!</v>
      </c>
      <c r="K297" s="29"/>
      <c r="L297" s="29"/>
      <c r="M297" s="28"/>
    </row>
    <row r="298" spans="1:13">
      <c r="A298" s="13">
        <v>291</v>
      </c>
      <c r="B298" s="28"/>
      <c r="C298" s="28"/>
      <c r="D298" s="28"/>
      <c r="E298" s="39"/>
      <c r="F298" s="39"/>
      <c r="G298" s="30"/>
      <c r="H298" s="42"/>
      <c r="I298" s="43"/>
      <c r="J298" s="21" t="e">
        <f t="shared" si="5"/>
        <v>#DIV/0!</v>
      </c>
      <c r="K298" s="29"/>
      <c r="L298" s="29"/>
      <c r="M298" s="28"/>
    </row>
    <row r="299" spans="1:13">
      <c r="A299" s="13">
        <v>292</v>
      </c>
      <c r="B299" s="28"/>
      <c r="C299" s="28"/>
      <c r="D299" s="28"/>
      <c r="E299" s="39"/>
      <c r="F299" s="39"/>
      <c r="G299" s="30"/>
      <c r="H299" s="42"/>
      <c r="I299" s="43"/>
      <c r="J299" s="21" t="e">
        <f t="shared" si="5"/>
        <v>#DIV/0!</v>
      </c>
      <c r="K299" s="29"/>
      <c r="L299" s="29"/>
      <c r="M299" s="28"/>
    </row>
    <row r="300" spans="1:13">
      <c r="A300" s="13">
        <v>293</v>
      </c>
      <c r="B300" s="28"/>
      <c r="C300" s="28"/>
      <c r="D300" s="28"/>
      <c r="E300" s="39"/>
      <c r="F300" s="39"/>
      <c r="G300" s="30"/>
      <c r="H300" s="42"/>
      <c r="I300" s="43"/>
      <c r="J300" s="21" t="e">
        <f t="shared" si="5"/>
        <v>#DIV/0!</v>
      </c>
      <c r="K300" s="29"/>
      <c r="L300" s="29"/>
      <c r="M300" s="28"/>
    </row>
    <row r="301" spans="1:13">
      <c r="A301" s="13">
        <v>294</v>
      </c>
      <c r="B301" s="28"/>
      <c r="C301" s="28"/>
      <c r="D301" s="28"/>
      <c r="E301" s="39"/>
      <c r="F301" s="39"/>
      <c r="G301" s="30"/>
      <c r="H301" s="42"/>
      <c r="I301" s="43"/>
      <c r="J301" s="41" t="e">
        <f t="shared" si="5"/>
        <v>#DIV/0!</v>
      </c>
      <c r="K301" s="29"/>
      <c r="L301" s="29"/>
      <c r="M301" s="28"/>
    </row>
    <row r="302" spans="1:13">
      <c r="A302" s="13">
        <v>295</v>
      </c>
      <c r="B302" s="28"/>
      <c r="C302" s="28"/>
      <c r="D302" s="28"/>
      <c r="E302" s="39"/>
      <c r="F302" s="39"/>
      <c r="G302" s="30"/>
      <c r="H302" s="42"/>
      <c r="I302" s="43"/>
      <c r="J302" s="41" t="e">
        <f t="shared" si="5"/>
        <v>#DIV/0!</v>
      </c>
      <c r="K302" s="29"/>
      <c r="L302" s="29"/>
      <c r="M302" s="28"/>
    </row>
    <row r="303" spans="1:13">
      <c r="A303" s="40">
        <v>296</v>
      </c>
      <c r="B303" s="28"/>
      <c r="C303" s="28"/>
      <c r="D303" s="28"/>
      <c r="E303" s="39"/>
      <c r="F303" s="39"/>
      <c r="G303" s="30"/>
      <c r="H303" s="42"/>
      <c r="I303" s="43"/>
      <c r="J303" s="21" t="e">
        <f t="shared" si="5"/>
        <v>#DIV/0!</v>
      </c>
      <c r="K303" s="29"/>
      <c r="L303" s="29"/>
      <c r="M303" s="28"/>
    </row>
    <row r="304" spans="1:13">
      <c r="A304" s="40">
        <v>297</v>
      </c>
      <c r="B304" s="28"/>
      <c r="C304" s="28"/>
      <c r="D304" s="28"/>
      <c r="E304" s="39"/>
      <c r="F304" s="39"/>
      <c r="G304" s="30"/>
      <c r="H304" s="42"/>
      <c r="I304" s="43"/>
      <c r="J304" s="41" t="e">
        <f t="shared" si="5"/>
        <v>#DIV/0!</v>
      </c>
      <c r="K304" s="29"/>
      <c r="L304" s="29"/>
      <c r="M304" s="28"/>
    </row>
    <row r="305" spans="1:13">
      <c r="A305" s="13">
        <v>298</v>
      </c>
      <c r="B305" s="28"/>
      <c r="C305" s="28"/>
      <c r="D305" s="28"/>
      <c r="E305" s="39"/>
      <c r="F305" s="39"/>
      <c r="G305" s="30"/>
      <c r="H305" s="42"/>
      <c r="I305" s="43"/>
      <c r="J305" s="41" t="e">
        <f t="shared" si="5"/>
        <v>#DIV/0!</v>
      </c>
      <c r="K305" s="29"/>
      <c r="L305" s="29"/>
      <c r="M305" s="28"/>
    </row>
    <row r="306" spans="1:13">
      <c r="A306" s="13">
        <v>299</v>
      </c>
      <c r="B306" s="28"/>
      <c r="C306" s="28"/>
      <c r="D306" s="28"/>
      <c r="E306" s="39"/>
      <c r="F306" s="39"/>
      <c r="G306" s="30"/>
      <c r="H306" s="42"/>
      <c r="I306" s="43"/>
      <c r="J306" s="21" t="e">
        <f t="shared" si="5"/>
        <v>#DIV/0!</v>
      </c>
      <c r="K306" s="29"/>
      <c r="L306" s="29"/>
      <c r="M306" s="28"/>
    </row>
    <row r="307" spans="1:13">
      <c r="A307" s="13">
        <v>300</v>
      </c>
      <c r="B307" s="28"/>
      <c r="C307" s="28"/>
      <c r="D307" s="28"/>
      <c r="E307" s="39"/>
      <c r="F307" s="39"/>
      <c r="G307" s="30"/>
      <c r="H307" s="42"/>
      <c r="I307" s="43"/>
      <c r="J307" s="21" t="e">
        <f t="shared" si="5"/>
        <v>#DIV/0!</v>
      </c>
      <c r="K307" s="29"/>
      <c r="L307" s="29"/>
      <c r="M307" s="28"/>
    </row>
    <row r="308" spans="1:13">
      <c r="A308" s="13">
        <v>301</v>
      </c>
      <c r="B308" s="28"/>
      <c r="C308" s="28"/>
      <c r="D308" s="28"/>
      <c r="E308" s="39"/>
      <c r="F308" s="39"/>
      <c r="G308" s="30"/>
      <c r="H308" s="42"/>
      <c r="I308" s="43"/>
      <c r="J308" s="21" t="e">
        <f t="shared" si="5"/>
        <v>#DIV/0!</v>
      </c>
      <c r="K308" s="29"/>
      <c r="L308" s="29"/>
      <c r="M308" s="28"/>
    </row>
    <row r="309" spans="1:13">
      <c r="A309" s="13">
        <v>302</v>
      </c>
      <c r="B309" s="28"/>
      <c r="C309" s="28"/>
      <c r="D309" s="28"/>
      <c r="E309" s="39"/>
      <c r="F309" s="39"/>
      <c r="G309" s="30"/>
      <c r="H309" s="42"/>
      <c r="I309" s="43"/>
      <c r="J309" s="21" t="e">
        <f t="shared" si="5"/>
        <v>#DIV/0!</v>
      </c>
      <c r="K309" s="29"/>
      <c r="L309" s="29"/>
      <c r="M309" s="28"/>
    </row>
    <row r="310" spans="1:13">
      <c r="A310" s="13">
        <v>303</v>
      </c>
      <c r="B310" s="28"/>
      <c r="C310" s="28"/>
      <c r="D310" s="28"/>
      <c r="E310" s="39"/>
      <c r="F310" s="39"/>
      <c r="G310" s="30"/>
      <c r="H310" s="42"/>
      <c r="I310" s="43"/>
      <c r="J310" s="41" t="e">
        <f t="shared" si="5"/>
        <v>#DIV/0!</v>
      </c>
      <c r="K310" s="29"/>
      <c r="L310" s="29"/>
      <c r="M310" s="28"/>
    </row>
    <row r="311" spans="1:13">
      <c r="A311" s="13">
        <v>304</v>
      </c>
      <c r="B311" s="28"/>
      <c r="C311" s="28"/>
      <c r="D311" s="28"/>
      <c r="E311" s="39"/>
      <c r="F311" s="39"/>
      <c r="G311" s="30"/>
      <c r="H311" s="42"/>
      <c r="I311" s="43"/>
      <c r="J311" s="41" t="e">
        <f t="shared" si="5"/>
        <v>#DIV/0!</v>
      </c>
      <c r="K311" s="29"/>
      <c r="L311" s="29"/>
      <c r="M311" s="28"/>
    </row>
    <row r="312" spans="1:13">
      <c r="A312" s="13">
        <v>305</v>
      </c>
      <c r="B312" s="28"/>
      <c r="C312" s="28"/>
      <c r="D312" s="28"/>
      <c r="E312" s="39"/>
      <c r="F312" s="39"/>
      <c r="G312" s="30"/>
      <c r="H312" s="42"/>
      <c r="I312" s="43"/>
      <c r="J312" s="21" t="e">
        <f t="shared" si="5"/>
        <v>#DIV/0!</v>
      </c>
      <c r="K312" s="29"/>
      <c r="L312" s="29"/>
      <c r="M312" s="28"/>
    </row>
    <row r="313" spans="1:13">
      <c r="A313" s="40">
        <v>306</v>
      </c>
      <c r="B313" s="28"/>
      <c r="C313" s="28"/>
      <c r="D313" s="28"/>
      <c r="E313" s="39"/>
      <c r="F313" s="39"/>
      <c r="G313" s="30"/>
      <c r="H313" s="42"/>
      <c r="I313" s="43"/>
      <c r="J313" s="41" t="e">
        <f t="shared" si="5"/>
        <v>#DIV/0!</v>
      </c>
      <c r="K313" s="29"/>
      <c r="L313" s="29"/>
      <c r="M313" s="28"/>
    </row>
    <row r="314" spans="1:13">
      <c r="A314" s="40">
        <v>307</v>
      </c>
      <c r="B314" s="28"/>
      <c r="C314" s="28"/>
      <c r="D314" s="28"/>
      <c r="E314" s="39"/>
      <c r="F314" s="39"/>
      <c r="G314" s="30"/>
      <c r="H314" s="42"/>
      <c r="I314" s="43"/>
      <c r="J314" s="41" t="e">
        <f t="shared" si="5"/>
        <v>#DIV/0!</v>
      </c>
      <c r="K314" s="29"/>
      <c r="L314" s="29"/>
      <c r="M314" s="28"/>
    </row>
    <row r="315" spans="1:13">
      <c r="A315" s="13">
        <v>308</v>
      </c>
      <c r="B315" s="28"/>
      <c r="C315" s="28"/>
      <c r="D315" s="28"/>
      <c r="E315" s="39"/>
      <c r="F315" s="39"/>
      <c r="G315" s="30"/>
      <c r="H315" s="42"/>
      <c r="I315" s="43"/>
      <c r="J315" s="21" t="e">
        <f t="shared" si="5"/>
        <v>#DIV/0!</v>
      </c>
      <c r="K315" s="29"/>
      <c r="L315" s="29"/>
      <c r="M315" s="28"/>
    </row>
    <row r="316" spans="1:13">
      <c r="A316" s="13">
        <v>309</v>
      </c>
      <c r="B316" s="28"/>
      <c r="C316" s="28"/>
      <c r="D316" s="28"/>
      <c r="E316" s="39"/>
      <c r="F316" s="39"/>
      <c r="G316" s="30"/>
      <c r="H316" s="42"/>
      <c r="I316" s="43"/>
      <c r="J316" s="21" t="e">
        <f t="shared" si="5"/>
        <v>#DIV/0!</v>
      </c>
      <c r="K316" s="29"/>
      <c r="L316" s="29"/>
      <c r="M316" s="28"/>
    </row>
    <row r="317" spans="1:13">
      <c r="A317" s="13">
        <v>310</v>
      </c>
      <c r="B317" s="28"/>
      <c r="C317" s="28"/>
      <c r="D317" s="28"/>
      <c r="E317" s="39"/>
      <c r="F317" s="39"/>
      <c r="G317" s="30"/>
      <c r="H317" s="42"/>
      <c r="I317" s="43"/>
      <c r="J317" s="21" t="e">
        <f t="shared" si="5"/>
        <v>#DIV/0!</v>
      </c>
      <c r="K317" s="29"/>
      <c r="L317" s="29"/>
      <c r="M317" s="28"/>
    </row>
    <row r="318" spans="1:13">
      <c r="A318" s="13">
        <v>311</v>
      </c>
      <c r="B318" s="28"/>
      <c r="C318" s="28"/>
      <c r="D318" s="28"/>
      <c r="E318" s="39"/>
      <c r="F318" s="39"/>
      <c r="G318" s="30"/>
      <c r="H318" s="42"/>
      <c r="I318" s="43"/>
      <c r="J318" s="21" t="e">
        <f t="shared" si="5"/>
        <v>#DIV/0!</v>
      </c>
      <c r="K318" s="29"/>
      <c r="L318" s="29"/>
      <c r="M318" s="28"/>
    </row>
    <row r="319" spans="1:13">
      <c r="A319" s="13">
        <v>312</v>
      </c>
      <c r="B319" s="28"/>
      <c r="C319" s="28"/>
      <c r="D319" s="28"/>
      <c r="E319" s="39"/>
      <c r="F319" s="39"/>
      <c r="G319" s="30"/>
      <c r="H319" s="42"/>
      <c r="I319" s="43"/>
      <c r="J319" s="41" t="e">
        <f t="shared" si="5"/>
        <v>#DIV/0!</v>
      </c>
      <c r="K319" s="29"/>
      <c r="L319" s="29"/>
      <c r="M319" s="28"/>
    </row>
    <row r="320" spans="1:13">
      <c r="A320" s="13">
        <v>313</v>
      </c>
      <c r="B320" s="28"/>
      <c r="C320" s="28"/>
      <c r="D320" s="28"/>
      <c r="E320" s="39"/>
      <c r="F320" s="39"/>
      <c r="G320" s="30"/>
      <c r="H320" s="42"/>
      <c r="I320" s="43"/>
      <c r="J320" s="41" t="e">
        <f t="shared" si="5"/>
        <v>#DIV/0!</v>
      </c>
      <c r="K320" s="29"/>
      <c r="L320" s="29"/>
      <c r="M320" s="28"/>
    </row>
    <row r="321" spans="1:13">
      <c r="A321" s="13">
        <v>314</v>
      </c>
      <c r="B321" s="28"/>
      <c r="C321" s="28"/>
      <c r="D321" s="28"/>
      <c r="E321" s="39"/>
      <c r="F321" s="39"/>
      <c r="G321" s="30"/>
      <c r="H321" s="42"/>
      <c r="I321" s="43"/>
      <c r="J321" s="21" t="e">
        <f t="shared" si="5"/>
        <v>#DIV/0!</v>
      </c>
      <c r="K321" s="29"/>
      <c r="L321" s="29"/>
      <c r="M321" s="28"/>
    </row>
    <row r="322" spans="1:13">
      <c r="A322" s="13">
        <v>315</v>
      </c>
      <c r="B322" s="28"/>
      <c r="C322" s="28"/>
      <c r="D322" s="28"/>
      <c r="E322" s="39"/>
      <c r="F322" s="39"/>
      <c r="G322" s="30"/>
      <c r="H322" s="42"/>
      <c r="I322" s="43"/>
      <c r="J322" s="41" t="e">
        <f t="shared" si="5"/>
        <v>#DIV/0!</v>
      </c>
      <c r="K322" s="29"/>
      <c r="L322" s="29"/>
      <c r="M322" s="28"/>
    </row>
    <row r="323" spans="1:13">
      <c r="A323" s="40">
        <v>316</v>
      </c>
      <c r="B323" s="28"/>
      <c r="C323" s="28"/>
      <c r="D323" s="28"/>
      <c r="E323" s="39"/>
      <c r="F323" s="39"/>
      <c r="G323" s="30"/>
      <c r="H323" s="42"/>
      <c r="I323" s="43"/>
      <c r="J323" s="41" t="e">
        <f t="shared" si="5"/>
        <v>#DIV/0!</v>
      </c>
      <c r="K323" s="29"/>
      <c r="L323" s="29"/>
      <c r="M323" s="28"/>
    </row>
    <row r="324" spans="1:13">
      <c r="A324" s="40">
        <v>317</v>
      </c>
      <c r="B324" s="28"/>
      <c r="C324" s="28"/>
      <c r="D324" s="28"/>
      <c r="E324" s="39"/>
      <c r="F324" s="39"/>
      <c r="G324" s="30"/>
      <c r="H324" s="42"/>
      <c r="I324" s="43"/>
      <c r="J324" s="21" t="e">
        <f t="shared" si="5"/>
        <v>#DIV/0!</v>
      </c>
      <c r="K324" s="29"/>
      <c r="L324" s="29"/>
      <c r="M324" s="28"/>
    </row>
    <row r="325" spans="1:13">
      <c r="A325" s="13">
        <v>318</v>
      </c>
      <c r="B325" s="28"/>
      <c r="C325" s="28"/>
      <c r="D325" s="28"/>
      <c r="E325" s="39"/>
      <c r="F325" s="39"/>
      <c r="G325" s="30"/>
      <c r="H325" s="42"/>
      <c r="I325" s="43"/>
      <c r="J325" s="21" t="e">
        <f t="shared" si="5"/>
        <v>#DIV/0!</v>
      </c>
      <c r="K325" s="29"/>
      <c r="L325" s="29"/>
      <c r="M325" s="28"/>
    </row>
    <row r="326" spans="1:13">
      <c r="A326" s="13">
        <v>319</v>
      </c>
      <c r="B326" s="28"/>
      <c r="C326" s="28"/>
      <c r="D326" s="28"/>
      <c r="E326" s="39"/>
      <c r="F326" s="39"/>
      <c r="G326" s="30"/>
      <c r="H326" s="42"/>
      <c r="I326" s="43"/>
      <c r="J326" s="21" t="e">
        <f t="shared" si="5"/>
        <v>#DIV/0!</v>
      </c>
      <c r="K326" s="29"/>
      <c r="L326" s="29"/>
      <c r="M326" s="28"/>
    </row>
    <row r="327" spans="1:13">
      <c r="A327" s="13">
        <v>320</v>
      </c>
      <c r="B327" s="28"/>
      <c r="C327" s="28"/>
      <c r="D327" s="28"/>
      <c r="E327" s="39"/>
      <c r="F327" s="39"/>
      <c r="G327" s="30"/>
      <c r="H327" s="42"/>
      <c r="I327" s="43"/>
      <c r="J327" s="21" t="e">
        <f t="shared" si="5"/>
        <v>#DIV/0!</v>
      </c>
      <c r="K327" s="29"/>
      <c r="L327" s="29"/>
      <c r="M327" s="28"/>
    </row>
    <row r="328" spans="1:13">
      <c r="A328" s="13">
        <v>321</v>
      </c>
      <c r="B328" s="28"/>
      <c r="C328" s="28"/>
      <c r="D328" s="28"/>
      <c r="E328" s="39"/>
      <c r="F328" s="39"/>
      <c r="G328" s="30"/>
      <c r="H328" s="42"/>
      <c r="I328" s="43"/>
      <c r="J328" s="41" t="e">
        <f t="shared" si="5"/>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ref="J333:J357" si="6">H333/I333</f>
        <v>#DIV/0!</v>
      </c>
      <c r="K333" s="29"/>
      <c r="L333" s="29"/>
      <c r="M333" s="28"/>
    </row>
    <row r="334" spans="1:13">
      <c r="A334" s="40">
        <v>327</v>
      </c>
      <c r="B334" s="28"/>
      <c r="C334" s="28"/>
      <c r="D334" s="28"/>
      <c r="E334" s="39"/>
      <c r="F334" s="39"/>
      <c r="G334" s="30"/>
      <c r="H334" s="42"/>
      <c r="I334" s="43"/>
      <c r="J334" s="21" t="e">
        <f t="shared" si="6"/>
        <v>#DIV/0!</v>
      </c>
      <c r="K334" s="29"/>
      <c r="L334" s="29"/>
      <c r="M334" s="28"/>
    </row>
    <row r="335" spans="1:13">
      <c r="A335" s="13">
        <v>328</v>
      </c>
      <c r="B335" s="28"/>
      <c r="C335" s="28"/>
      <c r="D335" s="28"/>
      <c r="E335" s="39"/>
      <c r="F335" s="39"/>
      <c r="G335" s="30"/>
      <c r="H335" s="42"/>
      <c r="I335" s="43"/>
      <c r="J335" s="21" t="e">
        <f t="shared" si="6"/>
        <v>#DIV/0!</v>
      </c>
      <c r="K335" s="29"/>
      <c r="L335" s="29"/>
      <c r="M335" s="28"/>
    </row>
    <row r="336" spans="1:13">
      <c r="A336" s="13">
        <v>329</v>
      </c>
      <c r="B336" s="28"/>
      <c r="C336" s="28"/>
      <c r="D336" s="28"/>
      <c r="E336" s="39"/>
      <c r="F336" s="39"/>
      <c r="G336" s="30"/>
      <c r="H336" s="42"/>
      <c r="I336" s="43"/>
      <c r="J336" s="21" t="e">
        <f t="shared" si="6"/>
        <v>#DIV/0!</v>
      </c>
      <c r="K336" s="29"/>
      <c r="L336" s="29"/>
      <c r="M336" s="28"/>
    </row>
    <row r="337" spans="1:13">
      <c r="A337" s="13">
        <v>330</v>
      </c>
      <c r="B337" s="28"/>
      <c r="C337" s="28"/>
      <c r="D337" s="28"/>
      <c r="E337" s="39"/>
      <c r="F337" s="39"/>
      <c r="G337" s="30"/>
      <c r="H337" s="42"/>
      <c r="I337" s="43"/>
      <c r="J337" s="41" t="e">
        <f t="shared" si="6"/>
        <v>#DIV/0!</v>
      </c>
      <c r="K337" s="29"/>
      <c r="L337" s="29"/>
      <c r="M337" s="28"/>
    </row>
    <row r="338" spans="1:13">
      <c r="A338" s="13">
        <v>331</v>
      </c>
      <c r="B338" s="28"/>
      <c r="C338" s="28"/>
      <c r="D338" s="28"/>
      <c r="E338" s="39"/>
      <c r="F338" s="39"/>
      <c r="G338" s="30"/>
      <c r="H338" s="42"/>
      <c r="I338" s="43"/>
      <c r="J338" s="41" t="e">
        <f t="shared" si="6"/>
        <v>#DIV/0!</v>
      </c>
      <c r="K338" s="29"/>
      <c r="L338" s="29"/>
      <c r="M338" s="28"/>
    </row>
    <row r="339" spans="1:13">
      <c r="A339" s="13">
        <v>332</v>
      </c>
      <c r="B339" s="28"/>
      <c r="C339" s="28"/>
      <c r="D339" s="28"/>
      <c r="E339" s="39"/>
      <c r="F339" s="39"/>
      <c r="G339" s="30"/>
      <c r="H339" s="42"/>
      <c r="I339" s="43"/>
      <c r="J339" s="21" t="e">
        <f t="shared" si="6"/>
        <v>#DIV/0!</v>
      </c>
      <c r="K339" s="29"/>
      <c r="L339" s="29"/>
      <c r="M339" s="28"/>
    </row>
    <row r="340" spans="1:13">
      <c r="A340" s="13">
        <v>333</v>
      </c>
      <c r="B340" s="28"/>
      <c r="C340" s="28"/>
      <c r="D340" s="28"/>
      <c r="E340" s="39"/>
      <c r="F340" s="39"/>
      <c r="G340" s="30"/>
      <c r="H340" s="42"/>
      <c r="I340" s="43"/>
      <c r="J340" s="41" t="e">
        <f t="shared" si="6"/>
        <v>#DIV/0!</v>
      </c>
      <c r="K340" s="29"/>
      <c r="L340" s="29"/>
      <c r="M340" s="28"/>
    </row>
    <row r="341" spans="1:13">
      <c r="A341" s="13">
        <v>334</v>
      </c>
      <c r="B341" s="28"/>
      <c r="C341" s="28"/>
      <c r="D341" s="28"/>
      <c r="E341" s="39"/>
      <c r="F341" s="39"/>
      <c r="G341" s="30"/>
      <c r="H341" s="42"/>
      <c r="I341" s="43"/>
      <c r="J341" s="41" t="e">
        <f t="shared" si="6"/>
        <v>#DIV/0!</v>
      </c>
      <c r="K341" s="29"/>
      <c r="L341" s="29"/>
      <c r="M341" s="28"/>
    </row>
    <row r="342" spans="1:13">
      <c r="A342" s="13">
        <v>335</v>
      </c>
      <c r="B342" s="28"/>
      <c r="C342" s="28"/>
      <c r="D342" s="28"/>
      <c r="E342" s="39"/>
      <c r="F342" s="39"/>
      <c r="G342" s="30"/>
      <c r="H342" s="42"/>
      <c r="I342" s="43"/>
      <c r="J342" s="21" t="e">
        <f t="shared" si="6"/>
        <v>#DIV/0!</v>
      </c>
      <c r="K342" s="29"/>
      <c r="L342" s="29"/>
      <c r="M342" s="28"/>
    </row>
    <row r="343" spans="1:13">
      <c r="A343" s="40">
        <v>336</v>
      </c>
      <c r="B343" s="28"/>
      <c r="C343" s="28"/>
      <c r="D343" s="28"/>
      <c r="E343" s="39"/>
      <c r="F343" s="39"/>
      <c r="G343" s="30"/>
      <c r="H343" s="42"/>
      <c r="I343" s="43"/>
      <c r="J343" s="21" t="e">
        <f t="shared" si="6"/>
        <v>#DIV/0!</v>
      </c>
      <c r="K343" s="29"/>
      <c r="L343" s="29"/>
      <c r="M343" s="28"/>
    </row>
    <row r="344" spans="1:13">
      <c r="A344" s="40">
        <v>337</v>
      </c>
      <c r="B344" s="28"/>
      <c r="C344" s="28"/>
      <c r="D344" s="28"/>
      <c r="E344" s="39"/>
      <c r="F344" s="39"/>
      <c r="G344" s="30"/>
      <c r="H344" s="42"/>
      <c r="I344" s="43"/>
      <c r="J344" s="21" t="e">
        <f t="shared" si="6"/>
        <v>#DIV/0!</v>
      </c>
      <c r="K344" s="29"/>
      <c r="L344" s="29"/>
      <c r="M344" s="28"/>
    </row>
    <row r="345" spans="1:13">
      <c r="A345" s="13">
        <v>338</v>
      </c>
      <c r="B345" s="28"/>
      <c r="C345" s="28"/>
      <c r="D345" s="28"/>
      <c r="E345" s="39"/>
      <c r="F345" s="39"/>
      <c r="G345" s="30"/>
      <c r="H345" s="42"/>
      <c r="I345" s="43"/>
      <c r="J345" s="21" t="e">
        <f t="shared" si="6"/>
        <v>#DIV/0!</v>
      </c>
      <c r="K345" s="29"/>
      <c r="L345" s="29"/>
      <c r="M345" s="28"/>
    </row>
    <row r="346" spans="1:13">
      <c r="A346" s="13">
        <v>339</v>
      </c>
      <c r="B346" s="28"/>
      <c r="C346" s="28"/>
      <c r="D346" s="28"/>
      <c r="E346" s="39"/>
      <c r="F346" s="39"/>
      <c r="G346" s="30"/>
      <c r="H346" s="42"/>
      <c r="I346" s="43"/>
      <c r="J346" s="41" t="e">
        <f t="shared" si="6"/>
        <v>#DIV/0!</v>
      </c>
      <c r="K346" s="29"/>
      <c r="L346" s="29"/>
      <c r="M346" s="28"/>
    </row>
    <row r="347" spans="1:13">
      <c r="A347" s="13">
        <v>340</v>
      </c>
      <c r="B347" s="28"/>
      <c r="C347" s="28"/>
      <c r="D347" s="28"/>
      <c r="E347" s="39"/>
      <c r="F347" s="39"/>
      <c r="G347" s="30"/>
      <c r="H347" s="42"/>
      <c r="I347" s="43"/>
      <c r="J347" s="41" t="e">
        <f t="shared" si="6"/>
        <v>#DIV/0!</v>
      </c>
      <c r="K347" s="29"/>
      <c r="L347" s="29"/>
      <c r="M347" s="28"/>
    </row>
    <row r="348" spans="1:13">
      <c r="A348" s="13">
        <v>341</v>
      </c>
      <c r="B348" s="28"/>
      <c r="C348" s="28"/>
      <c r="D348" s="28"/>
      <c r="E348" s="39"/>
      <c r="F348" s="39"/>
      <c r="G348" s="30"/>
      <c r="H348" s="42"/>
      <c r="I348" s="43"/>
      <c r="J348" s="21" t="e">
        <f t="shared" si="6"/>
        <v>#DIV/0!</v>
      </c>
      <c r="K348" s="29"/>
      <c r="L348" s="29"/>
      <c r="M348" s="28"/>
    </row>
    <row r="349" spans="1:13">
      <c r="A349" s="13">
        <v>342</v>
      </c>
      <c r="B349" s="28"/>
      <c r="C349" s="28"/>
      <c r="D349" s="28"/>
      <c r="E349" s="39"/>
      <c r="F349" s="39"/>
      <c r="G349" s="30"/>
      <c r="H349" s="42"/>
      <c r="I349" s="43"/>
      <c r="J349" s="41" t="e">
        <f t="shared" si="6"/>
        <v>#DIV/0!</v>
      </c>
      <c r="K349" s="29"/>
      <c r="L349" s="29"/>
      <c r="M349" s="28"/>
    </row>
    <row r="350" spans="1:13">
      <c r="A350" s="13">
        <v>343</v>
      </c>
      <c r="B350" s="28"/>
      <c r="C350" s="28"/>
      <c r="D350" s="28"/>
      <c r="E350" s="39"/>
      <c r="F350" s="39"/>
      <c r="G350" s="30"/>
      <c r="H350" s="42"/>
      <c r="I350" s="43"/>
      <c r="J350" s="41" t="e">
        <f t="shared" si="6"/>
        <v>#DIV/0!</v>
      </c>
      <c r="K350" s="29"/>
      <c r="L350" s="29"/>
      <c r="M350" s="28"/>
    </row>
    <row r="351" spans="1:13">
      <c r="A351" s="13">
        <v>344</v>
      </c>
      <c r="B351" s="28"/>
      <c r="C351" s="28"/>
      <c r="D351" s="28"/>
      <c r="E351" s="39"/>
      <c r="F351" s="39"/>
      <c r="G351" s="30"/>
      <c r="H351" s="42"/>
      <c r="I351" s="43"/>
      <c r="J351" s="21" t="e">
        <f t="shared" si="6"/>
        <v>#DIV/0!</v>
      </c>
      <c r="K351" s="29"/>
      <c r="L351" s="29"/>
      <c r="M351" s="28"/>
    </row>
    <row r="352" spans="1:13">
      <c r="A352" s="13">
        <v>345</v>
      </c>
      <c r="B352" s="28"/>
      <c r="C352" s="28"/>
      <c r="D352" s="28"/>
      <c r="E352" s="39"/>
      <c r="F352" s="39"/>
      <c r="G352" s="30"/>
      <c r="H352" s="42"/>
      <c r="I352" s="43"/>
      <c r="J352" s="21" t="e">
        <f t="shared" si="6"/>
        <v>#DIV/0!</v>
      </c>
      <c r="K352" s="29"/>
      <c r="L352" s="29"/>
      <c r="M352" s="28"/>
    </row>
    <row r="353" spans="1:13">
      <c r="A353" s="40">
        <v>346</v>
      </c>
      <c r="B353" s="28"/>
      <c r="C353" s="28"/>
      <c r="D353" s="28"/>
      <c r="E353" s="39"/>
      <c r="F353" s="39"/>
      <c r="G353" s="30"/>
      <c r="H353" s="42"/>
      <c r="I353" s="43"/>
      <c r="J353" s="21" t="e">
        <f t="shared" si="6"/>
        <v>#DIV/0!</v>
      </c>
      <c r="K353" s="29"/>
      <c r="L353" s="29"/>
      <c r="M353" s="28"/>
    </row>
    <row r="354" spans="1:13">
      <c r="A354" s="40">
        <v>347</v>
      </c>
      <c r="B354" s="28"/>
      <c r="C354" s="28"/>
      <c r="D354" s="28"/>
      <c r="E354" s="39"/>
      <c r="F354" s="39"/>
      <c r="G354" s="30"/>
      <c r="H354" s="42"/>
      <c r="I354" s="43"/>
      <c r="J354" s="21" t="e">
        <f t="shared" si="6"/>
        <v>#DIV/0!</v>
      </c>
      <c r="K354" s="29"/>
      <c r="L354" s="29"/>
      <c r="M354" s="28"/>
    </row>
    <row r="355" spans="1:13">
      <c r="A355" s="13">
        <v>348</v>
      </c>
      <c r="B355" s="28"/>
      <c r="C355" s="28"/>
      <c r="D355" s="28"/>
      <c r="E355" s="39"/>
      <c r="F355" s="39"/>
      <c r="G355" s="30"/>
      <c r="H355" s="42"/>
      <c r="I355" s="43"/>
      <c r="J355" s="41" t="e">
        <f t="shared" si="6"/>
        <v>#DIV/0!</v>
      </c>
      <c r="K355" s="29"/>
      <c r="L355" s="29"/>
      <c r="M355" s="28"/>
    </row>
    <row r="356" spans="1:13">
      <c r="A356" s="13">
        <v>349</v>
      </c>
      <c r="B356" s="28"/>
      <c r="C356" s="28"/>
      <c r="D356" s="28"/>
      <c r="E356" s="39"/>
      <c r="F356" s="39"/>
      <c r="G356" s="30"/>
      <c r="H356" s="42"/>
      <c r="I356" s="43"/>
      <c r="J356" s="41" t="e">
        <f t="shared" si="6"/>
        <v>#DIV/0!</v>
      </c>
      <c r="K356" s="29"/>
      <c r="L356" s="29"/>
      <c r="M356" s="28"/>
    </row>
    <row r="357" spans="1:13">
      <c r="A357" s="13">
        <v>350</v>
      </c>
      <c r="B357" s="28"/>
      <c r="C357" s="28"/>
      <c r="D357" s="28"/>
      <c r="E357" s="39"/>
      <c r="F357" s="39"/>
      <c r="G357" s="30"/>
      <c r="H357" s="42"/>
      <c r="I357" s="43"/>
      <c r="J357" s="21" t="e">
        <f t="shared" si="6"/>
        <v>#DIV/0!</v>
      </c>
      <c r="K357" s="29"/>
      <c r="L357" s="29"/>
      <c r="M357" s="28"/>
    </row>
    <row r="358" spans="1:13">
      <c r="B358" s="14"/>
      <c r="H358" s="44"/>
      <c r="I358" s="44"/>
      <c r="J358" s="45"/>
    </row>
    <row r="359" spans="1:13">
      <c r="B359" s="14"/>
      <c r="H359" s="44"/>
      <c r="I359" s="44"/>
      <c r="J359" s="45"/>
    </row>
  </sheetData>
  <mergeCells count="113">
    <mergeCell ref="D9:D10"/>
    <mergeCell ref="E9:E10"/>
    <mergeCell ref="F9:F10"/>
    <mergeCell ref="G9:G10"/>
    <mergeCell ref="H9:H10"/>
    <mergeCell ref="I9:I10"/>
    <mergeCell ref="J9:J10"/>
    <mergeCell ref="K9:K10"/>
    <mergeCell ref="L9:L10"/>
    <mergeCell ref="M9:M10"/>
    <mergeCell ref="E2:G2"/>
    <mergeCell ref="E3:G3"/>
    <mergeCell ref="E4:G4"/>
    <mergeCell ref="J13:J24"/>
    <mergeCell ref="K13:K24"/>
    <mergeCell ref="L13:L24"/>
    <mergeCell ref="M13:M24"/>
    <mergeCell ref="D25:D32"/>
    <mergeCell ref="E25:E32"/>
    <mergeCell ref="F25:F32"/>
    <mergeCell ref="G25:G32"/>
    <mergeCell ref="H25:H32"/>
    <mergeCell ref="I25:I32"/>
    <mergeCell ref="D13:D24"/>
    <mergeCell ref="E13:E24"/>
    <mergeCell ref="F13:F24"/>
    <mergeCell ref="G13:G24"/>
    <mergeCell ref="H13:H24"/>
    <mergeCell ref="I13:I24"/>
    <mergeCell ref="J25:J32"/>
    <mergeCell ref="K25:K32"/>
    <mergeCell ref="L25:L32"/>
    <mergeCell ref="M25:M32"/>
    <mergeCell ref="M33:M39"/>
    <mergeCell ref="D40:D53"/>
    <mergeCell ref="E40:E53"/>
    <mergeCell ref="F40:F53"/>
    <mergeCell ref="G40:G53"/>
    <mergeCell ref="H40:H53"/>
    <mergeCell ref="I40:I53"/>
    <mergeCell ref="J40:J53"/>
    <mergeCell ref="K40:K53"/>
    <mergeCell ref="L40:L53"/>
    <mergeCell ref="M40:M53"/>
    <mergeCell ref="D33:D39"/>
    <mergeCell ref="E33:E39"/>
    <mergeCell ref="F33:F39"/>
    <mergeCell ref="G33:G39"/>
    <mergeCell ref="H33:H39"/>
    <mergeCell ref="I33:I39"/>
    <mergeCell ref="J33:J39"/>
    <mergeCell ref="K33:K39"/>
    <mergeCell ref="L33:L39"/>
    <mergeCell ref="M54:M61"/>
    <mergeCell ref="D62:D76"/>
    <mergeCell ref="E62:E76"/>
    <mergeCell ref="F62:F76"/>
    <mergeCell ref="G62:G76"/>
    <mergeCell ref="H62:H76"/>
    <mergeCell ref="I62:I76"/>
    <mergeCell ref="J62:J76"/>
    <mergeCell ref="K62:K76"/>
    <mergeCell ref="L62:L76"/>
    <mergeCell ref="M62:M76"/>
    <mergeCell ref="D54:D61"/>
    <mergeCell ref="E54:E61"/>
    <mergeCell ref="F54:F61"/>
    <mergeCell ref="G54:G61"/>
    <mergeCell ref="H54:H61"/>
    <mergeCell ref="I54:I61"/>
    <mergeCell ref="J54:J61"/>
    <mergeCell ref="K54:K61"/>
    <mergeCell ref="L54:L61"/>
    <mergeCell ref="M77:M89"/>
    <mergeCell ref="D90:D96"/>
    <mergeCell ref="E90:E96"/>
    <mergeCell ref="F90:F96"/>
    <mergeCell ref="G90:G96"/>
    <mergeCell ref="H90:H96"/>
    <mergeCell ref="I90:I96"/>
    <mergeCell ref="J90:J96"/>
    <mergeCell ref="K90:K96"/>
    <mergeCell ref="L90:L96"/>
    <mergeCell ref="M90:M96"/>
    <mergeCell ref="D77:D89"/>
    <mergeCell ref="E77:E89"/>
    <mergeCell ref="F77:F89"/>
    <mergeCell ref="G77:G89"/>
    <mergeCell ref="H77:H89"/>
    <mergeCell ref="I77:I89"/>
    <mergeCell ref="J77:J89"/>
    <mergeCell ref="K77:K89"/>
    <mergeCell ref="L77:L89"/>
    <mergeCell ref="M102:M103"/>
    <mergeCell ref="J97:J101"/>
    <mergeCell ref="K97:K101"/>
    <mergeCell ref="L97:L101"/>
    <mergeCell ref="M97:M101"/>
    <mergeCell ref="D102:D103"/>
    <mergeCell ref="E102:E103"/>
    <mergeCell ref="F102:F103"/>
    <mergeCell ref="G102:G103"/>
    <mergeCell ref="H102:H103"/>
    <mergeCell ref="I102:I103"/>
    <mergeCell ref="D97:D101"/>
    <mergeCell ref="E97:E101"/>
    <mergeCell ref="F97:F101"/>
    <mergeCell ref="G97:G101"/>
    <mergeCell ref="H97:H101"/>
    <mergeCell ref="I97:I101"/>
    <mergeCell ref="J102:J103"/>
    <mergeCell ref="K102:K103"/>
    <mergeCell ref="L102:L103"/>
  </mergeCells>
  <phoneticPr fontId="3"/>
  <dataValidations count="1">
    <dataValidation type="list" allowBlank="1" showInputMessage="1" showErrorMessage="1" sqref="E8:E9 E11:E13 E25 E33 E40 E54 E62 E77 E90 E97 E102 E104:E357">
      <formula1>"10電力,PPS"</formula1>
    </dataValidation>
  </dataValidations>
  <pageMargins left="0.78700000000000003" right="0.78700000000000003" top="0.59" bottom="0.55000000000000004" header="0.51200000000000001" footer="0.51200000000000001"/>
  <pageSetup paperSize="8" scale="62" orientation="portrait" r:id="rId1"/>
  <headerFooter alignWithMargins="0"/>
  <rowBreaks count="1" manualBreakCount="1">
    <brk id="107" max="12"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topLeftCell="B1" zoomScale="60" zoomScaleNormal="100" workbookViewId="0">
      <selection activeCell="P103" sqref="P103"/>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[32]合計!C3</f>
        <v>姫路市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horizontalDpi="300" verticalDpi="30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P103" sqref="P103"/>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[32]合計!C3</f>
        <v>姫路市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P103" sqref="P103"/>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[32]合計!C3</f>
        <v>姫路市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1071836</v>
      </c>
      <c r="I5" s="53">
        <f>SUM(I6:I65)</f>
        <v>26796</v>
      </c>
      <c r="J5" s="32">
        <f>H5/I5</f>
        <v>39.999850723988658</v>
      </c>
    </row>
    <row r="6" spans="1:10" ht="14.25" thickTop="1">
      <c r="A6" s="13">
        <v>1</v>
      </c>
      <c r="B6" s="253" t="s">
        <v>913</v>
      </c>
      <c r="C6" s="253" t="s">
        <v>914</v>
      </c>
      <c r="D6" s="90" t="s">
        <v>915</v>
      </c>
      <c r="E6" s="130">
        <v>1</v>
      </c>
      <c r="F6" s="90" t="s">
        <v>906</v>
      </c>
      <c r="G6" s="93" t="s">
        <v>113</v>
      </c>
      <c r="H6" s="131">
        <v>1071836</v>
      </c>
      <c r="I6" s="131">
        <v>26796</v>
      </c>
      <c r="J6" s="28">
        <f t="shared" ref="J6:J65" si="0">H6/I6</f>
        <v>39.999850723988658</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A7" workbookViewId="0">
      <selection activeCell="Q8" sqref="Q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[3]合計!C3</f>
        <v>旭川市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topLeftCell="A4" zoomScaleNormal="55" zoomScaleSheetLayoutView="100" workbookViewId="0">
      <pane xSplit="4" ySplit="5" topLeftCell="E15" activePane="bottomRight" state="frozen"/>
      <selection activeCell="A3" sqref="A3:XFD4"/>
      <selection pane="topRight" activeCell="A3" sqref="A3:XFD4"/>
      <selection pane="bottomLeft" activeCell="A3" sqref="A3:XFD4"/>
      <selection pane="bottomRight" activeCell="A3" sqref="A3:XFD4"/>
    </sheetView>
  </sheetViews>
  <sheetFormatPr defaultColWidth="9" defaultRowHeight="13.5"/>
  <cols>
    <col min="1" max="1" width="9" style="13"/>
    <col min="2" max="2" width="27.875" style="13" bestFit="1" customWidth="1"/>
    <col min="3" max="3" width="21.625"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11" style="15" bestFit="1" customWidth="1"/>
    <col min="12" max="12" width="10.875" style="15" customWidth="1"/>
    <col min="13" max="13" width="14.5" style="13" customWidth="1"/>
    <col min="14" max="14" width="7.25" style="13" bestFit="1" customWidth="1"/>
    <col min="15" max="16384" width="9" style="13"/>
  </cols>
  <sheetData>
    <row r="1" spans="1:13">
      <c r="A1" s="13" t="s">
        <v>5</v>
      </c>
      <c r="B1" s="56" t="str">
        <f>[33]合計!C3</f>
        <v>尼崎市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676796</v>
      </c>
      <c r="I3" s="18"/>
      <c r="J3" s="19"/>
    </row>
    <row r="4" spans="1:13" s="19" customFormat="1" ht="55.5" customHeight="1">
      <c r="B4" s="20"/>
      <c r="E4" s="784" t="s">
        <v>1418</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676796</v>
      </c>
      <c r="I7" s="33">
        <f>SUM(I8:I357)</f>
        <v>676796</v>
      </c>
      <c r="J7" s="34">
        <f>H7/I7</f>
        <v>1</v>
      </c>
      <c r="K7" s="35">
        <f>SUM(K8:K357)</f>
        <v>30518</v>
      </c>
      <c r="L7" s="36">
        <f>SUM(L8:L357)</f>
        <v>53538563</v>
      </c>
      <c r="M7" s="256">
        <f>SUM(M8:M357)</f>
        <v>676796</v>
      </c>
    </row>
    <row r="8" spans="1:13" ht="14.25" thickTop="1">
      <c r="A8" s="13">
        <v>1</v>
      </c>
      <c r="B8" s="83" t="s">
        <v>1419</v>
      </c>
      <c r="C8" s="84" t="s">
        <v>1420</v>
      </c>
      <c r="D8" s="85" t="s">
        <v>299</v>
      </c>
      <c r="E8" s="85" t="s">
        <v>113</v>
      </c>
      <c r="F8" s="84" t="s">
        <v>144</v>
      </c>
      <c r="G8" s="38">
        <v>4</v>
      </c>
      <c r="H8" s="86">
        <v>6503</v>
      </c>
      <c r="I8" s="86">
        <v>6503</v>
      </c>
      <c r="J8" s="41">
        <f t="shared" ref="J8:J71" si="0">H8/I8</f>
        <v>1</v>
      </c>
      <c r="K8" s="87">
        <v>450</v>
      </c>
      <c r="L8" s="87">
        <v>452287</v>
      </c>
      <c r="M8" s="86">
        <v>6503</v>
      </c>
    </row>
    <row r="9" spans="1:13">
      <c r="A9" s="13">
        <v>2</v>
      </c>
      <c r="B9" s="83" t="s">
        <v>1421</v>
      </c>
      <c r="C9" s="84" t="s">
        <v>1422</v>
      </c>
      <c r="D9" s="85" t="s">
        <v>299</v>
      </c>
      <c r="E9" s="85" t="s">
        <v>113</v>
      </c>
      <c r="F9" s="84" t="s">
        <v>144</v>
      </c>
      <c r="G9" s="38">
        <v>4</v>
      </c>
      <c r="H9" s="86">
        <v>24090</v>
      </c>
      <c r="I9" s="86">
        <v>24090</v>
      </c>
      <c r="J9" s="21">
        <f t="shared" si="0"/>
        <v>1</v>
      </c>
      <c r="K9" s="87">
        <v>1430</v>
      </c>
      <c r="L9" s="87">
        <v>2006843</v>
      </c>
      <c r="M9" s="86">
        <v>24090</v>
      </c>
    </row>
    <row r="10" spans="1:13">
      <c r="A10" s="13">
        <v>3</v>
      </c>
      <c r="B10" s="83" t="s">
        <v>1423</v>
      </c>
      <c r="C10" s="84" t="s">
        <v>1422</v>
      </c>
      <c r="D10" s="85" t="s">
        <v>299</v>
      </c>
      <c r="E10" s="85" t="s">
        <v>113</v>
      </c>
      <c r="F10" s="84" t="s">
        <v>144</v>
      </c>
      <c r="G10" s="38">
        <v>3</v>
      </c>
      <c r="H10" s="86">
        <v>18330</v>
      </c>
      <c r="I10" s="86">
        <v>18330</v>
      </c>
      <c r="J10" s="21">
        <f t="shared" si="0"/>
        <v>1</v>
      </c>
      <c r="K10" s="87">
        <v>335</v>
      </c>
      <c r="L10" s="87">
        <v>1645533</v>
      </c>
      <c r="M10" s="86">
        <v>18330</v>
      </c>
    </row>
    <row r="11" spans="1:13">
      <c r="A11" s="13">
        <v>4</v>
      </c>
      <c r="B11" s="83" t="s">
        <v>1424</v>
      </c>
      <c r="C11" s="84" t="s">
        <v>1422</v>
      </c>
      <c r="D11" s="85" t="s">
        <v>299</v>
      </c>
      <c r="E11" s="85" t="s">
        <v>113</v>
      </c>
      <c r="F11" s="84" t="s">
        <v>144</v>
      </c>
      <c r="G11" s="38">
        <v>4</v>
      </c>
      <c r="H11" s="86">
        <v>6090</v>
      </c>
      <c r="I11" s="86">
        <v>6090</v>
      </c>
      <c r="J11" s="21">
        <f t="shared" si="0"/>
        <v>1</v>
      </c>
      <c r="K11" s="87">
        <v>178</v>
      </c>
      <c r="L11" s="87">
        <v>504735</v>
      </c>
      <c r="M11" s="86">
        <v>6090</v>
      </c>
    </row>
    <row r="12" spans="1:13" s="40" customFormat="1">
      <c r="A12" s="40">
        <v>5</v>
      </c>
      <c r="B12" s="251" t="s">
        <v>1425</v>
      </c>
      <c r="C12" s="241" t="s">
        <v>1426</v>
      </c>
      <c r="D12" s="397" t="s">
        <v>299</v>
      </c>
      <c r="E12" s="397" t="s">
        <v>113</v>
      </c>
      <c r="F12" s="241" t="s">
        <v>144</v>
      </c>
      <c r="G12" s="110">
        <v>4</v>
      </c>
      <c r="H12" s="248">
        <v>5623</v>
      </c>
      <c r="I12" s="248">
        <v>5623</v>
      </c>
      <c r="J12" s="41">
        <f t="shared" si="0"/>
        <v>1</v>
      </c>
      <c r="K12" s="238">
        <v>409</v>
      </c>
      <c r="L12" s="238">
        <v>403675</v>
      </c>
      <c r="M12" s="248">
        <v>5623</v>
      </c>
    </row>
    <row r="13" spans="1:13" s="40" customFormat="1">
      <c r="A13" s="40">
        <v>6</v>
      </c>
      <c r="B13" s="251" t="s">
        <v>1427</v>
      </c>
      <c r="C13" s="241" t="s">
        <v>1428</v>
      </c>
      <c r="D13" s="397" t="s">
        <v>299</v>
      </c>
      <c r="E13" s="397" t="s">
        <v>113</v>
      </c>
      <c r="F13" s="241" t="s">
        <v>144</v>
      </c>
      <c r="G13" s="110">
        <v>3</v>
      </c>
      <c r="H13" s="248">
        <v>2171</v>
      </c>
      <c r="I13" s="248">
        <v>2171</v>
      </c>
      <c r="J13" s="41">
        <f t="shared" si="0"/>
        <v>1</v>
      </c>
      <c r="K13" s="238">
        <v>94</v>
      </c>
      <c r="L13" s="238">
        <v>160694</v>
      </c>
      <c r="M13" s="248">
        <v>2171</v>
      </c>
    </row>
    <row r="14" spans="1:13" s="40" customFormat="1">
      <c r="A14" s="40">
        <v>7</v>
      </c>
      <c r="B14" s="251" t="s">
        <v>1429</v>
      </c>
      <c r="C14" s="241" t="s">
        <v>1428</v>
      </c>
      <c r="D14" s="397" t="s">
        <v>299</v>
      </c>
      <c r="E14" s="397" t="s">
        <v>113</v>
      </c>
      <c r="F14" s="241" t="s">
        <v>144</v>
      </c>
      <c r="G14" s="110">
        <v>3</v>
      </c>
      <c r="H14" s="248">
        <v>1008</v>
      </c>
      <c r="I14" s="248">
        <v>1008</v>
      </c>
      <c r="J14" s="41">
        <f t="shared" si="0"/>
        <v>1</v>
      </c>
      <c r="K14" s="238">
        <v>58</v>
      </c>
      <c r="L14" s="238">
        <v>67581</v>
      </c>
      <c r="M14" s="248">
        <v>1008</v>
      </c>
    </row>
    <row r="15" spans="1:13" s="40" customFormat="1">
      <c r="A15" s="40">
        <v>8</v>
      </c>
      <c r="B15" s="251" t="s">
        <v>1430</v>
      </c>
      <c r="C15" s="94" t="s">
        <v>1431</v>
      </c>
      <c r="D15" s="397" t="s">
        <v>299</v>
      </c>
      <c r="E15" s="397" t="s">
        <v>113</v>
      </c>
      <c r="F15" s="241" t="s">
        <v>144</v>
      </c>
      <c r="G15" s="110">
        <v>3</v>
      </c>
      <c r="H15" s="567">
        <v>44346</v>
      </c>
      <c r="I15" s="567">
        <v>44346</v>
      </c>
      <c r="J15" s="41">
        <f t="shared" si="0"/>
        <v>1</v>
      </c>
      <c r="K15" s="238">
        <v>1100</v>
      </c>
      <c r="L15" s="238">
        <v>3707603</v>
      </c>
      <c r="M15" s="567">
        <v>44346</v>
      </c>
    </row>
    <row r="16" spans="1:13" s="40" customFormat="1">
      <c r="A16" s="40">
        <v>9</v>
      </c>
      <c r="B16" s="251" t="s">
        <v>1432</v>
      </c>
      <c r="C16" s="94" t="s">
        <v>1431</v>
      </c>
      <c r="D16" s="397" t="s">
        <v>299</v>
      </c>
      <c r="E16" s="397" t="s">
        <v>113</v>
      </c>
      <c r="F16" s="241" t="s">
        <v>144</v>
      </c>
      <c r="G16" s="110">
        <v>3</v>
      </c>
      <c r="H16" s="567">
        <v>30184</v>
      </c>
      <c r="I16" s="567">
        <v>30184</v>
      </c>
      <c r="J16" s="41">
        <f t="shared" si="0"/>
        <v>1</v>
      </c>
      <c r="K16" s="238">
        <v>1700</v>
      </c>
      <c r="L16" s="238">
        <v>2257601</v>
      </c>
      <c r="M16" s="567">
        <v>30184</v>
      </c>
    </row>
    <row r="17" spans="1:13" s="40" customFormat="1">
      <c r="A17" s="40">
        <v>10</v>
      </c>
      <c r="B17" s="251" t="s">
        <v>1433</v>
      </c>
      <c r="C17" s="94" t="s">
        <v>1431</v>
      </c>
      <c r="D17" s="397" t="s">
        <v>299</v>
      </c>
      <c r="E17" s="397" t="s">
        <v>113</v>
      </c>
      <c r="F17" s="241" t="s">
        <v>144</v>
      </c>
      <c r="G17" s="110">
        <v>3</v>
      </c>
      <c r="H17" s="567">
        <v>62738</v>
      </c>
      <c r="I17" s="567">
        <v>62738</v>
      </c>
      <c r="J17" s="41">
        <f t="shared" si="0"/>
        <v>1</v>
      </c>
      <c r="K17" s="238">
        <v>4350</v>
      </c>
      <c r="L17" s="238">
        <v>3270411</v>
      </c>
      <c r="M17" s="567">
        <v>62738</v>
      </c>
    </row>
    <row r="18" spans="1:13" s="40" customFormat="1">
      <c r="A18" s="40">
        <v>11</v>
      </c>
      <c r="B18" s="251" t="s">
        <v>1434</v>
      </c>
      <c r="C18" s="94" t="s">
        <v>1431</v>
      </c>
      <c r="D18" s="397" t="s">
        <v>299</v>
      </c>
      <c r="E18" s="397" t="s">
        <v>113</v>
      </c>
      <c r="F18" s="241" t="s">
        <v>144</v>
      </c>
      <c r="G18" s="110">
        <v>3</v>
      </c>
      <c r="H18" s="567">
        <v>17867</v>
      </c>
      <c r="I18" s="567">
        <v>17867</v>
      </c>
      <c r="J18" s="41">
        <f t="shared" si="0"/>
        <v>1</v>
      </c>
      <c r="K18" s="238">
        <v>850</v>
      </c>
      <c r="L18" s="238">
        <v>1215721</v>
      </c>
      <c r="M18" s="567">
        <v>17867</v>
      </c>
    </row>
    <row r="19" spans="1:13" s="40" customFormat="1">
      <c r="A19" s="40">
        <v>12</v>
      </c>
      <c r="B19" s="251" t="s">
        <v>1435</v>
      </c>
      <c r="C19" s="94" t="s">
        <v>1431</v>
      </c>
      <c r="D19" s="397" t="s">
        <v>299</v>
      </c>
      <c r="E19" s="397" t="s">
        <v>113</v>
      </c>
      <c r="F19" s="241" t="s">
        <v>144</v>
      </c>
      <c r="G19" s="110">
        <v>4</v>
      </c>
      <c r="H19" s="567">
        <v>3675</v>
      </c>
      <c r="I19" s="567">
        <v>3675</v>
      </c>
      <c r="J19" s="41">
        <f t="shared" si="0"/>
        <v>1</v>
      </c>
      <c r="K19" s="238">
        <v>350</v>
      </c>
      <c r="L19" s="238">
        <v>168711</v>
      </c>
      <c r="M19" s="567">
        <v>3675</v>
      </c>
    </row>
    <row r="20" spans="1:13" s="40" customFormat="1">
      <c r="A20" s="40">
        <v>13</v>
      </c>
      <c r="B20" s="251" t="s">
        <v>1436</v>
      </c>
      <c r="C20" s="241" t="s">
        <v>1437</v>
      </c>
      <c r="D20" s="397" t="s">
        <v>299</v>
      </c>
      <c r="E20" s="397" t="s">
        <v>113</v>
      </c>
      <c r="F20" s="241" t="s">
        <v>144</v>
      </c>
      <c r="G20" s="110">
        <v>3</v>
      </c>
      <c r="H20" s="567">
        <v>803</v>
      </c>
      <c r="I20" s="567">
        <v>803</v>
      </c>
      <c r="J20" s="41">
        <f t="shared" si="0"/>
        <v>1</v>
      </c>
      <c r="K20" s="238">
        <v>57</v>
      </c>
      <c r="L20" s="238">
        <v>40555</v>
      </c>
      <c r="M20" s="567">
        <v>803</v>
      </c>
    </row>
    <row r="21" spans="1:13" s="40" customFormat="1">
      <c r="A21" s="40">
        <v>14</v>
      </c>
      <c r="B21" s="251" t="s">
        <v>1438</v>
      </c>
      <c r="C21" s="94" t="s">
        <v>1437</v>
      </c>
      <c r="D21" s="397" t="s">
        <v>299</v>
      </c>
      <c r="E21" s="397" t="s">
        <v>113</v>
      </c>
      <c r="F21" s="241" t="s">
        <v>144</v>
      </c>
      <c r="G21" s="110">
        <v>3</v>
      </c>
      <c r="H21" s="567">
        <v>2666</v>
      </c>
      <c r="I21" s="567">
        <v>2666</v>
      </c>
      <c r="J21" s="41">
        <f t="shared" si="0"/>
        <v>1</v>
      </c>
      <c r="K21" s="238">
        <v>72</v>
      </c>
      <c r="L21" s="238">
        <v>211013</v>
      </c>
      <c r="M21" s="567">
        <v>2666</v>
      </c>
    </row>
    <row r="22" spans="1:13" s="40" customFormat="1">
      <c r="A22" s="40">
        <v>15</v>
      </c>
      <c r="B22" s="251" t="s">
        <v>1439</v>
      </c>
      <c r="C22" s="241" t="s">
        <v>1437</v>
      </c>
      <c r="D22" s="397" t="s">
        <v>299</v>
      </c>
      <c r="E22" s="397" t="s">
        <v>113</v>
      </c>
      <c r="F22" s="241" t="s">
        <v>144</v>
      </c>
      <c r="G22" s="110">
        <v>3</v>
      </c>
      <c r="H22" s="248">
        <v>820</v>
      </c>
      <c r="I22" s="248">
        <v>820</v>
      </c>
      <c r="J22" s="41">
        <f t="shared" si="0"/>
        <v>1</v>
      </c>
      <c r="K22" s="238">
        <v>26</v>
      </c>
      <c r="L22" s="238">
        <v>65489</v>
      </c>
      <c r="M22" s="248">
        <v>820</v>
      </c>
    </row>
    <row r="23" spans="1:13" s="40" customFormat="1">
      <c r="A23" s="40">
        <v>16</v>
      </c>
      <c r="B23" s="251" t="s">
        <v>1440</v>
      </c>
      <c r="C23" s="94" t="s">
        <v>1437</v>
      </c>
      <c r="D23" s="397" t="s">
        <v>299</v>
      </c>
      <c r="E23" s="397" t="s">
        <v>113</v>
      </c>
      <c r="F23" s="241" t="s">
        <v>144</v>
      </c>
      <c r="G23" s="110">
        <v>3</v>
      </c>
      <c r="H23" s="567">
        <v>2532</v>
      </c>
      <c r="I23" s="567">
        <v>2532</v>
      </c>
      <c r="J23" s="41">
        <f t="shared" si="0"/>
        <v>1</v>
      </c>
      <c r="K23" s="238">
        <v>31</v>
      </c>
      <c r="L23" s="238">
        <v>230821</v>
      </c>
      <c r="M23" s="567">
        <v>2532</v>
      </c>
    </row>
    <row r="24" spans="1:13" s="40" customFormat="1">
      <c r="A24" s="40">
        <v>17</v>
      </c>
      <c r="B24" s="251" t="s">
        <v>1441</v>
      </c>
      <c r="C24" s="94" t="s">
        <v>319</v>
      </c>
      <c r="D24" s="397" t="s">
        <v>299</v>
      </c>
      <c r="E24" s="397" t="s">
        <v>113</v>
      </c>
      <c r="F24" s="241" t="s">
        <v>144</v>
      </c>
      <c r="G24" s="110">
        <v>3</v>
      </c>
      <c r="H24" s="567">
        <v>2157</v>
      </c>
      <c r="I24" s="567">
        <v>2157</v>
      </c>
      <c r="J24" s="41">
        <f>H24/I24</f>
        <v>1</v>
      </c>
      <c r="K24" s="238">
        <v>79</v>
      </c>
      <c r="L24" s="238">
        <v>161956</v>
      </c>
      <c r="M24" s="567">
        <v>2157</v>
      </c>
    </row>
    <row r="25" spans="1:13" s="40" customFormat="1">
      <c r="A25" s="40">
        <v>18</v>
      </c>
      <c r="B25" s="251" t="s">
        <v>1442</v>
      </c>
      <c r="C25" s="94" t="s">
        <v>391</v>
      </c>
      <c r="D25" s="397" t="s">
        <v>299</v>
      </c>
      <c r="E25" s="397" t="s">
        <v>113</v>
      </c>
      <c r="F25" s="241" t="s">
        <v>144</v>
      </c>
      <c r="G25" s="110">
        <v>3</v>
      </c>
      <c r="H25" s="567">
        <v>91997</v>
      </c>
      <c r="I25" s="567">
        <v>91997</v>
      </c>
      <c r="J25" s="41">
        <f t="shared" si="0"/>
        <v>1</v>
      </c>
      <c r="K25" s="238">
        <v>4708</v>
      </c>
      <c r="L25" s="238">
        <v>6647999</v>
      </c>
      <c r="M25" s="567">
        <v>91997</v>
      </c>
    </row>
    <row r="26" spans="1:13" s="40" customFormat="1">
      <c r="A26" s="40">
        <v>19</v>
      </c>
      <c r="B26" s="251" t="s">
        <v>1443</v>
      </c>
      <c r="C26" s="94" t="s">
        <v>391</v>
      </c>
      <c r="D26" s="397" t="s">
        <v>299</v>
      </c>
      <c r="E26" s="397" t="s">
        <v>113</v>
      </c>
      <c r="F26" s="241" t="s">
        <v>144</v>
      </c>
      <c r="G26" s="110">
        <v>3</v>
      </c>
      <c r="H26" s="567">
        <v>54063</v>
      </c>
      <c r="I26" s="567">
        <v>54063</v>
      </c>
      <c r="J26" s="41">
        <f t="shared" si="0"/>
        <v>1</v>
      </c>
      <c r="K26" s="238">
        <v>2669</v>
      </c>
      <c r="L26" s="238">
        <v>3863588</v>
      </c>
      <c r="M26" s="567">
        <v>54063</v>
      </c>
    </row>
    <row r="27" spans="1:13" s="40" customFormat="1">
      <c r="A27" s="40">
        <v>20</v>
      </c>
      <c r="B27" s="251" t="s">
        <v>1444</v>
      </c>
      <c r="C27" s="94" t="s">
        <v>391</v>
      </c>
      <c r="D27" s="397" t="s">
        <v>299</v>
      </c>
      <c r="E27" s="397" t="s">
        <v>113</v>
      </c>
      <c r="F27" s="241" t="s">
        <v>144</v>
      </c>
      <c r="G27" s="110">
        <v>3</v>
      </c>
      <c r="H27" s="567">
        <v>13600</v>
      </c>
      <c r="I27" s="567">
        <v>13600</v>
      </c>
      <c r="J27" s="41">
        <f t="shared" si="0"/>
        <v>1</v>
      </c>
      <c r="K27" s="238">
        <v>561</v>
      </c>
      <c r="L27" s="238">
        <v>1072950</v>
      </c>
      <c r="M27" s="567">
        <v>13600</v>
      </c>
    </row>
    <row r="28" spans="1:13" s="40" customFormat="1">
      <c r="A28" s="40">
        <v>21</v>
      </c>
      <c r="B28" s="251" t="s">
        <v>1445</v>
      </c>
      <c r="C28" s="94" t="s">
        <v>391</v>
      </c>
      <c r="D28" s="397" t="s">
        <v>299</v>
      </c>
      <c r="E28" s="397" t="s">
        <v>113</v>
      </c>
      <c r="F28" s="241" t="s">
        <v>144</v>
      </c>
      <c r="G28" s="110">
        <v>4</v>
      </c>
      <c r="H28" s="567">
        <v>14479</v>
      </c>
      <c r="I28" s="567">
        <v>14479</v>
      </c>
      <c r="J28" s="41">
        <f t="shared" si="0"/>
        <v>1</v>
      </c>
      <c r="K28" s="238">
        <v>437</v>
      </c>
      <c r="L28" s="238">
        <v>1234449</v>
      </c>
      <c r="M28" s="567">
        <v>14479</v>
      </c>
    </row>
    <row r="29" spans="1:13" s="40" customFormat="1">
      <c r="A29" s="40">
        <v>22</v>
      </c>
      <c r="B29" s="251" t="s">
        <v>1446</v>
      </c>
      <c r="C29" s="94" t="s">
        <v>391</v>
      </c>
      <c r="D29" s="397" t="s">
        <v>299</v>
      </c>
      <c r="E29" s="397" t="s">
        <v>113</v>
      </c>
      <c r="F29" s="241" t="s">
        <v>144</v>
      </c>
      <c r="G29" s="110">
        <v>4</v>
      </c>
      <c r="H29" s="567">
        <v>15731</v>
      </c>
      <c r="I29" s="567">
        <v>15731</v>
      </c>
      <c r="J29" s="41">
        <f t="shared" si="0"/>
        <v>1</v>
      </c>
      <c r="K29" s="238">
        <v>442</v>
      </c>
      <c r="L29" s="238">
        <v>1390346</v>
      </c>
      <c r="M29" s="567">
        <v>15731</v>
      </c>
    </row>
    <row r="30" spans="1:13" s="40" customFormat="1">
      <c r="A30" s="40">
        <v>23</v>
      </c>
      <c r="B30" s="251" t="s">
        <v>1447</v>
      </c>
      <c r="C30" s="94" t="s">
        <v>391</v>
      </c>
      <c r="D30" s="397" t="s">
        <v>299</v>
      </c>
      <c r="E30" s="397" t="s">
        <v>113</v>
      </c>
      <c r="F30" s="241" t="s">
        <v>144</v>
      </c>
      <c r="G30" s="110">
        <v>3</v>
      </c>
      <c r="H30" s="567">
        <v>16511</v>
      </c>
      <c r="I30" s="567">
        <v>16511</v>
      </c>
      <c r="J30" s="41">
        <f t="shared" si="0"/>
        <v>1</v>
      </c>
      <c r="K30" s="238">
        <v>893</v>
      </c>
      <c r="L30" s="238">
        <v>1242377</v>
      </c>
      <c r="M30" s="567">
        <v>16511</v>
      </c>
    </row>
    <row r="31" spans="1:13" s="40" customFormat="1">
      <c r="A31" s="40">
        <v>24</v>
      </c>
      <c r="B31" s="251" t="s">
        <v>1448</v>
      </c>
      <c r="C31" s="94" t="s">
        <v>1449</v>
      </c>
      <c r="D31" s="397" t="s">
        <v>299</v>
      </c>
      <c r="E31" s="397" t="s">
        <v>113</v>
      </c>
      <c r="F31" s="241" t="s">
        <v>144</v>
      </c>
      <c r="G31" s="110">
        <v>4</v>
      </c>
      <c r="H31" s="567">
        <v>52126</v>
      </c>
      <c r="I31" s="567">
        <v>52126</v>
      </c>
      <c r="J31" s="41">
        <f>H31/I31</f>
        <v>1</v>
      </c>
      <c r="K31" s="238">
        <v>2570</v>
      </c>
      <c r="L31" s="238">
        <v>4727290</v>
      </c>
      <c r="M31" s="567">
        <v>52126</v>
      </c>
    </row>
    <row r="32" spans="1:13" s="40" customFormat="1">
      <c r="A32" s="40">
        <v>25</v>
      </c>
      <c r="B32" s="251" t="s">
        <v>1450</v>
      </c>
      <c r="C32" s="94" t="s">
        <v>1449</v>
      </c>
      <c r="D32" s="397" t="s">
        <v>299</v>
      </c>
      <c r="E32" s="397" t="s">
        <v>113</v>
      </c>
      <c r="F32" s="241" t="s">
        <v>144</v>
      </c>
      <c r="G32" s="110">
        <v>3</v>
      </c>
      <c r="H32" s="567">
        <v>3304</v>
      </c>
      <c r="I32" s="567">
        <v>3304</v>
      </c>
      <c r="J32" s="41">
        <f t="shared" si="0"/>
        <v>1</v>
      </c>
      <c r="K32" s="238">
        <v>108</v>
      </c>
      <c r="L32" s="238">
        <v>259876</v>
      </c>
      <c r="M32" s="567">
        <v>3304</v>
      </c>
    </row>
    <row r="33" spans="1:13" s="40" customFormat="1">
      <c r="A33" s="40">
        <v>26</v>
      </c>
      <c r="B33" s="251" t="s">
        <v>1451</v>
      </c>
      <c r="C33" s="94" t="s">
        <v>1449</v>
      </c>
      <c r="D33" s="397" t="s">
        <v>299</v>
      </c>
      <c r="E33" s="397" t="s">
        <v>113</v>
      </c>
      <c r="F33" s="241" t="s">
        <v>144</v>
      </c>
      <c r="G33" s="110">
        <v>3</v>
      </c>
      <c r="H33" s="567">
        <v>63596</v>
      </c>
      <c r="I33" s="567">
        <v>63596</v>
      </c>
      <c r="J33" s="41">
        <f t="shared" si="0"/>
        <v>1</v>
      </c>
      <c r="K33" s="238">
        <v>1270</v>
      </c>
      <c r="L33" s="238">
        <v>6696477</v>
      </c>
      <c r="M33" s="567">
        <v>63596</v>
      </c>
    </row>
    <row r="34" spans="1:13" s="40" customFormat="1">
      <c r="A34" s="40">
        <v>27</v>
      </c>
      <c r="B34" s="251" t="s">
        <v>1452</v>
      </c>
      <c r="C34" s="94" t="s">
        <v>1449</v>
      </c>
      <c r="D34" s="397" t="s">
        <v>299</v>
      </c>
      <c r="E34" s="397" t="s">
        <v>113</v>
      </c>
      <c r="F34" s="241" t="s">
        <v>144</v>
      </c>
      <c r="G34" s="110">
        <v>3</v>
      </c>
      <c r="H34" s="567">
        <v>11760</v>
      </c>
      <c r="I34" s="567">
        <v>11760</v>
      </c>
      <c r="J34" s="41">
        <f t="shared" si="0"/>
        <v>1</v>
      </c>
      <c r="K34" s="238">
        <v>820</v>
      </c>
      <c r="L34" s="238">
        <v>653635</v>
      </c>
      <c r="M34" s="567">
        <v>11760</v>
      </c>
    </row>
    <row r="35" spans="1:13" s="40" customFormat="1">
      <c r="A35" s="40">
        <v>28</v>
      </c>
      <c r="B35" s="251" t="s">
        <v>1453</v>
      </c>
      <c r="C35" s="94" t="s">
        <v>1449</v>
      </c>
      <c r="D35" s="397" t="s">
        <v>299</v>
      </c>
      <c r="E35" s="397" t="s">
        <v>113</v>
      </c>
      <c r="F35" s="241" t="s">
        <v>144</v>
      </c>
      <c r="G35" s="110">
        <v>3</v>
      </c>
      <c r="H35" s="567">
        <v>5818</v>
      </c>
      <c r="I35" s="567">
        <v>5818</v>
      </c>
      <c r="J35" s="41">
        <f t="shared" si="0"/>
        <v>1</v>
      </c>
      <c r="K35" s="238">
        <v>530</v>
      </c>
      <c r="L35" s="238">
        <v>260569</v>
      </c>
      <c r="M35" s="567">
        <v>5818</v>
      </c>
    </row>
    <row r="36" spans="1:13" s="40" customFormat="1">
      <c r="A36" s="40">
        <v>29</v>
      </c>
      <c r="B36" s="251" t="s">
        <v>1454</v>
      </c>
      <c r="C36" s="94" t="s">
        <v>1449</v>
      </c>
      <c r="D36" s="397" t="s">
        <v>299</v>
      </c>
      <c r="E36" s="397" t="s">
        <v>113</v>
      </c>
      <c r="F36" s="241" t="s">
        <v>144</v>
      </c>
      <c r="G36" s="110">
        <v>4</v>
      </c>
      <c r="H36" s="567">
        <v>4113</v>
      </c>
      <c r="I36" s="567">
        <v>4113</v>
      </c>
      <c r="J36" s="41">
        <f t="shared" si="0"/>
        <v>1</v>
      </c>
      <c r="K36" s="238">
        <v>235</v>
      </c>
      <c r="L36" s="238">
        <v>242517</v>
      </c>
      <c r="M36" s="567">
        <v>4113</v>
      </c>
    </row>
    <row r="37" spans="1:13" s="40" customFormat="1">
      <c r="A37" s="40">
        <v>30</v>
      </c>
      <c r="B37" s="251" t="s">
        <v>1455</v>
      </c>
      <c r="C37" s="94" t="s">
        <v>1449</v>
      </c>
      <c r="D37" s="397" t="s">
        <v>299</v>
      </c>
      <c r="E37" s="397" t="s">
        <v>113</v>
      </c>
      <c r="F37" s="241" t="s">
        <v>144</v>
      </c>
      <c r="G37" s="110">
        <v>3</v>
      </c>
      <c r="H37" s="567">
        <v>74352</v>
      </c>
      <c r="I37" s="567">
        <v>74352</v>
      </c>
      <c r="J37" s="41">
        <f t="shared" si="0"/>
        <v>1</v>
      </c>
      <c r="K37" s="238">
        <v>2100</v>
      </c>
      <c r="L37" s="238">
        <v>7297861</v>
      </c>
      <c r="M37" s="567">
        <v>74352</v>
      </c>
    </row>
    <row r="38" spans="1:13" s="40" customFormat="1">
      <c r="A38" s="40">
        <v>31</v>
      </c>
      <c r="B38" s="251" t="s">
        <v>1456</v>
      </c>
      <c r="C38" s="94" t="s">
        <v>1449</v>
      </c>
      <c r="D38" s="397" t="s">
        <v>299</v>
      </c>
      <c r="E38" s="397" t="s">
        <v>113</v>
      </c>
      <c r="F38" s="241" t="s">
        <v>144</v>
      </c>
      <c r="G38" s="110">
        <v>3</v>
      </c>
      <c r="H38" s="567">
        <v>21152</v>
      </c>
      <c r="I38" s="567">
        <v>21152</v>
      </c>
      <c r="J38" s="41">
        <f t="shared" si="0"/>
        <v>1</v>
      </c>
      <c r="K38" s="238">
        <v>1300</v>
      </c>
      <c r="L38" s="238">
        <v>1290738</v>
      </c>
      <c r="M38" s="567">
        <v>21152</v>
      </c>
    </row>
    <row r="39" spans="1:13" s="40" customFormat="1">
      <c r="A39" s="40">
        <v>32</v>
      </c>
      <c r="B39" s="251" t="s">
        <v>1457</v>
      </c>
      <c r="C39" s="94" t="s">
        <v>1449</v>
      </c>
      <c r="D39" s="397" t="s">
        <v>299</v>
      </c>
      <c r="E39" s="397" t="s">
        <v>113</v>
      </c>
      <c r="F39" s="241" t="s">
        <v>144</v>
      </c>
      <c r="G39" s="110">
        <v>4</v>
      </c>
      <c r="H39" s="567">
        <v>2591</v>
      </c>
      <c r="I39" s="567">
        <v>2591</v>
      </c>
      <c r="J39" s="41">
        <f t="shared" si="0"/>
        <v>1</v>
      </c>
      <c r="K39" s="238">
        <v>306</v>
      </c>
      <c r="L39" s="238">
        <v>86662</v>
      </c>
      <c r="M39" s="567">
        <v>2591</v>
      </c>
    </row>
    <row r="40" spans="1:13" s="40" customFormat="1">
      <c r="A40" s="40">
        <v>33</v>
      </c>
      <c r="B40" s="94"/>
      <c r="C40" s="94"/>
      <c r="D40" s="94"/>
      <c r="E40" s="568"/>
      <c r="F40" s="568"/>
      <c r="G40" s="94"/>
      <c r="H40" s="567"/>
      <c r="I40" s="569"/>
      <c r="J40" s="41" t="e">
        <f t="shared" si="0"/>
        <v>#DIV/0!</v>
      </c>
      <c r="K40" s="238"/>
      <c r="L40" s="238"/>
      <c r="M40" s="400"/>
    </row>
    <row r="41" spans="1:13" s="40" customFormat="1">
      <c r="A41" s="40">
        <v>34</v>
      </c>
      <c r="B41" s="94"/>
      <c r="C41" s="94"/>
      <c r="D41" s="94"/>
      <c r="E41" s="568"/>
      <c r="F41" s="568"/>
      <c r="G41" s="94"/>
      <c r="H41" s="567"/>
      <c r="I41" s="569"/>
      <c r="J41" s="41" t="e">
        <f t="shared" si="0"/>
        <v>#DIV/0!</v>
      </c>
      <c r="K41" s="238"/>
      <c r="L41" s="238"/>
      <c r="M41" s="400"/>
    </row>
    <row r="42" spans="1:13" s="40" customFormat="1">
      <c r="A42" s="40">
        <v>35</v>
      </c>
      <c r="B42" s="94"/>
      <c r="C42" s="94"/>
      <c r="D42" s="94"/>
      <c r="E42" s="568"/>
      <c r="F42" s="568"/>
      <c r="G42" s="94"/>
      <c r="H42" s="567"/>
      <c r="I42" s="569"/>
      <c r="J42" s="41" t="e">
        <f t="shared" si="0"/>
        <v>#DIV/0!</v>
      </c>
      <c r="K42" s="238"/>
      <c r="L42" s="238"/>
      <c r="M42" s="400"/>
    </row>
    <row r="43" spans="1:13" s="40" customFormat="1">
      <c r="A43" s="40">
        <v>36</v>
      </c>
      <c r="B43" s="94"/>
      <c r="C43" s="94"/>
      <c r="D43" s="94"/>
      <c r="E43" s="568"/>
      <c r="F43" s="568"/>
      <c r="G43" s="94"/>
      <c r="H43" s="567"/>
      <c r="I43" s="569"/>
      <c r="J43" s="41" t="e">
        <f t="shared" si="0"/>
        <v>#DIV/0!</v>
      </c>
      <c r="K43" s="238"/>
      <c r="L43" s="238"/>
      <c r="M43" s="400"/>
    </row>
    <row r="44" spans="1:13" s="40" customFormat="1">
      <c r="A44" s="40">
        <v>37</v>
      </c>
      <c r="B44" s="94"/>
      <c r="C44" s="94"/>
      <c r="D44" s="94"/>
      <c r="E44" s="568"/>
      <c r="F44" s="568"/>
      <c r="G44" s="94"/>
      <c r="H44" s="567"/>
      <c r="I44" s="569"/>
      <c r="J44" s="41" t="e">
        <f t="shared" si="0"/>
        <v>#DIV/0!</v>
      </c>
      <c r="K44" s="238"/>
      <c r="L44" s="238"/>
      <c r="M44" s="400"/>
    </row>
    <row r="45" spans="1:13" s="40" customFormat="1">
      <c r="A45" s="40">
        <v>38</v>
      </c>
      <c r="B45" s="94"/>
      <c r="C45" s="94"/>
      <c r="D45" s="94"/>
      <c r="E45" s="568"/>
      <c r="F45" s="568"/>
      <c r="G45" s="94"/>
      <c r="H45" s="567"/>
      <c r="I45" s="569"/>
      <c r="J45" s="41" t="e">
        <f t="shared" si="0"/>
        <v>#DIV/0!</v>
      </c>
      <c r="K45" s="238"/>
      <c r="L45" s="238"/>
      <c r="M45" s="400"/>
    </row>
    <row r="46" spans="1:13" s="40" customFormat="1">
      <c r="A46" s="40">
        <v>39</v>
      </c>
      <c r="B46" s="94"/>
      <c r="C46" s="94"/>
      <c r="D46" s="94"/>
      <c r="E46" s="568"/>
      <c r="F46" s="568"/>
      <c r="G46" s="94"/>
      <c r="H46" s="567"/>
      <c r="I46" s="569"/>
      <c r="J46" s="41" t="e">
        <f t="shared" si="0"/>
        <v>#DIV/0!</v>
      </c>
      <c r="K46" s="238"/>
      <c r="L46" s="238"/>
      <c r="M46" s="400"/>
    </row>
    <row r="47" spans="1:13" s="40" customFormat="1">
      <c r="A47" s="40">
        <v>40</v>
      </c>
      <c r="B47" s="94"/>
      <c r="C47" s="94"/>
      <c r="D47" s="94"/>
      <c r="E47" s="568"/>
      <c r="F47" s="568"/>
      <c r="G47" s="94"/>
      <c r="H47" s="567"/>
      <c r="I47" s="569"/>
      <c r="J47" s="41" t="e">
        <f t="shared" si="0"/>
        <v>#DIV/0!</v>
      </c>
      <c r="K47" s="238"/>
      <c r="L47" s="238"/>
      <c r="M47" s="400"/>
    </row>
    <row r="48" spans="1:13" s="40" customFormat="1">
      <c r="A48" s="40">
        <v>41</v>
      </c>
      <c r="B48" s="30"/>
      <c r="C48" s="30"/>
      <c r="D48" s="30"/>
      <c r="E48" s="570"/>
      <c r="F48" s="570"/>
      <c r="G48" s="30"/>
      <c r="H48" s="571"/>
      <c r="I48" s="572"/>
      <c r="J48" s="41" t="e">
        <f t="shared" si="0"/>
        <v>#DIV/0!</v>
      </c>
      <c r="K48" s="573"/>
      <c r="L48" s="573"/>
      <c r="M48" s="30"/>
    </row>
    <row r="49" spans="1:13" s="40" customFormat="1">
      <c r="A49" s="40">
        <v>42</v>
      </c>
      <c r="B49" s="30"/>
      <c r="C49" s="30"/>
      <c r="D49" s="30"/>
      <c r="E49" s="570"/>
      <c r="F49" s="570"/>
      <c r="G49" s="30"/>
      <c r="H49" s="571"/>
      <c r="I49" s="572"/>
      <c r="J49" s="41" t="e">
        <f t="shared" si="0"/>
        <v>#DIV/0!</v>
      </c>
      <c r="K49" s="573"/>
      <c r="L49" s="573"/>
      <c r="M49" s="30"/>
    </row>
    <row r="50" spans="1:13" s="40" customFormat="1">
      <c r="A50" s="40">
        <v>43</v>
      </c>
      <c r="B50" s="30"/>
      <c r="C50" s="30"/>
      <c r="D50" s="30"/>
      <c r="E50" s="570"/>
      <c r="F50" s="570"/>
      <c r="G50" s="30"/>
      <c r="H50" s="571"/>
      <c r="I50" s="572"/>
      <c r="J50" s="41" t="e">
        <f t="shared" si="0"/>
        <v>#DIV/0!</v>
      </c>
      <c r="K50" s="573"/>
      <c r="L50" s="573"/>
      <c r="M50" s="30"/>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13">
        <v>46</v>
      </c>
      <c r="B53" s="28"/>
      <c r="C53" s="28"/>
      <c r="D53" s="28"/>
      <c r="E53" s="39"/>
      <c r="F53" s="39"/>
      <c r="G53" s="30"/>
      <c r="H53" s="42"/>
      <c r="I53" s="43"/>
      <c r="J53" s="41" t="e">
        <f t="shared" si="0"/>
        <v>#DIV/0!</v>
      </c>
      <c r="K53" s="29"/>
      <c r="L53" s="29"/>
      <c r="M53" s="28"/>
    </row>
    <row r="54" spans="1:13">
      <c r="A54" s="13">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69"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3" sqref="A3:XFD4"/>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[33]合計!C3</f>
        <v>尼崎市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1362</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A3" sqref="A3:XFD4"/>
    </sheetView>
  </sheetViews>
  <sheetFormatPr defaultColWidth="9" defaultRowHeight="13.5"/>
  <cols>
    <col min="1" max="1" width="9" style="13"/>
    <col min="2" max="2" width="22" style="13" bestFit="1" customWidth="1"/>
    <col min="3" max="3" width="11" style="13" bestFit="1" customWidth="1"/>
    <col min="4"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[33]合計!C3</f>
        <v>尼崎市</v>
      </c>
      <c r="C1" s="40"/>
      <c r="D1" s="40"/>
      <c r="E1" s="40"/>
      <c r="F1" s="40"/>
      <c r="G1" s="40"/>
      <c r="I1" s="13" t="s">
        <v>66</v>
      </c>
    </row>
    <row r="2" spans="1:10" ht="49.5" customHeight="1">
      <c r="B2" s="46"/>
      <c r="C2" s="40"/>
      <c r="D2" s="40"/>
      <c r="E2" s="785" t="s">
        <v>77</v>
      </c>
      <c r="F2" s="784"/>
      <c r="G2" s="784"/>
      <c r="H2" s="17">
        <f>SUMIF(G6:G356,"PPS",H6:H356)</f>
        <v>140424613</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140424613</v>
      </c>
      <c r="I5" s="53">
        <f>SUM(I6:I65)</f>
        <v>14151360</v>
      </c>
      <c r="J5" s="32">
        <f>H5/I5</f>
        <v>9.9230471841575643</v>
      </c>
    </row>
    <row r="6" spans="1:10" ht="14.25" thickTop="1">
      <c r="A6" s="13">
        <v>1</v>
      </c>
      <c r="B6" s="90" t="s">
        <v>1458</v>
      </c>
      <c r="C6" s="90" t="s">
        <v>1431</v>
      </c>
      <c r="D6" s="90" t="s">
        <v>144</v>
      </c>
      <c r="E6" s="130">
        <v>5</v>
      </c>
      <c r="F6" s="90" t="s">
        <v>1459</v>
      </c>
      <c r="G6" s="93" t="s">
        <v>120</v>
      </c>
      <c r="H6" s="17">
        <v>15641499</v>
      </c>
      <c r="I6" s="17">
        <v>1570218</v>
      </c>
      <c r="J6" s="28">
        <f t="shared" ref="J6:J65" si="0">H6/I6</f>
        <v>9.9613550475156956</v>
      </c>
    </row>
    <row r="7" spans="1:10">
      <c r="A7" s="13">
        <v>2</v>
      </c>
      <c r="B7" s="90" t="s">
        <v>1460</v>
      </c>
      <c r="C7" s="90" t="s">
        <v>1431</v>
      </c>
      <c r="D7" s="90" t="s">
        <v>144</v>
      </c>
      <c r="E7" s="130">
        <v>5</v>
      </c>
      <c r="F7" s="90" t="s">
        <v>1459</v>
      </c>
      <c r="G7" s="93" t="s">
        <v>120</v>
      </c>
      <c r="H7" s="17">
        <v>124783114</v>
      </c>
      <c r="I7" s="17">
        <v>12581142</v>
      </c>
      <c r="J7" s="28">
        <f t="shared" si="0"/>
        <v>9.918266084271206</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A3" sqref="A3:XFD4"/>
    </sheetView>
  </sheetViews>
  <sheetFormatPr defaultColWidth="9" defaultRowHeight="13.5"/>
  <cols>
    <col min="1" max="1" width="9" style="13"/>
    <col min="2" max="2" width="22" style="13" bestFit="1" customWidth="1"/>
    <col min="3" max="3" width="11" style="13" bestFit="1" customWidth="1"/>
    <col min="4"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[33]合計!C3</f>
        <v>尼崎市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301778085</v>
      </c>
      <c r="I5" s="53">
        <f>SUM(I6:I65)</f>
        <v>16341118</v>
      </c>
      <c r="J5" s="32">
        <f>H5/I5</f>
        <v>18.467407493171521</v>
      </c>
    </row>
    <row r="6" spans="1:10" ht="14.25" thickTop="1">
      <c r="A6" s="13">
        <v>1</v>
      </c>
      <c r="B6" s="90" t="s">
        <v>1458</v>
      </c>
      <c r="C6" s="90" t="s">
        <v>1431</v>
      </c>
      <c r="D6" s="90" t="s">
        <v>122</v>
      </c>
      <c r="E6" s="130"/>
      <c r="F6" s="90" t="s">
        <v>299</v>
      </c>
      <c r="G6" s="93" t="s">
        <v>113</v>
      </c>
      <c r="H6" s="131">
        <v>33606198</v>
      </c>
      <c r="I6" s="131">
        <v>1758864</v>
      </c>
      <c r="J6" s="28">
        <f t="shared" ref="J6:J65" si="0">H6/I6</f>
        <v>19.106763228993259</v>
      </c>
    </row>
    <row r="7" spans="1:10">
      <c r="A7" s="13">
        <v>2</v>
      </c>
      <c r="B7" s="90" t="s">
        <v>1460</v>
      </c>
      <c r="C7" s="90" t="s">
        <v>1431</v>
      </c>
      <c r="D7" s="90" t="s">
        <v>122</v>
      </c>
      <c r="E7" s="130"/>
      <c r="F7" s="90" t="s">
        <v>299</v>
      </c>
      <c r="G7" s="93" t="s">
        <v>113</v>
      </c>
      <c r="H7" s="131">
        <v>268171887</v>
      </c>
      <c r="I7" s="131">
        <v>14582254</v>
      </c>
      <c r="J7" s="28">
        <f t="shared" si="0"/>
        <v>18.390290485956424</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59"/>
  <sheetViews>
    <sheetView workbookViewId="0">
      <selection activeCell="M4" sqref="M4"/>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[34]合計!C3</f>
        <v>明石市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186684553</v>
      </c>
      <c r="I3" s="18"/>
      <c r="J3" s="19"/>
    </row>
    <row r="4" spans="1:13" s="19" customFormat="1" ht="55.5" customHeight="1">
      <c r="B4" s="20"/>
      <c r="E4" s="784" t="s">
        <v>42</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176" t="s">
        <v>108</v>
      </c>
      <c r="I6" s="176" t="s">
        <v>109</v>
      </c>
      <c r="J6" s="57" t="s">
        <v>51</v>
      </c>
      <c r="K6" s="57" t="s">
        <v>52</v>
      </c>
      <c r="L6" s="57" t="s">
        <v>53</v>
      </c>
      <c r="M6" s="161" t="s">
        <v>54</v>
      </c>
    </row>
    <row r="7" spans="1:13" s="31" customFormat="1" ht="14.25" thickBot="1">
      <c r="B7" s="32" t="s">
        <v>55</v>
      </c>
      <c r="C7" s="32"/>
      <c r="D7" s="32"/>
      <c r="E7" s="32"/>
      <c r="F7" s="32"/>
      <c r="G7" s="32"/>
      <c r="H7" s="33">
        <f>SUM(H8:H357)</f>
        <v>186684553</v>
      </c>
      <c r="I7" s="33">
        <f>SUM(I8:I357)</f>
        <v>186684553</v>
      </c>
      <c r="J7" s="34">
        <f>H7/I7</f>
        <v>1</v>
      </c>
      <c r="K7" s="35">
        <f>SUM(K8:K357)</f>
        <v>6834</v>
      </c>
      <c r="L7" s="36">
        <f>SUM(L8:L357)</f>
        <v>15220810</v>
      </c>
      <c r="M7" s="37">
        <f>SUM(M8:M357)</f>
        <v>186684553</v>
      </c>
    </row>
    <row r="8" spans="1:13" ht="14.25" thickTop="1">
      <c r="A8" s="13">
        <v>1</v>
      </c>
      <c r="B8" s="83" t="s">
        <v>110</v>
      </c>
      <c r="C8" s="177" t="s">
        <v>111</v>
      </c>
      <c r="D8" s="85" t="s">
        <v>112</v>
      </c>
      <c r="E8" s="85" t="s">
        <v>113</v>
      </c>
      <c r="F8" s="84" t="s">
        <v>114</v>
      </c>
      <c r="G8" s="38">
        <v>5</v>
      </c>
      <c r="H8" s="86">
        <v>186684553</v>
      </c>
      <c r="I8" s="87">
        <v>186684553</v>
      </c>
      <c r="J8" s="41">
        <f t="shared" ref="J8:J71" si="0">H8/I8</f>
        <v>1</v>
      </c>
      <c r="K8" s="87">
        <v>6834</v>
      </c>
      <c r="L8" s="87">
        <v>15220810</v>
      </c>
      <c r="M8" s="88">
        <v>186684553</v>
      </c>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legacy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M4" sqref="M4"/>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[34]合計!C3</f>
        <v>明石市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4" sqref="M4"/>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[34]合計!C3</f>
        <v>明石市</v>
      </c>
      <c r="C1" s="40"/>
      <c r="D1" s="40"/>
      <c r="E1" s="40"/>
      <c r="F1" s="40"/>
      <c r="G1" s="40"/>
      <c r="I1" s="13" t="s">
        <v>66</v>
      </c>
    </row>
    <row r="2" spans="1:10" ht="49.5" customHeight="1">
      <c r="B2" s="46"/>
      <c r="C2" s="40"/>
      <c r="D2" s="40"/>
      <c r="E2" s="785" t="s">
        <v>77</v>
      </c>
      <c r="F2" s="784"/>
      <c r="G2" s="784"/>
      <c r="H2" s="17">
        <f>SUMIF(G6:G356,"PPS",H6:H356)</f>
        <v>1890622</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1890622</v>
      </c>
      <c r="I5" s="53">
        <f>SUM(I6:I65)</f>
        <v>2114880</v>
      </c>
      <c r="J5" s="32">
        <f>H5/I5</f>
        <v>0.89396183234982596</v>
      </c>
    </row>
    <row r="6" spans="1:10" ht="41.25" thickTop="1">
      <c r="A6" s="13">
        <v>1</v>
      </c>
      <c r="B6" s="178" t="s">
        <v>116</v>
      </c>
      <c r="C6" s="115" t="s">
        <v>117</v>
      </c>
      <c r="D6" s="90" t="s">
        <v>118</v>
      </c>
      <c r="E6" s="130" t="s">
        <v>118</v>
      </c>
      <c r="F6" s="115" t="s">
        <v>119</v>
      </c>
      <c r="G6" s="93" t="s">
        <v>120</v>
      </c>
      <c r="H6" s="17">
        <v>1890622</v>
      </c>
      <c r="I6" s="17">
        <v>2114880</v>
      </c>
      <c r="J6" s="28">
        <f t="shared" ref="J6:J65" si="0">H6/I6</f>
        <v>0.89396183234982596</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4" sqref="M4"/>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[34]合計!C3</f>
        <v>明石市</v>
      </c>
      <c r="C1" s="40"/>
      <c r="D1" s="40"/>
      <c r="E1" s="40"/>
      <c r="F1" s="40"/>
      <c r="G1" s="40"/>
      <c r="I1" s="13" t="s">
        <v>69</v>
      </c>
    </row>
    <row r="2" spans="1:10" s="14" customFormat="1" ht="56.25" customHeight="1">
      <c r="B2" s="46"/>
      <c r="E2" s="785" t="s">
        <v>79</v>
      </c>
      <c r="F2" s="784"/>
      <c r="G2" s="784"/>
      <c r="H2" s="54">
        <f>SUMIF(G6:G356,"PPS",H6:H356)</f>
        <v>342415337</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342415337</v>
      </c>
      <c r="I5" s="53">
        <f>SUM(I6:I65)</f>
        <v>26391540</v>
      </c>
      <c r="J5" s="32">
        <f>H5/I5</f>
        <v>12.974435633540143</v>
      </c>
    </row>
    <row r="6" spans="1:10" ht="41.25" thickTop="1">
      <c r="A6" s="13">
        <v>1</v>
      </c>
      <c r="B6" s="178" t="s">
        <v>121</v>
      </c>
      <c r="C6" s="115" t="s">
        <v>117</v>
      </c>
      <c r="D6" s="115" t="s">
        <v>122</v>
      </c>
      <c r="E6" s="179" t="s">
        <v>123</v>
      </c>
      <c r="F6" s="115" t="s">
        <v>124</v>
      </c>
      <c r="G6" s="100" t="s">
        <v>120</v>
      </c>
      <c r="H6" s="118">
        <v>342415337</v>
      </c>
      <c r="I6" s="118">
        <v>26391540</v>
      </c>
      <c r="J6" s="28">
        <f t="shared" ref="J6:J65" si="0">H6/I6</f>
        <v>12.974435633540143</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topLeftCell="B1" workbookViewId="0">
      <selection activeCell="M16" sqref="M1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[35]合計!C3</f>
        <v>西宮市</v>
      </c>
      <c r="I1" s="13" t="s">
        <v>38</v>
      </c>
      <c r="K1" s="15" t="s">
        <v>39</v>
      </c>
    </row>
    <row r="2" spans="1:13" ht="54" customHeight="1">
      <c r="B2" s="16"/>
      <c r="E2" s="784" t="s">
        <v>40</v>
      </c>
      <c r="F2" s="784"/>
      <c r="G2" s="784"/>
      <c r="H2" s="17">
        <f>SUMIF(E8:E357,"PPS",H8:H357)</f>
        <v>269135</v>
      </c>
      <c r="I2" s="18"/>
      <c r="J2" s="15"/>
    </row>
    <row r="3" spans="1:13" ht="57" customHeight="1">
      <c r="B3" s="14"/>
      <c r="E3" s="784" t="s">
        <v>41</v>
      </c>
      <c r="F3" s="784"/>
      <c r="G3" s="784"/>
      <c r="H3" s="17">
        <f>M7</f>
        <v>100615</v>
      </c>
      <c r="I3" s="18"/>
      <c r="J3" s="19"/>
    </row>
    <row r="4" spans="1:13" s="19" customFormat="1" ht="55.5" customHeight="1">
      <c r="B4" s="20"/>
      <c r="E4" s="784" t="s">
        <v>42</v>
      </c>
      <c r="F4" s="784"/>
      <c r="G4" s="784"/>
      <c r="H4" s="21">
        <f>H3/I7</f>
        <v>0.9353270367753691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336143</v>
      </c>
      <c r="I7" s="33">
        <f>SUM(I8:I357)</f>
        <v>107572</v>
      </c>
      <c r="J7" s="34">
        <f t="shared" ref="J7:J70" si="0">H7/I7</f>
        <v>3.1248187260625442</v>
      </c>
      <c r="K7" s="35">
        <f>SUM(K8:K357)</f>
        <v>16464</v>
      </c>
      <c r="L7" s="36">
        <f>SUM(L8:L357)</f>
        <v>23196941</v>
      </c>
      <c r="M7" s="37">
        <f>SUM(M8:M357)</f>
        <v>100615</v>
      </c>
    </row>
    <row r="8" spans="1:13" ht="14.25" thickTop="1">
      <c r="A8" s="13">
        <v>1</v>
      </c>
      <c r="B8" s="83" t="s">
        <v>291</v>
      </c>
      <c r="C8" s="84" t="s">
        <v>290</v>
      </c>
      <c r="D8" s="85" t="s">
        <v>289</v>
      </c>
      <c r="E8" s="85" t="s">
        <v>120</v>
      </c>
      <c r="F8" s="84" t="s">
        <v>114</v>
      </c>
      <c r="G8" s="38">
        <v>2</v>
      </c>
      <c r="H8" s="86">
        <v>32668</v>
      </c>
      <c r="I8" s="87">
        <v>32768</v>
      </c>
      <c r="J8" s="41">
        <f t="shared" si="0"/>
        <v>0.9969482421875</v>
      </c>
      <c r="K8" s="87">
        <v>1020</v>
      </c>
      <c r="L8" s="87">
        <v>2047000</v>
      </c>
      <c r="M8" s="88">
        <v>32668</v>
      </c>
    </row>
    <row r="9" spans="1:13" ht="21">
      <c r="A9" s="13">
        <v>2</v>
      </c>
      <c r="B9" s="83" t="s">
        <v>288</v>
      </c>
      <c r="C9" s="84" t="s">
        <v>283</v>
      </c>
      <c r="D9" s="85" t="s">
        <v>287</v>
      </c>
      <c r="E9" s="85" t="s">
        <v>113</v>
      </c>
      <c r="F9" s="252" t="s">
        <v>281</v>
      </c>
      <c r="G9" s="38">
        <v>3</v>
      </c>
      <c r="H9" s="86">
        <v>23776</v>
      </c>
      <c r="I9" s="87">
        <v>23776</v>
      </c>
      <c r="J9" s="21">
        <f t="shared" si="0"/>
        <v>1</v>
      </c>
      <c r="K9" s="87">
        <v>3000</v>
      </c>
      <c r="L9" s="87">
        <v>1276800</v>
      </c>
      <c r="M9" s="88">
        <v>23776</v>
      </c>
    </row>
    <row r="10" spans="1:13">
      <c r="A10" s="13">
        <v>3</v>
      </c>
      <c r="B10" s="89" t="s">
        <v>286</v>
      </c>
      <c r="C10" s="84" t="s">
        <v>283</v>
      </c>
      <c r="D10" s="90"/>
      <c r="E10" s="85"/>
      <c r="F10" s="177" t="s">
        <v>285</v>
      </c>
      <c r="G10" s="38"/>
      <c r="H10" s="86"/>
      <c r="I10" s="87"/>
      <c r="J10" s="21" t="e">
        <f t="shared" si="0"/>
        <v>#DIV/0!</v>
      </c>
      <c r="K10" s="87"/>
      <c r="L10" s="87"/>
      <c r="M10" s="91"/>
    </row>
    <row r="11" spans="1:13" ht="54.75" thickBot="1">
      <c r="A11" s="13">
        <v>4</v>
      </c>
      <c r="B11" s="89" t="s">
        <v>284</v>
      </c>
      <c r="C11" s="84" t="s">
        <v>283</v>
      </c>
      <c r="D11" s="85" t="s">
        <v>282</v>
      </c>
      <c r="E11" s="85" t="s">
        <v>120</v>
      </c>
      <c r="F11" s="252" t="s">
        <v>281</v>
      </c>
      <c r="G11" s="38">
        <v>2</v>
      </c>
      <c r="H11" s="86">
        <v>868</v>
      </c>
      <c r="I11" s="87">
        <v>939</v>
      </c>
      <c r="J11" s="21">
        <f t="shared" si="0"/>
        <v>0.92438764643237492</v>
      </c>
      <c r="K11" s="183" t="s">
        <v>280</v>
      </c>
      <c r="L11" s="183" t="s">
        <v>279</v>
      </c>
      <c r="M11" s="91">
        <v>939</v>
      </c>
    </row>
    <row r="12" spans="1:13" ht="15" thickTop="1" thickBot="1">
      <c r="A12" s="13">
        <v>5</v>
      </c>
      <c r="B12" s="251" t="s">
        <v>278</v>
      </c>
      <c r="C12" s="250" t="s">
        <v>277</v>
      </c>
      <c r="D12" s="250" t="s">
        <v>276</v>
      </c>
      <c r="E12" s="250" t="s">
        <v>129</v>
      </c>
      <c r="F12" s="250" t="s">
        <v>114</v>
      </c>
      <c r="G12" s="249">
        <v>3</v>
      </c>
      <c r="H12" s="248">
        <v>235599</v>
      </c>
      <c r="I12" s="87"/>
      <c r="J12" s="21" t="e">
        <f t="shared" si="0"/>
        <v>#DIV/0!</v>
      </c>
      <c r="K12" s="247">
        <v>10407</v>
      </c>
      <c r="L12" s="246">
        <v>16693500</v>
      </c>
      <c r="M12" s="91"/>
    </row>
    <row r="13" spans="1:13" s="40" customFormat="1" ht="36.75" thickTop="1">
      <c r="A13" s="40">
        <v>6</v>
      </c>
      <c r="B13" s="89" t="s">
        <v>275</v>
      </c>
      <c r="C13" s="84" t="s">
        <v>273</v>
      </c>
      <c r="D13" s="85" t="s">
        <v>272</v>
      </c>
      <c r="E13" s="85" t="s">
        <v>113</v>
      </c>
      <c r="F13" s="84" t="s">
        <v>271</v>
      </c>
      <c r="G13" s="38">
        <v>3</v>
      </c>
      <c r="H13" s="86">
        <v>7454</v>
      </c>
      <c r="I13" s="87">
        <v>12699</v>
      </c>
      <c r="J13" s="41">
        <f t="shared" si="0"/>
        <v>0.58697535238995191</v>
      </c>
      <c r="K13" s="87">
        <v>301</v>
      </c>
      <c r="L13" s="87">
        <v>624961</v>
      </c>
      <c r="M13" s="106">
        <v>7454</v>
      </c>
    </row>
    <row r="14" spans="1:13" s="40" customFormat="1" ht="36">
      <c r="A14" s="40">
        <v>7</v>
      </c>
      <c r="B14" s="89" t="s">
        <v>274</v>
      </c>
      <c r="C14" s="84" t="s">
        <v>273</v>
      </c>
      <c r="D14" s="90" t="s">
        <v>272</v>
      </c>
      <c r="E14" s="85" t="s">
        <v>113</v>
      </c>
      <c r="F14" s="84" t="s">
        <v>271</v>
      </c>
      <c r="G14" s="38">
        <v>3</v>
      </c>
      <c r="H14" s="86">
        <v>2291</v>
      </c>
      <c r="I14" s="87">
        <v>3903</v>
      </c>
      <c r="J14" s="41">
        <f t="shared" si="0"/>
        <v>0.58698437099666922</v>
      </c>
      <c r="K14" s="87">
        <v>109</v>
      </c>
      <c r="L14" s="87">
        <v>170156</v>
      </c>
      <c r="M14" s="91">
        <v>2291</v>
      </c>
    </row>
    <row r="15" spans="1:13">
      <c r="A15" s="13">
        <v>8</v>
      </c>
      <c r="B15" s="245" t="s">
        <v>270</v>
      </c>
      <c r="C15" s="84" t="s">
        <v>269</v>
      </c>
      <c r="D15" s="85" t="s">
        <v>268</v>
      </c>
      <c r="E15" s="85" t="s">
        <v>113</v>
      </c>
      <c r="F15" s="84" t="s">
        <v>114</v>
      </c>
      <c r="G15" s="244">
        <v>3</v>
      </c>
      <c r="H15" s="243">
        <v>28535</v>
      </c>
      <c r="I15" s="87">
        <v>28535</v>
      </c>
      <c r="J15" s="21">
        <f t="shared" si="0"/>
        <v>1</v>
      </c>
      <c r="K15" s="87">
        <v>1344</v>
      </c>
      <c r="L15" s="87">
        <v>2147524</v>
      </c>
      <c r="M15" s="242">
        <v>28535</v>
      </c>
    </row>
    <row r="16" spans="1:13">
      <c r="A16" s="13">
        <v>9</v>
      </c>
      <c r="B16" s="83" t="s">
        <v>267</v>
      </c>
      <c r="C16" s="84" t="s">
        <v>266</v>
      </c>
      <c r="D16" s="85" t="s">
        <v>265</v>
      </c>
      <c r="E16" s="85" t="s">
        <v>113</v>
      </c>
      <c r="F16" s="241" t="s">
        <v>114</v>
      </c>
      <c r="G16" s="240">
        <v>2</v>
      </c>
      <c r="H16" s="239">
        <v>4952</v>
      </c>
      <c r="I16" s="238">
        <v>4952</v>
      </c>
      <c r="J16" s="41">
        <f t="shared" si="0"/>
        <v>1</v>
      </c>
      <c r="K16" s="238">
        <v>283</v>
      </c>
      <c r="L16" s="238">
        <v>237000</v>
      </c>
      <c r="M16" s="88">
        <v>4952</v>
      </c>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ref="J71:J134" si="1">H71/I71</f>
        <v>#DIV/0!</v>
      </c>
      <c r="K71" s="29"/>
      <c r="L71" s="29"/>
      <c r="M71" s="28"/>
    </row>
    <row r="72" spans="1:13">
      <c r="A72" s="13">
        <v>65</v>
      </c>
      <c r="B72" s="28"/>
      <c r="C72" s="28"/>
      <c r="D72" s="28"/>
      <c r="E72" s="39"/>
      <c r="F72" s="39"/>
      <c r="G72" s="30"/>
      <c r="H72" s="42"/>
      <c r="I72" s="43"/>
      <c r="J72" s="21" t="e">
        <f t="shared" si="1"/>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ref="J135:J198" si="2">H135/I135</f>
        <v>#DIV/0!</v>
      </c>
      <c r="K135" s="29"/>
      <c r="L135" s="29"/>
      <c r="M135" s="28"/>
    </row>
    <row r="136" spans="1:13">
      <c r="A136" s="13">
        <v>129</v>
      </c>
      <c r="B136" s="28"/>
      <c r="C136" s="28"/>
      <c r="D136" s="28"/>
      <c r="E136" s="39"/>
      <c r="F136" s="39"/>
      <c r="G136" s="30"/>
      <c r="H136" s="42"/>
      <c r="I136" s="43"/>
      <c r="J136" s="21" t="e">
        <f t="shared" si="2"/>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ref="J199:J262" si="3">H199/I199</f>
        <v>#DIV/0!</v>
      </c>
      <c r="K199" s="29"/>
      <c r="L199" s="29"/>
      <c r="M199" s="28"/>
    </row>
    <row r="200" spans="1:13">
      <c r="A200" s="13">
        <v>193</v>
      </c>
      <c r="B200" s="28"/>
      <c r="C200" s="28"/>
      <c r="D200" s="28"/>
      <c r="E200" s="39"/>
      <c r="F200" s="39"/>
      <c r="G200" s="30"/>
      <c r="H200" s="42"/>
      <c r="I200" s="43"/>
      <c r="J200" s="21" t="e">
        <f t="shared" si="3"/>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ref="J263:J326" si="4">H263/I263</f>
        <v>#DIV/0!</v>
      </c>
      <c r="K263" s="29"/>
      <c r="L263" s="29"/>
      <c r="M263" s="28"/>
    </row>
    <row r="264" spans="1:13">
      <c r="A264" s="40">
        <v>257</v>
      </c>
      <c r="B264" s="28"/>
      <c r="C264" s="28"/>
      <c r="D264" s="28"/>
      <c r="E264" s="39"/>
      <c r="F264" s="39"/>
      <c r="G264" s="30"/>
      <c r="H264" s="42"/>
      <c r="I264" s="43"/>
      <c r="J264" s="21" t="e">
        <f t="shared" si="4"/>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ref="J327:J357" si="5">H327/I327</f>
        <v>#DIV/0!</v>
      </c>
      <c r="K327" s="29"/>
      <c r="L327" s="29"/>
      <c r="M327" s="28"/>
    </row>
    <row r="328" spans="1:13">
      <c r="A328" s="13">
        <v>321</v>
      </c>
      <c r="B328" s="28"/>
      <c r="C328" s="28"/>
      <c r="D328" s="28"/>
      <c r="E328" s="39"/>
      <c r="F328" s="39"/>
      <c r="G328" s="30"/>
      <c r="H328" s="42"/>
      <c r="I328" s="43"/>
      <c r="J328" s="41" t="e">
        <f t="shared" si="5"/>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11 E13:E357">
      <formula1>"10電力,PPS"</formula1>
    </dataValidation>
  </dataValidations>
  <pageMargins left="0.78700000000000003" right="0.78700000000000003" top="0.59" bottom="0.55000000000000004" header="0.51200000000000001" footer="0.51200000000000001"/>
  <pageSetup paperSize="9"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M16" sqref="M1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[35]合計!C3</f>
        <v>西宮市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 t="shared" ref="J7:J70" si="0">H7/I7</f>
        <v>#DIV/0!</v>
      </c>
      <c r="K7" s="50"/>
      <c r="L7" s="50"/>
      <c r="M7" s="32"/>
      <c r="N7" s="32"/>
      <c r="O7" s="51">
        <f>SUM(O8:O357)</f>
        <v>0</v>
      </c>
    </row>
    <row r="8" spans="1:15" ht="14.25" thickTop="1">
      <c r="A8" s="13">
        <v>1</v>
      </c>
      <c r="B8" s="92"/>
      <c r="C8" s="84"/>
      <c r="D8" s="84"/>
      <c r="E8" s="93"/>
      <c r="F8" s="100"/>
      <c r="G8" s="101"/>
      <c r="H8" s="102"/>
      <c r="I8" s="103"/>
      <c r="J8" s="41" t="e">
        <f t="shared" si="0"/>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ref="J71:J134" si="1">H71/I71</f>
        <v>#DIV/0!</v>
      </c>
      <c r="K71" s="29"/>
      <c r="L71" s="29"/>
      <c r="M71" s="28"/>
      <c r="N71" s="28"/>
      <c r="O71" s="28"/>
    </row>
    <row r="72" spans="1:15">
      <c r="A72" s="13">
        <v>65</v>
      </c>
      <c r="B72" s="28"/>
      <c r="C72" s="28"/>
      <c r="D72" s="28"/>
      <c r="E72" s="39"/>
      <c r="F72" s="39"/>
      <c r="G72" s="30"/>
      <c r="H72" s="42"/>
      <c r="I72" s="43"/>
      <c r="J72" s="41" t="e">
        <f t="shared" si="1"/>
        <v>#DIV/0!</v>
      </c>
      <c r="K72" s="29"/>
      <c r="L72" s="29"/>
      <c r="M72" s="28"/>
      <c r="N72" s="28"/>
      <c r="O72" s="28"/>
    </row>
    <row r="73" spans="1:15">
      <c r="A73" s="40">
        <v>66</v>
      </c>
      <c r="B73" s="28"/>
      <c r="C73" s="28"/>
      <c r="D73" s="28"/>
      <c r="E73" s="39"/>
      <c r="F73" s="39"/>
      <c r="G73" s="30"/>
      <c r="H73" s="42"/>
      <c r="I73" s="43"/>
      <c r="J73" s="41" t="e">
        <f t="shared" si="1"/>
        <v>#DIV/0!</v>
      </c>
      <c r="K73" s="29"/>
      <c r="L73" s="29"/>
      <c r="M73" s="28"/>
      <c r="N73" s="28"/>
      <c r="O73" s="28"/>
    </row>
    <row r="74" spans="1:15">
      <c r="A74" s="40">
        <v>67</v>
      </c>
      <c r="B74" s="28"/>
      <c r="C74" s="28"/>
      <c r="D74" s="28"/>
      <c r="E74" s="39"/>
      <c r="F74" s="39"/>
      <c r="G74" s="30"/>
      <c r="H74" s="42"/>
      <c r="I74" s="43"/>
      <c r="J74" s="21" t="e">
        <f t="shared" si="1"/>
        <v>#DIV/0!</v>
      </c>
      <c r="K74" s="29"/>
      <c r="L74" s="29"/>
      <c r="M74" s="28"/>
      <c r="N74" s="28"/>
      <c r="O74" s="28"/>
    </row>
    <row r="75" spans="1:15">
      <c r="A75" s="13">
        <v>68</v>
      </c>
      <c r="B75" s="28"/>
      <c r="C75" s="28"/>
      <c r="D75" s="28"/>
      <c r="E75" s="39"/>
      <c r="F75" s="39"/>
      <c r="G75" s="30"/>
      <c r="H75" s="42"/>
      <c r="I75" s="43"/>
      <c r="J75" s="41" t="e">
        <f t="shared" si="1"/>
        <v>#DIV/0!</v>
      </c>
      <c r="K75" s="29"/>
      <c r="L75" s="29"/>
      <c r="M75" s="28"/>
      <c r="N75" s="28"/>
      <c r="O75" s="28"/>
    </row>
    <row r="76" spans="1:15">
      <c r="A76" s="13">
        <v>69</v>
      </c>
      <c r="B76" s="28"/>
      <c r="C76" s="28"/>
      <c r="D76" s="28"/>
      <c r="E76" s="39"/>
      <c r="F76" s="39"/>
      <c r="G76" s="30"/>
      <c r="H76" s="42"/>
      <c r="I76" s="43"/>
      <c r="J76" s="41" t="e">
        <f t="shared" si="1"/>
        <v>#DIV/0!</v>
      </c>
      <c r="K76" s="29"/>
      <c r="L76" s="29"/>
      <c r="M76" s="28"/>
      <c r="N76" s="28"/>
      <c r="O76" s="28"/>
    </row>
    <row r="77" spans="1:15">
      <c r="A77" s="13">
        <v>70</v>
      </c>
      <c r="B77" s="28"/>
      <c r="C77" s="28"/>
      <c r="D77" s="28"/>
      <c r="E77" s="39"/>
      <c r="F77" s="39"/>
      <c r="G77" s="30"/>
      <c r="H77" s="42"/>
      <c r="I77" s="43"/>
      <c r="J77" s="41" t="e">
        <f t="shared" si="1"/>
        <v>#DIV/0!</v>
      </c>
      <c r="K77" s="29"/>
      <c r="L77" s="29"/>
      <c r="M77" s="28"/>
      <c r="N77" s="28"/>
      <c r="O77" s="28"/>
    </row>
    <row r="78" spans="1:15">
      <c r="A78" s="40">
        <v>71</v>
      </c>
      <c r="B78" s="28"/>
      <c r="C78" s="28"/>
      <c r="D78" s="28"/>
      <c r="E78" s="39"/>
      <c r="F78" s="39"/>
      <c r="G78" s="30"/>
      <c r="H78" s="42"/>
      <c r="I78" s="43"/>
      <c r="J78" s="21" t="e">
        <f t="shared" si="1"/>
        <v>#DIV/0!</v>
      </c>
      <c r="K78" s="29"/>
      <c r="L78" s="29"/>
      <c r="M78" s="28"/>
      <c r="N78" s="28"/>
      <c r="O78" s="28"/>
    </row>
    <row r="79" spans="1:15">
      <c r="A79" s="40">
        <v>72</v>
      </c>
      <c r="B79" s="28"/>
      <c r="C79" s="28"/>
      <c r="D79" s="28"/>
      <c r="E79" s="39"/>
      <c r="F79" s="39"/>
      <c r="G79" s="30"/>
      <c r="H79" s="42"/>
      <c r="I79" s="43"/>
      <c r="J79" s="41" t="e">
        <f t="shared" si="1"/>
        <v>#DIV/0!</v>
      </c>
      <c r="K79" s="29"/>
      <c r="L79" s="29"/>
      <c r="M79" s="28"/>
      <c r="N79" s="28"/>
      <c r="O79" s="28"/>
    </row>
    <row r="80" spans="1:15">
      <c r="A80" s="13">
        <v>73</v>
      </c>
      <c r="B80" s="28"/>
      <c r="C80" s="28"/>
      <c r="D80" s="28"/>
      <c r="E80" s="39"/>
      <c r="F80" s="39"/>
      <c r="G80" s="30"/>
      <c r="H80" s="42"/>
      <c r="I80" s="43"/>
      <c r="J80" s="41" t="e">
        <f t="shared" si="1"/>
        <v>#DIV/0!</v>
      </c>
      <c r="K80" s="29"/>
      <c r="L80" s="29"/>
      <c r="M80" s="28"/>
      <c r="N80" s="28"/>
      <c r="O80" s="28"/>
    </row>
    <row r="81" spans="1:15">
      <c r="A81" s="13">
        <v>74</v>
      </c>
      <c r="B81" s="28"/>
      <c r="C81" s="28"/>
      <c r="D81" s="28"/>
      <c r="E81" s="39"/>
      <c r="F81" s="39"/>
      <c r="G81" s="30"/>
      <c r="H81" s="42"/>
      <c r="I81" s="43"/>
      <c r="J81" s="21" t="e">
        <f t="shared" si="1"/>
        <v>#DIV/0!</v>
      </c>
      <c r="K81" s="29"/>
      <c r="L81" s="29"/>
      <c r="M81" s="28"/>
      <c r="N81" s="28"/>
      <c r="O81" s="28"/>
    </row>
    <row r="82" spans="1:15">
      <c r="A82" s="13">
        <v>75</v>
      </c>
      <c r="B82" s="28"/>
      <c r="C82" s="28"/>
      <c r="D82" s="28"/>
      <c r="E82" s="39"/>
      <c r="F82" s="39"/>
      <c r="G82" s="30"/>
      <c r="H82" s="42"/>
      <c r="I82" s="43"/>
      <c r="J82" s="41" t="e">
        <f t="shared" si="1"/>
        <v>#DIV/0!</v>
      </c>
      <c r="K82" s="29"/>
      <c r="L82" s="29"/>
      <c r="M82" s="28"/>
      <c r="N82" s="28"/>
      <c r="O82" s="28"/>
    </row>
    <row r="83" spans="1:15">
      <c r="A83" s="40">
        <v>76</v>
      </c>
      <c r="B83" s="28"/>
      <c r="C83" s="28"/>
      <c r="D83" s="28"/>
      <c r="E83" s="39"/>
      <c r="F83" s="39"/>
      <c r="G83" s="30"/>
      <c r="H83" s="42"/>
      <c r="I83" s="43"/>
      <c r="J83" s="41" t="e">
        <f t="shared" si="1"/>
        <v>#DIV/0!</v>
      </c>
      <c r="K83" s="29"/>
      <c r="L83" s="29"/>
      <c r="M83" s="28"/>
      <c r="N83" s="28"/>
      <c r="O83" s="28"/>
    </row>
    <row r="84" spans="1:15">
      <c r="A84" s="40">
        <v>77</v>
      </c>
      <c r="B84" s="28"/>
      <c r="C84" s="28"/>
      <c r="D84" s="28"/>
      <c r="E84" s="39"/>
      <c r="F84" s="39"/>
      <c r="G84" s="30"/>
      <c r="H84" s="42"/>
      <c r="I84" s="43"/>
      <c r="J84" s="21" t="e">
        <f t="shared" si="1"/>
        <v>#DIV/0!</v>
      </c>
      <c r="K84" s="29"/>
      <c r="L84" s="29"/>
      <c r="M84" s="28"/>
      <c r="N84" s="28"/>
      <c r="O84" s="28"/>
    </row>
    <row r="85" spans="1:15">
      <c r="A85" s="13">
        <v>78</v>
      </c>
      <c r="B85" s="28"/>
      <c r="C85" s="28"/>
      <c r="D85" s="28"/>
      <c r="E85" s="39"/>
      <c r="F85" s="39"/>
      <c r="G85" s="30"/>
      <c r="H85" s="42"/>
      <c r="I85" s="43"/>
      <c r="J85" s="41" t="e">
        <f t="shared" si="1"/>
        <v>#DIV/0!</v>
      </c>
      <c r="K85" s="29"/>
      <c r="L85" s="29"/>
      <c r="M85" s="28"/>
      <c r="N85" s="28"/>
      <c r="O85" s="28"/>
    </row>
    <row r="86" spans="1:15">
      <c r="A86" s="13">
        <v>79</v>
      </c>
      <c r="B86" s="28"/>
      <c r="C86" s="28"/>
      <c r="D86" s="28"/>
      <c r="E86" s="39"/>
      <c r="F86" s="39"/>
      <c r="G86" s="30"/>
      <c r="H86" s="42"/>
      <c r="I86" s="43"/>
      <c r="J86" s="41" t="e">
        <f t="shared" si="1"/>
        <v>#DIV/0!</v>
      </c>
      <c r="K86" s="29"/>
      <c r="L86" s="29"/>
      <c r="M86" s="28"/>
      <c r="N86" s="28"/>
      <c r="O86" s="28"/>
    </row>
    <row r="87" spans="1:15">
      <c r="A87" s="13">
        <v>80</v>
      </c>
      <c r="B87" s="28"/>
      <c r="C87" s="28"/>
      <c r="D87" s="28"/>
      <c r="E87" s="39"/>
      <c r="F87" s="39"/>
      <c r="G87" s="30"/>
      <c r="H87" s="42"/>
      <c r="I87" s="43"/>
      <c r="J87" s="21" t="e">
        <f t="shared" si="1"/>
        <v>#DIV/0!</v>
      </c>
      <c r="K87" s="29"/>
      <c r="L87" s="29"/>
      <c r="M87" s="28"/>
      <c r="N87" s="28"/>
      <c r="O87" s="28"/>
    </row>
    <row r="88" spans="1:15">
      <c r="A88" s="40">
        <v>81</v>
      </c>
      <c r="B88" s="28"/>
      <c r="C88" s="28"/>
      <c r="D88" s="28"/>
      <c r="E88" s="39"/>
      <c r="F88" s="39"/>
      <c r="G88" s="30"/>
      <c r="H88" s="42"/>
      <c r="I88" s="43"/>
      <c r="J88" s="41" t="e">
        <f t="shared" si="1"/>
        <v>#DIV/0!</v>
      </c>
      <c r="K88" s="29"/>
      <c r="L88" s="29"/>
      <c r="M88" s="28"/>
      <c r="N88" s="28"/>
      <c r="O88" s="28"/>
    </row>
    <row r="89" spans="1:15">
      <c r="A89" s="40">
        <v>82</v>
      </c>
      <c r="B89" s="28"/>
      <c r="C89" s="28"/>
      <c r="D89" s="28"/>
      <c r="E89" s="39"/>
      <c r="F89" s="39"/>
      <c r="G89" s="30"/>
      <c r="H89" s="42"/>
      <c r="I89" s="43"/>
      <c r="J89" s="41" t="e">
        <f t="shared" si="1"/>
        <v>#DIV/0!</v>
      </c>
      <c r="K89" s="29"/>
      <c r="L89" s="29"/>
      <c r="M89" s="28"/>
      <c r="N89" s="28"/>
      <c r="O89" s="28"/>
    </row>
    <row r="90" spans="1:15">
      <c r="A90" s="13">
        <v>83</v>
      </c>
      <c r="B90" s="28"/>
      <c r="C90" s="28"/>
      <c r="D90" s="28"/>
      <c r="E90" s="39"/>
      <c r="F90" s="39"/>
      <c r="G90" s="30"/>
      <c r="H90" s="42"/>
      <c r="I90" s="43"/>
      <c r="J90" s="21" t="e">
        <f t="shared" si="1"/>
        <v>#DIV/0!</v>
      </c>
      <c r="K90" s="29"/>
      <c r="L90" s="29"/>
      <c r="M90" s="28"/>
      <c r="N90" s="28"/>
      <c r="O90" s="28"/>
    </row>
    <row r="91" spans="1:15">
      <c r="A91" s="13">
        <v>84</v>
      </c>
      <c r="B91" s="28"/>
      <c r="C91" s="28"/>
      <c r="D91" s="28"/>
      <c r="E91" s="39"/>
      <c r="F91" s="39"/>
      <c r="G91" s="30"/>
      <c r="H91" s="42"/>
      <c r="I91" s="43"/>
      <c r="J91" s="41" t="e">
        <f t="shared" si="1"/>
        <v>#DIV/0!</v>
      </c>
      <c r="K91" s="29"/>
      <c r="L91" s="29"/>
      <c r="M91" s="28"/>
      <c r="N91" s="28"/>
      <c r="O91" s="28"/>
    </row>
    <row r="92" spans="1:15">
      <c r="A92" s="13">
        <v>85</v>
      </c>
      <c r="B92" s="28"/>
      <c r="C92" s="28"/>
      <c r="D92" s="28"/>
      <c r="E92" s="39"/>
      <c r="F92" s="39"/>
      <c r="G92" s="30"/>
      <c r="H92" s="42"/>
      <c r="I92" s="43"/>
      <c r="J92" s="41" t="e">
        <f t="shared" si="1"/>
        <v>#DIV/0!</v>
      </c>
      <c r="K92" s="29"/>
      <c r="L92" s="29"/>
      <c r="M92" s="28"/>
      <c r="N92" s="28"/>
      <c r="O92" s="28"/>
    </row>
    <row r="93" spans="1:15">
      <c r="A93" s="40">
        <v>86</v>
      </c>
      <c r="B93" s="28"/>
      <c r="C93" s="28"/>
      <c r="D93" s="28"/>
      <c r="E93" s="39"/>
      <c r="F93" s="39"/>
      <c r="G93" s="30"/>
      <c r="H93" s="42"/>
      <c r="I93" s="43"/>
      <c r="J93" s="21" t="e">
        <f t="shared" si="1"/>
        <v>#DIV/0!</v>
      </c>
      <c r="K93" s="29"/>
      <c r="L93" s="29"/>
      <c r="M93" s="28"/>
      <c r="N93" s="28"/>
      <c r="O93" s="28"/>
    </row>
    <row r="94" spans="1:15">
      <c r="A94" s="40">
        <v>87</v>
      </c>
      <c r="B94" s="28"/>
      <c r="C94" s="28"/>
      <c r="D94" s="28"/>
      <c r="E94" s="39"/>
      <c r="F94" s="39"/>
      <c r="G94" s="30"/>
      <c r="H94" s="42"/>
      <c r="I94" s="43"/>
      <c r="J94" s="41" t="e">
        <f t="shared" si="1"/>
        <v>#DIV/0!</v>
      </c>
      <c r="K94" s="29"/>
      <c r="L94" s="29"/>
      <c r="M94" s="28"/>
      <c r="N94" s="28"/>
      <c r="O94" s="28"/>
    </row>
    <row r="95" spans="1:15">
      <c r="A95" s="13">
        <v>88</v>
      </c>
      <c r="B95" s="28"/>
      <c r="C95" s="28"/>
      <c r="D95" s="28"/>
      <c r="E95" s="39"/>
      <c r="F95" s="39"/>
      <c r="G95" s="30"/>
      <c r="H95" s="42"/>
      <c r="I95" s="43"/>
      <c r="J95" s="41" t="e">
        <f t="shared" si="1"/>
        <v>#DIV/0!</v>
      </c>
      <c r="K95" s="29"/>
      <c r="L95" s="29"/>
      <c r="M95" s="28"/>
      <c r="N95" s="28"/>
      <c r="O95" s="28"/>
    </row>
    <row r="96" spans="1:15">
      <c r="A96" s="13">
        <v>89</v>
      </c>
      <c r="B96" s="28"/>
      <c r="C96" s="28"/>
      <c r="D96" s="28"/>
      <c r="E96" s="39"/>
      <c r="F96" s="39"/>
      <c r="G96" s="30"/>
      <c r="H96" s="42"/>
      <c r="I96" s="43"/>
      <c r="J96" s="21" t="e">
        <f t="shared" si="1"/>
        <v>#DIV/0!</v>
      </c>
      <c r="K96" s="29"/>
      <c r="L96" s="29"/>
      <c r="M96" s="28"/>
      <c r="N96" s="28"/>
      <c r="O96" s="28"/>
    </row>
    <row r="97" spans="1:15">
      <c r="A97" s="13">
        <v>90</v>
      </c>
      <c r="B97" s="28"/>
      <c r="C97" s="28"/>
      <c r="D97" s="28"/>
      <c r="E97" s="39"/>
      <c r="F97" s="39"/>
      <c r="G97" s="30"/>
      <c r="H97" s="42"/>
      <c r="I97" s="43"/>
      <c r="J97" s="41" t="e">
        <f t="shared" si="1"/>
        <v>#DIV/0!</v>
      </c>
      <c r="K97" s="29"/>
      <c r="L97" s="29"/>
      <c r="M97" s="28"/>
      <c r="N97" s="28"/>
      <c r="O97" s="28"/>
    </row>
    <row r="98" spans="1:15">
      <c r="A98" s="40">
        <v>91</v>
      </c>
      <c r="B98" s="28"/>
      <c r="C98" s="28"/>
      <c r="D98" s="28"/>
      <c r="E98" s="39"/>
      <c r="F98" s="39"/>
      <c r="G98" s="30"/>
      <c r="H98" s="42"/>
      <c r="I98" s="43"/>
      <c r="J98" s="41" t="e">
        <f t="shared" si="1"/>
        <v>#DIV/0!</v>
      </c>
      <c r="K98" s="29"/>
      <c r="L98" s="29"/>
      <c r="M98" s="28"/>
      <c r="N98" s="28"/>
      <c r="O98" s="28"/>
    </row>
    <row r="99" spans="1:15">
      <c r="A99" s="40">
        <v>92</v>
      </c>
      <c r="B99" s="28"/>
      <c r="C99" s="28"/>
      <c r="D99" s="28"/>
      <c r="E99" s="39"/>
      <c r="F99" s="39"/>
      <c r="G99" s="30"/>
      <c r="H99" s="42"/>
      <c r="I99" s="43"/>
      <c r="J99" s="21" t="e">
        <f t="shared" si="1"/>
        <v>#DIV/0!</v>
      </c>
      <c r="K99" s="29"/>
      <c r="L99" s="29"/>
      <c r="M99" s="28"/>
      <c r="N99" s="28"/>
      <c r="O99" s="28"/>
    </row>
    <row r="100" spans="1:15">
      <c r="A100" s="13">
        <v>93</v>
      </c>
      <c r="B100" s="28"/>
      <c r="C100" s="28"/>
      <c r="D100" s="28"/>
      <c r="E100" s="39"/>
      <c r="F100" s="39"/>
      <c r="G100" s="30"/>
      <c r="H100" s="42"/>
      <c r="I100" s="43"/>
      <c r="J100" s="41" t="e">
        <f t="shared" si="1"/>
        <v>#DIV/0!</v>
      </c>
      <c r="K100" s="29"/>
      <c r="L100" s="29"/>
      <c r="M100" s="28"/>
      <c r="N100" s="28"/>
      <c r="O100" s="28"/>
    </row>
    <row r="101" spans="1:15">
      <c r="A101" s="13">
        <v>94</v>
      </c>
      <c r="B101" s="28"/>
      <c r="C101" s="28"/>
      <c r="D101" s="28"/>
      <c r="E101" s="39"/>
      <c r="F101" s="39"/>
      <c r="G101" s="30"/>
      <c r="H101" s="42"/>
      <c r="I101" s="43"/>
      <c r="J101" s="41" t="e">
        <f t="shared" si="1"/>
        <v>#DIV/0!</v>
      </c>
      <c r="K101" s="29"/>
      <c r="L101" s="29"/>
      <c r="M101" s="28"/>
      <c r="N101" s="28"/>
      <c r="O101" s="28"/>
    </row>
    <row r="102" spans="1:15">
      <c r="A102" s="13">
        <v>95</v>
      </c>
      <c r="B102" s="28"/>
      <c r="C102" s="28"/>
      <c r="D102" s="28"/>
      <c r="E102" s="39"/>
      <c r="F102" s="39"/>
      <c r="G102" s="30"/>
      <c r="H102" s="42"/>
      <c r="I102" s="43"/>
      <c r="J102" s="21" t="e">
        <f t="shared" si="1"/>
        <v>#DIV/0!</v>
      </c>
      <c r="K102" s="29"/>
      <c r="L102" s="29"/>
      <c r="M102" s="28"/>
      <c r="N102" s="28"/>
      <c r="O102" s="28"/>
    </row>
    <row r="103" spans="1:15">
      <c r="A103" s="40">
        <v>96</v>
      </c>
      <c r="B103" s="28"/>
      <c r="C103" s="28"/>
      <c r="D103" s="28"/>
      <c r="E103" s="39"/>
      <c r="F103" s="39"/>
      <c r="G103" s="30"/>
      <c r="H103" s="42"/>
      <c r="I103" s="43"/>
      <c r="J103" s="41" t="e">
        <f t="shared" si="1"/>
        <v>#DIV/0!</v>
      </c>
      <c r="K103" s="29"/>
      <c r="L103" s="29"/>
      <c r="M103" s="28"/>
      <c r="N103" s="28"/>
      <c r="O103" s="28"/>
    </row>
    <row r="104" spans="1:15">
      <c r="A104" s="40">
        <v>97</v>
      </c>
      <c r="B104" s="28"/>
      <c r="C104" s="28"/>
      <c r="D104" s="28"/>
      <c r="E104" s="39"/>
      <c r="F104" s="39"/>
      <c r="G104" s="30"/>
      <c r="H104" s="42"/>
      <c r="I104" s="43"/>
      <c r="J104" s="41" t="e">
        <f t="shared" si="1"/>
        <v>#DIV/0!</v>
      </c>
      <c r="K104" s="29"/>
      <c r="L104" s="29"/>
      <c r="M104" s="28"/>
      <c r="N104" s="28"/>
      <c r="O104" s="28"/>
    </row>
    <row r="105" spans="1:15">
      <c r="A105" s="13">
        <v>98</v>
      </c>
      <c r="B105" s="28"/>
      <c r="C105" s="28"/>
      <c r="D105" s="28"/>
      <c r="E105" s="39"/>
      <c r="F105" s="39"/>
      <c r="G105" s="30"/>
      <c r="H105" s="42"/>
      <c r="I105" s="43"/>
      <c r="J105" s="21" t="e">
        <f t="shared" si="1"/>
        <v>#DIV/0!</v>
      </c>
      <c r="K105" s="29"/>
      <c r="L105" s="29"/>
      <c r="M105" s="28"/>
      <c r="N105" s="28"/>
      <c r="O105" s="28"/>
    </row>
    <row r="106" spans="1:15">
      <c r="A106" s="13">
        <v>99</v>
      </c>
      <c r="B106" s="28"/>
      <c r="C106" s="28"/>
      <c r="D106" s="28"/>
      <c r="E106" s="39"/>
      <c r="F106" s="39"/>
      <c r="G106" s="30"/>
      <c r="H106" s="42"/>
      <c r="I106" s="43"/>
      <c r="J106" s="41" t="e">
        <f t="shared" si="1"/>
        <v>#DIV/0!</v>
      </c>
      <c r="K106" s="29"/>
      <c r="L106" s="29"/>
      <c r="M106" s="28"/>
      <c r="N106" s="28"/>
      <c r="O106" s="28"/>
    </row>
    <row r="107" spans="1:15">
      <c r="A107" s="13">
        <v>100</v>
      </c>
      <c r="B107" s="28"/>
      <c r="C107" s="28"/>
      <c r="D107" s="28"/>
      <c r="E107" s="39"/>
      <c r="F107" s="39"/>
      <c r="G107" s="30"/>
      <c r="H107" s="42"/>
      <c r="I107" s="43"/>
      <c r="J107" s="41" t="e">
        <f t="shared" si="1"/>
        <v>#DIV/0!</v>
      </c>
      <c r="K107" s="29"/>
      <c r="L107" s="29"/>
      <c r="M107" s="28"/>
      <c r="N107" s="28"/>
      <c r="O107" s="28"/>
    </row>
    <row r="108" spans="1:15">
      <c r="A108" s="40">
        <v>101</v>
      </c>
      <c r="B108" s="28"/>
      <c r="C108" s="28"/>
      <c r="D108" s="28"/>
      <c r="E108" s="39"/>
      <c r="F108" s="39"/>
      <c r="G108" s="30"/>
      <c r="H108" s="42"/>
      <c r="I108" s="43"/>
      <c r="J108" s="21" t="e">
        <f t="shared" si="1"/>
        <v>#DIV/0!</v>
      </c>
      <c r="K108" s="29"/>
      <c r="L108" s="29"/>
      <c r="M108" s="28"/>
      <c r="N108" s="28"/>
      <c r="O108" s="28"/>
    </row>
    <row r="109" spans="1:15">
      <c r="A109" s="40">
        <v>102</v>
      </c>
      <c r="B109" s="28"/>
      <c r="C109" s="28"/>
      <c r="D109" s="28"/>
      <c r="E109" s="39"/>
      <c r="F109" s="39"/>
      <c r="G109" s="30"/>
      <c r="H109" s="42"/>
      <c r="I109" s="43"/>
      <c r="J109" s="41" t="e">
        <f t="shared" si="1"/>
        <v>#DIV/0!</v>
      </c>
      <c r="K109" s="29"/>
      <c r="L109" s="29"/>
      <c r="M109" s="28"/>
      <c r="N109" s="28"/>
      <c r="O109" s="28"/>
    </row>
    <row r="110" spans="1:15">
      <c r="A110" s="13">
        <v>103</v>
      </c>
      <c r="B110" s="28"/>
      <c r="C110" s="28"/>
      <c r="D110" s="28"/>
      <c r="E110" s="39"/>
      <c r="F110" s="39"/>
      <c r="G110" s="30"/>
      <c r="H110" s="42"/>
      <c r="I110" s="43"/>
      <c r="J110" s="41" t="e">
        <f t="shared" si="1"/>
        <v>#DIV/0!</v>
      </c>
      <c r="K110" s="29"/>
      <c r="L110" s="29"/>
      <c r="M110" s="28"/>
      <c r="N110" s="28"/>
      <c r="O110" s="28"/>
    </row>
    <row r="111" spans="1:15">
      <c r="A111" s="13">
        <v>104</v>
      </c>
      <c r="B111" s="28"/>
      <c r="C111" s="28"/>
      <c r="D111" s="28"/>
      <c r="E111" s="39"/>
      <c r="F111" s="39"/>
      <c r="G111" s="30"/>
      <c r="H111" s="42"/>
      <c r="I111" s="43"/>
      <c r="J111" s="21" t="e">
        <f t="shared" si="1"/>
        <v>#DIV/0!</v>
      </c>
      <c r="K111" s="29"/>
      <c r="L111" s="29"/>
      <c r="M111" s="28"/>
      <c r="N111" s="28"/>
      <c r="O111" s="28"/>
    </row>
    <row r="112" spans="1:15">
      <c r="A112" s="13">
        <v>105</v>
      </c>
      <c r="B112" s="28"/>
      <c r="C112" s="28"/>
      <c r="D112" s="28"/>
      <c r="E112" s="39"/>
      <c r="F112" s="39"/>
      <c r="G112" s="30"/>
      <c r="H112" s="42"/>
      <c r="I112" s="43"/>
      <c r="J112" s="41" t="e">
        <f t="shared" si="1"/>
        <v>#DIV/0!</v>
      </c>
      <c r="K112" s="29"/>
      <c r="L112" s="29"/>
      <c r="M112" s="28"/>
      <c r="N112" s="28"/>
      <c r="O112" s="28"/>
    </row>
    <row r="113" spans="1:15">
      <c r="A113" s="40">
        <v>106</v>
      </c>
      <c r="B113" s="28"/>
      <c r="C113" s="28"/>
      <c r="D113" s="28"/>
      <c r="E113" s="39"/>
      <c r="F113" s="39"/>
      <c r="G113" s="30"/>
      <c r="H113" s="42"/>
      <c r="I113" s="43"/>
      <c r="J113" s="41" t="e">
        <f t="shared" si="1"/>
        <v>#DIV/0!</v>
      </c>
      <c r="K113" s="29"/>
      <c r="L113" s="29"/>
      <c r="M113" s="28"/>
      <c r="N113" s="28"/>
      <c r="O113" s="28"/>
    </row>
    <row r="114" spans="1:15">
      <c r="A114" s="40">
        <v>107</v>
      </c>
      <c r="B114" s="28"/>
      <c r="C114" s="28"/>
      <c r="D114" s="28"/>
      <c r="E114" s="39"/>
      <c r="F114" s="39"/>
      <c r="G114" s="30"/>
      <c r="H114" s="42"/>
      <c r="I114" s="43"/>
      <c r="J114" s="21" t="e">
        <f t="shared" si="1"/>
        <v>#DIV/0!</v>
      </c>
      <c r="K114" s="29"/>
      <c r="L114" s="29"/>
      <c r="M114" s="28"/>
      <c r="N114" s="28"/>
      <c r="O114" s="28"/>
    </row>
    <row r="115" spans="1:15">
      <c r="A115" s="13">
        <v>108</v>
      </c>
      <c r="B115" s="28"/>
      <c r="C115" s="28"/>
      <c r="D115" s="28"/>
      <c r="E115" s="39"/>
      <c r="F115" s="39"/>
      <c r="G115" s="30"/>
      <c r="H115" s="42"/>
      <c r="I115" s="43"/>
      <c r="J115" s="41" t="e">
        <f t="shared" si="1"/>
        <v>#DIV/0!</v>
      </c>
      <c r="K115" s="29"/>
      <c r="L115" s="29"/>
      <c r="M115" s="28"/>
      <c r="N115" s="28"/>
      <c r="O115" s="28"/>
    </row>
    <row r="116" spans="1:15">
      <c r="A116" s="13">
        <v>109</v>
      </c>
      <c r="B116" s="28"/>
      <c r="C116" s="28"/>
      <c r="D116" s="28"/>
      <c r="E116" s="39"/>
      <c r="F116" s="39"/>
      <c r="G116" s="30"/>
      <c r="H116" s="42"/>
      <c r="I116" s="43"/>
      <c r="J116" s="41" t="e">
        <f t="shared" si="1"/>
        <v>#DIV/0!</v>
      </c>
      <c r="K116" s="29"/>
      <c r="L116" s="29"/>
      <c r="M116" s="28"/>
      <c r="N116" s="28"/>
      <c r="O116" s="28"/>
    </row>
    <row r="117" spans="1:15">
      <c r="A117" s="13">
        <v>110</v>
      </c>
      <c r="B117" s="28"/>
      <c r="C117" s="28"/>
      <c r="D117" s="28"/>
      <c r="E117" s="39"/>
      <c r="F117" s="39"/>
      <c r="G117" s="30"/>
      <c r="H117" s="42"/>
      <c r="I117" s="43"/>
      <c r="J117" s="21" t="e">
        <f t="shared" si="1"/>
        <v>#DIV/0!</v>
      </c>
      <c r="K117" s="29"/>
      <c r="L117" s="29"/>
      <c r="M117" s="28"/>
      <c r="N117" s="28"/>
      <c r="O117" s="28"/>
    </row>
    <row r="118" spans="1:15">
      <c r="A118" s="40">
        <v>111</v>
      </c>
      <c r="B118" s="28"/>
      <c r="C118" s="28"/>
      <c r="D118" s="28"/>
      <c r="E118" s="39"/>
      <c r="F118" s="39"/>
      <c r="G118" s="30"/>
      <c r="H118" s="42"/>
      <c r="I118" s="43"/>
      <c r="J118" s="41" t="e">
        <f t="shared" si="1"/>
        <v>#DIV/0!</v>
      </c>
      <c r="K118" s="29"/>
      <c r="L118" s="29"/>
      <c r="M118" s="28"/>
      <c r="N118" s="28"/>
      <c r="O118" s="28"/>
    </row>
    <row r="119" spans="1:15">
      <c r="A119" s="40">
        <v>112</v>
      </c>
      <c r="B119" s="28"/>
      <c r="C119" s="28"/>
      <c r="D119" s="28"/>
      <c r="E119" s="39"/>
      <c r="F119" s="39"/>
      <c r="G119" s="30"/>
      <c r="H119" s="42"/>
      <c r="I119" s="43"/>
      <c r="J119" s="41" t="e">
        <f t="shared" si="1"/>
        <v>#DIV/0!</v>
      </c>
      <c r="K119" s="29"/>
      <c r="L119" s="29"/>
      <c r="M119" s="28"/>
      <c r="N119" s="28"/>
      <c r="O119" s="28"/>
    </row>
    <row r="120" spans="1:15">
      <c r="A120" s="13">
        <v>113</v>
      </c>
      <c r="B120" s="28"/>
      <c r="C120" s="28"/>
      <c r="D120" s="28"/>
      <c r="E120" s="39"/>
      <c r="F120" s="39"/>
      <c r="G120" s="30"/>
      <c r="H120" s="42"/>
      <c r="I120" s="43"/>
      <c r="J120" s="21" t="e">
        <f t="shared" si="1"/>
        <v>#DIV/0!</v>
      </c>
      <c r="K120" s="29"/>
      <c r="L120" s="29"/>
      <c r="M120" s="28"/>
      <c r="N120" s="28"/>
      <c r="O120" s="28"/>
    </row>
    <row r="121" spans="1:15">
      <c r="A121" s="13">
        <v>114</v>
      </c>
      <c r="B121" s="28"/>
      <c r="C121" s="28"/>
      <c r="D121" s="28"/>
      <c r="E121" s="39"/>
      <c r="F121" s="39"/>
      <c r="G121" s="30"/>
      <c r="H121" s="42"/>
      <c r="I121" s="43"/>
      <c r="J121" s="41" t="e">
        <f t="shared" si="1"/>
        <v>#DIV/0!</v>
      </c>
      <c r="K121" s="29"/>
      <c r="L121" s="29"/>
      <c r="M121" s="28"/>
      <c r="N121" s="28"/>
      <c r="O121" s="28"/>
    </row>
    <row r="122" spans="1:15">
      <c r="A122" s="13">
        <v>115</v>
      </c>
      <c r="B122" s="28"/>
      <c r="C122" s="28"/>
      <c r="D122" s="28"/>
      <c r="E122" s="39"/>
      <c r="F122" s="39"/>
      <c r="G122" s="30"/>
      <c r="H122" s="42"/>
      <c r="I122" s="43"/>
      <c r="J122" s="41" t="e">
        <f t="shared" si="1"/>
        <v>#DIV/0!</v>
      </c>
      <c r="K122" s="29"/>
      <c r="L122" s="29"/>
      <c r="M122" s="28"/>
      <c r="N122" s="28"/>
      <c r="O122" s="28"/>
    </row>
    <row r="123" spans="1:15">
      <c r="A123" s="40">
        <v>116</v>
      </c>
      <c r="B123" s="28"/>
      <c r="C123" s="28"/>
      <c r="D123" s="28"/>
      <c r="E123" s="39"/>
      <c r="F123" s="39"/>
      <c r="G123" s="30"/>
      <c r="H123" s="42"/>
      <c r="I123" s="43"/>
      <c r="J123" s="21" t="e">
        <f t="shared" si="1"/>
        <v>#DIV/0!</v>
      </c>
      <c r="K123" s="29"/>
      <c r="L123" s="29"/>
      <c r="M123" s="28"/>
      <c r="N123" s="28"/>
      <c r="O123" s="28"/>
    </row>
    <row r="124" spans="1:15">
      <c r="A124" s="40">
        <v>117</v>
      </c>
      <c r="B124" s="28"/>
      <c r="C124" s="28"/>
      <c r="D124" s="28"/>
      <c r="E124" s="39"/>
      <c r="F124" s="39"/>
      <c r="G124" s="30"/>
      <c r="H124" s="42"/>
      <c r="I124" s="43"/>
      <c r="J124" s="41" t="e">
        <f t="shared" si="1"/>
        <v>#DIV/0!</v>
      </c>
      <c r="K124" s="29"/>
      <c r="L124" s="29"/>
      <c r="M124" s="28"/>
      <c r="N124" s="28"/>
      <c r="O124" s="28"/>
    </row>
    <row r="125" spans="1:15">
      <c r="A125" s="13">
        <v>118</v>
      </c>
      <c r="B125" s="28"/>
      <c r="C125" s="28"/>
      <c r="D125" s="28"/>
      <c r="E125" s="39"/>
      <c r="F125" s="39"/>
      <c r="G125" s="30"/>
      <c r="H125" s="42"/>
      <c r="I125" s="43"/>
      <c r="J125" s="41" t="e">
        <f t="shared" si="1"/>
        <v>#DIV/0!</v>
      </c>
      <c r="K125" s="29"/>
      <c r="L125" s="29"/>
      <c r="M125" s="28"/>
      <c r="N125" s="28"/>
      <c r="O125" s="28"/>
    </row>
    <row r="126" spans="1:15">
      <c r="A126" s="13">
        <v>119</v>
      </c>
      <c r="B126" s="28"/>
      <c r="C126" s="28"/>
      <c r="D126" s="28"/>
      <c r="E126" s="39"/>
      <c r="F126" s="39"/>
      <c r="G126" s="30"/>
      <c r="H126" s="42"/>
      <c r="I126" s="43"/>
      <c r="J126" s="21" t="e">
        <f t="shared" si="1"/>
        <v>#DIV/0!</v>
      </c>
      <c r="K126" s="29"/>
      <c r="L126" s="29"/>
      <c r="M126" s="28"/>
      <c r="N126" s="28"/>
      <c r="O126" s="28"/>
    </row>
    <row r="127" spans="1:15">
      <c r="A127" s="13">
        <v>120</v>
      </c>
      <c r="B127" s="28"/>
      <c r="C127" s="28"/>
      <c r="D127" s="28"/>
      <c r="E127" s="39"/>
      <c r="F127" s="39"/>
      <c r="G127" s="30"/>
      <c r="H127" s="42"/>
      <c r="I127" s="43"/>
      <c r="J127" s="41" t="e">
        <f t="shared" si="1"/>
        <v>#DIV/0!</v>
      </c>
      <c r="K127" s="29"/>
      <c r="L127" s="29"/>
      <c r="M127" s="28"/>
      <c r="N127" s="28"/>
      <c r="O127" s="28"/>
    </row>
    <row r="128" spans="1:15">
      <c r="A128" s="40">
        <v>121</v>
      </c>
      <c r="B128" s="28"/>
      <c r="C128" s="28"/>
      <c r="D128" s="28"/>
      <c r="E128" s="39"/>
      <c r="F128" s="39"/>
      <c r="G128" s="30"/>
      <c r="H128" s="42"/>
      <c r="I128" s="43"/>
      <c r="J128" s="41" t="e">
        <f t="shared" si="1"/>
        <v>#DIV/0!</v>
      </c>
      <c r="K128" s="29"/>
      <c r="L128" s="29"/>
      <c r="M128" s="28"/>
      <c r="N128" s="28"/>
      <c r="O128" s="28"/>
    </row>
    <row r="129" spans="1:15">
      <c r="A129" s="40">
        <v>122</v>
      </c>
      <c r="B129" s="28"/>
      <c r="C129" s="28"/>
      <c r="D129" s="28"/>
      <c r="E129" s="39"/>
      <c r="F129" s="39"/>
      <c r="G129" s="30"/>
      <c r="H129" s="42"/>
      <c r="I129" s="43"/>
      <c r="J129" s="21" t="e">
        <f t="shared" si="1"/>
        <v>#DIV/0!</v>
      </c>
      <c r="K129" s="29"/>
      <c r="L129" s="29"/>
      <c r="M129" s="28"/>
      <c r="N129" s="28"/>
      <c r="O129" s="28"/>
    </row>
    <row r="130" spans="1:15">
      <c r="A130" s="13">
        <v>123</v>
      </c>
      <c r="B130" s="28"/>
      <c r="C130" s="28"/>
      <c r="D130" s="28"/>
      <c r="E130" s="39"/>
      <c r="F130" s="39"/>
      <c r="G130" s="30"/>
      <c r="H130" s="42"/>
      <c r="I130" s="43"/>
      <c r="J130" s="41" t="e">
        <f t="shared" si="1"/>
        <v>#DIV/0!</v>
      </c>
      <c r="K130" s="29"/>
      <c r="L130" s="29"/>
      <c r="M130" s="28"/>
      <c r="N130" s="28"/>
      <c r="O130" s="28"/>
    </row>
    <row r="131" spans="1:15">
      <c r="A131" s="13">
        <v>124</v>
      </c>
      <c r="B131" s="28"/>
      <c r="C131" s="28"/>
      <c r="D131" s="28"/>
      <c r="E131" s="39"/>
      <c r="F131" s="39"/>
      <c r="G131" s="30"/>
      <c r="H131" s="42"/>
      <c r="I131" s="43"/>
      <c r="J131" s="41" t="e">
        <f t="shared" si="1"/>
        <v>#DIV/0!</v>
      </c>
      <c r="K131" s="29"/>
      <c r="L131" s="29"/>
      <c r="M131" s="28"/>
      <c r="N131" s="28"/>
      <c r="O131" s="28"/>
    </row>
    <row r="132" spans="1:15">
      <c r="A132" s="13">
        <v>125</v>
      </c>
      <c r="B132" s="28"/>
      <c r="C132" s="28"/>
      <c r="D132" s="28"/>
      <c r="E132" s="39"/>
      <c r="F132" s="39"/>
      <c r="G132" s="30"/>
      <c r="H132" s="42"/>
      <c r="I132" s="43"/>
      <c r="J132" s="21" t="e">
        <f t="shared" si="1"/>
        <v>#DIV/0!</v>
      </c>
      <c r="K132" s="29"/>
      <c r="L132" s="29"/>
      <c r="M132" s="28"/>
      <c r="N132" s="28"/>
      <c r="O132" s="28"/>
    </row>
    <row r="133" spans="1:15">
      <c r="A133" s="40">
        <v>126</v>
      </c>
      <c r="B133" s="28"/>
      <c r="C133" s="28"/>
      <c r="D133" s="28"/>
      <c r="E133" s="39"/>
      <c r="F133" s="39"/>
      <c r="G133" s="30"/>
      <c r="H133" s="42"/>
      <c r="I133" s="43"/>
      <c r="J133" s="41" t="e">
        <f t="shared" si="1"/>
        <v>#DIV/0!</v>
      </c>
      <c r="K133" s="29"/>
      <c r="L133" s="29"/>
      <c r="M133" s="28"/>
      <c r="N133" s="28"/>
      <c r="O133" s="28"/>
    </row>
    <row r="134" spans="1:15">
      <c r="A134" s="40">
        <v>127</v>
      </c>
      <c r="B134" s="28"/>
      <c r="C134" s="28"/>
      <c r="D134" s="28"/>
      <c r="E134" s="39"/>
      <c r="F134" s="39"/>
      <c r="G134" s="30"/>
      <c r="H134" s="42"/>
      <c r="I134" s="43"/>
      <c r="J134" s="41" t="e">
        <f t="shared" si="1"/>
        <v>#DIV/0!</v>
      </c>
      <c r="K134" s="29"/>
      <c r="L134" s="29"/>
      <c r="M134" s="28"/>
      <c r="N134" s="28"/>
      <c r="O134" s="28"/>
    </row>
    <row r="135" spans="1:15">
      <c r="A135" s="13">
        <v>128</v>
      </c>
      <c r="B135" s="28"/>
      <c r="C135" s="28"/>
      <c r="D135" s="28"/>
      <c r="E135" s="39"/>
      <c r="F135" s="39"/>
      <c r="G135" s="30"/>
      <c r="H135" s="42"/>
      <c r="I135" s="43"/>
      <c r="J135" s="21" t="e">
        <f t="shared" ref="J135:J198" si="2">H135/I135</f>
        <v>#DIV/0!</v>
      </c>
      <c r="K135" s="29"/>
      <c r="L135" s="29"/>
      <c r="M135" s="28"/>
      <c r="N135" s="28"/>
      <c r="O135" s="28"/>
    </row>
    <row r="136" spans="1:15">
      <c r="A136" s="13">
        <v>129</v>
      </c>
      <c r="B136" s="28"/>
      <c r="C136" s="28"/>
      <c r="D136" s="28"/>
      <c r="E136" s="39"/>
      <c r="F136" s="39"/>
      <c r="G136" s="30"/>
      <c r="H136" s="42"/>
      <c r="I136" s="43"/>
      <c r="J136" s="41" t="e">
        <f t="shared" si="2"/>
        <v>#DIV/0!</v>
      </c>
      <c r="K136" s="29"/>
      <c r="L136" s="29"/>
      <c r="M136" s="28"/>
      <c r="N136" s="28"/>
      <c r="O136" s="28"/>
    </row>
    <row r="137" spans="1:15">
      <c r="A137" s="13">
        <v>130</v>
      </c>
      <c r="B137" s="28"/>
      <c r="C137" s="28"/>
      <c r="D137" s="28"/>
      <c r="E137" s="39"/>
      <c r="F137" s="39"/>
      <c r="G137" s="30"/>
      <c r="H137" s="42"/>
      <c r="I137" s="43"/>
      <c r="J137" s="41" t="e">
        <f t="shared" si="2"/>
        <v>#DIV/0!</v>
      </c>
      <c r="K137" s="29"/>
      <c r="L137" s="29"/>
      <c r="M137" s="28"/>
      <c r="N137" s="28"/>
      <c r="O137" s="28"/>
    </row>
    <row r="138" spans="1:15">
      <c r="A138" s="40">
        <v>131</v>
      </c>
      <c r="B138" s="28"/>
      <c r="C138" s="28"/>
      <c r="D138" s="28"/>
      <c r="E138" s="39"/>
      <c r="F138" s="39"/>
      <c r="G138" s="30"/>
      <c r="H138" s="42"/>
      <c r="I138" s="43"/>
      <c r="J138" s="21" t="e">
        <f t="shared" si="2"/>
        <v>#DIV/0!</v>
      </c>
      <c r="K138" s="29"/>
      <c r="L138" s="29"/>
      <c r="M138" s="28"/>
      <c r="N138" s="28"/>
      <c r="O138" s="28"/>
    </row>
    <row r="139" spans="1:15">
      <c r="A139" s="40">
        <v>132</v>
      </c>
      <c r="B139" s="28"/>
      <c r="C139" s="28"/>
      <c r="D139" s="28"/>
      <c r="E139" s="39"/>
      <c r="F139" s="39"/>
      <c r="G139" s="30"/>
      <c r="H139" s="42"/>
      <c r="I139" s="43"/>
      <c r="J139" s="41" t="e">
        <f t="shared" si="2"/>
        <v>#DIV/0!</v>
      </c>
      <c r="K139" s="29"/>
      <c r="L139" s="29"/>
      <c r="M139" s="28"/>
      <c r="N139" s="28"/>
      <c r="O139" s="28"/>
    </row>
    <row r="140" spans="1:15">
      <c r="A140" s="13">
        <v>133</v>
      </c>
      <c r="B140" s="28"/>
      <c r="C140" s="28"/>
      <c r="D140" s="28"/>
      <c r="E140" s="39"/>
      <c r="F140" s="39"/>
      <c r="G140" s="30"/>
      <c r="H140" s="42"/>
      <c r="I140" s="43"/>
      <c r="J140" s="41" t="e">
        <f t="shared" si="2"/>
        <v>#DIV/0!</v>
      </c>
      <c r="K140" s="29"/>
      <c r="L140" s="29"/>
      <c r="M140" s="28"/>
      <c r="N140" s="28"/>
      <c r="O140" s="28"/>
    </row>
    <row r="141" spans="1:15">
      <c r="A141" s="13">
        <v>134</v>
      </c>
      <c r="B141" s="28"/>
      <c r="C141" s="28"/>
      <c r="D141" s="28"/>
      <c r="E141" s="39"/>
      <c r="F141" s="39"/>
      <c r="G141" s="30"/>
      <c r="H141" s="42"/>
      <c r="I141" s="43"/>
      <c r="J141" s="21" t="e">
        <f t="shared" si="2"/>
        <v>#DIV/0!</v>
      </c>
      <c r="K141" s="29"/>
      <c r="L141" s="29"/>
      <c r="M141" s="28"/>
      <c r="N141" s="28"/>
      <c r="O141" s="28"/>
    </row>
    <row r="142" spans="1:15">
      <c r="A142" s="13">
        <v>135</v>
      </c>
      <c r="B142" s="28"/>
      <c r="C142" s="28"/>
      <c r="D142" s="28"/>
      <c r="E142" s="39"/>
      <c r="F142" s="39"/>
      <c r="G142" s="30"/>
      <c r="H142" s="42"/>
      <c r="I142" s="43"/>
      <c r="J142" s="41" t="e">
        <f t="shared" si="2"/>
        <v>#DIV/0!</v>
      </c>
      <c r="K142" s="29"/>
      <c r="L142" s="29"/>
      <c r="M142" s="28"/>
      <c r="N142" s="28"/>
      <c r="O142" s="28"/>
    </row>
    <row r="143" spans="1:15">
      <c r="A143" s="40">
        <v>136</v>
      </c>
      <c r="B143" s="28"/>
      <c r="C143" s="28"/>
      <c r="D143" s="28"/>
      <c r="E143" s="39"/>
      <c r="F143" s="39"/>
      <c r="G143" s="30"/>
      <c r="H143" s="42"/>
      <c r="I143" s="43"/>
      <c r="J143" s="41" t="e">
        <f t="shared" si="2"/>
        <v>#DIV/0!</v>
      </c>
      <c r="K143" s="29"/>
      <c r="L143" s="29"/>
      <c r="M143" s="28"/>
      <c r="N143" s="28"/>
      <c r="O143" s="28"/>
    </row>
    <row r="144" spans="1:15">
      <c r="A144" s="40">
        <v>137</v>
      </c>
      <c r="B144" s="28"/>
      <c r="C144" s="28"/>
      <c r="D144" s="28"/>
      <c r="E144" s="39"/>
      <c r="F144" s="39"/>
      <c r="G144" s="30"/>
      <c r="H144" s="42"/>
      <c r="I144" s="43"/>
      <c r="J144" s="21" t="e">
        <f t="shared" si="2"/>
        <v>#DIV/0!</v>
      </c>
      <c r="K144" s="29"/>
      <c r="L144" s="29"/>
      <c r="M144" s="28"/>
      <c r="N144" s="28"/>
      <c r="O144" s="28"/>
    </row>
    <row r="145" spans="1:15">
      <c r="A145" s="13">
        <v>138</v>
      </c>
      <c r="B145" s="28"/>
      <c r="C145" s="28"/>
      <c r="D145" s="28"/>
      <c r="E145" s="39"/>
      <c r="F145" s="39"/>
      <c r="G145" s="30"/>
      <c r="H145" s="42"/>
      <c r="I145" s="43"/>
      <c r="J145" s="41" t="e">
        <f t="shared" si="2"/>
        <v>#DIV/0!</v>
      </c>
      <c r="K145" s="29"/>
      <c r="L145" s="29"/>
      <c r="M145" s="28"/>
      <c r="N145" s="28"/>
      <c r="O145" s="28"/>
    </row>
    <row r="146" spans="1:15">
      <c r="A146" s="13">
        <v>139</v>
      </c>
      <c r="B146" s="28"/>
      <c r="C146" s="28"/>
      <c r="D146" s="28"/>
      <c r="E146" s="39"/>
      <c r="F146" s="39"/>
      <c r="G146" s="30"/>
      <c r="H146" s="42"/>
      <c r="I146" s="43"/>
      <c r="J146" s="41" t="e">
        <f t="shared" si="2"/>
        <v>#DIV/0!</v>
      </c>
      <c r="K146" s="29"/>
      <c r="L146" s="29"/>
      <c r="M146" s="28"/>
      <c r="N146" s="28"/>
      <c r="O146" s="28"/>
    </row>
    <row r="147" spans="1:15">
      <c r="A147" s="13">
        <v>140</v>
      </c>
      <c r="B147" s="28"/>
      <c r="C147" s="28"/>
      <c r="D147" s="28"/>
      <c r="E147" s="39"/>
      <c r="F147" s="39"/>
      <c r="G147" s="30"/>
      <c r="H147" s="42"/>
      <c r="I147" s="43"/>
      <c r="J147" s="21" t="e">
        <f t="shared" si="2"/>
        <v>#DIV/0!</v>
      </c>
      <c r="K147" s="29"/>
      <c r="L147" s="29"/>
      <c r="M147" s="28"/>
      <c r="N147" s="28"/>
      <c r="O147" s="28"/>
    </row>
    <row r="148" spans="1:15">
      <c r="A148" s="40">
        <v>141</v>
      </c>
      <c r="B148" s="28"/>
      <c r="C148" s="28"/>
      <c r="D148" s="28"/>
      <c r="E148" s="39"/>
      <c r="F148" s="39"/>
      <c r="G148" s="30"/>
      <c r="H148" s="42"/>
      <c r="I148" s="43"/>
      <c r="J148" s="41" t="e">
        <f t="shared" si="2"/>
        <v>#DIV/0!</v>
      </c>
      <c r="K148" s="29"/>
      <c r="L148" s="29"/>
      <c r="M148" s="28"/>
      <c r="N148" s="28"/>
      <c r="O148" s="28"/>
    </row>
    <row r="149" spans="1:15">
      <c r="A149" s="40">
        <v>142</v>
      </c>
      <c r="B149" s="28"/>
      <c r="C149" s="28"/>
      <c r="D149" s="28"/>
      <c r="E149" s="39"/>
      <c r="F149" s="39"/>
      <c r="G149" s="30"/>
      <c r="H149" s="42"/>
      <c r="I149" s="43"/>
      <c r="J149" s="41" t="e">
        <f t="shared" si="2"/>
        <v>#DIV/0!</v>
      </c>
      <c r="K149" s="29"/>
      <c r="L149" s="29"/>
      <c r="M149" s="28"/>
      <c r="N149" s="28"/>
      <c r="O149" s="28"/>
    </row>
    <row r="150" spans="1:15">
      <c r="A150" s="13">
        <v>143</v>
      </c>
      <c r="B150" s="28"/>
      <c r="C150" s="28"/>
      <c r="D150" s="28"/>
      <c r="E150" s="39"/>
      <c r="F150" s="39"/>
      <c r="G150" s="30"/>
      <c r="H150" s="42"/>
      <c r="I150" s="43"/>
      <c r="J150" s="21" t="e">
        <f t="shared" si="2"/>
        <v>#DIV/0!</v>
      </c>
      <c r="K150" s="29"/>
      <c r="L150" s="29"/>
      <c r="M150" s="28"/>
      <c r="N150" s="28"/>
      <c r="O150" s="28"/>
    </row>
    <row r="151" spans="1:15">
      <c r="A151" s="13">
        <v>144</v>
      </c>
      <c r="B151" s="28"/>
      <c r="C151" s="28"/>
      <c r="D151" s="28"/>
      <c r="E151" s="39"/>
      <c r="F151" s="39"/>
      <c r="G151" s="30"/>
      <c r="H151" s="42"/>
      <c r="I151" s="43"/>
      <c r="J151" s="41" t="e">
        <f t="shared" si="2"/>
        <v>#DIV/0!</v>
      </c>
      <c r="K151" s="29"/>
      <c r="L151" s="29"/>
      <c r="M151" s="28"/>
      <c r="N151" s="28"/>
      <c r="O151" s="28"/>
    </row>
    <row r="152" spans="1:15">
      <c r="A152" s="13">
        <v>145</v>
      </c>
      <c r="B152" s="28"/>
      <c r="C152" s="28"/>
      <c r="D152" s="28"/>
      <c r="E152" s="39"/>
      <c r="F152" s="39"/>
      <c r="G152" s="30"/>
      <c r="H152" s="42"/>
      <c r="I152" s="43"/>
      <c r="J152" s="41" t="e">
        <f t="shared" si="2"/>
        <v>#DIV/0!</v>
      </c>
      <c r="K152" s="29"/>
      <c r="L152" s="29"/>
      <c r="M152" s="28"/>
      <c r="N152" s="28"/>
      <c r="O152" s="28"/>
    </row>
    <row r="153" spans="1:15">
      <c r="A153" s="40">
        <v>146</v>
      </c>
      <c r="B153" s="28"/>
      <c r="C153" s="28"/>
      <c r="D153" s="28"/>
      <c r="E153" s="39"/>
      <c r="F153" s="39"/>
      <c r="G153" s="30"/>
      <c r="H153" s="42"/>
      <c r="I153" s="43"/>
      <c r="J153" s="21" t="e">
        <f t="shared" si="2"/>
        <v>#DIV/0!</v>
      </c>
      <c r="K153" s="29"/>
      <c r="L153" s="29"/>
      <c r="M153" s="28"/>
      <c r="N153" s="28"/>
      <c r="O153" s="28"/>
    </row>
    <row r="154" spans="1:15">
      <c r="A154" s="40">
        <v>147</v>
      </c>
      <c r="B154" s="28"/>
      <c r="C154" s="28"/>
      <c r="D154" s="28"/>
      <c r="E154" s="39"/>
      <c r="F154" s="39"/>
      <c r="G154" s="30"/>
      <c r="H154" s="42"/>
      <c r="I154" s="43"/>
      <c r="J154" s="41" t="e">
        <f t="shared" si="2"/>
        <v>#DIV/0!</v>
      </c>
      <c r="K154" s="29"/>
      <c r="L154" s="29"/>
      <c r="M154" s="28"/>
      <c r="N154" s="28"/>
      <c r="O154" s="28"/>
    </row>
    <row r="155" spans="1:15">
      <c r="A155" s="13">
        <v>148</v>
      </c>
      <c r="B155" s="28"/>
      <c r="C155" s="28"/>
      <c r="D155" s="28"/>
      <c r="E155" s="39"/>
      <c r="F155" s="39"/>
      <c r="G155" s="30"/>
      <c r="H155" s="42"/>
      <c r="I155" s="43"/>
      <c r="J155" s="41" t="e">
        <f t="shared" si="2"/>
        <v>#DIV/0!</v>
      </c>
      <c r="K155" s="29"/>
      <c r="L155" s="29"/>
      <c r="M155" s="28"/>
      <c r="N155" s="28"/>
      <c r="O155" s="28"/>
    </row>
    <row r="156" spans="1:15">
      <c r="A156" s="13">
        <v>149</v>
      </c>
      <c r="B156" s="28"/>
      <c r="C156" s="28"/>
      <c r="D156" s="28"/>
      <c r="E156" s="39"/>
      <c r="F156" s="39"/>
      <c r="G156" s="30"/>
      <c r="H156" s="42"/>
      <c r="I156" s="43"/>
      <c r="J156" s="21" t="e">
        <f t="shared" si="2"/>
        <v>#DIV/0!</v>
      </c>
      <c r="K156" s="29"/>
      <c r="L156" s="29"/>
      <c r="M156" s="28"/>
      <c r="N156" s="28"/>
      <c r="O156" s="28"/>
    </row>
    <row r="157" spans="1:15">
      <c r="A157" s="13">
        <v>150</v>
      </c>
      <c r="B157" s="28"/>
      <c r="C157" s="28"/>
      <c r="D157" s="28"/>
      <c r="E157" s="39"/>
      <c r="F157" s="39"/>
      <c r="G157" s="30"/>
      <c r="H157" s="42"/>
      <c r="I157" s="43"/>
      <c r="J157" s="41" t="e">
        <f t="shared" si="2"/>
        <v>#DIV/0!</v>
      </c>
      <c r="K157" s="29"/>
      <c r="L157" s="29"/>
      <c r="M157" s="28"/>
      <c r="N157" s="28"/>
      <c r="O157" s="28"/>
    </row>
    <row r="158" spans="1:15">
      <c r="A158" s="40">
        <v>151</v>
      </c>
      <c r="B158" s="28"/>
      <c r="C158" s="28"/>
      <c r="D158" s="28"/>
      <c r="E158" s="39"/>
      <c r="F158" s="39"/>
      <c r="G158" s="30"/>
      <c r="H158" s="42"/>
      <c r="I158" s="43"/>
      <c r="J158" s="41" t="e">
        <f t="shared" si="2"/>
        <v>#DIV/0!</v>
      </c>
      <c r="K158" s="29"/>
      <c r="L158" s="29"/>
      <c r="M158" s="28"/>
      <c r="N158" s="28"/>
      <c r="O158" s="28"/>
    </row>
    <row r="159" spans="1:15">
      <c r="A159" s="40">
        <v>152</v>
      </c>
      <c r="B159" s="28"/>
      <c r="C159" s="28"/>
      <c r="D159" s="28"/>
      <c r="E159" s="39"/>
      <c r="F159" s="39"/>
      <c r="G159" s="30"/>
      <c r="H159" s="42"/>
      <c r="I159" s="43"/>
      <c r="J159" s="21" t="e">
        <f t="shared" si="2"/>
        <v>#DIV/0!</v>
      </c>
      <c r="K159" s="29"/>
      <c r="L159" s="29"/>
      <c r="M159" s="28"/>
      <c r="N159" s="28"/>
      <c r="O159" s="28"/>
    </row>
    <row r="160" spans="1:15">
      <c r="A160" s="13">
        <v>153</v>
      </c>
      <c r="B160" s="28"/>
      <c r="C160" s="28"/>
      <c r="D160" s="28"/>
      <c r="E160" s="39"/>
      <c r="F160" s="39"/>
      <c r="G160" s="30"/>
      <c r="H160" s="42"/>
      <c r="I160" s="43"/>
      <c r="J160" s="41" t="e">
        <f t="shared" si="2"/>
        <v>#DIV/0!</v>
      </c>
      <c r="K160" s="29"/>
      <c r="L160" s="29"/>
      <c r="M160" s="28"/>
      <c r="N160" s="28"/>
      <c r="O160" s="28"/>
    </row>
    <row r="161" spans="1:15">
      <c r="A161" s="13">
        <v>154</v>
      </c>
      <c r="B161" s="28"/>
      <c r="C161" s="28"/>
      <c r="D161" s="28"/>
      <c r="E161" s="39"/>
      <c r="F161" s="39"/>
      <c r="G161" s="30"/>
      <c r="H161" s="42"/>
      <c r="I161" s="43"/>
      <c r="J161" s="41" t="e">
        <f t="shared" si="2"/>
        <v>#DIV/0!</v>
      </c>
      <c r="K161" s="29"/>
      <c r="L161" s="29"/>
      <c r="M161" s="28"/>
      <c r="N161" s="28"/>
      <c r="O161" s="28"/>
    </row>
    <row r="162" spans="1:15">
      <c r="A162" s="13">
        <v>155</v>
      </c>
      <c r="B162" s="28"/>
      <c r="C162" s="28"/>
      <c r="D162" s="28"/>
      <c r="E162" s="39"/>
      <c r="F162" s="39"/>
      <c r="G162" s="30"/>
      <c r="H162" s="42"/>
      <c r="I162" s="43"/>
      <c r="J162" s="21" t="e">
        <f t="shared" si="2"/>
        <v>#DIV/0!</v>
      </c>
      <c r="K162" s="29"/>
      <c r="L162" s="29"/>
      <c r="M162" s="28"/>
      <c r="N162" s="28"/>
      <c r="O162" s="28"/>
    </row>
    <row r="163" spans="1:15">
      <c r="A163" s="40">
        <v>156</v>
      </c>
      <c r="B163" s="28"/>
      <c r="C163" s="28"/>
      <c r="D163" s="28"/>
      <c r="E163" s="39"/>
      <c r="F163" s="39"/>
      <c r="G163" s="30"/>
      <c r="H163" s="42"/>
      <c r="I163" s="43"/>
      <c r="J163" s="41" t="e">
        <f t="shared" si="2"/>
        <v>#DIV/0!</v>
      </c>
      <c r="K163" s="29"/>
      <c r="L163" s="29"/>
      <c r="M163" s="28"/>
      <c r="N163" s="28"/>
      <c r="O163" s="28"/>
    </row>
    <row r="164" spans="1:15">
      <c r="A164" s="40">
        <v>157</v>
      </c>
      <c r="B164" s="28"/>
      <c r="C164" s="28"/>
      <c r="D164" s="28"/>
      <c r="E164" s="39"/>
      <c r="F164" s="39"/>
      <c r="G164" s="30"/>
      <c r="H164" s="42"/>
      <c r="I164" s="43"/>
      <c r="J164" s="41" t="e">
        <f t="shared" si="2"/>
        <v>#DIV/0!</v>
      </c>
      <c r="K164" s="29"/>
      <c r="L164" s="29"/>
      <c r="M164" s="28"/>
      <c r="N164" s="28"/>
      <c r="O164" s="28"/>
    </row>
    <row r="165" spans="1:15">
      <c r="A165" s="13">
        <v>158</v>
      </c>
      <c r="B165" s="28"/>
      <c r="C165" s="28"/>
      <c r="D165" s="28"/>
      <c r="E165" s="39"/>
      <c r="F165" s="39"/>
      <c r="G165" s="30"/>
      <c r="H165" s="42"/>
      <c r="I165" s="43"/>
      <c r="J165" s="21" t="e">
        <f t="shared" si="2"/>
        <v>#DIV/0!</v>
      </c>
      <c r="K165" s="29"/>
      <c r="L165" s="29"/>
      <c r="M165" s="28"/>
      <c r="N165" s="28"/>
      <c r="O165" s="28"/>
    </row>
    <row r="166" spans="1:15">
      <c r="A166" s="13">
        <v>159</v>
      </c>
      <c r="B166" s="28"/>
      <c r="C166" s="28"/>
      <c r="D166" s="28"/>
      <c r="E166" s="39"/>
      <c r="F166" s="39"/>
      <c r="G166" s="30"/>
      <c r="H166" s="42"/>
      <c r="I166" s="43"/>
      <c r="J166" s="41" t="e">
        <f t="shared" si="2"/>
        <v>#DIV/0!</v>
      </c>
      <c r="K166" s="29"/>
      <c r="L166" s="29"/>
      <c r="M166" s="28"/>
      <c r="N166" s="28"/>
      <c r="O166" s="28"/>
    </row>
    <row r="167" spans="1:15">
      <c r="A167" s="13">
        <v>160</v>
      </c>
      <c r="B167" s="28"/>
      <c r="C167" s="28"/>
      <c r="D167" s="28"/>
      <c r="E167" s="39"/>
      <c r="F167" s="39"/>
      <c r="G167" s="30"/>
      <c r="H167" s="42"/>
      <c r="I167" s="43"/>
      <c r="J167" s="41" t="e">
        <f t="shared" si="2"/>
        <v>#DIV/0!</v>
      </c>
      <c r="K167" s="29"/>
      <c r="L167" s="29"/>
      <c r="M167" s="28"/>
      <c r="N167" s="28"/>
      <c r="O167" s="28"/>
    </row>
    <row r="168" spans="1:15">
      <c r="A168" s="40">
        <v>161</v>
      </c>
      <c r="B168" s="28"/>
      <c r="C168" s="28"/>
      <c r="D168" s="28"/>
      <c r="E168" s="39"/>
      <c r="F168" s="39"/>
      <c r="G168" s="30"/>
      <c r="H168" s="42"/>
      <c r="I168" s="43"/>
      <c r="J168" s="21" t="e">
        <f t="shared" si="2"/>
        <v>#DIV/0!</v>
      </c>
      <c r="K168" s="29"/>
      <c r="L168" s="29"/>
      <c r="M168" s="28"/>
      <c r="N168" s="28"/>
      <c r="O168" s="28"/>
    </row>
    <row r="169" spans="1:15">
      <c r="A169" s="40">
        <v>162</v>
      </c>
      <c r="B169" s="28"/>
      <c r="C169" s="28"/>
      <c r="D169" s="28"/>
      <c r="E169" s="39"/>
      <c r="F169" s="39"/>
      <c r="G169" s="30"/>
      <c r="H169" s="42"/>
      <c r="I169" s="43"/>
      <c r="J169" s="41" t="e">
        <f t="shared" si="2"/>
        <v>#DIV/0!</v>
      </c>
      <c r="K169" s="29"/>
      <c r="L169" s="29"/>
      <c r="M169" s="28"/>
      <c r="N169" s="28"/>
      <c r="O169" s="28"/>
    </row>
    <row r="170" spans="1:15">
      <c r="A170" s="13">
        <v>163</v>
      </c>
      <c r="B170" s="28"/>
      <c r="C170" s="28"/>
      <c r="D170" s="28"/>
      <c r="E170" s="39"/>
      <c r="F170" s="39"/>
      <c r="G170" s="30"/>
      <c r="H170" s="42"/>
      <c r="I170" s="43"/>
      <c r="J170" s="41" t="e">
        <f t="shared" si="2"/>
        <v>#DIV/0!</v>
      </c>
      <c r="K170" s="29"/>
      <c r="L170" s="29"/>
      <c r="M170" s="28"/>
      <c r="N170" s="28"/>
      <c r="O170" s="28"/>
    </row>
    <row r="171" spans="1:15">
      <c r="A171" s="13">
        <v>164</v>
      </c>
      <c r="B171" s="28"/>
      <c r="C171" s="28"/>
      <c r="D171" s="28"/>
      <c r="E171" s="39"/>
      <c r="F171" s="39"/>
      <c r="G171" s="30"/>
      <c r="H171" s="42"/>
      <c r="I171" s="43"/>
      <c r="J171" s="21" t="e">
        <f t="shared" si="2"/>
        <v>#DIV/0!</v>
      </c>
      <c r="K171" s="29"/>
      <c r="L171" s="29"/>
      <c r="M171" s="28"/>
      <c r="N171" s="28"/>
      <c r="O171" s="28"/>
    </row>
    <row r="172" spans="1:15">
      <c r="A172" s="13">
        <v>165</v>
      </c>
      <c r="B172" s="28"/>
      <c r="C172" s="28"/>
      <c r="D172" s="28"/>
      <c r="E172" s="39"/>
      <c r="F172" s="39"/>
      <c r="G172" s="30"/>
      <c r="H172" s="42"/>
      <c r="I172" s="43"/>
      <c r="J172" s="41" t="e">
        <f t="shared" si="2"/>
        <v>#DIV/0!</v>
      </c>
      <c r="K172" s="29"/>
      <c r="L172" s="29"/>
      <c r="M172" s="28"/>
      <c r="N172" s="28"/>
      <c r="O172" s="28"/>
    </row>
    <row r="173" spans="1:15">
      <c r="A173" s="40">
        <v>166</v>
      </c>
      <c r="B173" s="28"/>
      <c r="C173" s="28"/>
      <c r="D173" s="28"/>
      <c r="E173" s="39"/>
      <c r="F173" s="39"/>
      <c r="G173" s="30"/>
      <c r="H173" s="42"/>
      <c r="I173" s="43"/>
      <c r="J173" s="41" t="e">
        <f t="shared" si="2"/>
        <v>#DIV/0!</v>
      </c>
      <c r="K173" s="29"/>
      <c r="L173" s="29"/>
      <c r="M173" s="28"/>
      <c r="N173" s="28"/>
      <c r="O173" s="28"/>
    </row>
    <row r="174" spans="1:15">
      <c r="A174" s="40">
        <v>167</v>
      </c>
      <c r="B174" s="28"/>
      <c r="C174" s="28"/>
      <c r="D174" s="28"/>
      <c r="E174" s="39"/>
      <c r="F174" s="39"/>
      <c r="G174" s="30"/>
      <c r="H174" s="42"/>
      <c r="I174" s="43"/>
      <c r="J174" s="21" t="e">
        <f t="shared" si="2"/>
        <v>#DIV/0!</v>
      </c>
      <c r="K174" s="29"/>
      <c r="L174" s="29"/>
      <c r="M174" s="28"/>
      <c r="N174" s="28"/>
      <c r="O174" s="28"/>
    </row>
    <row r="175" spans="1:15">
      <c r="A175" s="13">
        <v>168</v>
      </c>
      <c r="B175" s="28"/>
      <c r="C175" s="28"/>
      <c r="D175" s="28"/>
      <c r="E175" s="39"/>
      <c r="F175" s="39"/>
      <c r="G175" s="30"/>
      <c r="H175" s="42"/>
      <c r="I175" s="43"/>
      <c r="J175" s="41" t="e">
        <f t="shared" si="2"/>
        <v>#DIV/0!</v>
      </c>
      <c r="K175" s="29"/>
      <c r="L175" s="29"/>
      <c r="M175" s="28"/>
      <c r="N175" s="28"/>
      <c r="O175" s="28"/>
    </row>
    <row r="176" spans="1:15">
      <c r="A176" s="13">
        <v>169</v>
      </c>
      <c r="B176" s="28"/>
      <c r="C176" s="28"/>
      <c r="D176" s="28"/>
      <c r="E176" s="39"/>
      <c r="F176" s="39"/>
      <c r="G176" s="30"/>
      <c r="H176" s="42"/>
      <c r="I176" s="43"/>
      <c r="J176" s="41" t="e">
        <f t="shared" si="2"/>
        <v>#DIV/0!</v>
      </c>
      <c r="K176" s="29"/>
      <c r="L176" s="29"/>
      <c r="M176" s="28"/>
      <c r="N176" s="28"/>
      <c r="O176" s="28"/>
    </row>
    <row r="177" spans="1:15">
      <c r="A177" s="13">
        <v>170</v>
      </c>
      <c r="B177" s="28"/>
      <c r="C177" s="28"/>
      <c r="D177" s="28"/>
      <c r="E177" s="39"/>
      <c r="F177" s="39"/>
      <c r="G177" s="30"/>
      <c r="H177" s="42"/>
      <c r="I177" s="43"/>
      <c r="J177" s="21" t="e">
        <f t="shared" si="2"/>
        <v>#DIV/0!</v>
      </c>
      <c r="K177" s="29"/>
      <c r="L177" s="29"/>
      <c r="M177" s="28"/>
      <c r="N177" s="28"/>
      <c r="O177" s="28"/>
    </row>
    <row r="178" spans="1:15">
      <c r="A178" s="40">
        <v>171</v>
      </c>
      <c r="B178" s="28"/>
      <c r="C178" s="28"/>
      <c r="D178" s="28"/>
      <c r="E178" s="39"/>
      <c r="F178" s="39"/>
      <c r="G178" s="30"/>
      <c r="H178" s="42"/>
      <c r="I178" s="43"/>
      <c r="J178" s="41" t="e">
        <f t="shared" si="2"/>
        <v>#DIV/0!</v>
      </c>
      <c r="K178" s="29"/>
      <c r="L178" s="29"/>
      <c r="M178" s="28"/>
      <c r="N178" s="28"/>
      <c r="O178" s="28"/>
    </row>
    <row r="179" spans="1:15">
      <c r="A179" s="40">
        <v>172</v>
      </c>
      <c r="B179" s="28"/>
      <c r="C179" s="28"/>
      <c r="D179" s="28"/>
      <c r="E179" s="39"/>
      <c r="F179" s="39"/>
      <c r="G179" s="30"/>
      <c r="H179" s="42"/>
      <c r="I179" s="43"/>
      <c r="J179" s="41" t="e">
        <f t="shared" si="2"/>
        <v>#DIV/0!</v>
      </c>
      <c r="K179" s="29"/>
      <c r="L179" s="29"/>
      <c r="M179" s="28"/>
      <c r="N179" s="28"/>
      <c r="O179" s="28"/>
    </row>
    <row r="180" spans="1:15">
      <c r="A180" s="13">
        <v>173</v>
      </c>
      <c r="B180" s="28"/>
      <c r="C180" s="28"/>
      <c r="D180" s="28"/>
      <c r="E180" s="39"/>
      <c r="F180" s="39"/>
      <c r="G180" s="30"/>
      <c r="H180" s="42"/>
      <c r="I180" s="43"/>
      <c r="J180" s="21" t="e">
        <f t="shared" si="2"/>
        <v>#DIV/0!</v>
      </c>
      <c r="K180" s="29"/>
      <c r="L180" s="29"/>
      <c r="M180" s="28"/>
      <c r="N180" s="28"/>
      <c r="O180" s="28"/>
    </row>
    <row r="181" spans="1:15">
      <c r="A181" s="13">
        <v>174</v>
      </c>
      <c r="B181" s="28"/>
      <c r="C181" s="28"/>
      <c r="D181" s="28"/>
      <c r="E181" s="39"/>
      <c r="F181" s="39"/>
      <c r="G181" s="30"/>
      <c r="H181" s="42"/>
      <c r="I181" s="43"/>
      <c r="J181" s="41" t="e">
        <f t="shared" si="2"/>
        <v>#DIV/0!</v>
      </c>
      <c r="K181" s="29"/>
      <c r="L181" s="29"/>
      <c r="M181" s="28"/>
      <c r="N181" s="28"/>
      <c r="O181" s="28"/>
    </row>
    <row r="182" spans="1:15">
      <c r="A182" s="13">
        <v>175</v>
      </c>
      <c r="B182" s="28"/>
      <c r="C182" s="28"/>
      <c r="D182" s="28"/>
      <c r="E182" s="39"/>
      <c r="F182" s="39"/>
      <c r="G182" s="30"/>
      <c r="H182" s="42"/>
      <c r="I182" s="43"/>
      <c r="J182" s="41" t="e">
        <f t="shared" si="2"/>
        <v>#DIV/0!</v>
      </c>
      <c r="K182" s="29"/>
      <c r="L182" s="29"/>
      <c r="M182" s="28"/>
      <c r="N182" s="28"/>
      <c r="O182" s="28"/>
    </row>
    <row r="183" spans="1:15">
      <c r="A183" s="40">
        <v>176</v>
      </c>
      <c r="B183" s="28"/>
      <c r="C183" s="28"/>
      <c r="D183" s="28"/>
      <c r="E183" s="39"/>
      <c r="F183" s="39"/>
      <c r="G183" s="30"/>
      <c r="H183" s="42"/>
      <c r="I183" s="43"/>
      <c r="J183" s="21" t="e">
        <f t="shared" si="2"/>
        <v>#DIV/0!</v>
      </c>
      <c r="K183" s="29"/>
      <c r="L183" s="29"/>
      <c r="M183" s="28"/>
      <c r="N183" s="28"/>
      <c r="O183" s="28"/>
    </row>
    <row r="184" spans="1:15">
      <c r="A184" s="40">
        <v>177</v>
      </c>
      <c r="B184" s="28"/>
      <c r="C184" s="28"/>
      <c r="D184" s="28"/>
      <c r="E184" s="39"/>
      <c r="F184" s="39"/>
      <c r="G184" s="30"/>
      <c r="H184" s="42"/>
      <c r="I184" s="43"/>
      <c r="J184" s="41" t="e">
        <f t="shared" si="2"/>
        <v>#DIV/0!</v>
      </c>
      <c r="K184" s="29"/>
      <c r="L184" s="29"/>
      <c r="M184" s="28"/>
      <c r="N184" s="28"/>
      <c r="O184" s="28"/>
    </row>
    <row r="185" spans="1:15">
      <c r="A185" s="13">
        <v>178</v>
      </c>
      <c r="B185" s="28"/>
      <c r="C185" s="28"/>
      <c r="D185" s="28"/>
      <c r="E185" s="39"/>
      <c r="F185" s="39"/>
      <c r="G185" s="30"/>
      <c r="H185" s="42"/>
      <c r="I185" s="43"/>
      <c r="J185" s="41" t="e">
        <f t="shared" si="2"/>
        <v>#DIV/0!</v>
      </c>
      <c r="K185" s="29"/>
      <c r="L185" s="29"/>
      <c r="M185" s="28"/>
      <c r="N185" s="28"/>
      <c r="O185" s="28"/>
    </row>
    <row r="186" spans="1:15">
      <c r="A186" s="13">
        <v>179</v>
      </c>
      <c r="B186" s="28"/>
      <c r="C186" s="28"/>
      <c r="D186" s="28"/>
      <c r="E186" s="39"/>
      <c r="F186" s="39"/>
      <c r="G186" s="30"/>
      <c r="H186" s="42"/>
      <c r="I186" s="43"/>
      <c r="J186" s="21" t="e">
        <f t="shared" si="2"/>
        <v>#DIV/0!</v>
      </c>
      <c r="K186" s="29"/>
      <c r="L186" s="29"/>
      <c r="M186" s="28"/>
      <c r="N186" s="28"/>
      <c r="O186" s="28"/>
    </row>
    <row r="187" spans="1:15">
      <c r="A187" s="13">
        <v>180</v>
      </c>
      <c r="B187" s="28"/>
      <c r="C187" s="28"/>
      <c r="D187" s="28"/>
      <c r="E187" s="39"/>
      <c r="F187" s="39"/>
      <c r="G187" s="30"/>
      <c r="H187" s="42"/>
      <c r="I187" s="43"/>
      <c r="J187" s="41" t="e">
        <f t="shared" si="2"/>
        <v>#DIV/0!</v>
      </c>
      <c r="K187" s="29"/>
      <c r="L187" s="29"/>
      <c r="M187" s="28"/>
      <c r="N187" s="28"/>
      <c r="O187" s="28"/>
    </row>
    <row r="188" spans="1:15">
      <c r="A188" s="40">
        <v>181</v>
      </c>
      <c r="B188" s="28"/>
      <c r="C188" s="28"/>
      <c r="D188" s="28"/>
      <c r="E188" s="39"/>
      <c r="F188" s="39"/>
      <c r="G188" s="30"/>
      <c r="H188" s="42"/>
      <c r="I188" s="43"/>
      <c r="J188" s="41" t="e">
        <f t="shared" si="2"/>
        <v>#DIV/0!</v>
      </c>
      <c r="K188" s="29"/>
      <c r="L188" s="29"/>
      <c r="M188" s="28"/>
      <c r="N188" s="28"/>
      <c r="O188" s="28"/>
    </row>
    <row r="189" spans="1:15">
      <c r="A189" s="40">
        <v>182</v>
      </c>
      <c r="B189" s="28"/>
      <c r="C189" s="28"/>
      <c r="D189" s="28"/>
      <c r="E189" s="39"/>
      <c r="F189" s="39"/>
      <c r="G189" s="30"/>
      <c r="H189" s="42"/>
      <c r="I189" s="43"/>
      <c r="J189" s="21" t="e">
        <f t="shared" si="2"/>
        <v>#DIV/0!</v>
      </c>
      <c r="K189" s="29"/>
      <c r="L189" s="29"/>
      <c r="M189" s="28"/>
      <c r="N189" s="28"/>
      <c r="O189" s="28"/>
    </row>
    <row r="190" spans="1:15">
      <c r="A190" s="13">
        <v>183</v>
      </c>
      <c r="B190" s="28"/>
      <c r="C190" s="28"/>
      <c r="D190" s="28"/>
      <c r="E190" s="39"/>
      <c r="F190" s="39"/>
      <c r="G190" s="30"/>
      <c r="H190" s="42"/>
      <c r="I190" s="43"/>
      <c r="J190" s="41" t="e">
        <f t="shared" si="2"/>
        <v>#DIV/0!</v>
      </c>
      <c r="K190" s="29"/>
      <c r="L190" s="29"/>
      <c r="M190" s="28"/>
      <c r="N190" s="28"/>
      <c r="O190" s="28"/>
    </row>
    <row r="191" spans="1:15">
      <c r="A191" s="13">
        <v>184</v>
      </c>
      <c r="B191" s="28"/>
      <c r="C191" s="28"/>
      <c r="D191" s="28"/>
      <c r="E191" s="39"/>
      <c r="F191" s="39"/>
      <c r="G191" s="30"/>
      <c r="H191" s="42"/>
      <c r="I191" s="43"/>
      <c r="J191" s="41" t="e">
        <f t="shared" si="2"/>
        <v>#DIV/0!</v>
      </c>
      <c r="K191" s="29"/>
      <c r="L191" s="29"/>
      <c r="M191" s="28"/>
      <c r="N191" s="28"/>
      <c r="O191" s="28"/>
    </row>
    <row r="192" spans="1:15">
      <c r="A192" s="13">
        <v>185</v>
      </c>
      <c r="B192" s="28"/>
      <c r="C192" s="28"/>
      <c r="D192" s="28"/>
      <c r="E192" s="39"/>
      <c r="F192" s="39"/>
      <c r="G192" s="30"/>
      <c r="H192" s="42"/>
      <c r="I192" s="43"/>
      <c r="J192" s="21" t="e">
        <f t="shared" si="2"/>
        <v>#DIV/0!</v>
      </c>
      <c r="K192" s="29"/>
      <c r="L192" s="29"/>
      <c r="M192" s="28"/>
      <c r="N192" s="28"/>
      <c r="O192" s="28"/>
    </row>
    <row r="193" spans="1:15">
      <c r="A193" s="40">
        <v>186</v>
      </c>
      <c r="B193" s="28"/>
      <c r="C193" s="28"/>
      <c r="D193" s="28"/>
      <c r="E193" s="39"/>
      <c r="F193" s="39"/>
      <c r="G193" s="30"/>
      <c r="H193" s="42"/>
      <c r="I193" s="43"/>
      <c r="J193" s="41" t="e">
        <f t="shared" si="2"/>
        <v>#DIV/0!</v>
      </c>
      <c r="K193" s="29"/>
      <c r="L193" s="29"/>
      <c r="M193" s="28"/>
      <c r="N193" s="28"/>
      <c r="O193" s="28"/>
    </row>
    <row r="194" spans="1:15">
      <c r="A194" s="40">
        <v>187</v>
      </c>
      <c r="B194" s="28"/>
      <c r="C194" s="28"/>
      <c r="D194" s="28"/>
      <c r="E194" s="39"/>
      <c r="F194" s="39"/>
      <c r="G194" s="30"/>
      <c r="H194" s="42"/>
      <c r="I194" s="43"/>
      <c r="J194" s="41" t="e">
        <f t="shared" si="2"/>
        <v>#DIV/0!</v>
      </c>
      <c r="K194" s="29"/>
      <c r="L194" s="29"/>
      <c r="M194" s="28"/>
      <c r="N194" s="28"/>
      <c r="O194" s="28"/>
    </row>
    <row r="195" spans="1:15">
      <c r="A195" s="13">
        <v>188</v>
      </c>
      <c r="B195" s="28"/>
      <c r="C195" s="28"/>
      <c r="D195" s="28"/>
      <c r="E195" s="39"/>
      <c r="F195" s="39"/>
      <c r="G195" s="30"/>
      <c r="H195" s="42"/>
      <c r="I195" s="43"/>
      <c r="J195" s="21" t="e">
        <f t="shared" si="2"/>
        <v>#DIV/0!</v>
      </c>
      <c r="K195" s="29"/>
      <c r="L195" s="29"/>
      <c r="M195" s="28"/>
      <c r="N195" s="28"/>
      <c r="O195" s="28"/>
    </row>
    <row r="196" spans="1:15">
      <c r="A196" s="13">
        <v>189</v>
      </c>
      <c r="B196" s="28"/>
      <c r="C196" s="28"/>
      <c r="D196" s="28"/>
      <c r="E196" s="39"/>
      <c r="F196" s="39"/>
      <c r="G196" s="30"/>
      <c r="H196" s="42"/>
      <c r="I196" s="43"/>
      <c r="J196" s="41" t="e">
        <f t="shared" si="2"/>
        <v>#DIV/0!</v>
      </c>
      <c r="K196" s="29"/>
      <c r="L196" s="29"/>
      <c r="M196" s="28"/>
      <c r="N196" s="28"/>
      <c r="O196" s="28"/>
    </row>
    <row r="197" spans="1:15">
      <c r="A197" s="13">
        <v>190</v>
      </c>
      <c r="B197" s="28"/>
      <c r="C197" s="28"/>
      <c r="D197" s="28"/>
      <c r="E197" s="39"/>
      <c r="F197" s="39"/>
      <c r="G197" s="30"/>
      <c r="H197" s="42"/>
      <c r="I197" s="43"/>
      <c r="J197" s="41" t="e">
        <f t="shared" si="2"/>
        <v>#DIV/0!</v>
      </c>
      <c r="K197" s="29"/>
      <c r="L197" s="29"/>
      <c r="M197" s="28"/>
      <c r="N197" s="28"/>
      <c r="O197" s="28"/>
    </row>
    <row r="198" spans="1:15">
      <c r="A198" s="40">
        <v>191</v>
      </c>
      <c r="B198" s="28"/>
      <c r="C198" s="28"/>
      <c r="D198" s="28"/>
      <c r="E198" s="39"/>
      <c r="F198" s="39"/>
      <c r="G198" s="30"/>
      <c r="H198" s="42"/>
      <c r="I198" s="43"/>
      <c r="J198" s="21" t="e">
        <f t="shared" si="2"/>
        <v>#DIV/0!</v>
      </c>
      <c r="K198" s="29"/>
      <c r="L198" s="29"/>
      <c r="M198" s="28"/>
      <c r="N198" s="28"/>
      <c r="O198" s="28"/>
    </row>
    <row r="199" spans="1:15">
      <c r="A199" s="40">
        <v>192</v>
      </c>
      <c r="B199" s="28"/>
      <c r="C199" s="28"/>
      <c r="D199" s="28"/>
      <c r="E199" s="39"/>
      <c r="F199" s="39"/>
      <c r="G199" s="30"/>
      <c r="H199" s="42"/>
      <c r="I199" s="43"/>
      <c r="J199" s="41" t="e">
        <f t="shared" ref="J199:J262" si="3">H199/I199</f>
        <v>#DIV/0!</v>
      </c>
      <c r="K199" s="29"/>
      <c r="L199" s="29"/>
      <c r="M199" s="28"/>
      <c r="N199" s="28"/>
      <c r="O199" s="28"/>
    </row>
    <row r="200" spans="1:15">
      <c r="A200" s="13">
        <v>193</v>
      </c>
      <c r="B200" s="28"/>
      <c r="C200" s="28"/>
      <c r="D200" s="28"/>
      <c r="E200" s="39"/>
      <c r="F200" s="39"/>
      <c r="G200" s="30"/>
      <c r="H200" s="42"/>
      <c r="I200" s="43"/>
      <c r="J200" s="41" t="e">
        <f t="shared" si="3"/>
        <v>#DIV/0!</v>
      </c>
      <c r="K200" s="29"/>
      <c r="L200" s="29"/>
      <c r="M200" s="28"/>
      <c r="N200" s="28"/>
      <c r="O200" s="28"/>
    </row>
    <row r="201" spans="1:15">
      <c r="A201" s="13">
        <v>194</v>
      </c>
      <c r="B201" s="28"/>
      <c r="C201" s="28"/>
      <c r="D201" s="28"/>
      <c r="E201" s="39"/>
      <c r="F201" s="39"/>
      <c r="G201" s="30"/>
      <c r="H201" s="42"/>
      <c r="I201" s="43"/>
      <c r="J201" s="21" t="e">
        <f t="shared" si="3"/>
        <v>#DIV/0!</v>
      </c>
      <c r="K201" s="29"/>
      <c r="L201" s="29"/>
      <c r="M201" s="28"/>
      <c r="N201" s="28"/>
      <c r="O201" s="28"/>
    </row>
    <row r="202" spans="1:15">
      <c r="A202" s="13">
        <v>195</v>
      </c>
      <c r="B202" s="28"/>
      <c r="C202" s="28"/>
      <c r="D202" s="28"/>
      <c r="E202" s="39"/>
      <c r="F202" s="39"/>
      <c r="G202" s="30"/>
      <c r="H202" s="42"/>
      <c r="I202" s="43"/>
      <c r="J202" s="41" t="e">
        <f t="shared" si="3"/>
        <v>#DIV/0!</v>
      </c>
      <c r="K202" s="29"/>
      <c r="L202" s="29"/>
      <c r="M202" s="28"/>
      <c r="N202" s="28"/>
      <c r="O202" s="28"/>
    </row>
    <row r="203" spans="1:15">
      <c r="A203" s="40">
        <v>196</v>
      </c>
      <c r="B203" s="28"/>
      <c r="C203" s="28"/>
      <c r="D203" s="28"/>
      <c r="E203" s="39"/>
      <c r="F203" s="39"/>
      <c r="G203" s="30"/>
      <c r="H203" s="42"/>
      <c r="I203" s="43"/>
      <c r="J203" s="41" t="e">
        <f t="shared" si="3"/>
        <v>#DIV/0!</v>
      </c>
      <c r="K203" s="29"/>
      <c r="L203" s="29"/>
      <c r="M203" s="28"/>
      <c r="N203" s="28"/>
      <c r="O203" s="28"/>
    </row>
    <row r="204" spans="1:15">
      <c r="A204" s="40">
        <v>197</v>
      </c>
      <c r="B204" s="28"/>
      <c r="C204" s="28"/>
      <c r="D204" s="28"/>
      <c r="E204" s="39"/>
      <c r="F204" s="39"/>
      <c r="G204" s="30"/>
      <c r="H204" s="42"/>
      <c r="I204" s="43"/>
      <c r="J204" s="21" t="e">
        <f t="shared" si="3"/>
        <v>#DIV/0!</v>
      </c>
      <c r="K204" s="29"/>
      <c r="L204" s="29"/>
      <c r="M204" s="28"/>
      <c r="N204" s="28"/>
      <c r="O204" s="28"/>
    </row>
    <row r="205" spans="1:15">
      <c r="A205" s="13">
        <v>198</v>
      </c>
      <c r="B205" s="28"/>
      <c r="C205" s="28"/>
      <c r="D205" s="28"/>
      <c r="E205" s="39"/>
      <c r="F205" s="39"/>
      <c r="G205" s="30"/>
      <c r="H205" s="42"/>
      <c r="I205" s="43"/>
      <c r="J205" s="41" t="e">
        <f t="shared" si="3"/>
        <v>#DIV/0!</v>
      </c>
      <c r="K205" s="29"/>
      <c r="L205" s="29"/>
      <c r="M205" s="28"/>
      <c r="N205" s="28"/>
      <c r="O205" s="28"/>
    </row>
    <row r="206" spans="1:15">
      <c r="A206" s="13">
        <v>199</v>
      </c>
      <c r="B206" s="28"/>
      <c r="C206" s="28"/>
      <c r="D206" s="28"/>
      <c r="E206" s="39"/>
      <c r="F206" s="39"/>
      <c r="G206" s="30"/>
      <c r="H206" s="42"/>
      <c r="I206" s="43"/>
      <c r="J206" s="41" t="e">
        <f t="shared" si="3"/>
        <v>#DIV/0!</v>
      </c>
      <c r="K206" s="29"/>
      <c r="L206" s="29"/>
      <c r="M206" s="28"/>
      <c r="N206" s="28"/>
      <c r="O206" s="28"/>
    </row>
    <row r="207" spans="1:15">
      <c r="A207" s="13">
        <v>200</v>
      </c>
      <c r="B207" s="28"/>
      <c r="C207" s="28"/>
      <c r="D207" s="28"/>
      <c r="E207" s="39"/>
      <c r="F207" s="39"/>
      <c r="G207" s="30"/>
      <c r="H207" s="42"/>
      <c r="I207" s="43"/>
      <c r="J207" s="21" t="e">
        <f t="shared" si="3"/>
        <v>#DIV/0!</v>
      </c>
      <c r="K207" s="29"/>
      <c r="L207" s="29"/>
      <c r="M207" s="28"/>
      <c r="N207" s="28"/>
      <c r="O207" s="28"/>
    </row>
    <row r="208" spans="1:15">
      <c r="A208" s="40">
        <v>201</v>
      </c>
      <c r="B208" s="28"/>
      <c r="C208" s="28"/>
      <c r="D208" s="28"/>
      <c r="E208" s="39"/>
      <c r="F208" s="39"/>
      <c r="G208" s="30"/>
      <c r="H208" s="42"/>
      <c r="I208" s="43"/>
      <c r="J208" s="41" t="e">
        <f t="shared" si="3"/>
        <v>#DIV/0!</v>
      </c>
      <c r="K208" s="29"/>
      <c r="L208" s="29"/>
      <c r="M208" s="28"/>
      <c r="N208" s="28"/>
      <c r="O208" s="28"/>
    </row>
    <row r="209" spans="1:15">
      <c r="A209" s="40">
        <v>202</v>
      </c>
      <c r="B209" s="28"/>
      <c r="C209" s="28"/>
      <c r="D209" s="28"/>
      <c r="E209" s="39"/>
      <c r="F209" s="39"/>
      <c r="G209" s="30"/>
      <c r="H209" s="42"/>
      <c r="I209" s="43"/>
      <c r="J209" s="41" t="e">
        <f t="shared" si="3"/>
        <v>#DIV/0!</v>
      </c>
      <c r="K209" s="29"/>
      <c r="L209" s="29"/>
      <c r="M209" s="28"/>
      <c r="N209" s="28"/>
      <c r="O209" s="28"/>
    </row>
    <row r="210" spans="1:15">
      <c r="A210" s="13">
        <v>203</v>
      </c>
      <c r="B210" s="28"/>
      <c r="C210" s="28"/>
      <c r="D210" s="28"/>
      <c r="E210" s="39"/>
      <c r="F210" s="39"/>
      <c r="G210" s="30"/>
      <c r="H210" s="42"/>
      <c r="I210" s="43"/>
      <c r="J210" s="21" t="e">
        <f t="shared" si="3"/>
        <v>#DIV/0!</v>
      </c>
      <c r="K210" s="29"/>
      <c r="L210" s="29"/>
      <c r="M210" s="28"/>
      <c r="N210" s="28"/>
      <c r="O210" s="28"/>
    </row>
    <row r="211" spans="1:15">
      <c r="A211" s="13">
        <v>204</v>
      </c>
      <c r="B211" s="28"/>
      <c r="C211" s="28"/>
      <c r="D211" s="28"/>
      <c r="E211" s="39"/>
      <c r="F211" s="39"/>
      <c r="G211" s="30"/>
      <c r="H211" s="42"/>
      <c r="I211" s="43"/>
      <c r="J211" s="41" t="e">
        <f t="shared" si="3"/>
        <v>#DIV/0!</v>
      </c>
      <c r="K211" s="29"/>
      <c r="L211" s="29"/>
      <c r="M211" s="28"/>
      <c r="N211" s="28"/>
      <c r="O211" s="28"/>
    </row>
    <row r="212" spans="1:15">
      <c r="A212" s="13">
        <v>205</v>
      </c>
      <c r="B212" s="28"/>
      <c r="C212" s="28"/>
      <c r="D212" s="28"/>
      <c r="E212" s="39"/>
      <c r="F212" s="39"/>
      <c r="G212" s="30"/>
      <c r="H212" s="42"/>
      <c r="I212" s="43"/>
      <c r="J212" s="41" t="e">
        <f t="shared" si="3"/>
        <v>#DIV/0!</v>
      </c>
      <c r="K212" s="29"/>
      <c r="L212" s="29"/>
      <c r="M212" s="28"/>
      <c r="N212" s="28"/>
      <c r="O212" s="28"/>
    </row>
    <row r="213" spans="1:15">
      <c r="A213" s="40">
        <v>206</v>
      </c>
      <c r="B213" s="28"/>
      <c r="C213" s="28"/>
      <c r="D213" s="28"/>
      <c r="E213" s="39"/>
      <c r="F213" s="39"/>
      <c r="G213" s="30"/>
      <c r="H213" s="42"/>
      <c r="I213" s="43"/>
      <c r="J213" s="21" t="e">
        <f t="shared" si="3"/>
        <v>#DIV/0!</v>
      </c>
      <c r="K213" s="29"/>
      <c r="L213" s="29"/>
      <c r="M213" s="28"/>
      <c r="N213" s="28"/>
      <c r="O213" s="28"/>
    </row>
    <row r="214" spans="1:15">
      <c r="A214" s="40">
        <v>207</v>
      </c>
      <c r="B214" s="28"/>
      <c r="C214" s="28"/>
      <c r="D214" s="28"/>
      <c r="E214" s="39"/>
      <c r="F214" s="39"/>
      <c r="G214" s="30"/>
      <c r="H214" s="42"/>
      <c r="I214" s="43"/>
      <c r="J214" s="41" t="e">
        <f t="shared" si="3"/>
        <v>#DIV/0!</v>
      </c>
      <c r="K214" s="29"/>
      <c r="L214" s="29"/>
      <c r="M214" s="28"/>
      <c r="N214" s="28"/>
      <c r="O214" s="28"/>
    </row>
    <row r="215" spans="1:15">
      <c r="A215" s="13">
        <v>208</v>
      </c>
      <c r="B215" s="28"/>
      <c r="C215" s="28"/>
      <c r="D215" s="28"/>
      <c r="E215" s="39"/>
      <c r="F215" s="39"/>
      <c r="G215" s="30"/>
      <c r="H215" s="42"/>
      <c r="I215" s="43"/>
      <c r="J215" s="41" t="e">
        <f t="shared" si="3"/>
        <v>#DIV/0!</v>
      </c>
      <c r="K215" s="29"/>
      <c r="L215" s="29"/>
      <c r="M215" s="28"/>
      <c r="N215" s="28"/>
      <c r="O215" s="28"/>
    </row>
    <row r="216" spans="1:15">
      <c r="A216" s="13">
        <v>209</v>
      </c>
      <c r="B216" s="28"/>
      <c r="C216" s="28"/>
      <c r="D216" s="28"/>
      <c r="E216" s="39"/>
      <c r="F216" s="39"/>
      <c r="G216" s="30"/>
      <c r="H216" s="42"/>
      <c r="I216" s="43"/>
      <c r="J216" s="21" t="e">
        <f t="shared" si="3"/>
        <v>#DIV/0!</v>
      </c>
      <c r="K216" s="29"/>
      <c r="L216" s="29"/>
      <c r="M216" s="28"/>
      <c r="N216" s="28"/>
      <c r="O216" s="28"/>
    </row>
    <row r="217" spans="1:15">
      <c r="A217" s="13">
        <v>210</v>
      </c>
      <c r="B217" s="28"/>
      <c r="C217" s="28"/>
      <c r="D217" s="28"/>
      <c r="E217" s="39"/>
      <c r="F217" s="39"/>
      <c r="G217" s="30"/>
      <c r="H217" s="42"/>
      <c r="I217" s="43"/>
      <c r="J217" s="41" t="e">
        <f t="shared" si="3"/>
        <v>#DIV/0!</v>
      </c>
      <c r="K217" s="29"/>
      <c r="L217" s="29"/>
      <c r="M217" s="28"/>
      <c r="N217" s="28"/>
      <c r="O217" s="28"/>
    </row>
    <row r="218" spans="1:15">
      <c r="A218" s="40">
        <v>211</v>
      </c>
      <c r="B218" s="28"/>
      <c r="C218" s="28"/>
      <c r="D218" s="28"/>
      <c r="E218" s="39"/>
      <c r="F218" s="39"/>
      <c r="G218" s="30"/>
      <c r="H218" s="42"/>
      <c r="I218" s="43"/>
      <c r="J218" s="41" t="e">
        <f t="shared" si="3"/>
        <v>#DIV/0!</v>
      </c>
      <c r="K218" s="29"/>
      <c r="L218" s="29"/>
      <c r="M218" s="28"/>
      <c r="N218" s="28"/>
      <c r="O218" s="28"/>
    </row>
    <row r="219" spans="1:15">
      <c r="A219" s="40">
        <v>212</v>
      </c>
      <c r="B219" s="28"/>
      <c r="C219" s="28"/>
      <c r="D219" s="28"/>
      <c r="E219" s="39"/>
      <c r="F219" s="39"/>
      <c r="G219" s="30"/>
      <c r="H219" s="42"/>
      <c r="I219" s="43"/>
      <c r="J219" s="21" t="e">
        <f t="shared" si="3"/>
        <v>#DIV/0!</v>
      </c>
      <c r="K219" s="29"/>
      <c r="L219" s="29"/>
      <c r="M219" s="28"/>
      <c r="N219" s="28"/>
      <c r="O219" s="28"/>
    </row>
    <row r="220" spans="1:15">
      <c r="A220" s="13">
        <v>213</v>
      </c>
      <c r="B220" s="28"/>
      <c r="C220" s="28"/>
      <c r="D220" s="28"/>
      <c r="E220" s="39"/>
      <c r="F220" s="39"/>
      <c r="G220" s="30"/>
      <c r="H220" s="42"/>
      <c r="I220" s="43"/>
      <c r="J220" s="41" t="e">
        <f t="shared" si="3"/>
        <v>#DIV/0!</v>
      </c>
      <c r="K220" s="29"/>
      <c r="L220" s="29"/>
      <c r="M220" s="28"/>
      <c r="N220" s="28"/>
      <c r="O220" s="28"/>
    </row>
    <row r="221" spans="1:15">
      <c r="A221" s="13">
        <v>214</v>
      </c>
      <c r="B221" s="28"/>
      <c r="C221" s="28"/>
      <c r="D221" s="28"/>
      <c r="E221" s="39"/>
      <c r="F221" s="39"/>
      <c r="G221" s="30"/>
      <c r="H221" s="42"/>
      <c r="I221" s="43"/>
      <c r="J221" s="41" t="e">
        <f t="shared" si="3"/>
        <v>#DIV/0!</v>
      </c>
      <c r="K221" s="29"/>
      <c r="L221" s="29"/>
      <c r="M221" s="28"/>
      <c r="N221" s="28"/>
      <c r="O221" s="28"/>
    </row>
    <row r="222" spans="1:15">
      <c r="A222" s="13">
        <v>215</v>
      </c>
      <c r="B222" s="28"/>
      <c r="C222" s="28"/>
      <c r="D222" s="28"/>
      <c r="E222" s="39"/>
      <c r="F222" s="39"/>
      <c r="G222" s="30"/>
      <c r="H222" s="42"/>
      <c r="I222" s="43"/>
      <c r="J222" s="21" t="e">
        <f t="shared" si="3"/>
        <v>#DIV/0!</v>
      </c>
      <c r="K222" s="29"/>
      <c r="L222" s="29"/>
      <c r="M222" s="28"/>
      <c r="N222" s="28"/>
      <c r="O222" s="28"/>
    </row>
    <row r="223" spans="1:15">
      <c r="A223" s="40">
        <v>216</v>
      </c>
      <c r="B223" s="28"/>
      <c r="C223" s="28"/>
      <c r="D223" s="28"/>
      <c r="E223" s="39"/>
      <c r="F223" s="39"/>
      <c r="G223" s="30"/>
      <c r="H223" s="42"/>
      <c r="I223" s="43"/>
      <c r="J223" s="41" t="e">
        <f t="shared" si="3"/>
        <v>#DIV/0!</v>
      </c>
      <c r="K223" s="29"/>
      <c r="L223" s="29"/>
      <c r="M223" s="28"/>
      <c r="N223" s="28"/>
      <c r="O223" s="28"/>
    </row>
    <row r="224" spans="1:15">
      <c r="A224" s="40">
        <v>217</v>
      </c>
      <c r="B224" s="28"/>
      <c r="C224" s="28"/>
      <c r="D224" s="28"/>
      <c r="E224" s="39"/>
      <c r="F224" s="39"/>
      <c r="G224" s="30"/>
      <c r="H224" s="42"/>
      <c r="I224" s="43"/>
      <c r="J224" s="41" t="e">
        <f t="shared" si="3"/>
        <v>#DIV/0!</v>
      </c>
      <c r="K224" s="29"/>
      <c r="L224" s="29"/>
      <c r="M224" s="28"/>
      <c r="N224" s="28"/>
      <c r="O224" s="28"/>
    </row>
    <row r="225" spans="1:15">
      <c r="A225" s="13">
        <v>218</v>
      </c>
      <c r="B225" s="28"/>
      <c r="C225" s="28"/>
      <c r="D225" s="28"/>
      <c r="E225" s="39"/>
      <c r="F225" s="39"/>
      <c r="G225" s="30"/>
      <c r="H225" s="42"/>
      <c r="I225" s="43"/>
      <c r="J225" s="21" t="e">
        <f t="shared" si="3"/>
        <v>#DIV/0!</v>
      </c>
      <c r="K225" s="29"/>
      <c r="L225" s="29"/>
      <c r="M225" s="28"/>
      <c r="N225" s="28"/>
      <c r="O225" s="28"/>
    </row>
    <row r="226" spans="1:15">
      <c r="A226" s="13">
        <v>219</v>
      </c>
      <c r="B226" s="28"/>
      <c r="C226" s="28"/>
      <c r="D226" s="28"/>
      <c r="E226" s="39"/>
      <c r="F226" s="39"/>
      <c r="G226" s="30"/>
      <c r="H226" s="42"/>
      <c r="I226" s="43"/>
      <c r="J226" s="41" t="e">
        <f t="shared" si="3"/>
        <v>#DIV/0!</v>
      </c>
      <c r="K226" s="29"/>
      <c r="L226" s="29"/>
      <c r="M226" s="28"/>
      <c r="N226" s="28"/>
      <c r="O226" s="28"/>
    </row>
    <row r="227" spans="1:15">
      <c r="A227" s="13">
        <v>220</v>
      </c>
      <c r="B227" s="28"/>
      <c r="C227" s="28"/>
      <c r="D227" s="28"/>
      <c r="E227" s="39"/>
      <c r="F227" s="39"/>
      <c r="G227" s="30"/>
      <c r="H227" s="42"/>
      <c r="I227" s="43"/>
      <c r="J227" s="41" t="e">
        <f t="shared" si="3"/>
        <v>#DIV/0!</v>
      </c>
      <c r="K227" s="29"/>
      <c r="L227" s="29"/>
      <c r="M227" s="28"/>
      <c r="N227" s="28"/>
      <c r="O227" s="28"/>
    </row>
    <row r="228" spans="1:15">
      <c r="A228" s="40">
        <v>221</v>
      </c>
      <c r="B228" s="28"/>
      <c r="C228" s="28"/>
      <c r="D228" s="28"/>
      <c r="E228" s="39"/>
      <c r="F228" s="39"/>
      <c r="G228" s="30"/>
      <c r="H228" s="42"/>
      <c r="I228" s="43"/>
      <c r="J228" s="21" t="e">
        <f t="shared" si="3"/>
        <v>#DIV/0!</v>
      </c>
      <c r="K228" s="29"/>
      <c r="L228" s="29"/>
      <c r="M228" s="28"/>
      <c r="N228" s="28"/>
      <c r="O228" s="28"/>
    </row>
    <row r="229" spans="1:15">
      <c r="A229" s="40">
        <v>222</v>
      </c>
      <c r="B229" s="28"/>
      <c r="C229" s="28"/>
      <c r="D229" s="28"/>
      <c r="E229" s="39"/>
      <c r="F229" s="39"/>
      <c r="G229" s="30"/>
      <c r="H229" s="42"/>
      <c r="I229" s="43"/>
      <c r="J229" s="41" t="e">
        <f t="shared" si="3"/>
        <v>#DIV/0!</v>
      </c>
      <c r="K229" s="29"/>
      <c r="L229" s="29"/>
      <c r="M229" s="28"/>
      <c r="N229" s="28"/>
      <c r="O229" s="28"/>
    </row>
    <row r="230" spans="1:15">
      <c r="A230" s="13">
        <v>223</v>
      </c>
      <c r="B230" s="28"/>
      <c r="C230" s="28"/>
      <c r="D230" s="28"/>
      <c r="E230" s="39"/>
      <c r="F230" s="39"/>
      <c r="G230" s="30"/>
      <c r="H230" s="42"/>
      <c r="I230" s="43"/>
      <c r="J230" s="41" t="e">
        <f t="shared" si="3"/>
        <v>#DIV/0!</v>
      </c>
      <c r="K230" s="29"/>
      <c r="L230" s="29"/>
      <c r="M230" s="28"/>
      <c r="N230" s="28"/>
      <c r="O230" s="28"/>
    </row>
    <row r="231" spans="1:15">
      <c r="A231" s="13">
        <v>224</v>
      </c>
      <c r="B231" s="28"/>
      <c r="C231" s="28"/>
      <c r="D231" s="28"/>
      <c r="E231" s="39"/>
      <c r="F231" s="39"/>
      <c r="G231" s="30"/>
      <c r="H231" s="42"/>
      <c r="I231" s="43"/>
      <c r="J231" s="21" t="e">
        <f t="shared" si="3"/>
        <v>#DIV/0!</v>
      </c>
      <c r="K231" s="29"/>
      <c r="L231" s="29"/>
      <c r="M231" s="28"/>
      <c r="N231" s="28"/>
      <c r="O231" s="28"/>
    </row>
    <row r="232" spans="1:15">
      <c r="A232" s="13">
        <v>225</v>
      </c>
      <c r="B232" s="28"/>
      <c r="C232" s="28"/>
      <c r="D232" s="28"/>
      <c r="E232" s="39"/>
      <c r="F232" s="39"/>
      <c r="G232" s="30"/>
      <c r="H232" s="42"/>
      <c r="I232" s="43"/>
      <c r="J232" s="41" t="e">
        <f t="shared" si="3"/>
        <v>#DIV/0!</v>
      </c>
      <c r="K232" s="29"/>
      <c r="L232" s="29"/>
      <c r="M232" s="28"/>
      <c r="N232" s="28"/>
      <c r="O232" s="28"/>
    </row>
    <row r="233" spans="1:15">
      <c r="A233" s="40">
        <v>226</v>
      </c>
      <c r="B233" s="28"/>
      <c r="C233" s="28"/>
      <c r="D233" s="28"/>
      <c r="E233" s="39"/>
      <c r="F233" s="39"/>
      <c r="G233" s="30"/>
      <c r="H233" s="42"/>
      <c r="I233" s="43"/>
      <c r="J233" s="41" t="e">
        <f t="shared" si="3"/>
        <v>#DIV/0!</v>
      </c>
      <c r="K233" s="29"/>
      <c r="L233" s="29"/>
      <c r="M233" s="28"/>
      <c r="N233" s="28"/>
      <c r="O233" s="28"/>
    </row>
    <row r="234" spans="1:15">
      <c r="A234" s="40">
        <v>227</v>
      </c>
      <c r="B234" s="28"/>
      <c r="C234" s="28"/>
      <c r="D234" s="28"/>
      <c r="E234" s="39"/>
      <c r="F234" s="39"/>
      <c r="G234" s="30"/>
      <c r="H234" s="42"/>
      <c r="I234" s="43"/>
      <c r="J234" s="21" t="e">
        <f t="shared" si="3"/>
        <v>#DIV/0!</v>
      </c>
      <c r="K234" s="29"/>
      <c r="L234" s="29"/>
      <c r="M234" s="28"/>
      <c r="N234" s="28"/>
      <c r="O234" s="28"/>
    </row>
    <row r="235" spans="1:15">
      <c r="A235" s="13">
        <v>228</v>
      </c>
      <c r="B235" s="28"/>
      <c r="C235" s="28"/>
      <c r="D235" s="28"/>
      <c r="E235" s="39"/>
      <c r="F235" s="39"/>
      <c r="G235" s="30"/>
      <c r="H235" s="42"/>
      <c r="I235" s="43"/>
      <c r="J235" s="41" t="e">
        <f t="shared" si="3"/>
        <v>#DIV/0!</v>
      </c>
      <c r="K235" s="29"/>
      <c r="L235" s="29"/>
      <c r="M235" s="28"/>
      <c r="N235" s="28"/>
      <c r="O235" s="28"/>
    </row>
    <row r="236" spans="1:15">
      <c r="A236" s="13">
        <v>229</v>
      </c>
      <c r="B236" s="28"/>
      <c r="C236" s="28"/>
      <c r="D236" s="28"/>
      <c r="E236" s="39"/>
      <c r="F236" s="39"/>
      <c r="G236" s="30"/>
      <c r="H236" s="42"/>
      <c r="I236" s="43"/>
      <c r="J236" s="41" t="e">
        <f t="shared" si="3"/>
        <v>#DIV/0!</v>
      </c>
      <c r="K236" s="29"/>
      <c r="L236" s="29"/>
      <c r="M236" s="28"/>
      <c r="N236" s="28"/>
      <c r="O236" s="28"/>
    </row>
    <row r="237" spans="1:15">
      <c r="A237" s="13">
        <v>230</v>
      </c>
      <c r="B237" s="28"/>
      <c r="C237" s="28"/>
      <c r="D237" s="28"/>
      <c r="E237" s="39"/>
      <c r="F237" s="39"/>
      <c r="G237" s="30"/>
      <c r="H237" s="42"/>
      <c r="I237" s="43"/>
      <c r="J237" s="21" t="e">
        <f t="shared" si="3"/>
        <v>#DIV/0!</v>
      </c>
      <c r="K237" s="29"/>
      <c r="L237" s="29"/>
      <c r="M237" s="28"/>
      <c r="N237" s="28"/>
      <c r="O237" s="28"/>
    </row>
    <row r="238" spans="1:15">
      <c r="A238" s="40">
        <v>231</v>
      </c>
      <c r="B238" s="28"/>
      <c r="C238" s="28"/>
      <c r="D238" s="28"/>
      <c r="E238" s="39"/>
      <c r="F238" s="39"/>
      <c r="G238" s="30"/>
      <c r="H238" s="42"/>
      <c r="I238" s="43"/>
      <c r="J238" s="41" t="e">
        <f t="shared" si="3"/>
        <v>#DIV/0!</v>
      </c>
      <c r="K238" s="29"/>
      <c r="L238" s="29"/>
      <c r="M238" s="28"/>
      <c r="N238" s="28"/>
      <c r="O238" s="28"/>
    </row>
    <row r="239" spans="1:15">
      <c r="A239" s="40">
        <v>232</v>
      </c>
      <c r="B239" s="28"/>
      <c r="C239" s="28"/>
      <c r="D239" s="28"/>
      <c r="E239" s="39"/>
      <c r="F239" s="39"/>
      <c r="G239" s="30"/>
      <c r="H239" s="42"/>
      <c r="I239" s="43"/>
      <c r="J239" s="41" t="e">
        <f t="shared" si="3"/>
        <v>#DIV/0!</v>
      </c>
      <c r="K239" s="29"/>
      <c r="L239" s="29"/>
      <c r="M239" s="28"/>
      <c r="N239" s="28"/>
      <c r="O239" s="28"/>
    </row>
    <row r="240" spans="1:15">
      <c r="A240" s="13">
        <v>233</v>
      </c>
      <c r="B240" s="28"/>
      <c r="C240" s="28"/>
      <c r="D240" s="28"/>
      <c r="E240" s="39"/>
      <c r="F240" s="39"/>
      <c r="G240" s="30"/>
      <c r="H240" s="42"/>
      <c r="I240" s="43"/>
      <c r="J240" s="21" t="e">
        <f t="shared" si="3"/>
        <v>#DIV/0!</v>
      </c>
      <c r="K240" s="29"/>
      <c r="L240" s="29"/>
      <c r="M240" s="28"/>
      <c r="N240" s="28"/>
      <c r="O240" s="28"/>
    </row>
    <row r="241" spans="1:15">
      <c r="A241" s="13">
        <v>234</v>
      </c>
      <c r="B241" s="28"/>
      <c r="C241" s="28"/>
      <c r="D241" s="28"/>
      <c r="E241" s="39"/>
      <c r="F241" s="39"/>
      <c r="G241" s="30"/>
      <c r="H241" s="42"/>
      <c r="I241" s="43"/>
      <c r="J241" s="41" t="e">
        <f t="shared" si="3"/>
        <v>#DIV/0!</v>
      </c>
      <c r="K241" s="29"/>
      <c r="L241" s="29"/>
      <c r="M241" s="28"/>
      <c r="N241" s="28"/>
      <c r="O241" s="28"/>
    </row>
    <row r="242" spans="1:15">
      <c r="A242" s="13">
        <v>235</v>
      </c>
      <c r="B242" s="28"/>
      <c r="C242" s="28"/>
      <c r="D242" s="28"/>
      <c r="E242" s="39"/>
      <c r="F242" s="39"/>
      <c r="G242" s="30"/>
      <c r="H242" s="42"/>
      <c r="I242" s="43"/>
      <c r="J242" s="41" t="e">
        <f t="shared" si="3"/>
        <v>#DIV/0!</v>
      </c>
      <c r="K242" s="29"/>
      <c r="L242" s="29"/>
      <c r="M242" s="28"/>
      <c r="N242" s="28"/>
      <c r="O242" s="28"/>
    </row>
    <row r="243" spans="1:15">
      <c r="A243" s="40">
        <v>236</v>
      </c>
      <c r="B243" s="28"/>
      <c r="C243" s="28"/>
      <c r="D243" s="28"/>
      <c r="E243" s="39"/>
      <c r="F243" s="39"/>
      <c r="G243" s="30"/>
      <c r="H243" s="42"/>
      <c r="I243" s="43"/>
      <c r="J243" s="21" t="e">
        <f t="shared" si="3"/>
        <v>#DIV/0!</v>
      </c>
      <c r="K243" s="29"/>
      <c r="L243" s="29"/>
      <c r="M243" s="28"/>
      <c r="N243" s="28"/>
      <c r="O243" s="28"/>
    </row>
    <row r="244" spans="1:15">
      <c r="A244" s="40">
        <v>237</v>
      </c>
      <c r="B244" s="28"/>
      <c r="C244" s="28"/>
      <c r="D244" s="28"/>
      <c r="E244" s="39"/>
      <c r="F244" s="39"/>
      <c r="G244" s="30"/>
      <c r="H244" s="42"/>
      <c r="I244" s="43"/>
      <c r="J244" s="41" t="e">
        <f t="shared" si="3"/>
        <v>#DIV/0!</v>
      </c>
      <c r="K244" s="29"/>
      <c r="L244" s="29"/>
      <c r="M244" s="28"/>
      <c r="N244" s="28"/>
      <c r="O244" s="28"/>
    </row>
    <row r="245" spans="1:15">
      <c r="A245" s="13">
        <v>238</v>
      </c>
      <c r="B245" s="28"/>
      <c r="C245" s="28"/>
      <c r="D245" s="28"/>
      <c r="E245" s="39"/>
      <c r="F245" s="39"/>
      <c r="G245" s="30"/>
      <c r="H245" s="42"/>
      <c r="I245" s="43"/>
      <c r="J245" s="41" t="e">
        <f t="shared" si="3"/>
        <v>#DIV/0!</v>
      </c>
      <c r="K245" s="29"/>
      <c r="L245" s="29"/>
      <c r="M245" s="28"/>
      <c r="N245" s="28"/>
      <c r="O245" s="28"/>
    </row>
    <row r="246" spans="1:15">
      <c r="A246" s="13">
        <v>239</v>
      </c>
      <c r="B246" s="28"/>
      <c r="C246" s="28"/>
      <c r="D246" s="28"/>
      <c r="E246" s="39"/>
      <c r="F246" s="39"/>
      <c r="G246" s="30"/>
      <c r="H246" s="42"/>
      <c r="I246" s="43"/>
      <c r="J246" s="21" t="e">
        <f t="shared" si="3"/>
        <v>#DIV/0!</v>
      </c>
      <c r="K246" s="29"/>
      <c r="L246" s="29"/>
      <c r="M246" s="28"/>
      <c r="N246" s="28"/>
      <c r="O246" s="28"/>
    </row>
    <row r="247" spans="1:15">
      <c r="A247" s="13">
        <v>240</v>
      </c>
      <c r="B247" s="28"/>
      <c r="C247" s="28"/>
      <c r="D247" s="28"/>
      <c r="E247" s="39"/>
      <c r="F247" s="39"/>
      <c r="G247" s="30"/>
      <c r="H247" s="42"/>
      <c r="I247" s="43"/>
      <c r="J247" s="41" t="e">
        <f t="shared" si="3"/>
        <v>#DIV/0!</v>
      </c>
      <c r="K247" s="29"/>
      <c r="L247" s="29"/>
      <c r="M247" s="28"/>
      <c r="N247" s="28"/>
      <c r="O247" s="28"/>
    </row>
    <row r="248" spans="1:15">
      <c r="A248" s="40">
        <v>241</v>
      </c>
      <c r="B248" s="28"/>
      <c r="C248" s="28"/>
      <c r="D248" s="28"/>
      <c r="E248" s="39"/>
      <c r="F248" s="39"/>
      <c r="G248" s="30"/>
      <c r="H248" s="42"/>
      <c r="I248" s="43"/>
      <c r="J248" s="41" t="e">
        <f t="shared" si="3"/>
        <v>#DIV/0!</v>
      </c>
      <c r="K248" s="29"/>
      <c r="L248" s="29"/>
      <c r="M248" s="28"/>
      <c r="N248" s="28"/>
      <c r="O248" s="28"/>
    </row>
    <row r="249" spans="1:15">
      <c r="A249" s="40">
        <v>242</v>
      </c>
      <c r="B249" s="28"/>
      <c r="C249" s="28"/>
      <c r="D249" s="28"/>
      <c r="E249" s="39"/>
      <c r="F249" s="39"/>
      <c r="G249" s="30"/>
      <c r="H249" s="42"/>
      <c r="I249" s="43"/>
      <c r="J249" s="21" t="e">
        <f t="shared" si="3"/>
        <v>#DIV/0!</v>
      </c>
      <c r="K249" s="29"/>
      <c r="L249" s="29"/>
      <c r="M249" s="28"/>
      <c r="N249" s="28"/>
      <c r="O249" s="28"/>
    </row>
    <row r="250" spans="1:15">
      <c r="A250" s="13">
        <v>243</v>
      </c>
      <c r="B250" s="28"/>
      <c r="C250" s="28"/>
      <c r="D250" s="28"/>
      <c r="E250" s="39"/>
      <c r="F250" s="39"/>
      <c r="G250" s="30"/>
      <c r="H250" s="42"/>
      <c r="I250" s="43"/>
      <c r="J250" s="41" t="e">
        <f t="shared" si="3"/>
        <v>#DIV/0!</v>
      </c>
      <c r="K250" s="29"/>
      <c r="L250" s="29"/>
      <c r="M250" s="28"/>
      <c r="N250" s="28"/>
      <c r="O250" s="28"/>
    </row>
    <row r="251" spans="1:15">
      <c r="A251" s="13">
        <v>244</v>
      </c>
      <c r="B251" s="28"/>
      <c r="C251" s="28"/>
      <c r="D251" s="28"/>
      <c r="E251" s="39"/>
      <c r="F251" s="39"/>
      <c r="G251" s="30"/>
      <c r="H251" s="42"/>
      <c r="I251" s="43"/>
      <c r="J251" s="41" t="e">
        <f t="shared" si="3"/>
        <v>#DIV/0!</v>
      </c>
      <c r="K251" s="29"/>
      <c r="L251" s="29"/>
      <c r="M251" s="28"/>
      <c r="N251" s="28"/>
      <c r="O251" s="28"/>
    </row>
    <row r="252" spans="1:15">
      <c r="A252" s="13">
        <v>245</v>
      </c>
      <c r="B252" s="28"/>
      <c r="C252" s="28"/>
      <c r="D252" s="28"/>
      <c r="E252" s="39"/>
      <c r="F252" s="39"/>
      <c r="G252" s="30"/>
      <c r="H252" s="42"/>
      <c r="I252" s="43"/>
      <c r="J252" s="21" t="e">
        <f t="shared" si="3"/>
        <v>#DIV/0!</v>
      </c>
      <c r="K252" s="29"/>
      <c r="L252" s="29"/>
      <c r="M252" s="28"/>
      <c r="N252" s="28"/>
      <c r="O252" s="28"/>
    </row>
    <row r="253" spans="1:15">
      <c r="A253" s="40">
        <v>246</v>
      </c>
      <c r="B253" s="28"/>
      <c r="C253" s="28"/>
      <c r="D253" s="28"/>
      <c r="E253" s="39"/>
      <c r="F253" s="39"/>
      <c r="G253" s="30"/>
      <c r="H253" s="42"/>
      <c r="I253" s="43"/>
      <c r="J253" s="41" t="e">
        <f t="shared" si="3"/>
        <v>#DIV/0!</v>
      </c>
      <c r="K253" s="29"/>
      <c r="L253" s="29"/>
      <c r="M253" s="28"/>
      <c r="N253" s="28"/>
      <c r="O253" s="28"/>
    </row>
    <row r="254" spans="1:15">
      <c r="A254" s="40">
        <v>247</v>
      </c>
      <c r="B254" s="28"/>
      <c r="C254" s="28"/>
      <c r="D254" s="28"/>
      <c r="E254" s="39"/>
      <c r="F254" s="39"/>
      <c r="G254" s="30"/>
      <c r="H254" s="42"/>
      <c r="I254" s="43"/>
      <c r="J254" s="41" t="e">
        <f t="shared" si="3"/>
        <v>#DIV/0!</v>
      </c>
      <c r="K254" s="29"/>
      <c r="L254" s="29"/>
      <c r="M254" s="28"/>
      <c r="N254" s="28"/>
      <c r="O254" s="28"/>
    </row>
    <row r="255" spans="1:15">
      <c r="A255" s="13">
        <v>248</v>
      </c>
      <c r="B255" s="28"/>
      <c r="C255" s="28"/>
      <c r="D255" s="28"/>
      <c r="E255" s="39"/>
      <c r="F255" s="39"/>
      <c r="G255" s="30"/>
      <c r="H255" s="42"/>
      <c r="I255" s="43"/>
      <c r="J255" s="21" t="e">
        <f t="shared" si="3"/>
        <v>#DIV/0!</v>
      </c>
      <c r="K255" s="29"/>
      <c r="L255" s="29"/>
      <c r="M255" s="28"/>
      <c r="N255" s="28"/>
      <c r="O255" s="28"/>
    </row>
    <row r="256" spans="1:15">
      <c r="A256" s="13">
        <v>249</v>
      </c>
      <c r="B256" s="28"/>
      <c r="C256" s="28"/>
      <c r="D256" s="28"/>
      <c r="E256" s="39"/>
      <c r="F256" s="39"/>
      <c r="G256" s="30"/>
      <c r="H256" s="42"/>
      <c r="I256" s="43"/>
      <c r="J256" s="41" t="e">
        <f t="shared" si="3"/>
        <v>#DIV/0!</v>
      </c>
      <c r="K256" s="29"/>
      <c r="L256" s="29"/>
      <c r="M256" s="28"/>
      <c r="N256" s="28"/>
      <c r="O256" s="28"/>
    </row>
    <row r="257" spans="1:15">
      <c r="A257" s="13">
        <v>250</v>
      </c>
      <c r="B257" s="28"/>
      <c r="C257" s="28"/>
      <c r="D257" s="28"/>
      <c r="E257" s="39"/>
      <c r="F257" s="39"/>
      <c r="G257" s="30"/>
      <c r="H257" s="42"/>
      <c r="I257" s="43"/>
      <c r="J257" s="41" t="e">
        <f t="shared" si="3"/>
        <v>#DIV/0!</v>
      </c>
      <c r="K257" s="29"/>
      <c r="L257" s="29"/>
      <c r="M257" s="28"/>
      <c r="N257" s="28"/>
      <c r="O257" s="28"/>
    </row>
    <row r="258" spans="1:15">
      <c r="A258" s="40">
        <v>251</v>
      </c>
      <c r="B258" s="28"/>
      <c r="C258" s="28"/>
      <c r="D258" s="28"/>
      <c r="E258" s="39"/>
      <c r="F258" s="39"/>
      <c r="G258" s="30"/>
      <c r="H258" s="42"/>
      <c r="I258" s="43"/>
      <c r="J258" s="21" t="e">
        <f t="shared" si="3"/>
        <v>#DIV/0!</v>
      </c>
      <c r="K258" s="29"/>
      <c r="L258" s="29"/>
      <c r="M258" s="28"/>
      <c r="N258" s="28"/>
      <c r="O258" s="28"/>
    </row>
    <row r="259" spans="1:15">
      <c r="A259" s="40">
        <v>252</v>
      </c>
      <c r="B259" s="28"/>
      <c r="C259" s="28"/>
      <c r="D259" s="28"/>
      <c r="E259" s="39"/>
      <c r="F259" s="39"/>
      <c r="G259" s="30"/>
      <c r="H259" s="42"/>
      <c r="I259" s="43"/>
      <c r="J259" s="41" t="e">
        <f t="shared" si="3"/>
        <v>#DIV/0!</v>
      </c>
      <c r="K259" s="29"/>
      <c r="L259" s="29"/>
      <c r="M259" s="28"/>
      <c r="N259" s="28"/>
      <c r="O259" s="28"/>
    </row>
    <row r="260" spans="1:15">
      <c r="A260" s="13">
        <v>253</v>
      </c>
      <c r="B260" s="28"/>
      <c r="C260" s="28"/>
      <c r="D260" s="28"/>
      <c r="E260" s="39"/>
      <c r="F260" s="39"/>
      <c r="G260" s="30"/>
      <c r="H260" s="42"/>
      <c r="I260" s="43"/>
      <c r="J260" s="41" t="e">
        <f t="shared" si="3"/>
        <v>#DIV/0!</v>
      </c>
      <c r="K260" s="29"/>
      <c r="L260" s="29"/>
      <c r="M260" s="28"/>
      <c r="N260" s="28"/>
      <c r="O260" s="28"/>
    </row>
    <row r="261" spans="1:15">
      <c r="A261" s="13">
        <v>254</v>
      </c>
      <c r="B261" s="28"/>
      <c r="C261" s="28"/>
      <c r="D261" s="28"/>
      <c r="E261" s="39"/>
      <c r="F261" s="39"/>
      <c r="G261" s="30"/>
      <c r="H261" s="42"/>
      <c r="I261" s="43"/>
      <c r="J261" s="21" t="e">
        <f t="shared" si="3"/>
        <v>#DIV/0!</v>
      </c>
      <c r="K261" s="29"/>
      <c r="L261" s="29"/>
      <c r="M261" s="28"/>
      <c r="N261" s="28"/>
      <c r="O261" s="28"/>
    </row>
    <row r="262" spans="1:15">
      <c r="A262" s="13">
        <v>255</v>
      </c>
      <c r="B262" s="28"/>
      <c r="C262" s="28"/>
      <c r="D262" s="28"/>
      <c r="E262" s="39"/>
      <c r="F262" s="39"/>
      <c r="G262" s="30"/>
      <c r="H262" s="42"/>
      <c r="I262" s="43"/>
      <c r="J262" s="41" t="e">
        <f t="shared" si="3"/>
        <v>#DIV/0!</v>
      </c>
      <c r="K262" s="29"/>
      <c r="L262" s="29"/>
      <c r="M262" s="28"/>
      <c r="N262" s="28"/>
      <c r="O262" s="28"/>
    </row>
    <row r="263" spans="1:15">
      <c r="A263" s="40">
        <v>256</v>
      </c>
      <c r="B263" s="28"/>
      <c r="C263" s="28"/>
      <c r="D263" s="28"/>
      <c r="E263" s="39"/>
      <c r="F263" s="39"/>
      <c r="G263" s="30"/>
      <c r="H263" s="42"/>
      <c r="I263" s="43"/>
      <c r="J263" s="41" t="e">
        <f t="shared" ref="J263:J326" si="4">H263/I263</f>
        <v>#DIV/0!</v>
      </c>
      <c r="K263" s="29"/>
      <c r="L263" s="29"/>
      <c r="M263" s="28"/>
      <c r="N263" s="28"/>
      <c r="O263" s="28"/>
    </row>
    <row r="264" spans="1:15">
      <c r="A264" s="40">
        <v>257</v>
      </c>
      <c r="B264" s="28"/>
      <c r="C264" s="28"/>
      <c r="D264" s="28"/>
      <c r="E264" s="39"/>
      <c r="F264" s="39"/>
      <c r="G264" s="30"/>
      <c r="H264" s="42"/>
      <c r="I264" s="43"/>
      <c r="J264" s="21" t="e">
        <f t="shared" si="4"/>
        <v>#DIV/0!</v>
      </c>
      <c r="K264" s="29"/>
      <c r="L264" s="29"/>
      <c r="M264" s="28"/>
      <c r="N264" s="28"/>
      <c r="O264" s="28"/>
    </row>
    <row r="265" spans="1:15">
      <c r="A265" s="13">
        <v>258</v>
      </c>
      <c r="B265" s="28"/>
      <c r="C265" s="28"/>
      <c r="D265" s="28"/>
      <c r="E265" s="39"/>
      <c r="F265" s="39"/>
      <c r="G265" s="30"/>
      <c r="H265" s="42"/>
      <c r="I265" s="43"/>
      <c r="J265" s="41" t="e">
        <f t="shared" si="4"/>
        <v>#DIV/0!</v>
      </c>
      <c r="K265" s="29"/>
      <c r="L265" s="29"/>
      <c r="M265" s="28"/>
      <c r="N265" s="28"/>
      <c r="O265" s="28"/>
    </row>
    <row r="266" spans="1:15">
      <c r="A266" s="13">
        <v>259</v>
      </c>
      <c r="B266" s="28"/>
      <c r="C266" s="28"/>
      <c r="D266" s="28"/>
      <c r="E266" s="39"/>
      <c r="F266" s="39"/>
      <c r="G266" s="30"/>
      <c r="H266" s="42"/>
      <c r="I266" s="43"/>
      <c r="J266" s="41" t="e">
        <f t="shared" si="4"/>
        <v>#DIV/0!</v>
      </c>
      <c r="K266" s="29"/>
      <c r="L266" s="29"/>
      <c r="M266" s="28"/>
      <c r="N266" s="28"/>
      <c r="O266" s="28"/>
    </row>
    <row r="267" spans="1:15">
      <c r="A267" s="13">
        <v>260</v>
      </c>
      <c r="B267" s="28"/>
      <c r="C267" s="28"/>
      <c r="D267" s="28"/>
      <c r="E267" s="39"/>
      <c r="F267" s="39"/>
      <c r="G267" s="30"/>
      <c r="H267" s="42"/>
      <c r="I267" s="43"/>
      <c r="J267" s="21" t="e">
        <f t="shared" si="4"/>
        <v>#DIV/0!</v>
      </c>
      <c r="K267" s="29"/>
      <c r="L267" s="29"/>
      <c r="M267" s="28"/>
      <c r="N267" s="28"/>
      <c r="O267" s="28"/>
    </row>
    <row r="268" spans="1:15">
      <c r="A268" s="40">
        <v>261</v>
      </c>
      <c r="B268" s="28"/>
      <c r="C268" s="28"/>
      <c r="D268" s="28"/>
      <c r="E268" s="39"/>
      <c r="F268" s="39"/>
      <c r="G268" s="30"/>
      <c r="H268" s="42"/>
      <c r="I268" s="43"/>
      <c r="J268" s="41" t="e">
        <f t="shared" si="4"/>
        <v>#DIV/0!</v>
      </c>
      <c r="K268" s="29"/>
      <c r="L268" s="29"/>
      <c r="M268" s="28"/>
      <c r="N268" s="28"/>
      <c r="O268" s="28"/>
    </row>
    <row r="269" spans="1:15">
      <c r="A269" s="40">
        <v>262</v>
      </c>
      <c r="B269" s="28"/>
      <c r="C269" s="28"/>
      <c r="D269" s="28"/>
      <c r="E269" s="39"/>
      <c r="F269" s="39"/>
      <c r="G269" s="30"/>
      <c r="H269" s="42"/>
      <c r="I269" s="43"/>
      <c r="J269" s="41" t="e">
        <f t="shared" si="4"/>
        <v>#DIV/0!</v>
      </c>
      <c r="K269" s="29"/>
      <c r="L269" s="29"/>
      <c r="M269" s="28"/>
      <c r="N269" s="28"/>
      <c r="O269" s="28"/>
    </row>
    <row r="270" spans="1:15">
      <c r="A270" s="13">
        <v>263</v>
      </c>
      <c r="B270" s="28"/>
      <c r="C270" s="28"/>
      <c r="D270" s="28"/>
      <c r="E270" s="39"/>
      <c r="F270" s="39"/>
      <c r="G270" s="30"/>
      <c r="H270" s="42"/>
      <c r="I270" s="43"/>
      <c r="J270" s="21" t="e">
        <f t="shared" si="4"/>
        <v>#DIV/0!</v>
      </c>
      <c r="K270" s="29"/>
      <c r="L270" s="29"/>
      <c r="M270" s="28"/>
      <c r="N270" s="28"/>
      <c r="O270" s="28"/>
    </row>
    <row r="271" spans="1:15">
      <c r="A271" s="13">
        <v>264</v>
      </c>
      <c r="B271" s="28"/>
      <c r="C271" s="28"/>
      <c r="D271" s="28"/>
      <c r="E271" s="39"/>
      <c r="F271" s="39"/>
      <c r="G271" s="30"/>
      <c r="H271" s="42"/>
      <c r="I271" s="43"/>
      <c r="J271" s="41" t="e">
        <f t="shared" si="4"/>
        <v>#DIV/0!</v>
      </c>
      <c r="K271" s="29"/>
      <c r="L271" s="29"/>
      <c r="M271" s="28"/>
      <c r="N271" s="28"/>
      <c r="O271" s="28"/>
    </row>
    <row r="272" spans="1:15">
      <c r="A272" s="13">
        <v>265</v>
      </c>
      <c r="B272" s="28"/>
      <c r="C272" s="28"/>
      <c r="D272" s="28"/>
      <c r="E272" s="39"/>
      <c r="F272" s="39"/>
      <c r="G272" s="30"/>
      <c r="H272" s="42"/>
      <c r="I272" s="43"/>
      <c r="J272" s="41" t="e">
        <f t="shared" si="4"/>
        <v>#DIV/0!</v>
      </c>
      <c r="K272" s="29"/>
      <c r="L272" s="29"/>
      <c r="M272" s="28"/>
      <c r="N272" s="28"/>
      <c r="O272" s="28"/>
    </row>
    <row r="273" spans="1:15">
      <c r="A273" s="40">
        <v>266</v>
      </c>
      <c r="B273" s="28"/>
      <c r="C273" s="28"/>
      <c r="D273" s="28"/>
      <c r="E273" s="39"/>
      <c r="F273" s="39"/>
      <c r="G273" s="30"/>
      <c r="H273" s="42"/>
      <c r="I273" s="43"/>
      <c r="J273" s="21" t="e">
        <f t="shared" si="4"/>
        <v>#DIV/0!</v>
      </c>
      <c r="K273" s="29"/>
      <c r="L273" s="29"/>
      <c r="M273" s="28"/>
      <c r="N273" s="28"/>
      <c r="O273" s="28"/>
    </row>
    <row r="274" spans="1:15">
      <c r="A274" s="40">
        <v>267</v>
      </c>
      <c r="B274" s="28"/>
      <c r="C274" s="28"/>
      <c r="D274" s="28"/>
      <c r="E274" s="39"/>
      <c r="F274" s="39"/>
      <c r="G274" s="30"/>
      <c r="H274" s="42"/>
      <c r="I274" s="43"/>
      <c r="J274" s="41" t="e">
        <f t="shared" si="4"/>
        <v>#DIV/0!</v>
      </c>
      <c r="K274" s="29"/>
      <c r="L274" s="29"/>
      <c r="M274" s="28"/>
      <c r="N274" s="28"/>
      <c r="O274" s="28"/>
    </row>
    <row r="275" spans="1:15">
      <c r="A275" s="13">
        <v>268</v>
      </c>
      <c r="B275" s="28"/>
      <c r="C275" s="28"/>
      <c r="D275" s="28"/>
      <c r="E275" s="39"/>
      <c r="F275" s="39"/>
      <c r="G275" s="30"/>
      <c r="H275" s="42"/>
      <c r="I275" s="43"/>
      <c r="J275" s="41" t="e">
        <f t="shared" si="4"/>
        <v>#DIV/0!</v>
      </c>
      <c r="K275" s="29"/>
      <c r="L275" s="29"/>
      <c r="M275" s="28"/>
      <c r="N275" s="28"/>
      <c r="O275" s="28"/>
    </row>
    <row r="276" spans="1:15">
      <c r="A276" s="13">
        <v>269</v>
      </c>
      <c r="B276" s="28"/>
      <c r="C276" s="28"/>
      <c r="D276" s="28"/>
      <c r="E276" s="39"/>
      <c r="F276" s="39"/>
      <c r="G276" s="30"/>
      <c r="H276" s="42"/>
      <c r="I276" s="43"/>
      <c r="J276" s="21" t="e">
        <f t="shared" si="4"/>
        <v>#DIV/0!</v>
      </c>
      <c r="K276" s="29"/>
      <c r="L276" s="29"/>
      <c r="M276" s="28"/>
      <c r="N276" s="28"/>
      <c r="O276" s="28"/>
    </row>
    <row r="277" spans="1:15">
      <c r="A277" s="13">
        <v>270</v>
      </c>
      <c r="B277" s="28"/>
      <c r="C277" s="28"/>
      <c r="D277" s="28"/>
      <c r="E277" s="39"/>
      <c r="F277" s="39"/>
      <c r="G277" s="30"/>
      <c r="H277" s="42"/>
      <c r="I277" s="43"/>
      <c r="J277" s="41" t="e">
        <f t="shared" si="4"/>
        <v>#DIV/0!</v>
      </c>
      <c r="K277" s="29"/>
      <c r="L277" s="29"/>
      <c r="M277" s="28"/>
      <c r="N277" s="28"/>
      <c r="O277" s="28"/>
    </row>
    <row r="278" spans="1:15">
      <c r="A278" s="40">
        <v>271</v>
      </c>
      <c r="B278" s="28"/>
      <c r="C278" s="28"/>
      <c r="D278" s="28"/>
      <c r="E278" s="39"/>
      <c r="F278" s="39"/>
      <c r="G278" s="30"/>
      <c r="H278" s="42"/>
      <c r="I278" s="43"/>
      <c r="J278" s="41" t="e">
        <f t="shared" si="4"/>
        <v>#DIV/0!</v>
      </c>
      <c r="K278" s="29"/>
      <c r="L278" s="29"/>
      <c r="M278" s="28"/>
      <c r="N278" s="28"/>
      <c r="O278" s="28"/>
    </row>
    <row r="279" spans="1:15">
      <c r="A279" s="40">
        <v>272</v>
      </c>
      <c r="B279" s="28"/>
      <c r="C279" s="28"/>
      <c r="D279" s="28"/>
      <c r="E279" s="39"/>
      <c r="F279" s="39"/>
      <c r="G279" s="30"/>
      <c r="H279" s="42"/>
      <c r="I279" s="43"/>
      <c r="J279" s="21" t="e">
        <f t="shared" si="4"/>
        <v>#DIV/0!</v>
      </c>
      <c r="K279" s="29"/>
      <c r="L279" s="29"/>
      <c r="M279" s="28"/>
      <c r="N279" s="28"/>
      <c r="O279" s="28"/>
    </row>
    <row r="280" spans="1:15">
      <c r="A280" s="13">
        <v>273</v>
      </c>
      <c r="B280" s="28"/>
      <c r="C280" s="28"/>
      <c r="D280" s="28"/>
      <c r="E280" s="39"/>
      <c r="F280" s="39"/>
      <c r="G280" s="30"/>
      <c r="H280" s="42"/>
      <c r="I280" s="43"/>
      <c r="J280" s="41" t="e">
        <f t="shared" si="4"/>
        <v>#DIV/0!</v>
      </c>
      <c r="K280" s="29"/>
      <c r="L280" s="29"/>
      <c r="M280" s="28"/>
      <c r="N280" s="28"/>
      <c r="O280" s="28"/>
    </row>
    <row r="281" spans="1:15">
      <c r="A281" s="13">
        <v>274</v>
      </c>
      <c r="B281" s="28"/>
      <c r="C281" s="28"/>
      <c r="D281" s="28"/>
      <c r="E281" s="39"/>
      <c r="F281" s="39"/>
      <c r="G281" s="30"/>
      <c r="H281" s="42"/>
      <c r="I281" s="43"/>
      <c r="J281" s="41" t="e">
        <f t="shared" si="4"/>
        <v>#DIV/0!</v>
      </c>
      <c r="K281" s="29"/>
      <c r="L281" s="29"/>
      <c r="M281" s="28"/>
      <c r="N281" s="28"/>
      <c r="O281" s="28"/>
    </row>
    <row r="282" spans="1:15">
      <c r="A282" s="13">
        <v>275</v>
      </c>
      <c r="B282" s="28"/>
      <c r="C282" s="28"/>
      <c r="D282" s="28"/>
      <c r="E282" s="39"/>
      <c r="F282" s="39"/>
      <c r="G282" s="30"/>
      <c r="H282" s="42"/>
      <c r="I282" s="43"/>
      <c r="J282" s="21" t="e">
        <f t="shared" si="4"/>
        <v>#DIV/0!</v>
      </c>
      <c r="K282" s="29"/>
      <c r="L282" s="29"/>
      <c r="M282" s="28"/>
      <c r="N282" s="28"/>
      <c r="O282" s="28"/>
    </row>
    <row r="283" spans="1:15">
      <c r="A283" s="40">
        <v>276</v>
      </c>
      <c r="B283" s="28"/>
      <c r="C283" s="28"/>
      <c r="D283" s="28"/>
      <c r="E283" s="39"/>
      <c r="F283" s="39"/>
      <c r="G283" s="30"/>
      <c r="H283" s="42"/>
      <c r="I283" s="43"/>
      <c r="J283" s="41" t="e">
        <f t="shared" si="4"/>
        <v>#DIV/0!</v>
      </c>
      <c r="K283" s="29"/>
      <c r="L283" s="29"/>
      <c r="M283" s="28"/>
      <c r="N283" s="28"/>
      <c r="O283" s="28"/>
    </row>
    <row r="284" spans="1:15">
      <c r="A284" s="40">
        <v>277</v>
      </c>
      <c r="B284" s="28"/>
      <c r="C284" s="28"/>
      <c r="D284" s="28"/>
      <c r="E284" s="39"/>
      <c r="F284" s="39"/>
      <c r="G284" s="30"/>
      <c r="H284" s="42"/>
      <c r="I284" s="43"/>
      <c r="J284" s="41" t="e">
        <f t="shared" si="4"/>
        <v>#DIV/0!</v>
      </c>
      <c r="K284" s="29"/>
      <c r="L284" s="29"/>
      <c r="M284" s="28"/>
      <c r="N284" s="28"/>
      <c r="O284" s="28"/>
    </row>
    <row r="285" spans="1:15">
      <c r="A285" s="13">
        <v>278</v>
      </c>
      <c r="B285" s="28"/>
      <c r="C285" s="28"/>
      <c r="D285" s="28"/>
      <c r="E285" s="39"/>
      <c r="F285" s="39"/>
      <c r="G285" s="30"/>
      <c r="H285" s="42"/>
      <c r="I285" s="43"/>
      <c r="J285" s="21" t="e">
        <f t="shared" si="4"/>
        <v>#DIV/0!</v>
      </c>
      <c r="K285" s="29"/>
      <c r="L285" s="29"/>
      <c r="M285" s="28"/>
      <c r="N285" s="28"/>
      <c r="O285" s="28"/>
    </row>
    <row r="286" spans="1:15">
      <c r="A286" s="13">
        <v>279</v>
      </c>
      <c r="B286" s="28"/>
      <c r="C286" s="28"/>
      <c r="D286" s="28"/>
      <c r="E286" s="39"/>
      <c r="F286" s="39"/>
      <c r="G286" s="30"/>
      <c r="H286" s="42"/>
      <c r="I286" s="43"/>
      <c r="J286" s="41" t="e">
        <f t="shared" si="4"/>
        <v>#DIV/0!</v>
      </c>
      <c r="K286" s="29"/>
      <c r="L286" s="29"/>
      <c r="M286" s="28"/>
      <c r="N286" s="28"/>
      <c r="O286" s="28"/>
    </row>
    <row r="287" spans="1:15">
      <c r="A287" s="13">
        <v>280</v>
      </c>
      <c r="B287" s="28"/>
      <c r="C287" s="28"/>
      <c r="D287" s="28"/>
      <c r="E287" s="39"/>
      <c r="F287" s="39"/>
      <c r="G287" s="30"/>
      <c r="H287" s="42"/>
      <c r="I287" s="43"/>
      <c r="J287" s="41" t="e">
        <f t="shared" si="4"/>
        <v>#DIV/0!</v>
      </c>
      <c r="K287" s="29"/>
      <c r="L287" s="29"/>
      <c r="M287" s="28"/>
      <c r="N287" s="28"/>
      <c r="O287" s="28"/>
    </row>
    <row r="288" spans="1:15">
      <c r="A288" s="40">
        <v>281</v>
      </c>
      <c r="B288" s="28"/>
      <c r="C288" s="28"/>
      <c r="D288" s="28"/>
      <c r="E288" s="39"/>
      <c r="F288" s="39"/>
      <c r="G288" s="30"/>
      <c r="H288" s="42"/>
      <c r="I288" s="43"/>
      <c r="J288" s="21" t="e">
        <f t="shared" si="4"/>
        <v>#DIV/0!</v>
      </c>
      <c r="K288" s="29"/>
      <c r="L288" s="29"/>
      <c r="M288" s="28"/>
      <c r="N288" s="28"/>
      <c r="O288" s="28"/>
    </row>
    <row r="289" spans="1:15">
      <c r="A289" s="40">
        <v>282</v>
      </c>
      <c r="B289" s="28"/>
      <c r="C289" s="28"/>
      <c r="D289" s="28"/>
      <c r="E289" s="39"/>
      <c r="F289" s="39"/>
      <c r="G289" s="30"/>
      <c r="H289" s="42"/>
      <c r="I289" s="43"/>
      <c r="J289" s="41" t="e">
        <f t="shared" si="4"/>
        <v>#DIV/0!</v>
      </c>
      <c r="K289" s="29"/>
      <c r="L289" s="29"/>
      <c r="M289" s="28"/>
      <c r="N289" s="28"/>
      <c r="O289" s="28"/>
    </row>
    <row r="290" spans="1:15">
      <c r="A290" s="13">
        <v>283</v>
      </c>
      <c r="B290" s="28"/>
      <c r="C290" s="28"/>
      <c r="D290" s="28"/>
      <c r="E290" s="39"/>
      <c r="F290" s="39"/>
      <c r="G290" s="30"/>
      <c r="H290" s="42"/>
      <c r="I290" s="43"/>
      <c r="J290" s="41" t="e">
        <f t="shared" si="4"/>
        <v>#DIV/0!</v>
      </c>
      <c r="K290" s="29"/>
      <c r="L290" s="29"/>
      <c r="M290" s="28"/>
      <c r="N290" s="28"/>
      <c r="O290" s="28"/>
    </row>
    <row r="291" spans="1:15">
      <c r="A291" s="13">
        <v>284</v>
      </c>
      <c r="B291" s="28"/>
      <c r="C291" s="28"/>
      <c r="D291" s="28"/>
      <c r="E291" s="39"/>
      <c r="F291" s="39"/>
      <c r="G291" s="30"/>
      <c r="H291" s="42"/>
      <c r="I291" s="43"/>
      <c r="J291" s="21" t="e">
        <f t="shared" si="4"/>
        <v>#DIV/0!</v>
      </c>
      <c r="K291" s="29"/>
      <c r="L291" s="29"/>
      <c r="M291" s="28"/>
      <c r="N291" s="28"/>
      <c r="O291" s="28"/>
    </row>
    <row r="292" spans="1:15">
      <c r="A292" s="13">
        <v>285</v>
      </c>
      <c r="B292" s="28"/>
      <c r="C292" s="28"/>
      <c r="D292" s="28"/>
      <c r="E292" s="39"/>
      <c r="F292" s="39"/>
      <c r="G292" s="30"/>
      <c r="H292" s="42"/>
      <c r="I292" s="43"/>
      <c r="J292" s="41" t="e">
        <f t="shared" si="4"/>
        <v>#DIV/0!</v>
      </c>
      <c r="K292" s="29"/>
      <c r="L292" s="29"/>
      <c r="M292" s="28"/>
      <c r="N292" s="28"/>
      <c r="O292" s="28"/>
    </row>
    <row r="293" spans="1:15">
      <c r="A293" s="40">
        <v>286</v>
      </c>
      <c r="B293" s="28"/>
      <c r="C293" s="28"/>
      <c r="D293" s="28"/>
      <c r="E293" s="39"/>
      <c r="F293" s="39"/>
      <c r="G293" s="30"/>
      <c r="H293" s="42"/>
      <c r="I293" s="43"/>
      <c r="J293" s="41" t="e">
        <f t="shared" si="4"/>
        <v>#DIV/0!</v>
      </c>
      <c r="K293" s="29"/>
      <c r="L293" s="29"/>
      <c r="M293" s="28"/>
      <c r="N293" s="28"/>
      <c r="O293" s="28"/>
    </row>
    <row r="294" spans="1:15">
      <c r="A294" s="40">
        <v>287</v>
      </c>
      <c r="B294" s="28"/>
      <c r="C294" s="28"/>
      <c r="D294" s="28"/>
      <c r="E294" s="39"/>
      <c r="F294" s="39"/>
      <c r="G294" s="30"/>
      <c r="H294" s="42"/>
      <c r="I294" s="43"/>
      <c r="J294" s="21" t="e">
        <f t="shared" si="4"/>
        <v>#DIV/0!</v>
      </c>
      <c r="K294" s="29"/>
      <c r="L294" s="29"/>
      <c r="M294" s="28"/>
      <c r="N294" s="28"/>
      <c r="O294" s="28"/>
    </row>
    <row r="295" spans="1:15">
      <c r="A295" s="13">
        <v>288</v>
      </c>
      <c r="B295" s="28"/>
      <c r="C295" s="28"/>
      <c r="D295" s="28"/>
      <c r="E295" s="39"/>
      <c r="F295" s="39"/>
      <c r="G295" s="30"/>
      <c r="H295" s="42"/>
      <c r="I295" s="43"/>
      <c r="J295" s="41" t="e">
        <f t="shared" si="4"/>
        <v>#DIV/0!</v>
      </c>
      <c r="K295" s="29"/>
      <c r="L295" s="29"/>
      <c r="M295" s="28"/>
      <c r="N295" s="28"/>
      <c r="O295" s="28"/>
    </row>
    <row r="296" spans="1:15">
      <c r="A296" s="13">
        <v>289</v>
      </c>
      <c r="B296" s="28"/>
      <c r="C296" s="28"/>
      <c r="D296" s="28"/>
      <c r="E296" s="39"/>
      <c r="F296" s="39"/>
      <c r="G296" s="30"/>
      <c r="H296" s="42"/>
      <c r="I296" s="43"/>
      <c r="J296" s="41" t="e">
        <f t="shared" si="4"/>
        <v>#DIV/0!</v>
      </c>
      <c r="K296" s="29"/>
      <c r="L296" s="29"/>
      <c r="M296" s="28"/>
      <c r="N296" s="28"/>
      <c r="O296" s="28"/>
    </row>
    <row r="297" spans="1:15">
      <c r="A297" s="13">
        <v>290</v>
      </c>
      <c r="B297" s="28"/>
      <c r="C297" s="28"/>
      <c r="D297" s="28"/>
      <c r="E297" s="39"/>
      <c r="F297" s="39"/>
      <c r="G297" s="30"/>
      <c r="H297" s="42"/>
      <c r="I297" s="43"/>
      <c r="J297" s="21" t="e">
        <f t="shared" si="4"/>
        <v>#DIV/0!</v>
      </c>
      <c r="K297" s="29"/>
      <c r="L297" s="29"/>
      <c r="M297" s="28"/>
      <c r="N297" s="28"/>
      <c r="O297" s="28"/>
    </row>
    <row r="298" spans="1:15">
      <c r="A298" s="40">
        <v>291</v>
      </c>
      <c r="B298" s="28"/>
      <c r="C298" s="28"/>
      <c r="D298" s="28"/>
      <c r="E298" s="39"/>
      <c r="F298" s="39"/>
      <c r="G298" s="30"/>
      <c r="H298" s="42"/>
      <c r="I298" s="43"/>
      <c r="J298" s="41" t="e">
        <f t="shared" si="4"/>
        <v>#DIV/0!</v>
      </c>
      <c r="K298" s="29"/>
      <c r="L298" s="29"/>
      <c r="M298" s="28"/>
      <c r="N298" s="28"/>
      <c r="O298" s="28"/>
    </row>
    <row r="299" spans="1:15">
      <c r="A299" s="40">
        <v>292</v>
      </c>
      <c r="B299" s="28"/>
      <c r="C299" s="28"/>
      <c r="D299" s="28"/>
      <c r="E299" s="39"/>
      <c r="F299" s="39"/>
      <c r="G299" s="30"/>
      <c r="H299" s="42"/>
      <c r="I299" s="43"/>
      <c r="J299" s="41" t="e">
        <f t="shared" si="4"/>
        <v>#DIV/0!</v>
      </c>
      <c r="K299" s="29"/>
      <c r="L299" s="29"/>
      <c r="M299" s="28"/>
      <c r="N299" s="28"/>
      <c r="O299" s="28"/>
    </row>
    <row r="300" spans="1:15">
      <c r="A300" s="13">
        <v>293</v>
      </c>
      <c r="B300" s="28"/>
      <c r="C300" s="28"/>
      <c r="D300" s="28"/>
      <c r="E300" s="39"/>
      <c r="F300" s="39"/>
      <c r="G300" s="30"/>
      <c r="H300" s="42"/>
      <c r="I300" s="43"/>
      <c r="J300" s="21" t="e">
        <f t="shared" si="4"/>
        <v>#DIV/0!</v>
      </c>
      <c r="K300" s="29"/>
      <c r="L300" s="29"/>
      <c r="M300" s="28"/>
      <c r="N300" s="28"/>
      <c r="O300" s="28"/>
    </row>
    <row r="301" spans="1:15">
      <c r="A301" s="13">
        <v>294</v>
      </c>
      <c r="B301" s="28"/>
      <c r="C301" s="28"/>
      <c r="D301" s="28"/>
      <c r="E301" s="39"/>
      <c r="F301" s="39"/>
      <c r="G301" s="30"/>
      <c r="H301" s="42"/>
      <c r="I301" s="43"/>
      <c r="J301" s="41" t="e">
        <f t="shared" si="4"/>
        <v>#DIV/0!</v>
      </c>
      <c r="K301" s="29"/>
      <c r="L301" s="29"/>
      <c r="M301" s="28"/>
      <c r="N301" s="28"/>
      <c r="O301" s="28"/>
    </row>
    <row r="302" spans="1:15">
      <c r="A302" s="13">
        <v>295</v>
      </c>
      <c r="B302" s="28"/>
      <c r="C302" s="28"/>
      <c r="D302" s="28"/>
      <c r="E302" s="39"/>
      <c r="F302" s="39"/>
      <c r="G302" s="30"/>
      <c r="H302" s="42"/>
      <c r="I302" s="43"/>
      <c r="J302" s="41" t="e">
        <f t="shared" si="4"/>
        <v>#DIV/0!</v>
      </c>
      <c r="K302" s="29"/>
      <c r="L302" s="29"/>
      <c r="M302" s="28"/>
      <c r="N302" s="28"/>
      <c r="O302" s="28"/>
    </row>
    <row r="303" spans="1:15">
      <c r="A303" s="40">
        <v>296</v>
      </c>
      <c r="B303" s="28"/>
      <c r="C303" s="28"/>
      <c r="D303" s="28"/>
      <c r="E303" s="39"/>
      <c r="F303" s="39"/>
      <c r="G303" s="30"/>
      <c r="H303" s="42"/>
      <c r="I303" s="43"/>
      <c r="J303" s="21" t="e">
        <f t="shared" si="4"/>
        <v>#DIV/0!</v>
      </c>
      <c r="K303" s="29"/>
      <c r="L303" s="29"/>
      <c r="M303" s="28"/>
      <c r="N303" s="28"/>
      <c r="O303" s="28"/>
    </row>
    <row r="304" spans="1:15">
      <c r="A304" s="40">
        <v>297</v>
      </c>
      <c r="B304" s="28"/>
      <c r="C304" s="28"/>
      <c r="D304" s="28"/>
      <c r="E304" s="39"/>
      <c r="F304" s="39"/>
      <c r="G304" s="30"/>
      <c r="H304" s="42"/>
      <c r="I304" s="43"/>
      <c r="J304" s="41" t="e">
        <f t="shared" si="4"/>
        <v>#DIV/0!</v>
      </c>
      <c r="K304" s="29"/>
      <c r="L304" s="29"/>
      <c r="M304" s="28"/>
      <c r="N304" s="28"/>
      <c r="O304" s="28"/>
    </row>
    <row r="305" spans="1:15">
      <c r="A305" s="13">
        <v>298</v>
      </c>
      <c r="B305" s="28"/>
      <c r="C305" s="28"/>
      <c r="D305" s="28"/>
      <c r="E305" s="39"/>
      <c r="F305" s="39"/>
      <c r="G305" s="30"/>
      <c r="H305" s="42"/>
      <c r="I305" s="43"/>
      <c r="J305" s="41" t="e">
        <f t="shared" si="4"/>
        <v>#DIV/0!</v>
      </c>
      <c r="K305" s="29"/>
      <c r="L305" s="29"/>
      <c r="M305" s="28"/>
      <c r="N305" s="28"/>
      <c r="O305" s="28"/>
    </row>
    <row r="306" spans="1:15">
      <c r="A306" s="13">
        <v>299</v>
      </c>
      <c r="B306" s="28"/>
      <c r="C306" s="28"/>
      <c r="D306" s="28"/>
      <c r="E306" s="39"/>
      <c r="F306" s="39"/>
      <c r="G306" s="30"/>
      <c r="H306" s="42"/>
      <c r="I306" s="43"/>
      <c r="J306" s="21" t="e">
        <f t="shared" si="4"/>
        <v>#DIV/0!</v>
      </c>
      <c r="K306" s="29"/>
      <c r="L306" s="29"/>
      <c r="M306" s="28"/>
      <c r="N306" s="28"/>
      <c r="O306" s="28"/>
    </row>
    <row r="307" spans="1:15">
      <c r="A307" s="13">
        <v>300</v>
      </c>
      <c r="B307" s="28"/>
      <c r="C307" s="28"/>
      <c r="D307" s="28"/>
      <c r="E307" s="39"/>
      <c r="F307" s="39"/>
      <c r="G307" s="30"/>
      <c r="H307" s="42"/>
      <c r="I307" s="43"/>
      <c r="J307" s="41" t="e">
        <f t="shared" si="4"/>
        <v>#DIV/0!</v>
      </c>
      <c r="K307" s="29"/>
      <c r="L307" s="29"/>
      <c r="M307" s="28"/>
      <c r="N307" s="28"/>
      <c r="O307" s="28"/>
    </row>
    <row r="308" spans="1:15">
      <c r="A308" s="40">
        <v>301</v>
      </c>
      <c r="B308" s="28"/>
      <c r="C308" s="28"/>
      <c r="D308" s="28"/>
      <c r="E308" s="39"/>
      <c r="F308" s="39"/>
      <c r="G308" s="30"/>
      <c r="H308" s="42"/>
      <c r="I308" s="43"/>
      <c r="J308" s="41" t="e">
        <f t="shared" si="4"/>
        <v>#DIV/0!</v>
      </c>
      <c r="K308" s="29"/>
      <c r="L308" s="29"/>
      <c r="M308" s="28"/>
      <c r="N308" s="28"/>
      <c r="O308" s="28"/>
    </row>
    <row r="309" spans="1:15">
      <c r="A309" s="40">
        <v>302</v>
      </c>
      <c r="B309" s="28"/>
      <c r="C309" s="28"/>
      <c r="D309" s="28"/>
      <c r="E309" s="39"/>
      <c r="F309" s="39"/>
      <c r="G309" s="30"/>
      <c r="H309" s="42"/>
      <c r="I309" s="43"/>
      <c r="J309" s="21" t="e">
        <f t="shared" si="4"/>
        <v>#DIV/0!</v>
      </c>
      <c r="K309" s="29"/>
      <c r="L309" s="29"/>
      <c r="M309" s="28"/>
      <c r="N309" s="28"/>
      <c r="O309" s="28"/>
    </row>
    <row r="310" spans="1:15">
      <c r="A310" s="13">
        <v>303</v>
      </c>
      <c r="B310" s="28"/>
      <c r="C310" s="28"/>
      <c r="D310" s="28"/>
      <c r="E310" s="39"/>
      <c r="F310" s="39"/>
      <c r="G310" s="30"/>
      <c r="H310" s="42"/>
      <c r="I310" s="43"/>
      <c r="J310" s="41" t="e">
        <f t="shared" si="4"/>
        <v>#DIV/0!</v>
      </c>
      <c r="K310" s="29"/>
      <c r="L310" s="29"/>
      <c r="M310" s="28"/>
      <c r="N310" s="28"/>
      <c r="O310" s="28"/>
    </row>
    <row r="311" spans="1:15">
      <c r="A311" s="13">
        <v>304</v>
      </c>
      <c r="B311" s="28"/>
      <c r="C311" s="28"/>
      <c r="D311" s="28"/>
      <c r="E311" s="39"/>
      <c r="F311" s="39"/>
      <c r="G311" s="30"/>
      <c r="H311" s="42"/>
      <c r="I311" s="43"/>
      <c r="J311" s="41" t="e">
        <f t="shared" si="4"/>
        <v>#DIV/0!</v>
      </c>
      <c r="K311" s="29"/>
      <c r="L311" s="29"/>
      <c r="M311" s="28"/>
      <c r="N311" s="28"/>
      <c r="O311" s="28"/>
    </row>
    <row r="312" spans="1:15">
      <c r="A312" s="13">
        <v>305</v>
      </c>
      <c r="B312" s="28"/>
      <c r="C312" s="28"/>
      <c r="D312" s="28"/>
      <c r="E312" s="39"/>
      <c r="F312" s="39"/>
      <c r="G312" s="30"/>
      <c r="H312" s="42"/>
      <c r="I312" s="43"/>
      <c r="J312" s="21" t="e">
        <f t="shared" si="4"/>
        <v>#DIV/0!</v>
      </c>
      <c r="K312" s="29"/>
      <c r="L312" s="29"/>
      <c r="M312" s="28"/>
      <c r="N312" s="28"/>
      <c r="O312" s="28"/>
    </row>
    <row r="313" spans="1:15">
      <c r="A313" s="40">
        <v>306</v>
      </c>
      <c r="B313" s="28"/>
      <c r="C313" s="28"/>
      <c r="D313" s="28"/>
      <c r="E313" s="39"/>
      <c r="F313" s="39"/>
      <c r="G313" s="30"/>
      <c r="H313" s="42"/>
      <c r="I313" s="43"/>
      <c r="J313" s="41" t="e">
        <f t="shared" si="4"/>
        <v>#DIV/0!</v>
      </c>
      <c r="K313" s="29"/>
      <c r="L313" s="29"/>
      <c r="M313" s="28"/>
      <c r="N313" s="28"/>
      <c r="O313" s="28"/>
    </row>
    <row r="314" spans="1:15">
      <c r="A314" s="40">
        <v>307</v>
      </c>
      <c r="B314" s="28"/>
      <c r="C314" s="28"/>
      <c r="D314" s="28"/>
      <c r="E314" s="39"/>
      <c r="F314" s="39"/>
      <c r="G314" s="30"/>
      <c r="H314" s="42"/>
      <c r="I314" s="43"/>
      <c r="J314" s="41" t="e">
        <f t="shared" si="4"/>
        <v>#DIV/0!</v>
      </c>
      <c r="K314" s="29"/>
      <c r="L314" s="29"/>
      <c r="M314" s="28"/>
      <c r="N314" s="28"/>
      <c r="O314" s="28"/>
    </row>
    <row r="315" spans="1:15">
      <c r="A315" s="13">
        <v>308</v>
      </c>
      <c r="B315" s="28"/>
      <c r="C315" s="28"/>
      <c r="D315" s="28"/>
      <c r="E315" s="39"/>
      <c r="F315" s="39"/>
      <c r="G315" s="30"/>
      <c r="H315" s="42"/>
      <c r="I315" s="43"/>
      <c r="J315" s="21" t="e">
        <f t="shared" si="4"/>
        <v>#DIV/0!</v>
      </c>
      <c r="K315" s="29"/>
      <c r="L315" s="29"/>
      <c r="M315" s="28"/>
      <c r="N315" s="28"/>
      <c r="O315" s="28"/>
    </row>
    <row r="316" spans="1:15">
      <c r="A316" s="13">
        <v>309</v>
      </c>
      <c r="B316" s="28"/>
      <c r="C316" s="28"/>
      <c r="D316" s="28"/>
      <c r="E316" s="39"/>
      <c r="F316" s="39"/>
      <c r="G316" s="30"/>
      <c r="H316" s="42"/>
      <c r="I316" s="43"/>
      <c r="J316" s="41" t="e">
        <f t="shared" si="4"/>
        <v>#DIV/0!</v>
      </c>
      <c r="K316" s="29"/>
      <c r="L316" s="29"/>
      <c r="M316" s="28"/>
      <c r="N316" s="28"/>
      <c r="O316" s="28"/>
    </row>
    <row r="317" spans="1:15">
      <c r="A317" s="13">
        <v>310</v>
      </c>
      <c r="B317" s="28"/>
      <c r="C317" s="28"/>
      <c r="D317" s="28"/>
      <c r="E317" s="39"/>
      <c r="F317" s="39"/>
      <c r="G317" s="30"/>
      <c r="H317" s="42"/>
      <c r="I317" s="43"/>
      <c r="J317" s="41" t="e">
        <f t="shared" si="4"/>
        <v>#DIV/0!</v>
      </c>
      <c r="K317" s="29"/>
      <c r="L317" s="29"/>
      <c r="M317" s="28"/>
      <c r="N317" s="28"/>
      <c r="O317" s="28"/>
    </row>
    <row r="318" spans="1:15">
      <c r="A318" s="40">
        <v>311</v>
      </c>
      <c r="B318" s="28"/>
      <c r="C318" s="28"/>
      <c r="D318" s="28"/>
      <c r="E318" s="39"/>
      <c r="F318" s="39"/>
      <c r="G318" s="30"/>
      <c r="H318" s="42"/>
      <c r="I318" s="43"/>
      <c r="J318" s="21" t="e">
        <f t="shared" si="4"/>
        <v>#DIV/0!</v>
      </c>
      <c r="K318" s="29"/>
      <c r="L318" s="29"/>
      <c r="M318" s="28"/>
      <c r="N318" s="28"/>
      <c r="O318" s="28"/>
    </row>
    <row r="319" spans="1:15">
      <c r="A319" s="40">
        <v>312</v>
      </c>
      <c r="B319" s="28"/>
      <c r="C319" s="28"/>
      <c r="D319" s="28"/>
      <c r="E319" s="39"/>
      <c r="F319" s="39"/>
      <c r="G319" s="30"/>
      <c r="H319" s="42"/>
      <c r="I319" s="43"/>
      <c r="J319" s="41" t="e">
        <f t="shared" si="4"/>
        <v>#DIV/0!</v>
      </c>
      <c r="K319" s="29"/>
      <c r="L319" s="29"/>
      <c r="M319" s="28"/>
      <c r="N319" s="28"/>
      <c r="O319" s="28"/>
    </row>
    <row r="320" spans="1:15">
      <c r="A320" s="13">
        <v>313</v>
      </c>
      <c r="B320" s="28"/>
      <c r="C320" s="28"/>
      <c r="D320" s="28"/>
      <c r="E320" s="39"/>
      <c r="F320" s="39"/>
      <c r="G320" s="30"/>
      <c r="H320" s="42"/>
      <c r="I320" s="43"/>
      <c r="J320" s="41" t="e">
        <f t="shared" si="4"/>
        <v>#DIV/0!</v>
      </c>
      <c r="K320" s="29"/>
      <c r="L320" s="29"/>
      <c r="M320" s="28"/>
      <c r="N320" s="28"/>
      <c r="O320" s="28"/>
    </row>
    <row r="321" spans="1:15">
      <c r="A321" s="13">
        <v>314</v>
      </c>
      <c r="B321" s="28"/>
      <c r="C321" s="28"/>
      <c r="D321" s="28"/>
      <c r="E321" s="39"/>
      <c r="F321" s="39"/>
      <c r="G321" s="30"/>
      <c r="H321" s="42"/>
      <c r="I321" s="43"/>
      <c r="J321" s="21" t="e">
        <f t="shared" si="4"/>
        <v>#DIV/0!</v>
      </c>
      <c r="K321" s="29"/>
      <c r="L321" s="29"/>
      <c r="M321" s="28"/>
      <c r="N321" s="28"/>
      <c r="O321" s="28"/>
    </row>
    <row r="322" spans="1:15">
      <c r="A322" s="13">
        <v>315</v>
      </c>
      <c r="B322" s="28"/>
      <c r="C322" s="28"/>
      <c r="D322" s="28"/>
      <c r="E322" s="39"/>
      <c r="F322" s="39"/>
      <c r="G322" s="30"/>
      <c r="H322" s="42"/>
      <c r="I322" s="43"/>
      <c r="J322" s="41" t="e">
        <f t="shared" si="4"/>
        <v>#DIV/0!</v>
      </c>
      <c r="K322" s="29"/>
      <c r="L322" s="29"/>
      <c r="M322" s="28"/>
      <c r="N322" s="28"/>
      <c r="O322" s="28"/>
    </row>
    <row r="323" spans="1:15">
      <c r="A323" s="40">
        <v>316</v>
      </c>
      <c r="B323" s="28"/>
      <c r="C323" s="28"/>
      <c r="D323" s="28"/>
      <c r="E323" s="39"/>
      <c r="F323" s="39"/>
      <c r="G323" s="30"/>
      <c r="H323" s="42"/>
      <c r="I323" s="43"/>
      <c r="J323" s="41" t="e">
        <f t="shared" si="4"/>
        <v>#DIV/0!</v>
      </c>
      <c r="K323" s="29"/>
      <c r="L323" s="29"/>
      <c r="M323" s="28"/>
      <c r="N323" s="28"/>
      <c r="O323" s="28"/>
    </row>
    <row r="324" spans="1:15">
      <c r="A324" s="40">
        <v>317</v>
      </c>
      <c r="B324" s="28"/>
      <c r="C324" s="28"/>
      <c r="D324" s="28"/>
      <c r="E324" s="39"/>
      <c r="F324" s="39"/>
      <c r="G324" s="30"/>
      <c r="H324" s="42"/>
      <c r="I324" s="43"/>
      <c r="J324" s="21" t="e">
        <f t="shared" si="4"/>
        <v>#DIV/0!</v>
      </c>
      <c r="K324" s="29"/>
      <c r="L324" s="29"/>
      <c r="M324" s="28"/>
      <c r="N324" s="28"/>
      <c r="O324" s="28"/>
    </row>
    <row r="325" spans="1:15">
      <c r="A325" s="13">
        <v>318</v>
      </c>
      <c r="B325" s="28"/>
      <c r="C325" s="28"/>
      <c r="D325" s="28"/>
      <c r="E325" s="39"/>
      <c r="F325" s="39"/>
      <c r="G325" s="30"/>
      <c r="H325" s="42"/>
      <c r="I325" s="43"/>
      <c r="J325" s="41" t="e">
        <f t="shared" si="4"/>
        <v>#DIV/0!</v>
      </c>
      <c r="K325" s="29"/>
      <c r="L325" s="29"/>
      <c r="M325" s="28"/>
      <c r="N325" s="28"/>
      <c r="O325" s="28"/>
    </row>
    <row r="326" spans="1:15">
      <c r="A326" s="13">
        <v>319</v>
      </c>
      <c r="B326" s="28"/>
      <c r="C326" s="28"/>
      <c r="D326" s="28"/>
      <c r="E326" s="39"/>
      <c r="F326" s="39"/>
      <c r="G326" s="30"/>
      <c r="H326" s="42"/>
      <c r="I326" s="43"/>
      <c r="J326" s="41" t="e">
        <f t="shared" si="4"/>
        <v>#DIV/0!</v>
      </c>
      <c r="K326" s="29"/>
      <c r="L326" s="29"/>
      <c r="M326" s="28"/>
      <c r="N326" s="28"/>
      <c r="O326" s="28"/>
    </row>
    <row r="327" spans="1:15">
      <c r="A327" s="13">
        <v>320</v>
      </c>
      <c r="B327" s="28"/>
      <c r="C327" s="28"/>
      <c r="D327" s="28"/>
      <c r="E327" s="39"/>
      <c r="F327" s="39"/>
      <c r="G327" s="30"/>
      <c r="H327" s="42"/>
      <c r="I327" s="43"/>
      <c r="J327" s="21" t="e">
        <f t="shared" ref="J327:J357" si="5">H327/I327</f>
        <v>#DIV/0!</v>
      </c>
      <c r="K327" s="29"/>
      <c r="L327" s="29"/>
      <c r="M327" s="28"/>
      <c r="N327" s="28"/>
      <c r="O327" s="28"/>
    </row>
    <row r="328" spans="1:15">
      <c r="A328" s="40">
        <v>321</v>
      </c>
      <c r="B328" s="28"/>
      <c r="C328" s="28"/>
      <c r="D328" s="28"/>
      <c r="E328" s="39"/>
      <c r="F328" s="39"/>
      <c r="G328" s="30"/>
      <c r="H328" s="42"/>
      <c r="I328" s="43"/>
      <c r="J328" s="41" t="e">
        <f t="shared" si="5"/>
        <v>#DIV/0!</v>
      </c>
      <c r="K328" s="29"/>
      <c r="L328" s="29"/>
      <c r="M328" s="28"/>
      <c r="N328" s="28"/>
      <c r="O328" s="28"/>
    </row>
    <row r="329" spans="1:15">
      <c r="A329" s="40">
        <v>322</v>
      </c>
      <c r="B329" s="28"/>
      <c r="C329" s="28"/>
      <c r="D329" s="28"/>
      <c r="E329" s="39"/>
      <c r="F329" s="39"/>
      <c r="G329" s="30"/>
      <c r="H329" s="42"/>
      <c r="I329" s="43"/>
      <c r="J329" s="41" t="e">
        <f t="shared" si="5"/>
        <v>#DIV/0!</v>
      </c>
      <c r="K329" s="29"/>
      <c r="L329" s="29"/>
      <c r="M329" s="28"/>
      <c r="N329" s="28"/>
      <c r="O329" s="28"/>
    </row>
    <row r="330" spans="1:15">
      <c r="A330" s="13">
        <v>323</v>
      </c>
      <c r="B330" s="28"/>
      <c r="C330" s="28"/>
      <c r="D330" s="28"/>
      <c r="E330" s="39"/>
      <c r="F330" s="39"/>
      <c r="G330" s="30"/>
      <c r="H330" s="42"/>
      <c r="I330" s="43"/>
      <c r="J330" s="21" t="e">
        <f t="shared" si="5"/>
        <v>#DIV/0!</v>
      </c>
      <c r="K330" s="29"/>
      <c r="L330" s="29"/>
      <c r="M330" s="28"/>
      <c r="N330" s="28"/>
      <c r="O330" s="28"/>
    </row>
    <row r="331" spans="1:15">
      <c r="A331" s="13">
        <v>324</v>
      </c>
      <c r="B331" s="28"/>
      <c r="C331" s="28"/>
      <c r="D331" s="28"/>
      <c r="E331" s="39"/>
      <c r="F331" s="39"/>
      <c r="G331" s="30"/>
      <c r="H331" s="42"/>
      <c r="I331" s="43"/>
      <c r="J331" s="41" t="e">
        <f t="shared" si="5"/>
        <v>#DIV/0!</v>
      </c>
      <c r="K331" s="29"/>
      <c r="L331" s="29"/>
      <c r="M331" s="28"/>
      <c r="N331" s="28"/>
      <c r="O331" s="28"/>
    </row>
    <row r="332" spans="1:15">
      <c r="A332" s="13">
        <v>325</v>
      </c>
      <c r="B332" s="28"/>
      <c r="C332" s="28"/>
      <c r="D332" s="28"/>
      <c r="E332" s="39"/>
      <c r="F332" s="39"/>
      <c r="G332" s="30"/>
      <c r="H332" s="42"/>
      <c r="I332" s="43"/>
      <c r="J332" s="41" t="e">
        <f t="shared" si="5"/>
        <v>#DIV/0!</v>
      </c>
      <c r="K332" s="29"/>
      <c r="L332" s="29"/>
      <c r="M332" s="28"/>
      <c r="N332" s="28"/>
      <c r="O332" s="28"/>
    </row>
    <row r="333" spans="1:15">
      <c r="A333" s="40">
        <v>326</v>
      </c>
      <c r="B333" s="28"/>
      <c r="C333" s="28"/>
      <c r="D333" s="28"/>
      <c r="E333" s="39"/>
      <c r="F333" s="39"/>
      <c r="G333" s="30"/>
      <c r="H333" s="42"/>
      <c r="I333" s="43"/>
      <c r="J333" s="21" t="e">
        <f t="shared" si="5"/>
        <v>#DIV/0!</v>
      </c>
      <c r="K333" s="29"/>
      <c r="L333" s="29"/>
      <c r="M333" s="28"/>
      <c r="N333" s="28"/>
      <c r="O333" s="28"/>
    </row>
    <row r="334" spans="1:15">
      <c r="A334" s="40">
        <v>327</v>
      </c>
      <c r="B334" s="28"/>
      <c r="C334" s="28"/>
      <c r="D334" s="28"/>
      <c r="E334" s="39"/>
      <c r="F334" s="39"/>
      <c r="G334" s="30"/>
      <c r="H334" s="42"/>
      <c r="I334" s="43"/>
      <c r="J334" s="41" t="e">
        <f t="shared" si="5"/>
        <v>#DIV/0!</v>
      </c>
      <c r="K334" s="29"/>
      <c r="L334" s="29"/>
      <c r="M334" s="28"/>
      <c r="N334" s="28"/>
      <c r="O334" s="28"/>
    </row>
    <row r="335" spans="1:15">
      <c r="A335" s="13">
        <v>328</v>
      </c>
      <c r="B335" s="28"/>
      <c r="C335" s="28"/>
      <c r="D335" s="28"/>
      <c r="E335" s="39"/>
      <c r="F335" s="39"/>
      <c r="G335" s="30"/>
      <c r="H335" s="42"/>
      <c r="I335" s="43"/>
      <c r="J335" s="41" t="e">
        <f t="shared" si="5"/>
        <v>#DIV/0!</v>
      </c>
      <c r="K335" s="29"/>
      <c r="L335" s="29"/>
      <c r="M335" s="28"/>
      <c r="N335" s="28"/>
      <c r="O335" s="28"/>
    </row>
    <row r="336" spans="1:15">
      <c r="A336" s="13">
        <v>329</v>
      </c>
      <c r="B336" s="28"/>
      <c r="C336" s="28"/>
      <c r="D336" s="28"/>
      <c r="E336" s="39"/>
      <c r="F336" s="39"/>
      <c r="G336" s="30"/>
      <c r="H336" s="42"/>
      <c r="I336" s="43"/>
      <c r="J336" s="21" t="e">
        <f t="shared" si="5"/>
        <v>#DIV/0!</v>
      </c>
      <c r="K336" s="29"/>
      <c r="L336" s="29"/>
      <c r="M336" s="28"/>
      <c r="N336" s="28"/>
      <c r="O336" s="28"/>
    </row>
    <row r="337" spans="1:15">
      <c r="A337" s="13">
        <v>330</v>
      </c>
      <c r="B337" s="28"/>
      <c r="C337" s="28"/>
      <c r="D337" s="28"/>
      <c r="E337" s="39"/>
      <c r="F337" s="39"/>
      <c r="G337" s="30"/>
      <c r="H337" s="42"/>
      <c r="I337" s="43"/>
      <c r="J337" s="41" t="e">
        <f t="shared" si="5"/>
        <v>#DIV/0!</v>
      </c>
      <c r="K337" s="29"/>
      <c r="L337" s="29"/>
      <c r="M337" s="28"/>
      <c r="N337" s="28"/>
      <c r="O337" s="28"/>
    </row>
    <row r="338" spans="1:15">
      <c r="A338" s="40">
        <v>331</v>
      </c>
      <c r="B338" s="28"/>
      <c r="C338" s="28"/>
      <c r="D338" s="28"/>
      <c r="E338" s="39"/>
      <c r="F338" s="39"/>
      <c r="G338" s="30"/>
      <c r="H338" s="42"/>
      <c r="I338" s="43"/>
      <c r="J338" s="41" t="e">
        <f t="shared" si="5"/>
        <v>#DIV/0!</v>
      </c>
      <c r="K338" s="29"/>
      <c r="L338" s="29"/>
      <c r="M338" s="28"/>
      <c r="N338" s="28"/>
      <c r="O338" s="28"/>
    </row>
    <row r="339" spans="1:15">
      <c r="A339" s="40">
        <v>332</v>
      </c>
      <c r="B339" s="28"/>
      <c r="C339" s="28"/>
      <c r="D339" s="28"/>
      <c r="E339" s="39"/>
      <c r="F339" s="39"/>
      <c r="G339" s="30"/>
      <c r="H339" s="42"/>
      <c r="I339" s="43"/>
      <c r="J339" s="21" t="e">
        <f t="shared" si="5"/>
        <v>#DIV/0!</v>
      </c>
      <c r="K339" s="29"/>
      <c r="L339" s="29"/>
      <c r="M339" s="28"/>
      <c r="N339" s="28"/>
      <c r="O339" s="28"/>
    </row>
    <row r="340" spans="1:15">
      <c r="A340" s="13">
        <v>333</v>
      </c>
      <c r="B340" s="28"/>
      <c r="C340" s="28"/>
      <c r="D340" s="28"/>
      <c r="E340" s="39"/>
      <c r="F340" s="39"/>
      <c r="G340" s="30"/>
      <c r="H340" s="42"/>
      <c r="I340" s="43"/>
      <c r="J340" s="41" t="e">
        <f t="shared" si="5"/>
        <v>#DIV/0!</v>
      </c>
      <c r="K340" s="29"/>
      <c r="L340" s="29"/>
      <c r="M340" s="28"/>
      <c r="N340" s="28"/>
      <c r="O340" s="28"/>
    </row>
    <row r="341" spans="1:15">
      <c r="A341" s="13">
        <v>334</v>
      </c>
      <c r="B341" s="28"/>
      <c r="C341" s="28"/>
      <c r="D341" s="28"/>
      <c r="E341" s="39"/>
      <c r="F341" s="39"/>
      <c r="G341" s="30"/>
      <c r="H341" s="42"/>
      <c r="I341" s="43"/>
      <c r="J341" s="41" t="e">
        <f t="shared" si="5"/>
        <v>#DIV/0!</v>
      </c>
      <c r="K341" s="29"/>
      <c r="L341" s="29"/>
      <c r="M341" s="28"/>
      <c r="N341" s="28"/>
      <c r="O341" s="28"/>
    </row>
    <row r="342" spans="1:15">
      <c r="A342" s="13">
        <v>335</v>
      </c>
      <c r="B342" s="28"/>
      <c r="C342" s="28"/>
      <c r="D342" s="28"/>
      <c r="E342" s="39"/>
      <c r="F342" s="39"/>
      <c r="G342" s="30"/>
      <c r="H342" s="42"/>
      <c r="I342" s="43"/>
      <c r="J342" s="21" t="e">
        <f t="shared" si="5"/>
        <v>#DIV/0!</v>
      </c>
      <c r="K342" s="29"/>
      <c r="L342" s="29"/>
      <c r="M342" s="28"/>
      <c r="N342" s="28"/>
      <c r="O342" s="28"/>
    </row>
    <row r="343" spans="1:15">
      <c r="A343" s="40">
        <v>336</v>
      </c>
      <c r="B343" s="28"/>
      <c r="C343" s="28"/>
      <c r="D343" s="28"/>
      <c r="E343" s="39"/>
      <c r="F343" s="39"/>
      <c r="G343" s="30"/>
      <c r="H343" s="42"/>
      <c r="I343" s="43"/>
      <c r="J343" s="41" t="e">
        <f t="shared" si="5"/>
        <v>#DIV/0!</v>
      </c>
      <c r="K343" s="29"/>
      <c r="L343" s="29"/>
      <c r="M343" s="28"/>
      <c r="N343" s="28"/>
      <c r="O343" s="28"/>
    </row>
    <row r="344" spans="1:15">
      <c r="A344" s="40">
        <v>337</v>
      </c>
      <c r="B344" s="28"/>
      <c r="C344" s="28"/>
      <c r="D344" s="28"/>
      <c r="E344" s="39"/>
      <c r="F344" s="39"/>
      <c r="G344" s="30"/>
      <c r="H344" s="42"/>
      <c r="I344" s="43"/>
      <c r="J344" s="41" t="e">
        <f t="shared" si="5"/>
        <v>#DIV/0!</v>
      </c>
      <c r="K344" s="29"/>
      <c r="L344" s="29"/>
      <c r="M344" s="28"/>
      <c r="N344" s="28"/>
      <c r="O344" s="28"/>
    </row>
    <row r="345" spans="1:15">
      <c r="A345" s="13">
        <v>338</v>
      </c>
      <c r="B345" s="28"/>
      <c r="C345" s="28"/>
      <c r="D345" s="28"/>
      <c r="E345" s="39"/>
      <c r="F345" s="39"/>
      <c r="G345" s="30"/>
      <c r="H345" s="42"/>
      <c r="I345" s="43"/>
      <c r="J345" s="21" t="e">
        <f t="shared" si="5"/>
        <v>#DIV/0!</v>
      </c>
      <c r="K345" s="29"/>
      <c r="L345" s="29"/>
      <c r="M345" s="28"/>
      <c r="N345" s="28"/>
      <c r="O345" s="28"/>
    </row>
    <row r="346" spans="1:15">
      <c r="A346" s="13">
        <v>339</v>
      </c>
      <c r="B346" s="28"/>
      <c r="C346" s="28"/>
      <c r="D346" s="28"/>
      <c r="E346" s="39"/>
      <c r="F346" s="39"/>
      <c r="G346" s="30"/>
      <c r="H346" s="42"/>
      <c r="I346" s="43"/>
      <c r="J346" s="41" t="e">
        <f t="shared" si="5"/>
        <v>#DIV/0!</v>
      </c>
      <c r="K346" s="29"/>
      <c r="L346" s="29"/>
      <c r="M346" s="28"/>
      <c r="N346" s="28"/>
      <c r="O346" s="28"/>
    </row>
    <row r="347" spans="1:15">
      <c r="A347" s="13">
        <v>340</v>
      </c>
      <c r="B347" s="28"/>
      <c r="C347" s="28"/>
      <c r="D347" s="28"/>
      <c r="E347" s="39"/>
      <c r="F347" s="39"/>
      <c r="G347" s="30"/>
      <c r="H347" s="42"/>
      <c r="I347" s="43"/>
      <c r="J347" s="41" t="e">
        <f t="shared" si="5"/>
        <v>#DIV/0!</v>
      </c>
      <c r="K347" s="29"/>
      <c r="L347" s="29"/>
      <c r="M347" s="28"/>
      <c r="N347" s="28"/>
      <c r="O347" s="28"/>
    </row>
    <row r="348" spans="1:15">
      <c r="A348" s="40">
        <v>341</v>
      </c>
      <c r="B348" s="28"/>
      <c r="C348" s="28"/>
      <c r="D348" s="28"/>
      <c r="E348" s="39"/>
      <c r="F348" s="39"/>
      <c r="G348" s="30"/>
      <c r="H348" s="42"/>
      <c r="I348" s="43"/>
      <c r="J348" s="21" t="e">
        <f t="shared" si="5"/>
        <v>#DIV/0!</v>
      </c>
      <c r="K348" s="29"/>
      <c r="L348" s="29"/>
      <c r="M348" s="28"/>
      <c r="N348" s="28"/>
      <c r="O348" s="28"/>
    </row>
    <row r="349" spans="1:15">
      <c r="A349" s="40">
        <v>342</v>
      </c>
      <c r="B349" s="28"/>
      <c r="C349" s="28"/>
      <c r="D349" s="28"/>
      <c r="E349" s="39"/>
      <c r="F349" s="39"/>
      <c r="G349" s="30"/>
      <c r="H349" s="42"/>
      <c r="I349" s="43"/>
      <c r="J349" s="41" t="e">
        <f t="shared" si="5"/>
        <v>#DIV/0!</v>
      </c>
      <c r="K349" s="29"/>
      <c r="L349" s="29"/>
      <c r="M349" s="28"/>
      <c r="N349" s="28"/>
      <c r="O349" s="28"/>
    </row>
    <row r="350" spans="1:15">
      <c r="A350" s="13">
        <v>343</v>
      </c>
      <c r="B350" s="28"/>
      <c r="C350" s="28"/>
      <c r="D350" s="28"/>
      <c r="E350" s="39"/>
      <c r="F350" s="39"/>
      <c r="G350" s="30"/>
      <c r="H350" s="42"/>
      <c r="I350" s="43"/>
      <c r="J350" s="41" t="e">
        <f t="shared" si="5"/>
        <v>#DIV/0!</v>
      </c>
      <c r="K350" s="29"/>
      <c r="L350" s="29"/>
      <c r="M350" s="28"/>
      <c r="N350" s="28"/>
      <c r="O350" s="28"/>
    </row>
    <row r="351" spans="1:15">
      <c r="A351" s="13">
        <v>344</v>
      </c>
      <c r="B351" s="28"/>
      <c r="C351" s="28"/>
      <c r="D351" s="28"/>
      <c r="E351" s="39"/>
      <c r="F351" s="39"/>
      <c r="G351" s="30"/>
      <c r="H351" s="42"/>
      <c r="I351" s="43"/>
      <c r="J351" s="21" t="e">
        <f t="shared" si="5"/>
        <v>#DIV/0!</v>
      </c>
      <c r="K351" s="29"/>
      <c r="L351" s="29"/>
      <c r="M351" s="28"/>
      <c r="N351" s="28"/>
      <c r="O351" s="28"/>
    </row>
    <row r="352" spans="1:15">
      <c r="A352" s="13">
        <v>345</v>
      </c>
      <c r="B352" s="28"/>
      <c r="C352" s="28"/>
      <c r="D352" s="28"/>
      <c r="E352" s="39"/>
      <c r="F352" s="39"/>
      <c r="G352" s="30"/>
      <c r="H352" s="42"/>
      <c r="I352" s="43"/>
      <c r="J352" s="41" t="e">
        <f t="shared" si="5"/>
        <v>#DIV/0!</v>
      </c>
      <c r="K352" s="29"/>
      <c r="L352" s="29"/>
      <c r="M352" s="28"/>
      <c r="N352" s="28"/>
      <c r="O352" s="28"/>
    </row>
    <row r="353" spans="1:15">
      <c r="A353" s="40">
        <v>346</v>
      </c>
      <c r="B353" s="28"/>
      <c r="C353" s="28"/>
      <c r="D353" s="28"/>
      <c r="E353" s="39"/>
      <c r="F353" s="39"/>
      <c r="G353" s="30"/>
      <c r="H353" s="42"/>
      <c r="I353" s="43"/>
      <c r="J353" s="41" t="e">
        <f t="shared" si="5"/>
        <v>#DIV/0!</v>
      </c>
      <c r="K353" s="29"/>
      <c r="L353" s="29"/>
      <c r="M353" s="28"/>
      <c r="N353" s="28"/>
      <c r="O353" s="28"/>
    </row>
    <row r="354" spans="1:15">
      <c r="A354" s="40">
        <v>347</v>
      </c>
      <c r="B354" s="28"/>
      <c r="C354" s="28"/>
      <c r="D354" s="28"/>
      <c r="E354" s="39"/>
      <c r="F354" s="39"/>
      <c r="G354" s="30"/>
      <c r="H354" s="42"/>
      <c r="I354" s="43"/>
      <c r="J354" s="21" t="e">
        <f t="shared" si="5"/>
        <v>#DIV/0!</v>
      </c>
      <c r="K354" s="29"/>
      <c r="L354" s="29"/>
      <c r="M354" s="28"/>
      <c r="N354" s="28"/>
      <c r="O354" s="28"/>
    </row>
    <row r="355" spans="1:15">
      <c r="A355" s="13">
        <v>348</v>
      </c>
      <c r="B355" s="28"/>
      <c r="C355" s="28"/>
      <c r="D355" s="28"/>
      <c r="E355" s="39"/>
      <c r="F355" s="39"/>
      <c r="G355" s="30"/>
      <c r="H355" s="42"/>
      <c r="I355" s="43"/>
      <c r="J355" s="41" t="e">
        <f t="shared" si="5"/>
        <v>#DIV/0!</v>
      </c>
      <c r="K355" s="29"/>
      <c r="L355" s="29"/>
      <c r="M355" s="28"/>
      <c r="N355" s="28"/>
      <c r="O355" s="28"/>
    </row>
    <row r="356" spans="1:15">
      <c r="A356" s="13">
        <v>349</v>
      </c>
      <c r="B356" s="28"/>
      <c r="C356" s="28"/>
      <c r="D356" s="28"/>
      <c r="E356" s="39"/>
      <c r="F356" s="39"/>
      <c r="G356" s="30"/>
      <c r="H356" s="42"/>
      <c r="I356" s="43"/>
      <c r="J356" s="41" t="e">
        <f t="shared" si="5"/>
        <v>#DIV/0!</v>
      </c>
      <c r="K356" s="29"/>
      <c r="L356" s="29"/>
      <c r="M356" s="28"/>
      <c r="N356" s="28"/>
      <c r="O356" s="28"/>
    </row>
    <row r="357" spans="1:15">
      <c r="A357" s="13">
        <v>350</v>
      </c>
      <c r="B357" s="28"/>
      <c r="C357" s="28"/>
      <c r="D357" s="28"/>
      <c r="E357" s="39"/>
      <c r="F357" s="39"/>
      <c r="G357" s="30"/>
      <c r="H357" s="42"/>
      <c r="I357" s="43"/>
      <c r="J357" s="21" t="e">
        <f t="shared" si="5"/>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D15" sqref="D15"/>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[4]合計!C3</f>
        <v>青森市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headerFooter alignWithMargins="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16" sqref="M1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[35]合計!C3</f>
        <v>西宮市</v>
      </c>
      <c r="C1" s="40"/>
      <c r="D1" s="40"/>
      <c r="E1" s="40"/>
      <c r="F1" s="40"/>
      <c r="G1" s="40"/>
      <c r="I1" s="13" t="s">
        <v>66</v>
      </c>
    </row>
    <row r="2" spans="1:10" ht="49.5" customHeight="1">
      <c r="B2" s="46"/>
      <c r="C2" s="40"/>
      <c r="D2" s="40"/>
      <c r="E2" s="785" t="s">
        <v>77</v>
      </c>
      <c r="F2" s="784"/>
      <c r="G2" s="784"/>
      <c r="H2" s="17">
        <f>SUMIF(G6:G356,"PPS",H6:H356)</f>
        <v>482610677</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482610677</v>
      </c>
      <c r="I5" s="53">
        <f>SUM(I6:I65)</f>
        <v>39368453</v>
      </c>
      <c r="J5" s="32">
        <f t="shared" ref="J5:J36" si="0">H5/I5</f>
        <v>12.258817408954322</v>
      </c>
    </row>
    <row r="6" spans="1:10" ht="45.75" thickTop="1">
      <c r="A6" s="13">
        <v>1</v>
      </c>
      <c r="B6" s="90" t="s">
        <v>288</v>
      </c>
      <c r="C6" s="253" t="s">
        <v>283</v>
      </c>
      <c r="D6" s="254" t="s">
        <v>296</v>
      </c>
      <c r="E6" s="130">
        <v>7</v>
      </c>
      <c r="F6" s="253" t="s">
        <v>295</v>
      </c>
      <c r="G6" s="93" t="s">
        <v>120</v>
      </c>
      <c r="H6" s="17">
        <v>134986597</v>
      </c>
      <c r="I6" s="17">
        <v>14573893</v>
      </c>
      <c r="J6" s="28">
        <f t="shared" si="0"/>
        <v>9.2622195730406425</v>
      </c>
    </row>
    <row r="7" spans="1:10">
      <c r="A7" s="13">
        <v>2</v>
      </c>
      <c r="B7" s="90" t="s">
        <v>294</v>
      </c>
      <c r="C7" s="253" t="s">
        <v>283</v>
      </c>
      <c r="D7" s="90" t="s">
        <v>293</v>
      </c>
      <c r="E7" s="130"/>
      <c r="F7" s="253" t="s">
        <v>292</v>
      </c>
      <c r="G7" s="93" t="s">
        <v>120</v>
      </c>
      <c r="H7" s="17">
        <v>347624080</v>
      </c>
      <c r="I7" s="17">
        <v>24794560</v>
      </c>
      <c r="J7" s="28">
        <f t="shared" si="0"/>
        <v>14.020175393312082</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ref="J37:J65" si="1">H37/I37</f>
        <v>#DIV/0!</v>
      </c>
    </row>
    <row r="38" spans="1:10">
      <c r="A38" s="13">
        <v>33</v>
      </c>
      <c r="B38" s="28"/>
      <c r="C38" s="28"/>
      <c r="D38" s="28"/>
      <c r="E38" s="28"/>
      <c r="F38" s="28"/>
      <c r="G38" s="39"/>
      <c r="H38" s="28"/>
      <c r="I38" s="28"/>
      <c r="J38" s="28" t="e">
        <f t="shared" si="1"/>
        <v>#DIV/0!</v>
      </c>
    </row>
    <row r="39" spans="1:10">
      <c r="A39" s="13">
        <v>34</v>
      </c>
      <c r="B39" s="28"/>
      <c r="C39" s="28"/>
      <c r="D39" s="28"/>
      <c r="E39" s="28"/>
      <c r="F39" s="28"/>
      <c r="G39" s="39"/>
      <c r="H39" s="28"/>
      <c r="I39" s="28"/>
      <c r="J39" s="28" t="e">
        <f t="shared" si="1"/>
        <v>#DIV/0!</v>
      </c>
    </row>
    <row r="40" spans="1:10">
      <c r="A40" s="13">
        <v>35</v>
      </c>
      <c r="B40" s="28"/>
      <c r="C40" s="28"/>
      <c r="D40" s="28"/>
      <c r="E40" s="28"/>
      <c r="F40" s="28"/>
      <c r="G40" s="39"/>
      <c r="H40" s="28"/>
      <c r="I40" s="28"/>
      <c r="J40" s="28" t="e">
        <f t="shared" si="1"/>
        <v>#DIV/0!</v>
      </c>
    </row>
    <row r="41" spans="1:10">
      <c r="A41" s="40">
        <v>36</v>
      </c>
      <c r="B41" s="28"/>
      <c r="C41" s="28"/>
      <c r="D41" s="28"/>
      <c r="E41" s="28"/>
      <c r="F41" s="28"/>
      <c r="G41" s="39"/>
      <c r="H41" s="28"/>
      <c r="I41" s="28"/>
      <c r="J41" s="28" t="e">
        <f t="shared" si="1"/>
        <v>#DIV/0!</v>
      </c>
    </row>
    <row r="42" spans="1:10">
      <c r="A42" s="40">
        <v>37</v>
      </c>
      <c r="B42" s="28"/>
      <c r="C42" s="28"/>
      <c r="D42" s="28"/>
      <c r="E42" s="28"/>
      <c r="F42" s="28"/>
      <c r="G42" s="39"/>
      <c r="H42" s="28"/>
      <c r="I42" s="28"/>
      <c r="J42" s="28" t="e">
        <f t="shared" si="1"/>
        <v>#DIV/0!</v>
      </c>
    </row>
    <row r="43" spans="1:10">
      <c r="A43" s="13">
        <v>38</v>
      </c>
      <c r="B43" s="28"/>
      <c r="C43" s="28"/>
      <c r="D43" s="28"/>
      <c r="E43" s="28"/>
      <c r="F43" s="28"/>
      <c r="G43" s="39"/>
      <c r="H43" s="28"/>
      <c r="I43" s="28"/>
      <c r="J43" s="28" t="e">
        <f t="shared" si="1"/>
        <v>#DIV/0!</v>
      </c>
    </row>
    <row r="44" spans="1:10">
      <c r="A44" s="13">
        <v>39</v>
      </c>
      <c r="B44" s="28"/>
      <c r="C44" s="28"/>
      <c r="D44" s="28"/>
      <c r="E44" s="28"/>
      <c r="F44" s="28"/>
      <c r="G44" s="39"/>
      <c r="H44" s="28"/>
      <c r="I44" s="28"/>
      <c r="J44" s="28" t="e">
        <f t="shared" si="1"/>
        <v>#DIV/0!</v>
      </c>
    </row>
    <row r="45" spans="1:10">
      <c r="A45" s="13">
        <v>40</v>
      </c>
      <c r="B45" s="28"/>
      <c r="C45" s="28"/>
      <c r="D45" s="28"/>
      <c r="E45" s="28"/>
      <c r="F45" s="28"/>
      <c r="G45" s="39"/>
      <c r="H45" s="28"/>
      <c r="I45" s="28"/>
      <c r="J45" s="28" t="e">
        <f t="shared" si="1"/>
        <v>#DIV/0!</v>
      </c>
    </row>
    <row r="46" spans="1:10">
      <c r="A46" s="40">
        <v>41</v>
      </c>
      <c r="B46" s="28"/>
      <c r="C46" s="28"/>
      <c r="D46" s="28"/>
      <c r="E46" s="28"/>
      <c r="F46" s="28"/>
      <c r="G46" s="39"/>
      <c r="H46" s="28"/>
      <c r="I46" s="28"/>
      <c r="J46" s="28" t="e">
        <f t="shared" si="1"/>
        <v>#DIV/0!</v>
      </c>
    </row>
    <row r="47" spans="1:10">
      <c r="A47" s="40">
        <v>42</v>
      </c>
      <c r="B47" s="28"/>
      <c r="C47" s="28"/>
      <c r="D47" s="28"/>
      <c r="E47" s="28"/>
      <c r="F47" s="28"/>
      <c r="G47" s="39"/>
      <c r="H47" s="28"/>
      <c r="I47" s="28"/>
      <c r="J47" s="28" t="e">
        <f t="shared" si="1"/>
        <v>#DIV/0!</v>
      </c>
    </row>
    <row r="48" spans="1:10">
      <c r="A48" s="13">
        <v>43</v>
      </c>
      <c r="B48" s="28"/>
      <c r="C48" s="28"/>
      <c r="D48" s="28"/>
      <c r="E48" s="28"/>
      <c r="F48" s="28"/>
      <c r="G48" s="39"/>
      <c r="H48" s="28"/>
      <c r="I48" s="28"/>
      <c r="J48" s="28" t="e">
        <f t="shared" si="1"/>
        <v>#DIV/0!</v>
      </c>
    </row>
    <row r="49" spans="1:10">
      <c r="A49" s="13">
        <v>44</v>
      </c>
      <c r="B49" s="28"/>
      <c r="C49" s="28"/>
      <c r="D49" s="28"/>
      <c r="E49" s="28"/>
      <c r="F49" s="28"/>
      <c r="G49" s="39"/>
      <c r="H49" s="28"/>
      <c r="I49" s="28"/>
      <c r="J49" s="28" t="e">
        <f t="shared" si="1"/>
        <v>#DIV/0!</v>
      </c>
    </row>
    <row r="50" spans="1:10">
      <c r="A50" s="13">
        <v>45</v>
      </c>
      <c r="B50" s="28"/>
      <c r="C50" s="28"/>
      <c r="D50" s="28"/>
      <c r="E50" s="28"/>
      <c r="F50" s="28"/>
      <c r="G50" s="39"/>
      <c r="H50" s="28"/>
      <c r="I50" s="28"/>
      <c r="J50" s="28" t="e">
        <f t="shared" si="1"/>
        <v>#DIV/0!</v>
      </c>
    </row>
    <row r="51" spans="1:10">
      <c r="A51" s="40">
        <v>46</v>
      </c>
      <c r="B51" s="28"/>
      <c r="C51" s="28"/>
      <c r="D51" s="28"/>
      <c r="E51" s="28"/>
      <c r="F51" s="28"/>
      <c r="G51" s="39"/>
      <c r="H51" s="28"/>
      <c r="I51" s="28"/>
      <c r="J51" s="28" t="e">
        <f t="shared" si="1"/>
        <v>#DIV/0!</v>
      </c>
    </row>
    <row r="52" spans="1:10">
      <c r="A52" s="40">
        <v>47</v>
      </c>
      <c r="B52" s="28"/>
      <c r="C52" s="28"/>
      <c r="D52" s="28"/>
      <c r="E52" s="28"/>
      <c r="F52" s="28"/>
      <c r="G52" s="39"/>
      <c r="H52" s="28"/>
      <c r="I52" s="28"/>
      <c r="J52" s="28" t="e">
        <f t="shared" si="1"/>
        <v>#DIV/0!</v>
      </c>
    </row>
    <row r="53" spans="1:10">
      <c r="A53" s="13">
        <v>48</v>
      </c>
      <c r="B53" s="28"/>
      <c r="C53" s="28"/>
      <c r="D53" s="28"/>
      <c r="E53" s="28"/>
      <c r="F53" s="28"/>
      <c r="G53" s="39"/>
      <c r="H53" s="28"/>
      <c r="I53" s="28"/>
      <c r="J53" s="28" t="e">
        <f t="shared" si="1"/>
        <v>#DIV/0!</v>
      </c>
    </row>
    <row r="54" spans="1:10">
      <c r="A54" s="13">
        <v>49</v>
      </c>
      <c r="B54" s="28"/>
      <c r="C54" s="28"/>
      <c r="D54" s="28"/>
      <c r="E54" s="28"/>
      <c r="F54" s="28"/>
      <c r="G54" s="39"/>
      <c r="H54" s="28"/>
      <c r="I54" s="28"/>
      <c r="J54" s="28" t="e">
        <f t="shared" si="1"/>
        <v>#DIV/0!</v>
      </c>
    </row>
    <row r="55" spans="1:10">
      <c r="A55" s="13">
        <v>50</v>
      </c>
      <c r="B55" s="28"/>
      <c r="C55" s="28"/>
      <c r="D55" s="28"/>
      <c r="E55" s="28"/>
      <c r="F55" s="28"/>
      <c r="G55" s="39"/>
      <c r="H55" s="28"/>
      <c r="I55" s="28"/>
      <c r="J55" s="28" t="e">
        <f t="shared" si="1"/>
        <v>#DIV/0!</v>
      </c>
    </row>
    <row r="56" spans="1:10">
      <c r="A56" s="40">
        <v>51</v>
      </c>
      <c r="B56" s="28"/>
      <c r="C56" s="28"/>
      <c r="D56" s="28"/>
      <c r="E56" s="28"/>
      <c r="F56" s="28"/>
      <c r="G56" s="39"/>
      <c r="H56" s="28"/>
      <c r="I56" s="28"/>
      <c r="J56" s="28" t="e">
        <f t="shared" si="1"/>
        <v>#DIV/0!</v>
      </c>
    </row>
    <row r="57" spans="1:10">
      <c r="A57" s="40">
        <v>52</v>
      </c>
      <c r="B57" s="28"/>
      <c r="C57" s="28"/>
      <c r="D57" s="28"/>
      <c r="E57" s="28"/>
      <c r="F57" s="28"/>
      <c r="G57" s="39"/>
      <c r="H57" s="28"/>
      <c r="I57" s="28"/>
      <c r="J57" s="28" t="e">
        <f t="shared" si="1"/>
        <v>#DIV/0!</v>
      </c>
    </row>
    <row r="58" spans="1:10">
      <c r="A58" s="13">
        <v>53</v>
      </c>
      <c r="B58" s="28"/>
      <c r="C58" s="28"/>
      <c r="D58" s="28"/>
      <c r="E58" s="28"/>
      <c r="F58" s="28"/>
      <c r="G58" s="39"/>
      <c r="H58" s="28"/>
      <c r="I58" s="28"/>
      <c r="J58" s="28" t="e">
        <f t="shared" si="1"/>
        <v>#DIV/0!</v>
      </c>
    </row>
    <row r="59" spans="1:10">
      <c r="A59" s="40">
        <v>54</v>
      </c>
      <c r="B59" s="28"/>
      <c r="C59" s="28"/>
      <c r="D59" s="28"/>
      <c r="E59" s="28"/>
      <c r="F59" s="28"/>
      <c r="G59" s="39"/>
      <c r="H59" s="28"/>
      <c r="I59" s="28"/>
      <c r="J59" s="28" t="e">
        <f t="shared" si="1"/>
        <v>#DIV/0!</v>
      </c>
    </row>
    <row r="60" spans="1:10">
      <c r="A60" s="40">
        <v>55</v>
      </c>
      <c r="B60" s="28"/>
      <c r="C60" s="28"/>
      <c r="D60" s="28"/>
      <c r="E60" s="28"/>
      <c r="F60" s="28"/>
      <c r="G60" s="39"/>
      <c r="H60" s="28"/>
      <c r="I60" s="28"/>
      <c r="J60" s="28" t="e">
        <f t="shared" si="1"/>
        <v>#DIV/0!</v>
      </c>
    </row>
    <row r="61" spans="1:10">
      <c r="A61" s="13">
        <v>56</v>
      </c>
      <c r="B61" s="28"/>
      <c r="C61" s="28"/>
      <c r="D61" s="28"/>
      <c r="E61" s="28"/>
      <c r="F61" s="28"/>
      <c r="G61" s="39"/>
      <c r="H61" s="28"/>
      <c r="I61" s="28"/>
      <c r="J61" s="28" t="e">
        <f t="shared" si="1"/>
        <v>#DIV/0!</v>
      </c>
    </row>
    <row r="62" spans="1:10">
      <c r="A62" s="40">
        <v>57</v>
      </c>
      <c r="B62" s="28"/>
      <c r="C62" s="28"/>
      <c r="D62" s="28"/>
      <c r="E62" s="28"/>
      <c r="F62" s="28"/>
      <c r="G62" s="39"/>
      <c r="H62" s="28"/>
      <c r="I62" s="28"/>
      <c r="J62" s="28" t="e">
        <f t="shared" si="1"/>
        <v>#DIV/0!</v>
      </c>
    </row>
    <row r="63" spans="1:10">
      <c r="A63" s="40">
        <v>58</v>
      </c>
      <c r="B63" s="28"/>
      <c r="C63" s="28"/>
      <c r="D63" s="28"/>
      <c r="E63" s="28"/>
      <c r="F63" s="28"/>
      <c r="G63" s="39"/>
      <c r="H63" s="28"/>
      <c r="I63" s="28"/>
      <c r="J63" s="28" t="e">
        <f t="shared" si="1"/>
        <v>#DIV/0!</v>
      </c>
    </row>
    <row r="64" spans="1:10">
      <c r="A64" s="13">
        <v>59</v>
      </c>
      <c r="B64" s="28"/>
      <c r="C64" s="28"/>
      <c r="D64" s="28"/>
      <c r="E64" s="28"/>
      <c r="F64" s="28"/>
      <c r="G64" s="39"/>
      <c r="H64" s="28"/>
      <c r="I64" s="28"/>
      <c r="J64" s="28" t="e">
        <f t="shared" si="1"/>
        <v>#DIV/0!</v>
      </c>
    </row>
    <row r="65" spans="1:10">
      <c r="A65" s="40">
        <v>60</v>
      </c>
      <c r="B65" s="28"/>
      <c r="C65" s="28"/>
      <c r="D65" s="28"/>
      <c r="E65" s="28"/>
      <c r="F65" s="28"/>
      <c r="G65" s="39"/>
      <c r="H65" s="28"/>
      <c r="I65" s="28"/>
      <c r="J65" s="28" t="e">
        <f t="shared" si="1"/>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workbookViewId="0">
      <selection activeCell="M16" sqref="M1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[35]合計!C3</f>
        <v>西宮市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29655102</v>
      </c>
      <c r="I5" s="53">
        <f>SUM(I6:I65)</f>
        <v>833289</v>
      </c>
      <c r="J5" s="32">
        <f t="shared" ref="J5:J36" si="0">H5/I5</f>
        <v>35.588015682434303</v>
      </c>
    </row>
    <row r="6" spans="1:10" ht="14.25" thickTop="1">
      <c r="A6" s="13">
        <v>1</v>
      </c>
      <c r="B6" s="90" t="s">
        <v>305</v>
      </c>
      <c r="C6" s="90" t="s">
        <v>304</v>
      </c>
      <c r="D6" s="255" t="s">
        <v>122</v>
      </c>
      <c r="E6" s="130">
        <v>1</v>
      </c>
      <c r="F6" s="255" t="s">
        <v>299</v>
      </c>
      <c r="G6" s="93" t="s">
        <v>113</v>
      </c>
      <c r="H6" s="131">
        <v>611544</v>
      </c>
      <c r="I6" s="131">
        <v>25481</v>
      </c>
      <c r="J6" s="28">
        <f t="shared" si="0"/>
        <v>24</v>
      </c>
    </row>
    <row r="7" spans="1:10">
      <c r="A7" s="13">
        <v>2</v>
      </c>
      <c r="B7" s="90" t="s">
        <v>303</v>
      </c>
      <c r="C7" s="90" t="s">
        <v>277</v>
      </c>
      <c r="D7" s="90" t="s">
        <v>122</v>
      </c>
      <c r="E7" s="130">
        <v>1</v>
      </c>
      <c r="F7" s="90" t="s">
        <v>299</v>
      </c>
      <c r="G7" s="93" t="s">
        <v>113</v>
      </c>
      <c r="H7" s="131">
        <v>2142587</v>
      </c>
      <c r="I7" s="131">
        <v>45597</v>
      </c>
      <c r="J7" s="28">
        <f t="shared" si="0"/>
        <v>46.989648441783451</v>
      </c>
    </row>
    <row r="8" spans="1:10">
      <c r="A8" s="13">
        <v>3</v>
      </c>
      <c r="B8" s="90" t="s">
        <v>302</v>
      </c>
      <c r="C8" s="90" t="s">
        <v>277</v>
      </c>
      <c r="D8" s="90" t="s">
        <v>122</v>
      </c>
      <c r="E8" s="130">
        <v>1</v>
      </c>
      <c r="F8" s="90" t="s">
        <v>299</v>
      </c>
      <c r="G8" s="93" t="s">
        <v>113</v>
      </c>
      <c r="H8" s="131">
        <v>735935</v>
      </c>
      <c r="I8" s="131">
        <v>25238</v>
      </c>
      <c r="J8" s="28">
        <f t="shared" si="0"/>
        <v>29.159798716221569</v>
      </c>
    </row>
    <row r="9" spans="1:10">
      <c r="A9" s="13">
        <v>4</v>
      </c>
      <c r="B9" s="90" t="s">
        <v>301</v>
      </c>
      <c r="C9" s="90" t="s">
        <v>277</v>
      </c>
      <c r="D9" s="90" t="s">
        <v>122</v>
      </c>
      <c r="E9" s="130">
        <v>1</v>
      </c>
      <c r="F9" s="90" t="s">
        <v>299</v>
      </c>
      <c r="G9" s="93" t="s">
        <v>113</v>
      </c>
      <c r="H9" s="131">
        <v>749698</v>
      </c>
      <c r="I9" s="131">
        <v>25710</v>
      </c>
      <c r="J9" s="28">
        <f t="shared" si="0"/>
        <v>29.159782185919877</v>
      </c>
    </row>
    <row r="10" spans="1:10">
      <c r="A10" s="13">
        <v>5</v>
      </c>
      <c r="B10" s="90" t="s">
        <v>300</v>
      </c>
      <c r="C10" s="90" t="s">
        <v>277</v>
      </c>
      <c r="D10" s="90" t="s">
        <v>122</v>
      </c>
      <c r="E10" s="130">
        <v>1</v>
      </c>
      <c r="F10" s="90" t="s">
        <v>299</v>
      </c>
      <c r="G10" s="93" t="s">
        <v>113</v>
      </c>
      <c r="H10" s="132">
        <v>810526</v>
      </c>
      <c r="I10" s="132">
        <v>27796</v>
      </c>
      <c r="J10" s="28">
        <f t="shared" si="0"/>
        <v>29.159807166498776</v>
      </c>
    </row>
    <row r="11" spans="1:10">
      <c r="A11" s="40">
        <v>6</v>
      </c>
      <c r="B11" s="128" t="s">
        <v>298</v>
      </c>
      <c r="C11" s="128" t="s">
        <v>297</v>
      </c>
      <c r="D11" s="128" t="s">
        <v>122</v>
      </c>
      <c r="E11" s="230">
        <v>1</v>
      </c>
      <c r="F11" s="128" t="s">
        <v>287</v>
      </c>
      <c r="G11" s="231" t="s">
        <v>113</v>
      </c>
      <c r="H11" s="232">
        <v>24604812</v>
      </c>
      <c r="I11" s="232">
        <v>683467</v>
      </c>
      <c r="J11" s="28">
        <f t="shared" si="0"/>
        <v>36</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ref="J37:J65" si="1">H37/I37</f>
        <v>#DIV/0!</v>
      </c>
    </row>
    <row r="38" spans="1:10">
      <c r="A38" s="13">
        <v>33</v>
      </c>
      <c r="B38" s="28"/>
      <c r="C38" s="28"/>
      <c r="D38" s="28"/>
      <c r="E38" s="28"/>
      <c r="F38" s="28"/>
      <c r="G38" s="39"/>
      <c r="H38" s="28"/>
      <c r="I38" s="28"/>
      <c r="J38" s="28" t="e">
        <f t="shared" si="1"/>
        <v>#DIV/0!</v>
      </c>
    </row>
    <row r="39" spans="1:10">
      <c r="A39" s="13">
        <v>34</v>
      </c>
      <c r="B39" s="28"/>
      <c r="C39" s="28"/>
      <c r="D39" s="28"/>
      <c r="E39" s="28"/>
      <c r="F39" s="28"/>
      <c r="G39" s="39"/>
      <c r="H39" s="28"/>
      <c r="I39" s="28"/>
      <c r="J39" s="28" t="e">
        <f t="shared" si="1"/>
        <v>#DIV/0!</v>
      </c>
    </row>
    <row r="40" spans="1:10">
      <c r="A40" s="13">
        <v>35</v>
      </c>
      <c r="B40" s="28"/>
      <c r="C40" s="28"/>
      <c r="D40" s="28"/>
      <c r="E40" s="28"/>
      <c r="F40" s="28"/>
      <c r="G40" s="39"/>
      <c r="H40" s="28"/>
      <c r="I40" s="28"/>
      <c r="J40" s="28" t="e">
        <f t="shared" si="1"/>
        <v>#DIV/0!</v>
      </c>
    </row>
    <row r="41" spans="1:10">
      <c r="A41" s="40">
        <v>36</v>
      </c>
      <c r="B41" s="28"/>
      <c r="C41" s="28"/>
      <c r="D41" s="28"/>
      <c r="E41" s="28"/>
      <c r="F41" s="28"/>
      <c r="G41" s="39"/>
      <c r="H41" s="28"/>
      <c r="I41" s="28"/>
      <c r="J41" s="28" t="e">
        <f t="shared" si="1"/>
        <v>#DIV/0!</v>
      </c>
    </row>
    <row r="42" spans="1:10">
      <c r="A42" s="40">
        <v>37</v>
      </c>
      <c r="B42" s="28"/>
      <c r="C42" s="28"/>
      <c r="D42" s="28"/>
      <c r="E42" s="28"/>
      <c r="F42" s="28"/>
      <c r="G42" s="39"/>
      <c r="H42" s="28"/>
      <c r="I42" s="28"/>
      <c r="J42" s="28" t="e">
        <f t="shared" si="1"/>
        <v>#DIV/0!</v>
      </c>
    </row>
    <row r="43" spans="1:10">
      <c r="A43" s="13">
        <v>38</v>
      </c>
      <c r="B43" s="28"/>
      <c r="C43" s="28"/>
      <c r="D43" s="28"/>
      <c r="E43" s="28"/>
      <c r="F43" s="28"/>
      <c r="G43" s="39"/>
      <c r="H43" s="28"/>
      <c r="I43" s="28"/>
      <c r="J43" s="28" t="e">
        <f t="shared" si="1"/>
        <v>#DIV/0!</v>
      </c>
    </row>
    <row r="44" spans="1:10">
      <c r="A44" s="13">
        <v>39</v>
      </c>
      <c r="B44" s="28"/>
      <c r="C44" s="28"/>
      <c r="D44" s="28"/>
      <c r="E44" s="28"/>
      <c r="F44" s="28"/>
      <c r="G44" s="39"/>
      <c r="H44" s="28"/>
      <c r="I44" s="28"/>
      <c r="J44" s="28" t="e">
        <f t="shared" si="1"/>
        <v>#DIV/0!</v>
      </c>
    </row>
    <row r="45" spans="1:10">
      <c r="A45" s="13">
        <v>40</v>
      </c>
      <c r="B45" s="28"/>
      <c r="C45" s="28"/>
      <c r="D45" s="28"/>
      <c r="E45" s="28"/>
      <c r="F45" s="28"/>
      <c r="G45" s="39"/>
      <c r="H45" s="28"/>
      <c r="I45" s="28"/>
      <c r="J45" s="28" t="e">
        <f t="shared" si="1"/>
        <v>#DIV/0!</v>
      </c>
    </row>
    <row r="46" spans="1:10">
      <c r="A46" s="40">
        <v>41</v>
      </c>
      <c r="B46" s="28"/>
      <c r="C46" s="28"/>
      <c r="D46" s="28"/>
      <c r="E46" s="28"/>
      <c r="F46" s="28"/>
      <c r="G46" s="39"/>
      <c r="H46" s="28"/>
      <c r="I46" s="28"/>
      <c r="J46" s="28" t="e">
        <f t="shared" si="1"/>
        <v>#DIV/0!</v>
      </c>
    </row>
    <row r="47" spans="1:10">
      <c r="A47" s="40">
        <v>42</v>
      </c>
      <c r="B47" s="28"/>
      <c r="C47" s="28"/>
      <c r="D47" s="28"/>
      <c r="E47" s="28"/>
      <c r="F47" s="28"/>
      <c r="G47" s="39"/>
      <c r="H47" s="28"/>
      <c r="I47" s="28"/>
      <c r="J47" s="28" t="e">
        <f t="shared" si="1"/>
        <v>#DIV/0!</v>
      </c>
    </row>
    <row r="48" spans="1:10">
      <c r="A48" s="13">
        <v>43</v>
      </c>
      <c r="B48" s="28"/>
      <c r="C48" s="28"/>
      <c r="D48" s="28"/>
      <c r="E48" s="28"/>
      <c r="F48" s="28"/>
      <c r="G48" s="39"/>
      <c r="H48" s="28"/>
      <c r="I48" s="28"/>
      <c r="J48" s="28" t="e">
        <f t="shared" si="1"/>
        <v>#DIV/0!</v>
      </c>
    </row>
    <row r="49" spans="1:10">
      <c r="A49" s="13">
        <v>44</v>
      </c>
      <c r="B49" s="28"/>
      <c r="C49" s="28"/>
      <c r="D49" s="28"/>
      <c r="E49" s="28"/>
      <c r="F49" s="28"/>
      <c r="G49" s="39"/>
      <c r="H49" s="28"/>
      <c r="I49" s="28"/>
      <c r="J49" s="28" t="e">
        <f t="shared" si="1"/>
        <v>#DIV/0!</v>
      </c>
    </row>
    <row r="50" spans="1:10">
      <c r="A50" s="13">
        <v>45</v>
      </c>
      <c r="B50" s="28"/>
      <c r="C50" s="28"/>
      <c r="D50" s="28"/>
      <c r="E50" s="28"/>
      <c r="F50" s="28"/>
      <c r="G50" s="39"/>
      <c r="H50" s="28"/>
      <c r="I50" s="28"/>
      <c r="J50" s="28" t="e">
        <f t="shared" si="1"/>
        <v>#DIV/0!</v>
      </c>
    </row>
    <row r="51" spans="1:10">
      <c r="A51" s="40">
        <v>46</v>
      </c>
      <c r="B51" s="28"/>
      <c r="C51" s="28"/>
      <c r="D51" s="28"/>
      <c r="E51" s="28"/>
      <c r="F51" s="28"/>
      <c r="G51" s="39"/>
      <c r="H51" s="28"/>
      <c r="I51" s="28"/>
      <c r="J51" s="28" t="e">
        <f t="shared" si="1"/>
        <v>#DIV/0!</v>
      </c>
    </row>
    <row r="52" spans="1:10">
      <c r="A52" s="40">
        <v>47</v>
      </c>
      <c r="B52" s="28"/>
      <c r="C52" s="28"/>
      <c r="D52" s="28"/>
      <c r="E52" s="28"/>
      <c r="F52" s="28"/>
      <c r="G52" s="39"/>
      <c r="H52" s="28"/>
      <c r="I52" s="28"/>
      <c r="J52" s="28" t="e">
        <f t="shared" si="1"/>
        <v>#DIV/0!</v>
      </c>
    </row>
    <row r="53" spans="1:10">
      <c r="A53" s="13">
        <v>48</v>
      </c>
      <c r="B53" s="28"/>
      <c r="C53" s="28"/>
      <c r="D53" s="28"/>
      <c r="E53" s="28"/>
      <c r="F53" s="28"/>
      <c r="G53" s="39"/>
      <c r="H53" s="28"/>
      <c r="I53" s="28"/>
      <c r="J53" s="28" t="e">
        <f t="shared" si="1"/>
        <v>#DIV/0!</v>
      </c>
    </row>
    <row r="54" spans="1:10">
      <c r="A54" s="13">
        <v>49</v>
      </c>
      <c r="B54" s="28"/>
      <c r="C54" s="28"/>
      <c r="D54" s="28"/>
      <c r="E54" s="28"/>
      <c r="F54" s="28"/>
      <c r="G54" s="39"/>
      <c r="H54" s="28"/>
      <c r="I54" s="28"/>
      <c r="J54" s="28" t="e">
        <f t="shared" si="1"/>
        <v>#DIV/0!</v>
      </c>
    </row>
    <row r="55" spans="1:10">
      <c r="A55" s="13">
        <v>50</v>
      </c>
      <c r="B55" s="28"/>
      <c r="C55" s="28"/>
      <c r="D55" s="28"/>
      <c r="E55" s="28"/>
      <c r="F55" s="28"/>
      <c r="G55" s="39"/>
      <c r="H55" s="28"/>
      <c r="I55" s="28"/>
      <c r="J55" s="28" t="e">
        <f t="shared" si="1"/>
        <v>#DIV/0!</v>
      </c>
    </row>
    <row r="56" spans="1:10">
      <c r="A56" s="40">
        <v>51</v>
      </c>
      <c r="B56" s="28"/>
      <c r="C56" s="28"/>
      <c r="D56" s="28"/>
      <c r="E56" s="28"/>
      <c r="F56" s="28"/>
      <c r="G56" s="39"/>
      <c r="H56" s="28"/>
      <c r="I56" s="28"/>
      <c r="J56" s="28" t="e">
        <f t="shared" si="1"/>
        <v>#DIV/0!</v>
      </c>
    </row>
    <row r="57" spans="1:10">
      <c r="A57" s="40">
        <v>52</v>
      </c>
      <c r="B57" s="28"/>
      <c r="C57" s="28"/>
      <c r="D57" s="28"/>
      <c r="E57" s="28"/>
      <c r="F57" s="28"/>
      <c r="G57" s="39"/>
      <c r="H57" s="28"/>
      <c r="I57" s="28"/>
      <c r="J57" s="28" t="e">
        <f t="shared" si="1"/>
        <v>#DIV/0!</v>
      </c>
    </row>
    <row r="58" spans="1:10">
      <c r="A58" s="13">
        <v>53</v>
      </c>
      <c r="B58" s="28"/>
      <c r="C58" s="28"/>
      <c r="D58" s="28"/>
      <c r="E58" s="28"/>
      <c r="F58" s="28"/>
      <c r="G58" s="39"/>
      <c r="H58" s="28"/>
      <c r="I58" s="28"/>
      <c r="J58" s="28" t="e">
        <f t="shared" si="1"/>
        <v>#DIV/0!</v>
      </c>
    </row>
    <row r="59" spans="1:10">
      <c r="A59" s="13">
        <v>54</v>
      </c>
      <c r="B59" s="28"/>
      <c r="C59" s="28"/>
      <c r="D59" s="28"/>
      <c r="E59" s="28"/>
      <c r="F59" s="28"/>
      <c r="G59" s="39"/>
      <c r="H59" s="28"/>
      <c r="I59" s="28"/>
      <c r="J59" s="28" t="e">
        <f t="shared" si="1"/>
        <v>#DIV/0!</v>
      </c>
    </row>
    <row r="60" spans="1:10">
      <c r="A60" s="13">
        <v>55</v>
      </c>
      <c r="B60" s="28"/>
      <c r="C60" s="28"/>
      <c r="D60" s="28"/>
      <c r="E60" s="28"/>
      <c r="F60" s="28"/>
      <c r="G60" s="39"/>
      <c r="H60" s="28"/>
      <c r="I60" s="28"/>
      <c r="J60" s="28" t="e">
        <f t="shared" si="1"/>
        <v>#DIV/0!</v>
      </c>
    </row>
    <row r="61" spans="1:10">
      <c r="A61" s="40">
        <v>56</v>
      </c>
      <c r="B61" s="28"/>
      <c r="C61" s="28"/>
      <c r="D61" s="28"/>
      <c r="E61" s="28"/>
      <c r="F61" s="28"/>
      <c r="G61" s="39"/>
      <c r="H61" s="28"/>
      <c r="I61" s="28"/>
      <c r="J61" s="28" t="e">
        <f t="shared" si="1"/>
        <v>#DIV/0!</v>
      </c>
    </row>
    <row r="62" spans="1:10">
      <c r="A62" s="40">
        <v>57</v>
      </c>
      <c r="B62" s="28"/>
      <c r="C62" s="28"/>
      <c r="D62" s="28"/>
      <c r="E62" s="28"/>
      <c r="F62" s="28"/>
      <c r="G62" s="39"/>
      <c r="H62" s="28"/>
      <c r="I62" s="28"/>
      <c r="J62" s="28" t="e">
        <f t="shared" si="1"/>
        <v>#DIV/0!</v>
      </c>
    </row>
    <row r="63" spans="1:10">
      <c r="A63" s="13">
        <v>58</v>
      </c>
      <c r="B63" s="28"/>
      <c r="C63" s="28"/>
      <c r="D63" s="28"/>
      <c r="E63" s="28"/>
      <c r="F63" s="28"/>
      <c r="G63" s="39"/>
      <c r="H63" s="28"/>
      <c r="I63" s="28"/>
      <c r="J63" s="28" t="e">
        <f t="shared" si="1"/>
        <v>#DIV/0!</v>
      </c>
    </row>
    <row r="64" spans="1:10">
      <c r="A64" s="13">
        <v>59</v>
      </c>
      <c r="B64" s="28"/>
      <c r="C64" s="28"/>
      <c r="D64" s="28"/>
      <c r="E64" s="28"/>
      <c r="F64" s="28"/>
      <c r="G64" s="39"/>
      <c r="H64" s="28"/>
      <c r="I64" s="28"/>
      <c r="J64" s="28" t="e">
        <f t="shared" si="1"/>
        <v>#DIV/0!</v>
      </c>
    </row>
    <row r="65" spans="1:10">
      <c r="A65" s="13">
        <v>60</v>
      </c>
      <c r="B65" s="28"/>
      <c r="C65" s="28"/>
      <c r="D65" s="28"/>
      <c r="E65" s="28"/>
      <c r="F65" s="28"/>
      <c r="G65" s="39"/>
      <c r="H65" s="28"/>
      <c r="I65" s="28"/>
      <c r="J65" s="28" t="e">
        <f t="shared" si="1"/>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topLeftCell="D9" zoomScaleNormal="100" zoomScaleSheetLayoutView="100" workbookViewId="0">
      <selection activeCell="M10" sqref="M10"/>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23.125" style="15" customWidth="1"/>
    <col min="13" max="13" width="14.5" style="13" customWidth="1"/>
    <col min="14" max="14" width="7.25" style="13" bestFit="1" customWidth="1"/>
    <col min="15" max="16384" width="9" style="13"/>
  </cols>
  <sheetData>
    <row r="1" spans="1:13">
      <c r="A1" s="13" t="s">
        <v>5</v>
      </c>
      <c r="B1" s="56" t="str">
        <f>[36]合計!C3</f>
        <v>奈良市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196830</v>
      </c>
      <c r="I3" s="18"/>
      <c r="J3" s="19"/>
    </row>
    <row r="4" spans="1:13" s="19" customFormat="1" ht="55.5" customHeight="1">
      <c r="B4" s="20"/>
      <c r="E4" s="784" t="s">
        <v>125</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196830</v>
      </c>
      <c r="I7" s="33">
        <f>SUM(I8:I357)</f>
        <v>196830</v>
      </c>
      <c r="J7" s="34">
        <f>H7/I7</f>
        <v>1</v>
      </c>
      <c r="K7" s="35">
        <f>SUM(K8:K357)</f>
        <v>8397</v>
      </c>
      <c r="L7" s="36">
        <f>SUM(L8:L357)</f>
        <v>13381100</v>
      </c>
      <c r="M7" s="256">
        <f>SUM(M8:M357)</f>
        <v>196830</v>
      </c>
    </row>
    <row r="8" spans="1:13" ht="55.5" customHeight="1" thickTop="1">
      <c r="A8" s="13">
        <v>1</v>
      </c>
      <c r="B8" s="89" t="s">
        <v>311</v>
      </c>
      <c r="C8" s="252" t="s">
        <v>312</v>
      </c>
      <c r="D8" s="85" t="s">
        <v>313</v>
      </c>
      <c r="E8" s="85" t="s">
        <v>113</v>
      </c>
      <c r="F8" s="84" t="s">
        <v>114</v>
      </c>
      <c r="G8" s="38">
        <v>4</v>
      </c>
      <c r="H8" s="86">
        <v>20601</v>
      </c>
      <c r="I8" s="87">
        <v>20601</v>
      </c>
      <c r="J8" s="41">
        <f t="shared" ref="J8:J71" si="0">H8/I8</f>
        <v>1</v>
      </c>
      <c r="K8" s="183">
        <v>741</v>
      </c>
      <c r="L8" s="183">
        <v>1488820</v>
      </c>
      <c r="M8" s="88">
        <v>20601</v>
      </c>
    </row>
    <row r="9" spans="1:13" ht="24">
      <c r="A9" s="13">
        <v>2</v>
      </c>
      <c r="B9" s="89" t="s">
        <v>314</v>
      </c>
      <c r="C9" s="257" t="s">
        <v>315</v>
      </c>
      <c r="D9" s="85" t="s">
        <v>316</v>
      </c>
      <c r="E9" s="85" t="s">
        <v>113</v>
      </c>
      <c r="F9" s="84" t="s">
        <v>114</v>
      </c>
      <c r="G9" s="38">
        <v>5</v>
      </c>
      <c r="H9" s="86">
        <v>14808</v>
      </c>
      <c r="I9" s="87">
        <v>14808</v>
      </c>
      <c r="J9" s="21">
        <f t="shared" si="0"/>
        <v>1</v>
      </c>
      <c r="K9" s="87">
        <v>869</v>
      </c>
      <c r="L9" s="87">
        <v>875360</v>
      </c>
      <c r="M9" s="91">
        <v>14808</v>
      </c>
    </row>
    <row r="10" spans="1:13" ht="24">
      <c r="A10" s="13">
        <v>3</v>
      </c>
      <c r="B10" s="89" t="s">
        <v>317</v>
      </c>
      <c r="C10" s="258" t="s">
        <v>166</v>
      </c>
      <c r="D10" s="85" t="s">
        <v>313</v>
      </c>
      <c r="E10" s="85" t="s">
        <v>113</v>
      </c>
      <c r="F10" s="84" t="s">
        <v>114</v>
      </c>
      <c r="G10" s="38">
        <v>5</v>
      </c>
      <c r="H10" s="86">
        <v>6374</v>
      </c>
      <c r="I10" s="87">
        <v>6374</v>
      </c>
      <c r="J10" s="21">
        <f t="shared" si="0"/>
        <v>1</v>
      </c>
      <c r="K10" s="87">
        <v>193</v>
      </c>
      <c r="L10" s="87">
        <v>462520</v>
      </c>
      <c r="M10" s="91">
        <v>6374</v>
      </c>
    </row>
    <row r="11" spans="1:13" ht="24">
      <c r="A11" s="13">
        <v>4</v>
      </c>
      <c r="B11" s="89" t="s">
        <v>318</v>
      </c>
      <c r="C11" s="257" t="s">
        <v>319</v>
      </c>
      <c r="D11" s="85" t="s">
        <v>316</v>
      </c>
      <c r="E11" s="85" t="s">
        <v>113</v>
      </c>
      <c r="F11" s="84" t="s">
        <v>114</v>
      </c>
      <c r="G11" s="38">
        <v>5</v>
      </c>
      <c r="H11" s="86">
        <v>7233</v>
      </c>
      <c r="I11" s="87">
        <v>7233</v>
      </c>
      <c r="J11" s="21">
        <f t="shared" si="0"/>
        <v>1</v>
      </c>
      <c r="K11" s="183">
        <v>208</v>
      </c>
      <c r="L11" s="183">
        <v>533620</v>
      </c>
      <c r="M11" s="91">
        <v>7233</v>
      </c>
    </row>
    <row r="12" spans="1:13" ht="24">
      <c r="A12" s="13">
        <v>5</v>
      </c>
      <c r="B12" s="89" t="s">
        <v>320</v>
      </c>
      <c r="C12" s="257" t="s">
        <v>166</v>
      </c>
      <c r="D12" s="85" t="s">
        <v>316</v>
      </c>
      <c r="E12" s="85" t="s">
        <v>113</v>
      </c>
      <c r="F12" s="84" t="s">
        <v>114</v>
      </c>
      <c r="G12" s="38">
        <v>5</v>
      </c>
      <c r="H12" s="86">
        <v>1525</v>
      </c>
      <c r="I12" s="87">
        <v>1525</v>
      </c>
      <c r="J12" s="21">
        <f t="shared" si="0"/>
        <v>1</v>
      </c>
      <c r="K12" s="87">
        <v>70</v>
      </c>
      <c r="L12" s="87">
        <v>97050</v>
      </c>
      <c r="M12" s="91">
        <v>1525</v>
      </c>
    </row>
    <row r="13" spans="1:13" s="40" customFormat="1" ht="33.75" customHeight="1">
      <c r="A13" s="40">
        <v>6</v>
      </c>
      <c r="B13" s="89" t="s">
        <v>321</v>
      </c>
      <c r="C13" s="257" t="s">
        <v>322</v>
      </c>
      <c r="D13" s="85" t="s">
        <v>313</v>
      </c>
      <c r="E13" s="85" t="s">
        <v>113</v>
      </c>
      <c r="F13" s="84" t="s">
        <v>114</v>
      </c>
      <c r="G13" s="38">
        <v>5</v>
      </c>
      <c r="H13" s="86">
        <v>21164</v>
      </c>
      <c r="I13" s="87">
        <v>21164</v>
      </c>
      <c r="J13" s="41">
        <f t="shared" si="0"/>
        <v>1</v>
      </c>
      <c r="K13" s="87">
        <v>550</v>
      </c>
      <c r="L13" s="87">
        <v>1628350</v>
      </c>
      <c r="M13" s="91">
        <v>21164</v>
      </c>
    </row>
    <row r="14" spans="1:13" s="40" customFormat="1" ht="24">
      <c r="A14" s="40">
        <v>7</v>
      </c>
      <c r="B14" s="89" t="s">
        <v>323</v>
      </c>
      <c r="C14" s="257" t="s">
        <v>324</v>
      </c>
      <c r="D14" s="92" t="s">
        <v>313</v>
      </c>
      <c r="E14" s="85" t="s">
        <v>113</v>
      </c>
      <c r="F14" s="84" t="s">
        <v>114</v>
      </c>
      <c r="G14" s="38">
        <v>5</v>
      </c>
      <c r="H14" s="86">
        <v>68362</v>
      </c>
      <c r="I14" s="87">
        <v>68362</v>
      </c>
      <c r="J14" s="41">
        <f t="shared" si="0"/>
        <v>1</v>
      </c>
      <c r="K14" s="87">
        <v>3230</v>
      </c>
      <c r="L14" s="87">
        <v>4484610</v>
      </c>
      <c r="M14" s="91">
        <v>68362</v>
      </c>
    </row>
    <row r="15" spans="1:13" ht="24">
      <c r="A15" s="13">
        <v>8</v>
      </c>
      <c r="B15" s="89" t="s">
        <v>325</v>
      </c>
      <c r="C15" s="257" t="s">
        <v>324</v>
      </c>
      <c r="D15" s="92" t="s">
        <v>313</v>
      </c>
      <c r="E15" s="85" t="s">
        <v>113</v>
      </c>
      <c r="F15" s="84" t="s">
        <v>114</v>
      </c>
      <c r="G15" s="38">
        <v>5</v>
      </c>
      <c r="H15" s="86">
        <v>56763</v>
      </c>
      <c r="I15" s="87">
        <v>56763</v>
      </c>
      <c r="J15" s="21">
        <f t="shared" si="0"/>
        <v>1</v>
      </c>
      <c r="K15" s="87">
        <v>2536</v>
      </c>
      <c r="L15" s="87">
        <v>3810770</v>
      </c>
      <c r="M15" s="91">
        <v>56763</v>
      </c>
    </row>
    <row r="16" spans="1:13">
      <c r="A16" s="13">
        <v>9</v>
      </c>
      <c r="B16" s="90"/>
      <c r="C16" s="90"/>
      <c r="D16" s="90"/>
      <c r="E16" s="93"/>
      <c r="F16" s="84"/>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67"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M10" sqref="M10"/>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[36]合計!C3</f>
        <v>奈良市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10" sqref="M10"/>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[36]合計!C3</f>
        <v>奈良市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10" sqref="M10"/>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[36]合計!C3</f>
        <v>奈良市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sqref="A1:A1048576"/>
    </sheetView>
  </sheetViews>
  <sheetFormatPr defaultColWidth="9" defaultRowHeight="13.5"/>
  <cols>
    <col min="1" max="1" width="8.625" style="13" customWidth="1"/>
    <col min="2" max="2" width="25.625" style="13" customWidth="1"/>
    <col min="3" max="3" width="11" style="13" bestFit="1" customWidth="1"/>
    <col min="4" max="4" width="18.375" style="13" bestFit="1" customWidth="1"/>
    <col min="5" max="5" width="9.625" style="13" customWidth="1"/>
    <col min="6" max="6" width="12.625" style="13" customWidth="1"/>
    <col min="7" max="7" width="9.625" style="14" customWidth="1"/>
    <col min="8" max="8" width="12.625" style="13" customWidth="1"/>
    <col min="9" max="9" width="9.625" style="13" customWidth="1"/>
    <col min="10" max="10" width="9" style="13"/>
    <col min="11" max="11" width="8.625" style="15" customWidth="1"/>
    <col min="12" max="12" width="10.875" style="15" customWidth="1"/>
    <col min="13" max="13" width="10.625" style="13" customWidth="1"/>
    <col min="14" max="14" width="7.25" style="13" bestFit="1" customWidth="1"/>
    <col min="15" max="16384" width="9" style="13"/>
  </cols>
  <sheetData>
    <row r="1" spans="1:13">
      <c r="A1" s="288" t="s">
        <v>5</v>
      </c>
      <c r="B1" s="56" t="str">
        <f>[37]合計!C3</f>
        <v>和歌山市</v>
      </c>
      <c r="I1" s="13" t="s">
        <v>38</v>
      </c>
      <c r="K1" s="15" t="s">
        <v>39</v>
      </c>
    </row>
    <row r="2" spans="1:13" ht="54" customHeight="1">
      <c r="B2" s="16"/>
      <c r="E2" s="784" t="s">
        <v>40</v>
      </c>
      <c r="F2" s="784"/>
      <c r="G2" s="784"/>
      <c r="H2" s="17">
        <f>SUMIF(E8:E30,"PPS",H8:H30)</f>
        <v>388274</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1" t="s">
        <v>49</v>
      </c>
      <c r="H6" s="57" t="s">
        <v>87</v>
      </c>
      <c r="I6" s="289" t="s">
        <v>76</v>
      </c>
      <c r="J6" s="57" t="s">
        <v>51</v>
      </c>
      <c r="K6" s="57" t="s">
        <v>52</v>
      </c>
      <c r="L6" s="57" t="s">
        <v>53</v>
      </c>
      <c r="M6" s="161" t="s">
        <v>54</v>
      </c>
    </row>
    <row r="7" spans="1:13" s="31" customFormat="1" ht="14.25" thickBot="1">
      <c r="A7" s="40"/>
      <c r="B7" s="32" t="s">
        <v>55</v>
      </c>
      <c r="C7" s="32"/>
      <c r="D7" s="32"/>
      <c r="E7" s="32"/>
      <c r="F7" s="32"/>
      <c r="G7" s="32"/>
      <c r="H7" s="33">
        <f>SUM(H8:H30)</f>
        <v>388274</v>
      </c>
      <c r="I7" s="33">
        <f>SUM(I8:I30)</f>
        <v>0</v>
      </c>
      <c r="J7" s="34" t="e">
        <f>H7/I7</f>
        <v>#DIV/0!</v>
      </c>
      <c r="K7" s="35">
        <f>SUM(K8:K30)</f>
        <v>20435</v>
      </c>
      <c r="L7" s="36">
        <f>SUM(L8:L30)</f>
        <v>29428204</v>
      </c>
      <c r="M7" s="37">
        <f>SUM(M8:M30)</f>
        <v>0</v>
      </c>
    </row>
    <row r="8" spans="1:13" ht="42" customHeight="1" thickTop="1">
      <c r="A8" s="13">
        <v>1</v>
      </c>
      <c r="B8" s="290" t="s">
        <v>376</v>
      </c>
      <c r="C8" s="291" t="s">
        <v>377</v>
      </c>
      <c r="D8" s="85" t="s">
        <v>378</v>
      </c>
      <c r="E8" s="85" t="s">
        <v>120</v>
      </c>
      <c r="F8" s="84" t="s">
        <v>114</v>
      </c>
      <c r="G8" s="38">
        <v>3</v>
      </c>
      <c r="H8" s="38">
        <v>31491</v>
      </c>
      <c r="I8" s="111"/>
      <c r="J8" s="21" t="e">
        <f>H8/I8</f>
        <v>#DIV/0!</v>
      </c>
      <c r="K8" s="111">
        <v>1400</v>
      </c>
      <c r="L8" s="111">
        <v>3065119</v>
      </c>
      <c r="M8" s="90" t="str">
        <f t="shared" ref="M8:M18" si="0">IF(ISBLANK(I8),"",H8)</f>
        <v/>
      </c>
    </row>
    <row r="9" spans="1:13" ht="42" customHeight="1">
      <c r="A9" s="13">
        <v>2</v>
      </c>
      <c r="B9" s="290" t="s">
        <v>379</v>
      </c>
      <c r="C9" s="291" t="s">
        <v>377</v>
      </c>
      <c r="D9" s="85" t="s">
        <v>378</v>
      </c>
      <c r="E9" s="85" t="s">
        <v>120</v>
      </c>
      <c r="F9" s="84" t="s">
        <v>114</v>
      </c>
      <c r="G9" s="38">
        <v>3</v>
      </c>
      <c r="H9" s="38">
        <v>7382</v>
      </c>
      <c r="I9" s="111"/>
      <c r="J9" s="21" t="e">
        <f>H9/I9</f>
        <v>#DIV/0!</v>
      </c>
      <c r="K9" s="111">
        <v>248</v>
      </c>
      <c r="L9" s="111">
        <v>656806</v>
      </c>
      <c r="M9" s="90" t="str">
        <f t="shared" si="0"/>
        <v/>
      </c>
    </row>
    <row r="10" spans="1:13" ht="42" customHeight="1">
      <c r="A10" s="13">
        <v>3</v>
      </c>
      <c r="B10" s="290" t="s">
        <v>380</v>
      </c>
      <c r="C10" s="291" t="s">
        <v>381</v>
      </c>
      <c r="D10" s="85" t="s">
        <v>378</v>
      </c>
      <c r="E10" s="85" t="s">
        <v>120</v>
      </c>
      <c r="F10" s="84" t="s">
        <v>114</v>
      </c>
      <c r="G10" s="38">
        <v>4</v>
      </c>
      <c r="H10" s="38">
        <v>59615</v>
      </c>
      <c r="I10" s="111"/>
      <c r="J10" s="21" t="e">
        <f>H10/I10</f>
        <v>#DIV/0!</v>
      </c>
      <c r="K10" s="111">
        <v>1600</v>
      </c>
      <c r="L10" s="111">
        <v>6339134</v>
      </c>
      <c r="M10" s="90" t="str">
        <f t="shared" si="0"/>
        <v/>
      </c>
    </row>
    <row r="11" spans="1:13" ht="42" customHeight="1">
      <c r="A11" s="13">
        <v>4</v>
      </c>
      <c r="B11" s="290" t="s">
        <v>382</v>
      </c>
      <c r="C11" s="291" t="s">
        <v>383</v>
      </c>
      <c r="D11" s="85" t="s">
        <v>378</v>
      </c>
      <c r="E11" s="85" t="s">
        <v>120</v>
      </c>
      <c r="F11" s="84" t="s">
        <v>114</v>
      </c>
      <c r="G11" s="84">
        <v>2</v>
      </c>
      <c r="H11" s="38">
        <v>18685</v>
      </c>
      <c r="I11" s="111"/>
      <c r="J11" s="21" t="e">
        <f t="shared" ref="J11:J12" si="1">H11/I11</f>
        <v>#DIV/0!</v>
      </c>
      <c r="K11" s="190">
        <v>3000</v>
      </c>
      <c r="L11" s="190">
        <v>958300</v>
      </c>
      <c r="M11" s="90" t="str">
        <f t="shared" si="0"/>
        <v/>
      </c>
    </row>
    <row r="12" spans="1:13" ht="42" customHeight="1">
      <c r="A12" s="13">
        <v>5</v>
      </c>
      <c r="B12" s="290" t="s">
        <v>384</v>
      </c>
      <c r="C12" s="291" t="s">
        <v>385</v>
      </c>
      <c r="D12" s="85" t="s">
        <v>378</v>
      </c>
      <c r="E12" s="85" t="s">
        <v>120</v>
      </c>
      <c r="F12" s="84" t="s">
        <v>114</v>
      </c>
      <c r="G12" s="84">
        <v>2</v>
      </c>
      <c r="H12" s="38">
        <v>12201</v>
      </c>
      <c r="I12" s="111"/>
      <c r="J12" s="21" t="e">
        <f t="shared" si="1"/>
        <v>#DIV/0!</v>
      </c>
      <c r="K12" s="190">
        <v>459</v>
      </c>
      <c r="L12" s="190">
        <v>1060484</v>
      </c>
      <c r="M12" s="90" t="str">
        <f t="shared" si="0"/>
        <v/>
      </c>
    </row>
    <row r="13" spans="1:13" s="40" customFormat="1" ht="42" customHeight="1">
      <c r="A13" s="40">
        <v>6</v>
      </c>
      <c r="B13" s="292" t="s">
        <v>386</v>
      </c>
      <c r="C13" s="291" t="s">
        <v>387</v>
      </c>
      <c r="D13" s="85" t="s">
        <v>378</v>
      </c>
      <c r="E13" s="85" t="s">
        <v>120</v>
      </c>
      <c r="F13" s="84" t="s">
        <v>114</v>
      </c>
      <c r="G13" s="38">
        <v>3</v>
      </c>
      <c r="H13" s="38">
        <v>30187</v>
      </c>
      <c r="I13" s="38"/>
      <c r="J13" s="21" t="e">
        <f>H13/I13</f>
        <v>#DIV/0!</v>
      </c>
      <c r="K13" s="17">
        <v>1400</v>
      </c>
      <c r="L13" s="38">
        <v>2383400</v>
      </c>
      <c r="M13" s="90" t="str">
        <f t="shared" si="0"/>
        <v/>
      </c>
    </row>
    <row r="14" spans="1:13" s="40" customFormat="1" ht="42" customHeight="1">
      <c r="A14" s="40">
        <v>7</v>
      </c>
      <c r="B14" s="293" t="s">
        <v>388</v>
      </c>
      <c r="C14" s="294" t="s">
        <v>389</v>
      </c>
      <c r="D14" s="85" t="s">
        <v>378</v>
      </c>
      <c r="E14" s="85" t="s">
        <v>120</v>
      </c>
      <c r="F14" s="84" t="s">
        <v>114</v>
      </c>
      <c r="G14" s="94">
        <v>3</v>
      </c>
      <c r="H14" s="295">
        <v>110224</v>
      </c>
      <c r="I14" s="117"/>
      <c r="J14" s="21" t="e">
        <f t="shared" ref="J14:J30" si="2">H14/I14</f>
        <v>#DIV/0!</v>
      </c>
      <c r="K14" s="190">
        <v>6584</v>
      </c>
      <c r="L14" s="190">
        <v>7253424</v>
      </c>
      <c r="M14" s="90"/>
    </row>
    <row r="15" spans="1:13" ht="42" customHeight="1">
      <c r="A15" s="13">
        <v>8</v>
      </c>
      <c r="B15" s="293" t="s">
        <v>390</v>
      </c>
      <c r="C15" s="294" t="s">
        <v>391</v>
      </c>
      <c r="D15" s="85" t="s">
        <v>378</v>
      </c>
      <c r="E15" s="85" t="s">
        <v>120</v>
      </c>
      <c r="F15" s="84" t="s">
        <v>114</v>
      </c>
      <c r="G15" s="94">
        <v>3</v>
      </c>
      <c r="H15" s="295">
        <v>7409</v>
      </c>
      <c r="I15" s="117"/>
      <c r="J15" s="21" t="e">
        <f t="shared" si="2"/>
        <v>#DIV/0!</v>
      </c>
      <c r="K15" s="190">
        <v>251</v>
      </c>
      <c r="L15" s="190">
        <v>523668</v>
      </c>
      <c r="M15" s="90"/>
    </row>
    <row r="16" spans="1:13" ht="42" customHeight="1">
      <c r="A16" s="13">
        <v>9</v>
      </c>
      <c r="B16" s="293" t="s">
        <v>392</v>
      </c>
      <c r="C16" s="294" t="s">
        <v>393</v>
      </c>
      <c r="D16" s="85" t="s">
        <v>378</v>
      </c>
      <c r="E16" s="85" t="s">
        <v>120</v>
      </c>
      <c r="F16" s="84" t="s">
        <v>114</v>
      </c>
      <c r="G16" s="94">
        <v>3</v>
      </c>
      <c r="H16" s="295">
        <v>17091</v>
      </c>
      <c r="I16" s="117"/>
      <c r="J16" s="41" t="e">
        <f t="shared" si="2"/>
        <v>#DIV/0!</v>
      </c>
      <c r="K16" s="190">
        <v>920</v>
      </c>
      <c r="L16" s="190">
        <v>1168691</v>
      </c>
      <c r="M16" s="90"/>
    </row>
    <row r="17" spans="1:13" ht="42" customHeight="1">
      <c r="A17" s="13">
        <v>10</v>
      </c>
      <c r="B17" s="290" t="s">
        <v>394</v>
      </c>
      <c r="C17" s="291" t="s">
        <v>395</v>
      </c>
      <c r="D17" s="85" t="s">
        <v>378</v>
      </c>
      <c r="E17" s="85" t="s">
        <v>120</v>
      </c>
      <c r="F17" s="84" t="s">
        <v>114</v>
      </c>
      <c r="G17" s="84">
        <v>3</v>
      </c>
      <c r="H17" s="38">
        <v>4926</v>
      </c>
      <c r="I17" s="111"/>
      <c r="J17" s="41" t="e">
        <f t="shared" si="2"/>
        <v>#DIV/0!</v>
      </c>
      <c r="K17" s="296">
        <v>224</v>
      </c>
      <c r="L17" s="296">
        <v>325102</v>
      </c>
      <c r="M17" s="90" t="str">
        <f t="shared" si="0"/>
        <v/>
      </c>
    </row>
    <row r="18" spans="1:13" ht="42" customHeight="1">
      <c r="A18" s="13">
        <v>11</v>
      </c>
      <c r="B18" s="292" t="s">
        <v>396</v>
      </c>
      <c r="C18" s="291" t="s">
        <v>397</v>
      </c>
      <c r="D18" s="85" t="s">
        <v>378</v>
      </c>
      <c r="E18" s="85" t="s">
        <v>120</v>
      </c>
      <c r="F18" s="84" t="s">
        <v>114</v>
      </c>
      <c r="G18" s="84">
        <v>3</v>
      </c>
      <c r="H18" s="38">
        <v>2497</v>
      </c>
      <c r="I18" s="38"/>
      <c r="J18" s="41" t="e">
        <f t="shared" si="2"/>
        <v>#DIV/0!</v>
      </c>
      <c r="K18" s="296">
        <v>114</v>
      </c>
      <c r="L18" s="296">
        <v>164625</v>
      </c>
      <c r="M18" s="90" t="str">
        <f t="shared" si="0"/>
        <v/>
      </c>
    </row>
    <row r="19" spans="1:13" ht="42" customHeight="1">
      <c r="A19" s="13">
        <v>12</v>
      </c>
      <c r="B19" s="290" t="s">
        <v>398</v>
      </c>
      <c r="C19" s="291" t="s">
        <v>381</v>
      </c>
      <c r="D19" s="85" t="s">
        <v>378</v>
      </c>
      <c r="E19" s="85" t="s">
        <v>120</v>
      </c>
      <c r="F19" s="84" t="s">
        <v>114</v>
      </c>
      <c r="G19" s="84">
        <v>3</v>
      </c>
      <c r="H19" s="38">
        <v>1486</v>
      </c>
      <c r="I19" s="111"/>
      <c r="J19" s="21" t="e">
        <f t="shared" si="2"/>
        <v>#DIV/0!</v>
      </c>
      <c r="K19" s="296">
        <v>74</v>
      </c>
      <c r="L19" s="296">
        <v>95537</v>
      </c>
      <c r="M19" s="90" t="str">
        <f>IF(ISBLANK(I19),"",I19)</f>
        <v/>
      </c>
    </row>
    <row r="20" spans="1:13" ht="42" customHeight="1">
      <c r="A20" s="13">
        <v>13</v>
      </c>
      <c r="B20" s="293" t="s">
        <v>399</v>
      </c>
      <c r="C20" s="294" t="s">
        <v>400</v>
      </c>
      <c r="D20" s="85" t="s">
        <v>378</v>
      </c>
      <c r="E20" s="85" t="s">
        <v>120</v>
      </c>
      <c r="F20" s="84" t="s">
        <v>114</v>
      </c>
      <c r="G20" s="94">
        <v>3</v>
      </c>
      <c r="H20" s="295">
        <v>1771</v>
      </c>
      <c r="I20" s="117"/>
      <c r="J20" s="41" t="e">
        <f t="shared" si="2"/>
        <v>#DIV/0!</v>
      </c>
      <c r="K20" s="190">
        <v>87</v>
      </c>
      <c r="L20" s="190">
        <v>114307</v>
      </c>
      <c r="M20" s="90"/>
    </row>
    <row r="21" spans="1:13" ht="42" customHeight="1">
      <c r="A21" s="13">
        <v>14</v>
      </c>
      <c r="B21" s="293" t="s">
        <v>401</v>
      </c>
      <c r="C21" s="294" t="s">
        <v>402</v>
      </c>
      <c r="D21" s="85" t="s">
        <v>378</v>
      </c>
      <c r="E21" s="85" t="s">
        <v>120</v>
      </c>
      <c r="F21" s="84" t="s">
        <v>114</v>
      </c>
      <c r="G21" s="94">
        <v>3</v>
      </c>
      <c r="H21" s="295">
        <v>1637</v>
      </c>
      <c r="I21" s="117"/>
      <c r="J21" s="21" t="e">
        <f>H21/I21</f>
        <v>#DIV/0!</v>
      </c>
      <c r="K21" s="190">
        <v>63</v>
      </c>
      <c r="L21" s="190">
        <v>112685</v>
      </c>
      <c r="M21" s="90"/>
    </row>
    <row r="22" spans="1:13" ht="42" customHeight="1">
      <c r="A22" s="13">
        <v>15</v>
      </c>
      <c r="B22" s="293" t="s">
        <v>403</v>
      </c>
      <c r="C22" s="294" t="s">
        <v>389</v>
      </c>
      <c r="D22" s="85" t="s">
        <v>378</v>
      </c>
      <c r="E22" s="85" t="s">
        <v>120</v>
      </c>
      <c r="F22" s="84" t="s">
        <v>114</v>
      </c>
      <c r="G22" s="94">
        <v>3</v>
      </c>
      <c r="H22" s="295">
        <v>5179</v>
      </c>
      <c r="I22" s="117"/>
      <c r="J22" s="41" t="e">
        <f t="shared" ref="J22:J23" si="3">H22/I22</f>
        <v>#DIV/0!</v>
      </c>
      <c r="K22" s="190">
        <v>185</v>
      </c>
      <c r="L22" s="190">
        <v>362127</v>
      </c>
      <c r="M22" s="90"/>
    </row>
    <row r="23" spans="1:13" ht="42" customHeight="1">
      <c r="A23" s="40">
        <v>16</v>
      </c>
      <c r="B23" s="293" t="s">
        <v>404</v>
      </c>
      <c r="C23" s="294" t="s">
        <v>393</v>
      </c>
      <c r="D23" s="85" t="s">
        <v>378</v>
      </c>
      <c r="E23" s="85" t="s">
        <v>120</v>
      </c>
      <c r="F23" s="84" t="s">
        <v>114</v>
      </c>
      <c r="G23" s="94">
        <v>3</v>
      </c>
      <c r="H23" s="295">
        <v>4352</v>
      </c>
      <c r="I23" s="117"/>
      <c r="J23" s="41" t="e">
        <f t="shared" si="3"/>
        <v>#DIV/0!</v>
      </c>
      <c r="K23" s="190">
        <v>150</v>
      </c>
      <c r="L23" s="190">
        <v>306547</v>
      </c>
      <c r="M23" s="90"/>
    </row>
    <row r="24" spans="1:13" ht="42" customHeight="1">
      <c r="A24" s="40">
        <v>17</v>
      </c>
      <c r="B24" s="293" t="s">
        <v>405</v>
      </c>
      <c r="C24" s="294" t="s">
        <v>389</v>
      </c>
      <c r="D24" s="85" t="s">
        <v>378</v>
      </c>
      <c r="E24" s="85" t="s">
        <v>120</v>
      </c>
      <c r="F24" s="84" t="s">
        <v>114</v>
      </c>
      <c r="G24" s="94">
        <v>3</v>
      </c>
      <c r="H24" s="295">
        <v>1509</v>
      </c>
      <c r="I24" s="117"/>
      <c r="J24" s="21" t="e">
        <f t="shared" si="2"/>
        <v>#DIV/0!</v>
      </c>
      <c r="K24" s="190">
        <v>80</v>
      </c>
      <c r="L24" s="190">
        <v>95000</v>
      </c>
      <c r="M24" s="90"/>
    </row>
    <row r="25" spans="1:13" ht="42" customHeight="1">
      <c r="A25" s="13">
        <v>18</v>
      </c>
      <c r="B25" s="293" t="s">
        <v>406</v>
      </c>
      <c r="C25" s="294" t="s">
        <v>389</v>
      </c>
      <c r="D25" s="85" t="s">
        <v>378</v>
      </c>
      <c r="E25" s="85" t="s">
        <v>120</v>
      </c>
      <c r="F25" s="84" t="s">
        <v>114</v>
      </c>
      <c r="G25" s="94">
        <v>3</v>
      </c>
      <c r="H25" s="295">
        <v>19344</v>
      </c>
      <c r="I25" s="117"/>
      <c r="J25" s="41" t="e">
        <f t="shared" si="2"/>
        <v>#DIV/0!</v>
      </c>
      <c r="K25" s="190">
        <v>717</v>
      </c>
      <c r="L25" s="190">
        <v>1342872</v>
      </c>
      <c r="M25" s="90"/>
    </row>
    <row r="26" spans="1:13" ht="42" customHeight="1">
      <c r="A26" s="13">
        <v>19</v>
      </c>
      <c r="B26" s="293" t="s">
        <v>407</v>
      </c>
      <c r="C26" s="294" t="s">
        <v>393</v>
      </c>
      <c r="D26" s="85" t="s">
        <v>378</v>
      </c>
      <c r="E26" s="85" t="s">
        <v>120</v>
      </c>
      <c r="F26" s="84" t="s">
        <v>114</v>
      </c>
      <c r="G26" s="94">
        <v>3</v>
      </c>
      <c r="H26" s="295">
        <v>12428</v>
      </c>
      <c r="I26" s="117"/>
      <c r="J26" s="41" t="e">
        <f t="shared" si="2"/>
        <v>#DIV/0!</v>
      </c>
      <c r="K26" s="190">
        <v>298</v>
      </c>
      <c r="L26" s="190">
        <v>928435</v>
      </c>
      <c r="M26" s="90"/>
    </row>
    <row r="27" spans="1:13" ht="42" customHeight="1">
      <c r="A27" s="13">
        <v>20</v>
      </c>
      <c r="B27" s="293" t="s">
        <v>408</v>
      </c>
      <c r="C27" s="294" t="s">
        <v>409</v>
      </c>
      <c r="D27" s="85" t="s">
        <v>378</v>
      </c>
      <c r="E27" s="85" t="s">
        <v>120</v>
      </c>
      <c r="F27" s="84" t="s">
        <v>114</v>
      </c>
      <c r="G27" s="94">
        <v>3</v>
      </c>
      <c r="H27" s="295">
        <v>3089</v>
      </c>
      <c r="I27" s="117"/>
      <c r="J27" s="21" t="e">
        <f t="shared" si="2"/>
        <v>#DIV/0!</v>
      </c>
      <c r="K27" s="190">
        <v>115</v>
      </c>
      <c r="L27" s="190">
        <v>214080</v>
      </c>
      <c r="M27" s="90"/>
    </row>
    <row r="28" spans="1:13" ht="42" customHeight="1">
      <c r="A28" s="13">
        <v>21</v>
      </c>
      <c r="B28" s="293" t="s">
        <v>410</v>
      </c>
      <c r="C28" s="294" t="s">
        <v>391</v>
      </c>
      <c r="D28" s="85" t="s">
        <v>378</v>
      </c>
      <c r="E28" s="85" t="s">
        <v>120</v>
      </c>
      <c r="F28" s="84" t="s">
        <v>114</v>
      </c>
      <c r="G28" s="94">
        <v>3</v>
      </c>
      <c r="H28" s="295">
        <v>3422</v>
      </c>
      <c r="I28" s="117"/>
      <c r="J28" s="41" t="e">
        <f t="shared" si="2"/>
        <v>#DIV/0!</v>
      </c>
      <c r="K28" s="190">
        <v>172</v>
      </c>
      <c r="L28" s="190">
        <v>219159</v>
      </c>
      <c r="M28" s="90"/>
    </row>
    <row r="29" spans="1:13" ht="42" customHeight="1">
      <c r="A29" s="13">
        <v>22</v>
      </c>
      <c r="B29" s="293" t="s">
        <v>411</v>
      </c>
      <c r="C29" s="294" t="s">
        <v>412</v>
      </c>
      <c r="D29" s="85" t="s">
        <v>413</v>
      </c>
      <c r="E29" s="85" t="s">
        <v>120</v>
      </c>
      <c r="F29" s="84" t="s">
        <v>114</v>
      </c>
      <c r="G29" s="94">
        <v>2</v>
      </c>
      <c r="H29" s="295">
        <v>25470</v>
      </c>
      <c r="I29" s="117"/>
      <c r="J29" s="41" t="e">
        <f t="shared" si="2"/>
        <v>#DIV/0!</v>
      </c>
      <c r="K29" s="190">
        <v>1882</v>
      </c>
      <c r="L29" s="190">
        <v>1339723</v>
      </c>
      <c r="M29" s="90"/>
    </row>
    <row r="30" spans="1:13" ht="42" customHeight="1">
      <c r="A30" s="13">
        <v>23</v>
      </c>
      <c r="B30" s="293" t="s">
        <v>414</v>
      </c>
      <c r="C30" s="294" t="s">
        <v>412</v>
      </c>
      <c r="D30" s="85" t="s">
        <v>413</v>
      </c>
      <c r="E30" s="85" t="s">
        <v>120</v>
      </c>
      <c r="F30" s="84" t="s">
        <v>114</v>
      </c>
      <c r="G30" s="94">
        <v>2</v>
      </c>
      <c r="H30" s="295">
        <v>6879</v>
      </c>
      <c r="I30" s="117"/>
      <c r="J30" s="41" t="e">
        <f t="shared" si="2"/>
        <v>#DIV/0!</v>
      </c>
      <c r="K30" s="190">
        <v>412</v>
      </c>
      <c r="L30" s="190">
        <v>398979</v>
      </c>
      <c r="M30" s="90"/>
    </row>
  </sheetData>
  <mergeCells count="3">
    <mergeCell ref="E2:G2"/>
    <mergeCell ref="E3:G3"/>
    <mergeCell ref="E4:G4"/>
  </mergeCells>
  <phoneticPr fontId="3"/>
  <dataValidations count="1">
    <dataValidation type="list" allowBlank="1" showInputMessage="1" showErrorMessage="1" sqref="E8:E30">
      <formula1>"10電力,PPS"</formula1>
    </dataValidation>
  </dataValidations>
  <pageMargins left="0.59055118110236227" right="0.59055118110236227" top="0.59055118110236227" bottom="0.55118110236220474" header="0.51181102362204722" footer="0.51181102362204722"/>
  <pageSetup paperSize="9" scale="55"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sqref="A1:A104857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[37]合計!C3</f>
        <v>和歌山市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51"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sqref="A1:A104857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[37]合計!C3</f>
        <v>和歌山市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77"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11" sqref="G11"/>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[37]合計!C3</f>
        <v>和歌山市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76"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57"/>
  <sheetViews>
    <sheetView topLeftCell="F1" workbookViewId="0">
      <selection activeCell="D15" sqref="D15"/>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1" style="15" bestFit="1" customWidth="1"/>
    <col min="13" max="14" width="9" style="13"/>
    <col min="15" max="15" width="11.125" style="13" customWidth="1"/>
    <col min="16" max="16384" width="9" style="13"/>
  </cols>
  <sheetData>
    <row r="1" spans="1:15">
      <c r="A1" s="13" t="s">
        <v>5</v>
      </c>
      <c r="B1" s="82" t="str">
        <f>[4]合計!C3</f>
        <v>青森市</v>
      </c>
      <c r="C1" s="40"/>
      <c r="D1" s="40"/>
      <c r="E1" s="40"/>
      <c r="F1" s="40"/>
      <c r="I1" s="13" t="s">
        <v>38</v>
      </c>
      <c r="K1" s="15" t="s">
        <v>56</v>
      </c>
    </row>
    <row r="2" spans="1:15" s="40" customFormat="1" ht="51" customHeight="1">
      <c r="B2" s="46"/>
      <c r="E2" s="784" t="s">
        <v>57</v>
      </c>
      <c r="F2" s="784"/>
      <c r="G2" s="784"/>
      <c r="H2" s="17">
        <f>SUMIF(E8:E357,"PPS",H8:H357)</f>
        <v>962</v>
      </c>
      <c r="I2" s="18"/>
      <c r="J2" s="15"/>
      <c r="K2" s="47"/>
      <c r="L2" s="47"/>
      <c r="O2" s="13"/>
    </row>
    <row r="3" spans="1:15" s="40" customFormat="1" ht="41.25" customHeight="1">
      <c r="B3" s="14"/>
      <c r="E3" s="784" t="s">
        <v>58</v>
      </c>
      <c r="F3" s="784"/>
      <c r="G3" s="784"/>
      <c r="H3" s="17">
        <f>O7</f>
        <v>962</v>
      </c>
      <c r="I3" s="18"/>
      <c r="J3" s="14"/>
      <c r="K3" s="47"/>
      <c r="L3" s="47"/>
      <c r="O3" s="13"/>
    </row>
    <row r="4" spans="1:15" s="40" customFormat="1" ht="60" customHeight="1">
      <c r="B4" s="14"/>
      <c r="E4" s="784" t="s">
        <v>115</v>
      </c>
      <c r="F4" s="784"/>
      <c r="G4" s="784"/>
      <c r="H4" s="48">
        <f>H3/I7</f>
        <v>1</v>
      </c>
      <c r="I4" s="49"/>
      <c r="J4" s="14"/>
      <c r="K4" s="47"/>
      <c r="L4" s="47"/>
    </row>
    <row r="5" spans="1:15" s="14" customFormat="1" ht="12.75" customHeight="1">
      <c r="B5" s="23"/>
      <c r="E5" s="24"/>
      <c r="F5" s="24"/>
      <c r="G5" s="24"/>
      <c r="H5" s="26"/>
      <c r="I5" s="26"/>
      <c r="J5" s="23"/>
      <c r="K5" s="27"/>
      <c r="L5" s="27"/>
    </row>
    <row r="6" spans="1:15" s="162" customFormat="1" ht="54">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962</v>
      </c>
      <c r="I7" s="33">
        <f>SUM(I8:I357)</f>
        <v>962</v>
      </c>
      <c r="J7" s="34">
        <f>H7/I7</f>
        <v>1</v>
      </c>
      <c r="K7" s="50"/>
      <c r="L7" s="50"/>
      <c r="M7" s="32"/>
      <c r="N7" s="32"/>
      <c r="O7" s="51">
        <f>SUM(O8:O357)</f>
        <v>962</v>
      </c>
    </row>
    <row r="8" spans="1:15" ht="122.25" thickTop="1">
      <c r="A8" s="13">
        <v>1</v>
      </c>
      <c r="B8" s="92" t="s">
        <v>1122</v>
      </c>
      <c r="C8" s="84" t="s">
        <v>1123</v>
      </c>
      <c r="D8" s="84" t="s">
        <v>1124</v>
      </c>
      <c r="E8" s="93" t="s">
        <v>120</v>
      </c>
      <c r="F8" s="100" t="s">
        <v>1125</v>
      </c>
      <c r="G8" s="101">
        <v>1</v>
      </c>
      <c r="H8" s="102">
        <v>962</v>
      </c>
      <c r="I8" s="103">
        <v>962</v>
      </c>
      <c r="J8" s="41">
        <f t="shared" ref="J8:J253" si="0">H8/I8</f>
        <v>1</v>
      </c>
      <c r="K8" s="104" t="s">
        <v>1126</v>
      </c>
      <c r="L8" s="104">
        <v>11535868</v>
      </c>
      <c r="M8" s="105" t="s">
        <v>1127</v>
      </c>
      <c r="N8" s="105" t="s">
        <v>1128</v>
      </c>
      <c r="O8" s="106">
        <v>962</v>
      </c>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headerFooter alignWithMargins="0"/>
  <legacy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[38]合計!C3</f>
        <v>鳥取市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[38]合計!C3</f>
        <v>鳥取市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[38]合計!C3</f>
        <v>鳥取市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[38]合計!C3</f>
        <v>鳥取市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D1" workbookViewId="0">
      <selection activeCell="G11" sqref="G11"/>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[39]合計!C3</f>
        <v>松江市</v>
      </c>
      <c r="I1" s="13" t="s">
        <v>38</v>
      </c>
      <c r="K1" s="15" t="s">
        <v>39</v>
      </c>
    </row>
    <row r="2" spans="1:13" ht="54" customHeight="1">
      <c r="B2" s="16"/>
      <c r="E2" s="784" t="s">
        <v>40</v>
      </c>
      <c r="F2" s="784"/>
      <c r="G2" s="784"/>
      <c r="H2" s="17">
        <f>SUMIF(E8:E357,"PPS",H8:H357)</f>
        <v>69394</v>
      </c>
      <c r="I2" s="18"/>
      <c r="J2" s="15"/>
    </row>
    <row r="3" spans="1:13" ht="57" customHeight="1">
      <c r="B3" s="14"/>
      <c r="E3" s="784" t="s">
        <v>41</v>
      </c>
      <c r="F3" s="784"/>
      <c r="G3" s="784"/>
      <c r="H3" s="17">
        <f>M7</f>
        <v>0</v>
      </c>
      <c r="I3" s="18"/>
      <c r="J3" s="19"/>
    </row>
    <row r="4" spans="1:13" s="19" customFormat="1" ht="55.5" customHeight="1">
      <c r="B4" s="20"/>
      <c r="E4" s="784" t="s">
        <v>42</v>
      </c>
      <c r="F4" s="784"/>
      <c r="G4" s="784"/>
      <c r="H4" s="21">
        <f>H3/I7</f>
        <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69394</v>
      </c>
      <c r="I7" s="33">
        <f>SUM(I8:I357)</f>
        <v>70661</v>
      </c>
      <c r="J7" s="34">
        <f>H7/I7</f>
        <v>0.98206931687918375</v>
      </c>
      <c r="K7" s="35">
        <f>SUM(K8:K357)</f>
        <v>31488</v>
      </c>
      <c r="L7" s="36">
        <f>SUM(L8:L357)</f>
        <v>3969493</v>
      </c>
      <c r="M7" s="37">
        <f>SUM(M8:M357)</f>
        <v>0</v>
      </c>
    </row>
    <row r="8" spans="1:13" ht="15" thickTop="1">
      <c r="A8" s="13">
        <v>1</v>
      </c>
      <c r="B8" s="403" t="s">
        <v>916</v>
      </c>
      <c r="C8" s="404" t="s">
        <v>917</v>
      </c>
      <c r="D8" s="405" t="s">
        <v>137</v>
      </c>
      <c r="E8" s="405" t="s">
        <v>120</v>
      </c>
      <c r="F8" s="404" t="s">
        <v>918</v>
      </c>
      <c r="G8" s="406">
        <v>6</v>
      </c>
      <c r="H8" s="407">
        <v>69394</v>
      </c>
      <c r="I8" s="408">
        <v>70661</v>
      </c>
      <c r="J8" s="409">
        <f t="shared" ref="J8:J71" si="0">H8/I8</f>
        <v>0.98206931687918375</v>
      </c>
      <c r="K8" s="408">
        <v>31488</v>
      </c>
      <c r="L8" s="408">
        <v>3969493</v>
      </c>
      <c r="M8" s="410"/>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56"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7"/>
  <sheetViews>
    <sheetView workbookViewId="0">
      <selection activeCell="G11" sqref="G11"/>
    </sheetView>
  </sheetViews>
  <sheetFormatPr defaultColWidth="9" defaultRowHeight="13.5"/>
  <cols>
    <col min="1" max="1" width="9" style="13"/>
    <col min="2" max="2" width="20" style="13" customWidth="1"/>
    <col min="3" max="3" width="11" style="13" bestFit="1" customWidth="1"/>
    <col min="4" max="4" width="16.125" style="13" customWidth="1"/>
    <col min="5" max="5" width="12.625" style="13" customWidth="1"/>
    <col min="6" max="6" width="12.25" style="13" customWidth="1"/>
    <col min="7" max="7" width="12" style="14" customWidth="1"/>
    <col min="8" max="8" width="13" style="13" customWidth="1"/>
    <col min="9" max="9" width="15.125" style="13" bestFit="1" customWidth="1"/>
    <col min="10" max="10" width="9" style="13"/>
    <col min="11" max="11" width="9" style="15"/>
    <col min="12" max="12" width="12.5" style="15" customWidth="1"/>
    <col min="13" max="14" width="9" style="13"/>
    <col min="15" max="15" width="9.5" style="13" customWidth="1"/>
    <col min="16" max="16384" width="9" style="13"/>
  </cols>
  <sheetData>
    <row r="1" spans="1:15">
      <c r="A1" s="13" t="s">
        <v>5</v>
      </c>
      <c r="B1" s="82" t="str">
        <f>[39]合計!C3</f>
        <v>松江市</v>
      </c>
      <c r="C1" s="40"/>
      <c r="D1" s="40"/>
      <c r="E1" s="40"/>
      <c r="F1" s="40"/>
      <c r="I1" s="13" t="s">
        <v>38</v>
      </c>
      <c r="K1" s="15" t="s">
        <v>56</v>
      </c>
    </row>
    <row r="2" spans="1:15" s="40" customFormat="1" ht="51" customHeight="1">
      <c r="B2" s="46"/>
      <c r="E2" s="784" t="s">
        <v>57</v>
      </c>
      <c r="F2" s="784"/>
      <c r="G2" s="784"/>
      <c r="H2" s="17">
        <f>SUMIF(E8:E17,"PPS",H8:H17)</f>
        <v>0</v>
      </c>
      <c r="I2" s="18"/>
      <c r="J2" s="15"/>
      <c r="K2" s="47"/>
      <c r="L2" s="47"/>
      <c r="O2" s="13"/>
    </row>
    <row r="3" spans="1:15" s="40" customFormat="1" ht="41.25" customHeight="1">
      <c r="B3" s="14"/>
      <c r="E3" s="784" t="s">
        <v>58</v>
      </c>
      <c r="F3" s="784"/>
      <c r="G3" s="784"/>
      <c r="H3" s="17">
        <f>O7</f>
        <v>5087</v>
      </c>
      <c r="I3" s="18"/>
      <c r="J3" s="14"/>
      <c r="K3" s="47"/>
      <c r="L3" s="47"/>
      <c r="O3" s="13"/>
    </row>
    <row r="4" spans="1:15" s="40" customFormat="1" ht="60" customHeight="1">
      <c r="B4" s="14"/>
      <c r="E4" s="784" t="s">
        <v>115</v>
      </c>
      <c r="F4" s="784"/>
      <c r="G4" s="784"/>
      <c r="H4" s="48">
        <f>H3/I7</f>
        <v>1</v>
      </c>
      <c r="I4" s="49"/>
      <c r="J4" s="14"/>
      <c r="K4" s="47"/>
      <c r="L4" s="47"/>
    </row>
    <row r="5" spans="1:15" s="14" customFormat="1" ht="12.75" customHeight="1">
      <c r="B5" s="23"/>
      <c r="E5" s="24"/>
      <c r="F5" s="24"/>
      <c r="G5" s="24"/>
      <c r="H5" s="26"/>
      <c r="I5" s="26"/>
      <c r="J5" s="23"/>
      <c r="K5" s="27"/>
      <c r="L5" s="27"/>
    </row>
    <row r="6" spans="1:15" s="162" customFormat="1" ht="54">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SUM(H8:H17)</f>
        <v>5087</v>
      </c>
      <c r="I7" s="33">
        <f>SUM(I8:I17)</f>
        <v>5087</v>
      </c>
      <c r="J7" s="34">
        <f>H7/I7</f>
        <v>1</v>
      </c>
      <c r="K7" s="50"/>
      <c r="L7" s="50"/>
      <c r="M7" s="32"/>
      <c r="N7" s="32"/>
      <c r="O7" s="51">
        <f>SUM(O8:O17)</f>
        <v>5087</v>
      </c>
    </row>
    <row r="8" spans="1:15" ht="68.25" thickTop="1">
      <c r="A8" s="13">
        <v>1</v>
      </c>
      <c r="B8" s="92" t="s">
        <v>919</v>
      </c>
      <c r="C8" s="84" t="s">
        <v>920</v>
      </c>
      <c r="D8" s="84" t="s">
        <v>921</v>
      </c>
      <c r="E8" s="93" t="s">
        <v>113</v>
      </c>
      <c r="F8" s="100" t="s">
        <v>122</v>
      </c>
      <c r="G8" s="101">
        <v>1</v>
      </c>
      <c r="H8" s="102">
        <v>5087</v>
      </c>
      <c r="I8" s="103">
        <v>5087</v>
      </c>
      <c r="J8" s="41">
        <f t="shared" ref="J8:J9" si="0">H8/I8</f>
        <v>1</v>
      </c>
      <c r="K8" s="104">
        <v>76</v>
      </c>
      <c r="L8" s="104">
        <v>186742</v>
      </c>
      <c r="M8" s="340" t="s">
        <v>922</v>
      </c>
      <c r="N8" s="340" t="s">
        <v>922</v>
      </c>
      <c r="O8" s="411">
        <v>5087</v>
      </c>
    </row>
    <row r="9" spans="1:15" ht="22.5">
      <c r="A9" s="13">
        <v>2</v>
      </c>
      <c r="B9" s="92" t="s">
        <v>923</v>
      </c>
      <c r="C9" s="84" t="s">
        <v>924</v>
      </c>
      <c r="D9" s="84" t="s">
        <v>921</v>
      </c>
      <c r="E9" s="93" t="s">
        <v>113</v>
      </c>
      <c r="F9" s="100" t="s">
        <v>122</v>
      </c>
      <c r="G9" s="101">
        <v>1</v>
      </c>
      <c r="H9" s="412" t="s">
        <v>925</v>
      </c>
      <c r="I9" s="413" t="s">
        <v>926</v>
      </c>
      <c r="J9" s="41" t="e">
        <f t="shared" si="0"/>
        <v>#VALUE!</v>
      </c>
      <c r="K9" s="104">
        <v>1700</v>
      </c>
      <c r="L9" s="104">
        <v>8116621</v>
      </c>
      <c r="M9" s="340" t="s">
        <v>927</v>
      </c>
      <c r="N9" s="340" t="s">
        <v>927</v>
      </c>
      <c r="O9" s="414" t="s">
        <v>926</v>
      </c>
    </row>
    <row r="10" spans="1:15" ht="67.5">
      <c r="A10" s="13">
        <v>3</v>
      </c>
      <c r="B10" s="92" t="s">
        <v>928</v>
      </c>
      <c r="C10" s="84" t="s">
        <v>929</v>
      </c>
      <c r="D10" s="84" t="s">
        <v>722</v>
      </c>
      <c r="E10" s="93" t="s">
        <v>113</v>
      </c>
      <c r="F10" s="100" t="s">
        <v>122</v>
      </c>
      <c r="G10" s="101">
        <v>1</v>
      </c>
      <c r="H10" s="412" t="s">
        <v>925</v>
      </c>
      <c r="I10" s="413" t="s">
        <v>926</v>
      </c>
      <c r="J10" s="415" t="s">
        <v>930</v>
      </c>
      <c r="K10" s="416">
        <v>53</v>
      </c>
      <c r="L10" s="417">
        <v>124565</v>
      </c>
      <c r="M10" s="418" t="s">
        <v>931</v>
      </c>
      <c r="N10" s="418" t="s">
        <v>931</v>
      </c>
      <c r="O10" s="414" t="s">
        <v>926</v>
      </c>
    </row>
    <row r="11" spans="1:15" ht="33.75">
      <c r="A11" s="13">
        <v>4</v>
      </c>
      <c r="B11" s="92" t="s">
        <v>932</v>
      </c>
      <c r="C11" s="84" t="s">
        <v>933</v>
      </c>
      <c r="D11" s="84" t="s">
        <v>722</v>
      </c>
      <c r="E11" s="93" t="s">
        <v>113</v>
      </c>
      <c r="F11" s="100" t="s">
        <v>122</v>
      </c>
      <c r="G11" s="101">
        <v>1</v>
      </c>
      <c r="H11" s="412" t="s">
        <v>925</v>
      </c>
      <c r="I11" s="413" t="s">
        <v>926</v>
      </c>
      <c r="J11" s="41" t="e">
        <f t="shared" ref="J11:J17" si="1">H11/I11</f>
        <v>#VALUE!</v>
      </c>
      <c r="K11" s="104">
        <v>354</v>
      </c>
      <c r="L11" s="108">
        <v>956708</v>
      </c>
      <c r="M11" s="418" t="s">
        <v>931</v>
      </c>
      <c r="N11" s="418" t="s">
        <v>931</v>
      </c>
      <c r="O11" s="414" t="s">
        <v>926</v>
      </c>
    </row>
    <row r="12" spans="1:15" ht="33.75">
      <c r="A12" s="13">
        <v>5</v>
      </c>
      <c r="B12" s="92" t="s">
        <v>934</v>
      </c>
      <c r="C12" s="84" t="s">
        <v>933</v>
      </c>
      <c r="D12" s="84" t="s">
        <v>722</v>
      </c>
      <c r="E12" s="93" t="s">
        <v>113</v>
      </c>
      <c r="F12" s="100" t="s">
        <v>122</v>
      </c>
      <c r="G12" s="101">
        <v>1</v>
      </c>
      <c r="H12" s="412" t="s">
        <v>925</v>
      </c>
      <c r="I12" s="413" t="s">
        <v>926</v>
      </c>
      <c r="J12" s="41" t="e">
        <f t="shared" si="1"/>
        <v>#VALUE!</v>
      </c>
      <c r="K12" s="112">
        <v>124</v>
      </c>
      <c r="L12" s="113">
        <v>341000</v>
      </c>
      <c r="M12" s="418" t="s">
        <v>931</v>
      </c>
      <c r="N12" s="418" t="s">
        <v>931</v>
      </c>
      <c r="O12" s="414" t="s">
        <v>926</v>
      </c>
    </row>
    <row r="13" spans="1:15" ht="33.75">
      <c r="A13" s="40">
        <v>6</v>
      </c>
      <c r="B13" s="92" t="s">
        <v>935</v>
      </c>
      <c r="C13" s="84" t="s">
        <v>933</v>
      </c>
      <c r="D13" s="84" t="s">
        <v>722</v>
      </c>
      <c r="E13" s="93" t="s">
        <v>113</v>
      </c>
      <c r="F13" s="100" t="s">
        <v>122</v>
      </c>
      <c r="G13" s="101">
        <v>1</v>
      </c>
      <c r="H13" s="412" t="s">
        <v>925</v>
      </c>
      <c r="I13" s="413" t="s">
        <v>926</v>
      </c>
      <c r="J13" s="41" t="e">
        <f t="shared" si="1"/>
        <v>#VALUE!</v>
      </c>
      <c r="K13" s="104">
        <v>126</v>
      </c>
      <c r="L13" s="104">
        <v>205903</v>
      </c>
      <c r="M13" s="418" t="s">
        <v>931</v>
      </c>
      <c r="N13" s="418" t="s">
        <v>931</v>
      </c>
      <c r="O13" s="414" t="s">
        <v>926</v>
      </c>
    </row>
    <row r="14" spans="1:15" ht="56.25">
      <c r="A14" s="40">
        <v>7</v>
      </c>
      <c r="B14" s="92" t="s">
        <v>936</v>
      </c>
      <c r="C14" s="84" t="s">
        <v>937</v>
      </c>
      <c r="D14" s="84" t="s">
        <v>921</v>
      </c>
      <c r="E14" s="93" t="s">
        <v>113</v>
      </c>
      <c r="F14" s="100" t="s">
        <v>122</v>
      </c>
      <c r="G14" s="101">
        <v>1</v>
      </c>
      <c r="H14" s="412" t="s">
        <v>925</v>
      </c>
      <c r="I14" s="413" t="s">
        <v>926</v>
      </c>
      <c r="J14" s="41" t="e">
        <f t="shared" si="1"/>
        <v>#VALUE!</v>
      </c>
      <c r="K14" s="104">
        <v>47</v>
      </c>
      <c r="L14" s="104">
        <v>109108</v>
      </c>
      <c r="M14" s="340" t="s">
        <v>938</v>
      </c>
      <c r="N14" s="340" t="s">
        <v>938</v>
      </c>
      <c r="O14" s="414" t="s">
        <v>926</v>
      </c>
    </row>
    <row r="15" spans="1:15">
      <c r="A15" s="13">
        <v>8</v>
      </c>
      <c r="B15" s="115"/>
      <c r="C15" s="90"/>
      <c r="D15" s="84"/>
      <c r="E15" s="93"/>
      <c r="F15" s="100"/>
      <c r="G15" s="94"/>
      <c r="H15" s="116"/>
      <c r="I15" s="117"/>
      <c r="J15" s="41" t="e">
        <f t="shared" si="1"/>
        <v>#DIV/0!</v>
      </c>
      <c r="K15" s="113"/>
      <c r="L15" s="118"/>
      <c r="M15" s="105"/>
      <c r="N15" s="105"/>
      <c r="O15" s="91"/>
    </row>
    <row r="16" spans="1:15">
      <c r="A16" s="13">
        <v>9</v>
      </c>
      <c r="B16" s="92"/>
      <c r="C16" s="84"/>
      <c r="D16" s="84"/>
      <c r="E16" s="93"/>
      <c r="F16" s="100"/>
      <c r="G16" s="101"/>
      <c r="H16" s="102"/>
      <c r="I16" s="103"/>
      <c r="J16" s="41" t="e">
        <f t="shared" si="1"/>
        <v>#DIV/0!</v>
      </c>
      <c r="K16" s="104"/>
      <c r="L16" s="104"/>
      <c r="M16" s="105"/>
      <c r="N16" s="105"/>
      <c r="O16" s="91"/>
    </row>
    <row r="17" spans="1:15">
      <c r="A17" s="13">
        <v>10</v>
      </c>
      <c r="B17" s="92"/>
      <c r="C17" s="92"/>
      <c r="D17" s="84"/>
      <c r="E17" s="93"/>
      <c r="F17" s="100"/>
      <c r="G17" s="101"/>
      <c r="H17" s="102"/>
      <c r="I17" s="103"/>
      <c r="J17" s="41" t="e">
        <f t="shared" si="1"/>
        <v>#DIV/0!</v>
      </c>
      <c r="K17" s="104"/>
      <c r="L17" s="104"/>
      <c r="M17" s="105"/>
      <c r="N17" s="105"/>
      <c r="O17" s="91"/>
    </row>
  </sheetData>
  <mergeCells count="3">
    <mergeCell ref="E2:G2"/>
    <mergeCell ref="E3:G3"/>
    <mergeCell ref="E4:G4"/>
  </mergeCells>
  <phoneticPr fontId="3"/>
  <dataValidations count="1">
    <dataValidation type="list" allowBlank="1" showInputMessage="1" showErrorMessage="1" sqref="E8:E17">
      <formula1>"10電力,PPS"</formula1>
    </dataValidation>
  </dataValidations>
  <pageMargins left="0.78700000000000003" right="0.78700000000000003" top="0.59" bottom="0.55000000000000004" header="0.51200000000000001" footer="0.51200000000000001"/>
  <pageSetup paperSize="9" scale="73"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
  <sheetViews>
    <sheetView workbookViewId="0">
      <selection activeCell="G11" sqref="G11"/>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[39]合計!C3</f>
        <v>松江市</v>
      </c>
      <c r="C1" s="40"/>
      <c r="D1" s="40"/>
      <c r="E1" s="40"/>
      <c r="F1" s="40"/>
      <c r="G1" s="40"/>
      <c r="I1" s="13" t="s">
        <v>66</v>
      </c>
    </row>
    <row r="2" spans="1:10" ht="49.5" customHeight="1">
      <c r="B2" s="46"/>
      <c r="C2" s="40"/>
      <c r="D2" s="40"/>
      <c r="E2" s="785" t="s">
        <v>77</v>
      </c>
      <c r="F2" s="784"/>
      <c r="G2" s="784"/>
      <c r="H2" s="17">
        <f>SUMIF(G6:G298,"PPS",H6:H298)</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SUM(H6:H7)</f>
        <v>209708681</v>
      </c>
      <c r="I5" s="53">
        <f>SUM(I6:I7)</f>
        <v>15789248</v>
      </c>
      <c r="J5" s="32">
        <f>H5/I5</f>
        <v>13.281739636998545</v>
      </c>
    </row>
    <row r="6" spans="1:10" ht="57.75" thickTop="1">
      <c r="A6" s="13">
        <v>1</v>
      </c>
      <c r="B6" s="419" t="s">
        <v>939</v>
      </c>
      <c r="C6" s="419" t="s">
        <v>940</v>
      </c>
      <c r="D6" s="419" t="s">
        <v>941</v>
      </c>
      <c r="E6" s="420" t="s">
        <v>942</v>
      </c>
      <c r="F6" s="419" t="s">
        <v>943</v>
      </c>
      <c r="G6" s="421" t="s">
        <v>113</v>
      </c>
      <c r="H6" s="17">
        <v>209708681</v>
      </c>
      <c r="I6" s="17">
        <v>15789248</v>
      </c>
      <c r="J6" s="28">
        <f t="shared" ref="J6:J7" si="0">H6/I6</f>
        <v>13.281739636998545</v>
      </c>
    </row>
    <row r="7" spans="1:10">
      <c r="A7" s="13">
        <v>2</v>
      </c>
      <c r="B7" s="90"/>
      <c r="C7" s="90"/>
      <c r="D7" s="90"/>
      <c r="E7" s="130"/>
      <c r="F7" s="90"/>
      <c r="G7" s="93"/>
      <c r="H7" s="17"/>
      <c r="I7" s="17"/>
      <c r="J7" s="28" t="e">
        <f t="shared" si="0"/>
        <v>#DIV/0!</v>
      </c>
    </row>
  </sheetData>
  <mergeCells count="1">
    <mergeCell ref="E2:G2"/>
  </mergeCells>
  <phoneticPr fontId="3"/>
  <dataValidations count="1">
    <dataValidation type="list" allowBlank="1" showInputMessage="1" showErrorMessage="1" sqref="G6:G7">
      <formula1>"10電力,PPS"</formula1>
    </dataValidation>
  </dataValidations>
  <pageMargins left="0.78700000000000003" right="0.78700000000000003" top="0.63" bottom="0.61" header="0.51200000000000001" footer="0.51200000000000001"/>
  <pageSetup paperSize="9" scale="77"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
  <sheetViews>
    <sheetView workbookViewId="0">
      <selection activeCell="G11" sqref="G11"/>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[39]合計!C3</f>
        <v>松江市</v>
      </c>
      <c r="C1" s="40"/>
      <c r="D1" s="40"/>
      <c r="E1" s="40"/>
      <c r="F1" s="40"/>
      <c r="G1" s="40"/>
      <c r="I1" s="13" t="s">
        <v>69</v>
      </c>
    </row>
    <row r="2" spans="1:10" s="14" customFormat="1" ht="56.25" customHeight="1">
      <c r="B2" s="46"/>
      <c r="E2" s="785" t="s">
        <v>79</v>
      </c>
      <c r="F2" s="784"/>
      <c r="G2" s="784"/>
      <c r="H2" s="54">
        <f>SUMIF(G6:G298,"PPS",H6:H298)</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SUM(H6:H7)</f>
        <v>0</v>
      </c>
      <c r="I5" s="53">
        <f>SUM(I6:I7)</f>
        <v>0</v>
      </c>
      <c r="J5" s="32" t="e">
        <f>H5/I5</f>
        <v>#DIV/0!</v>
      </c>
    </row>
    <row r="6" spans="1:10" ht="15" thickTop="1">
      <c r="A6" s="13">
        <v>1</v>
      </c>
      <c r="B6" s="419"/>
      <c r="C6" s="419"/>
      <c r="D6" s="419"/>
      <c r="E6" s="422"/>
      <c r="F6" s="419"/>
      <c r="G6" s="423"/>
      <c r="H6" s="118"/>
      <c r="I6" s="118"/>
      <c r="J6" s="28" t="e">
        <f t="shared" ref="J6:J7" si="0">H6/I6</f>
        <v>#DIV/0!</v>
      </c>
    </row>
    <row r="7" spans="1:10">
      <c r="A7" s="13">
        <v>2</v>
      </c>
      <c r="B7" s="90"/>
      <c r="C7" s="90"/>
      <c r="D7" s="90"/>
      <c r="E7" s="130"/>
      <c r="F7" s="90"/>
      <c r="G7" s="93"/>
      <c r="H7" s="131"/>
      <c r="I7" s="131"/>
      <c r="J7" s="28" t="e">
        <f t="shared" si="0"/>
        <v>#DIV/0!</v>
      </c>
    </row>
  </sheetData>
  <mergeCells count="1">
    <mergeCell ref="E2:G2"/>
  </mergeCells>
  <phoneticPr fontId="3"/>
  <dataValidations count="1">
    <dataValidation type="list" allowBlank="1" showInputMessage="1" showErrorMessage="1" sqref="G6:G7">
      <formula1>"10電力,PPS"</formula1>
    </dataValidation>
  </dataValidations>
  <pageMargins left="0.78700000000000003" right="0.78700000000000003" top="0.63" bottom="0.61" header="0.51200000000000001" footer="0.51200000000000001"/>
  <pageSetup paperSize="9" scale="76"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85" zoomScaleNormal="85" workbookViewId="0">
      <selection activeCell="K11" sqref="K11"/>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[40]合計!C3</f>
        <v>倉敷市</v>
      </c>
      <c r="I1" s="13" t="s">
        <v>38</v>
      </c>
      <c r="K1" s="15" t="s">
        <v>39</v>
      </c>
    </row>
    <row r="2" spans="1:13" ht="54" customHeight="1">
      <c r="B2" s="16"/>
      <c r="E2" s="784" t="s">
        <v>40</v>
      </c>
      <c r="F2" s="784"/>
      <c r="G2" s="784"/>
      <c r="H2" s="17">
        <f>SUMIF(E8:E357,"PPS",H8:H357)</f>
        <v>259136</v>
      </c>
      <c r="I2" s="18"/>
      <c r="J2" s="15"/>
    </row>
    <row r="3" spans="1:13" ht="57" customHeight="1">
      <c r="B3" s="14"/>
      <c r="E3" s="784" t="s">
        <v>41</v>
      </c>
      <c r="F3" s="784"/>
      <c r="G3" s="784"/>
      <c r="H3" s="17">
        <f>M7</f>
        <v>373500</v>
      </c>
      <c r="I3" s="18"/>
      <c r="J3" s="19"/>
    </row>
    <row r="4" spans="1:13" s="19" customFormat="1" ht="55.5" customHeight="1">
      <c r="B4" s="20"/>
      <c r="E4" s="784" t="s">
        <v>125</v>
      </c>
      <c r="F4" s="784"/>
      <c r="G4" s="784"/>
      <c r="H4" s="21">
        <f>H3/I7</f>
        <v>0.97837874652262979</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371976</v>
      </c>
      <c r="I7" s="33">
        <f>SUM(I8:I357)</f>
        <v>381754</v>
      </c>
      <c r="J7" s="34">
        <f>H7/I7</f>
        <v>0.97438664689826437</v>
      </c>
      <c r="K7" s="35">
        <f>SUM(K8:K357)</f>
        <v>9069</v>
      </c>
      <c r="L7" s="36">
        <f>SUM(L8:L357)</f>
        <v>22810411</v>
      </c>
      <c r="M7" s="37">
        <f>SUM(M8:M357)</f>
        <v>373500</v>
      </c>
    </row>
    <row r="8" spans="1:13" ht="14.25" thickTop="1">
      <c r="A8" s="13">
        <v>1</v>
      </c>
      <c r="B8" s="184" t="s">
        <v>152</v>
      </c>
      <c r="C8" s="84" t="s">
        <v>153</v>
      </c>
      <c r="D8" s="85" t="s">
        <v>154</v>
      </c>
      <c r="E8" s="85" t="s">
        <v>120</v>
      </c>
      <c r="F8" s="84" t="s">
        <v>114</v>
      </c>
      <c r="G8" s="185">
        <v>6</v>
      </c>
      <c r="H8" s="186">
        <v>16509</v>
      </c>
      <c r="I8" s="87">
        <v>17713</v>
      </c>
      <c r="J8" s="187">
        <f t="shared" ref="J8:J71" si="0">H8/I8</f>
        <v>0.9320273245638796</v>
      </c>
      <c r="K8" s="87">
        <v>901</v>
      </c>
      <c r="L8" s="87">
        <v>217389</v>
      </c>
      <c r="M8" s="88">
        <v>16509</v>
      </c>
    </row>
    <row r="9" spans="1:13">
      <c r="A9" s="13">
        <v>2</v>
      </c>
      <c r="B9" s="184" t="s">
        <v>155</v>
      </c>
      <c r="C9" s="84" t="s">
        <v>156</v>
      </c>
      <c r="D9" s="90" t="s">
        <v>154</v>
      </c>
      <c r="E9" s="85" t="s">
        <v>113</v>
      </c>
      <c r="F9" s="92" t="s">
        <v>114</v>
      </c>
      <c r="G9" s="185">
        <v>2</v>
      </c>
      <c r="H9" s="186">
        <v>18455</v>
      </c>
      <c r="I9" s="87">
        <v>18455</v>
      </c>
      <c r="J9" s="187">
        <f t="shared" si="0"/>
        <v>1</v>
      </c>
      <c r="K9" s="87">
        <v>469</v>
      </c>
      <c r="L9" s="87">
        <f>1263198/2</f>
        <v>631599</v>
      </c>
      <c r="M9" s="186">
        <v>18455</v>
      </c>
    </row>
    <row r="10" spans="1:13">
      <c r="A10" s="13">
        <v>3</v>
      </c>
      <c r="B10" s="184" t="s">
        <v>157</v>
      </c>
      <c r="C10" s="92" t="s">
        <v>156</v>
      </c>
      <c r="D10" s="85" t="s">
        <v>154</v>
      </c>
      <c r="E10" s="85" t="s">
        <v>113</v>
      </c>
      <c r="F10" s="92" t="s">
        <v>114</v>
      </c>
      <c r="G10" s="185">
        <v>2</v>
      </c>
      <c r="H10" s="186">
        <v>11181</v>
      </c>
      <c r="I10" s="87">
        <v>11181</v>
      </c>
      <c r="J10" s="188">
        <f t="shared" si="0"/>
        <v>1</v>
      </c>
      <c r="K10" s="87">
        <v>218</v>
      </c>
      <c r="L10" s="87">
        <f>780462/2</f>
        <v>390231</v>
      </c>
      <c r="M10" s="186">
        <v>11181</v>
      </c>
    </row>
    <row r="11" spans="1:13">
      <c r="A11" s="13">
        <v>4</v>
      </c>
      <c r="B11" s="184" t="s">
        <v>158</v>
      </c>
      <c r="C11" s="84" t="s">
        <v>156</v>
      </c>
      <c r="D11" s="85" t="s">
        <v>154</v>
      </c>
      <c r="E11" s="85" t="s">
        <v>113</v>
      </c>
      <c r="F11" s="92" t="s">
        <v>114</v>
      </c>
      <c r="G11" s="185">
        <v>2</v>
      </c>
      <c r="H11" s="186">
        <v>22460</v>
      </c>
      <c r="I11" s="186">
        <v>22460</v>
      </c>
      <c r="J11" s="188">
        <f t="shared" si="0"/>
        <v>1</v>
      </c>
      <c r="K11" s="87">
        <v>342</v>
      </c>
      <c r="L11" s="87">
        <f>1708240/2</f>
        <v>854120</v>
      </c>
      <c r="M11" s="186">
        <v>22460</v>
      </c>
    </row>
    <row r="12" spans="1:13">
      <c r="A12" s="13">
        <v>5</v>
      </c>
      <c r="B12" s="184" t="s">
        <v>159</v>
      </c>
      <c r="C12" s="85" t="s">
        <v>160</v>
      </c>
      <c r="D12" s="124" t="s">
        <v>154</v>
      </c>
      <c r="E12" s="93" t="s">
        <v>120</v>
      </c>
      <c r="F12" s="92" t="s">
        <v>114</v>
      </c>
      <c r="G12" s="185">
        <v>4</v>
      </c>
      <c r="H12" s="186">
        <v>153599</v>
      </c>
      <c r="I12" s="87">
        <v>160649</v>
      </c>
      <c r="J12" s="188">
        <f t="shared" si="0"/>
        <v>0.95611550647685328</v>
      </c>
      <c r="K12" s="87">
        <v>2150</v>
      </c>
      <c r="L12" s="87">
        <v>11216400</v>
      </c>
      <c r="M12" s="186">
        <v>153599</v>
      </c>
    </row>
    <row r="13" spans="1:13" s="40" customFormat="1">
      <c r="A13" s="40">
        <v>6</v>
      </c>
      <c r="B13" s="184" t="s">
        <v>161</v>
      </c>
      <c r="C13" s="85" t="s">
        <v>160</v>
      </c>
      <c r="D13" s="124" t="s">
        <v>154</v>
      </c>
      <c r="E13" s="93" t="s">
        <v>113</v>
      </c>
      <c r="F13" s="92" t="s">
        <v>114</v>
      </c>
      <c r="G13" s="185">
        <v>5</v>
      </c>
      <c r="H13" s="186">
        <v>60744</v>
      </c>
      <c r="I13" s="186">
        <v>60744</v>
      </c>
      <c r="J13" s="187">
        <f t="shared" si="0"/>
        <v>1</v>
      </c>
      <c r="K13" s="87">
        <v>1248</v>
      </c>
      <c r="L13" s="87">
        <v>3937772</v>
      </c>
      <c r="M13" s="186">
        <v>60744</v>
      </c>
    </row>
    <row r="14" spans="1:13" s="40" customFormat="1">
      <c r="A14" s="40">
        <v>7</v>
      </c>
      <c r="B14" s="83" t="s">
        <v>162</v>
      </c>
      <c r="C14" s="84" t="s">
        <v>163</v>
      </c>
      <c r="D14" s="124" t="s">
        <v>154</v>
      </c>
      <c r="E14" s="85" t="s">
        <v>120</v>
      </c>
      <c r="F14" s="92" t="s">
        <v>114</v>
      </c>
      <c r="G14" s="38">
        <v>5</v>
      </c>
      <c r="H14" s="86">
        <v>22231</v>
      </c>
      <c r="I14" s="87">
        <v>22985</v>
      </c>
      <c r="J14" s="41">
        <f t="shared" si="0"/>
        <v>0.96719599738960194</v>
      </c>
      <c r="K14" s="87">
        <v>2610</v>
      </c>
      <c r="L14" s="87">
        <v>4350600</v>
      </c>
      <c r="M14" s="91">
        <v>22985</v>
      </c>
    </row>
    <row r="15" spans="1:13">
      <c r="A15" s="13">
        <v>8</v>
      </c>
      <c r="B15" s="83" t="s">
        <v>164</v>
      </c>
      <c r="C15" s="84" t="s">
        <v>163</v>
      </c>
      <c r="D15" s="124" t="s">
        <v>154</v>
      </c>
      <c r="E15" s="85" t="s">
        <v>120</v>
      </c>
      <c r="F15" s="92" t="s">
        <v>114</v>
      </c>
      <c r="G15" s="38">
        <v>4</v>
      </c>
      <c r="H15" s="86">
        <v>66797</v>
      </c>
      <c r="I15" s="87">
        <v>67567</v>
      </c>
      <c r="J15" s="21">
        <f t="shared" si="0"/>
        <v>0.98860390427279587</v>
      </c>
      <c r="K15" s="87">
        <v>1131</v>
      </c>
      <c r="L15" s="87">
        <v>1212300</v>
      </c>
      <c r="M15" s="91">
        <v>67567</v>
      </c>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K11" sqref="K11"/>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[40]合計!C3</f>
        <v>倉敷市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15" sqref="D15"/>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[4]合計!C3</f>
        <v>青森市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headerFooter alignWithMargins="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K11" sqref="K11"/>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[40]合計!C3</f>
        <v>倉敷市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K11" sqref="K11"/>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[40]合計!C3</f>
        <v>倉敷市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1" zoomScaleNormal="100" workbookViewId="0">
      <selection activeCell="M8" sqref="M8:M45"/>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[1]合計!C3</f>
        <v>呉市</v>
      </c>
      <c r="I1" s="13" t="s">
        <v>38</v>
      </c>
      <c r="K1" s="15" t="s">
        <v>39</v>
      </c>
    </row>
    <row r="2" spans="1:13" ht="54" customHeight="1">
      <c r="B2" s="16"/>
      <c r="E2" s="784" t="s">
        <v>40</v>
      </c>
      <c r="F2" s="784"/>
      <c r="G2" s="784"/>
      <c r="H2" s="17">
        <f>SUMIF(E8:E357,"PPS",H8:H357)</f>
        <v>92061</v>
      </c>
      <c r="I2" s="18"/>
      <c r="J2" s="15"/>
    </row>
    <row r="3" spans="1:13" ht="57" customHeight="1">
      <c r="B3" s="14"/>
      <c r="E3" s="784" t="s">
        <v>41</v>
      </c>
      <c r="F3" s="784"/>
      <c r="G3" s="784"/>
      <c r="H3" s="17">
        <f>M7</f>
        <v>142551</v>
      </c>
      <c r="I3" s="18"/>
      <c r="J3" s="19"/>
    </row>
    <row r="4" spans="1:13" s="19" customFormat="1" ht="55.5" customHeight="1">
      <c r="B4" s="20"/>
      <c r="E4" s="784" t="s">
        <v>42</v>
      </c>
      <c r="F4" s="784"/>
      <c r="G4" s="784"/>
      <c r="H4" s="21">
        <f>H3/I7</f>
        <v>0.95281732504511729</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142551</v>
      </c>
      <c r="I7" s="33">
        <f>SUM(I8:I357)</f>
        <v>149610</v>
      </c>
      <c r="J7" s="34">
        <f>H7/I7</f>
        <v>0.95281732504511729</v>
      </c>
      <c r="K7" s="35">
        <f>SUM(K8:K357)</f>
        <v>6980</v>
      </c>
      <c r="L7" s="36">
        <f>SUM(L8:L357)</f>
        <v>9609845.5</v>
      </c>
      <c r="M7" s="37">
        <f>SUM(M8:M357)</f>
        <v>142551</v>
      </c>
    </row>
    <row r="8" spans="1:13" ht="14.25" thickTop="1">
      <c r="A8" s="13">
        <v>1</v>
      </c>
      <c r="B8" s="83" t="s">
        <v>216</v>
      </c>
      <c r="C8" s="85" t="s">
        <v>217</v>
      </c>
      <c r="D8" s="85" t="s">
        <v>218</v>
      </c>
      <c r="E8" s="85" t="s">
        <v>120</v>
      </c>
      <c r="F8" s="84" t="s">
        <v>114</v>
      </c>
      <c r="G8" s="38">
        <v>3</v>
      </c>
      <c r="H8" s="86">
        <v>1168</v>
      </c>
      <c r="I8" s="87">
        <v>1234</v>
      </c>
      <c r="J8" s="41">
        <f t="shared" ref="J8:J71" si="0">H8/I8</f>
        <v>0.94651539708265797</v>
      </c>
      <c r="K8" s="87">
        <v>37</v>
      </c>
      <c r="L8" s="87">
        <v>80313</v>
      </c>
      <c r="M8" s="88">
        <v>1168</v>
      </c>
    </row>
    <row r="9" spans="1:13">
      <c r="A9" s="13">
        <v>2</v>
      </c>
      <c r="B9" s="83" t="s">
        <v>219</v>
      </c>
      <c r="C9" s="85" t="s">
        <v>217</v>
      </c>
      <c r="D9" s="128" t="s">
        <v>218</v>
      </c>
      <c r="E9" s="85" t="s">
        <v>120</v>
      </c>
      <c r="F9" s="84" t="s">
        <v>114</v>
      </c>
      <c r="G9" s="38">
        <v>3</v>
      </c>
      <c r="H9" s="86">
        <v>825</v>
      </c>
      <c r="I9" s="87">
        <v>869</v>
      </c>
      <c r="J9" s="21">
        <f t="shared" si="0"/>
        <v>0.94936708860759489</v>
      </c>
      <c r="K9" s="87">
        <v>24</v>
      </c>
      <c r="L9" s="87">
        <v>58660</v>
      </c>
      <c r="M9" s="91">
        <v>825</v>
      </c>
    </row>
    <row r="10" spans="1:13">
      <c r="A10" s="13">
        <v>3</v>
      </c>
      <c r="B10" s="83" t="s">
        <v>220</v>
      </c>
      <c r="C10" s="85" t="s">
        <v>217</v>
      </c>
      <c r="D10" s="85" t="s">
        <v>218</v>
      </c>
      <c r="E10" s="85" t="s">
        <v>120</v>
      </c>
      <c r="F10" s="84" t="s">
        <v>114</v>
      </c>
      <c r="G10" s="38">
        <v>3</v>
      </c>
      <c r="H10" s="86">
        <v>573</v>
      </c>
      <c r="I10" s="87">
        <v>623</v>
      </c>
      <c r="J10" s="21">
        <f t="shared" si="0"/>
        <v>0.9197431781701445</v>
      </c>
      <c r="K10" s="87">
        <v>24</v>
      </c>
      <c r="L10" s="87">
        <v>37284.5</v>
      </c>
      <c r="M10" s="91">
        <v>573</v>
      </c>
    </row>
    <row r="11" spans="1:13">
      <c r="A11" s="13">
        <v>4</v>
      </c>
      <c r="B11" s="83" t="s">
        <v>221</v>
      </c>
      <c r="C11" s="85" t="s">
        <v>217</v>
      </c>
      <c r="D11" s="85" t="s">
        <v>222</v>
      </c>
      <c r="E11" s="85" t="s">
        <v>113</v>
      </c>
      <c r="F11" s="84" t="s">
        <v>114</v>
      </c>
      <c r="G11" s="38">
        <v>2</v>
      </c>
      <c r="H11" s="86">
        <v>8403</v>
      </c>
      <c r="I11" s="87">
        <v>8403</v>
      </c>
      <c r="J11" s="21">
        <f t="shared" si="0"/>
        <v>1</v>
      </c>
      <c r="K11" s="87">
        <v>195</v>
      </c>
      <c r="L11" s="87">
        <v>618261</v>
      </c>
      <c r="M11" s="91">
        <v>8403</v>
      </c>
    </row>
    <row r="12" spans="1:13">
      <c r="A12" s="13">
        <v>5</v>
      </c>
      <c r="B12" s="83" t="s">
        <v>223</v>
      </c>
      <c r="C12" s="85" t="s">
        <v>217</v>
      </c>
      <c r="D12" s="85" t="s">
        <v>224</v>
      </c>
      <c r="E12" s="85" t="s">
        <v>120</v>
      </c>
      <c r="F12" s="84" t="s">
        <v>114</v>
      </c>
      <c r="G12" s="38">
        <v>4</v>
      </c>
      <c r="H12" s="86">
        <v>5799</v>
      </c>
      <c r="I12" s="87">
        <v>6273</v>
      </c>
      <c r="J12" s="21">
        <f t="shared" si="0"/>
        <v>0.92443806791009087</v>
      </c>
      <c r="K12" s="87">
        <v>419</v>
      </c>
      <c r="L12" s="87">
        <v>317223</v>
      </c>
      <c r="M12" s="91">
        <v>5799</v>
      </c>
    </row>
    <row r="13" spans="1:13" s="40" customFormat="1">
      <c r="A13" s="40">
        <v>6</v>
      </c>
      <c r="B13" s="83" t="s">
        <v>225</v>
      </c>
      <c r="C13" s="85" t="s">
        <v>217</v>
      </c>
      <c r="D13" s="85" t="s">
        <v>222</v>
      </c>
      <c r="E13" s="85" t="s">
        <v>113</v>
      </c>
      <c r="F13" s="84" t="s">
        <v>114</v>
      </c>
      <c r="G13" s="38">
        <v>2</v>
      </c>
      <c r="H13" s="86">
        <v>3647</v>
      </c>
      <c r="I13" s="87">
        <v>3647</v>
      </c>
      <c r="J13" s="41">
        <f t="shared" si="0"/>
        <v>1</v>
      </c>
      <c r="K13" s="87">
        <v>92</v>
      </c>
      <c r="L13" s="87">
        <v>258927</v>
      </c>
      <c r="M13" s="91">
        <v>3647</v>
      </c>
    </row>
    <row r="14" spans="1:13" s="40" customFormat="1">
      <c r="A14" s="40">
        <v>7</v>
      </c>
      <c r="B14" s="83" t="s">
        <v>226</v>
      </c>
      <c r="C14" s="85" t="s">
        <v>217</v>
      </c>
      <c r="D14" s="85" t="s">
        <v>224</v>
      </c>
      <c r="E14" s="85" t="s">
        <v>120</v>
      </c>
      <c r="F14" s="84" t="s">
        <v>114</v>
      </c>
      <c r="G14" s="38">
        <v>3</v>
      </c>
      <c r="H14" s="86">
        <v>2250</v>
      </c>
      <c r="I14" s="87">
        <v>2304</v>
      </c>
      <c r="J14" s="41">
        <f t="shared" si="0"/>
        <v>0.9765625</v>
      </c>
      <c r="K14" s="87">
        <v>109</v>
      </c>
      <c r="L14" s="87">
        <v>138858</v>
      </c>
      <c r="M14" s="91">
        <v>2250</v>
      </c>
    </row>
    <row r="15" spans="1:13">
      <c r="A15" s="13">
        <v>8</v>
      </c>
      <c r="B15" s="83" t="s">
        <v>227</v>
      </c>
      <c r="C15" s="85" t="s">
        <v>217</v>
      </c>
      <c r="D15" s="85" t="s">
        <v>218</v>
      </c>
      <c r="E15" s="85" t="s">
        <v>120</v>
      </c>
      <c r="F15" s="84" t="s">
        <v>114</v>
      </c>
      <c r="G15" s="38">
        <v>3</v>
      </c>
      <c r="H15" s="86">
        <v>3139</v>
      </c>
      <c r="I15" s="87">
        <v>3396</v>
      </c>
      <c r="J15" s="21">
        <f t="shared" si="0"/>
        <v>0.92432273262661957</v>
      </c>
      <c r="K15" s="87">
        <v>110</v>
      </c>
      <c r="L15" s="87">
        <v>219075</v>
      </c>
      <c r="M15" s="91">
        <v>3139</v>
      </c>
    </row>
    <row r="16" spans="1:13">
      <c r="A16" s="13">
        <v>9</v>
      </c>
      <c r="B16" s="128" t="s">
        <v>228</v>
      </c>
      <c r="C16" s="85" t="s">
        <v>217</v>
      </c>
      <c r="D16" s="128" t="s">
        <v>218</v>
      </c>
      <c r="E16" s="93" t="s">
        <v>120</v>
      </c>
      <c r="F16" s="93" t="s">
        <v>114</v>
      </c>
      <c r="G16" s="94">
        <v>3</v>
      </c>
      <c r="H16" s="95">
        <v>858</v>
      </c>
      <c r="I16" s="96">
        <v>928</v>
      </c>
      <c r="J16" s="41">
        <f t="shared" si="0"/>
        <v>0.92456896551724133</v>
      </c>
      <c r="K16" s="87">
        <v>35</v>
      </c>
      <c r="L16" s="87">
        <v>57390</v>
      </c>
      <c r="M16" s="91">
        <v>858</v>
      </c>
    </row>
    <row r="17" spans="1:13">
      <c r="A17" s="13">
        <v>10</v>
      </c>
      <c r="B17" s="128" t="s">
        <v>229</v>
      </c>
      <c r="C17" s="85" t="s">
        <v>217</v>
      </c>
      <c r="D17" s="128" t="s">
        <v>218</v>
      </c>
      <c r="E17" s="93" t="s">
        <v>120</v>
      </c>
      <c r="F17" s="93" t="s">
        <v>114</v>
      </c>
      <c r="G17" s="94">
        <v>3</v>
      </c>
      <c r="H17" s="95">
        <v>1465</v>
      </c>
      <c r="I17" s="96">
        <v>1589</v>
      </c>
      <c r="J17" s="41">
        <f t="shared" si="0"/>
        <v>0.92196349905601005</v>
      </c>
      <c r="K17" s="87">
        <v>54</v>
      </c>
      <c r="L17" s="87">
        <v>100954</v>
      </c>
      <c r="M17" s="91">
        <v>1465</v>
      </c>
    </row>
    <row r="18" spans="1:13">
      <c r="A18" s="13">
        <v>11</v>
      </c>
      <c r="B18" s="128" t="s">
        <v>230</v>
      </c>
      <c r="C18" s="128" t="s">
        <v>179</v>
      </c>
      <c r="D18" s="128" t="s">
        <v>222</v>
      </c>
      <c r="E18" s="93" t="s">
        <v>113</v>
      </c>
      <c r="F18" s="93" t="s">
        <v>114</v>
      </c>
      <c r="G18" s="94">
        <v>3</v>
      </c>
      <c r="H18" s="95">
        <v>31626</v>
      </c>
      <c r="I18" s="96">
        <v>31626</v>
      </c>
      <c r="J18" s="21">
        <f t="shared" si="0"/>
        <v>1</v>
      </c>
      <c r="K18" s="87">
        <v>1800</v>
      </c>
      <c r="L18" s="87">
        <v>1904500</v>
      </c>
      <c r="M18" s="91">
        <v>31626</v>
      </c>
    </row>
    <row r="19" spans="1:13">
      <c r="A19" s="13">
        <v>12</v>
      </c>
      <c r="B19" s="128" t="s">
        <v>231</v>
      </c>
      <c r="C19" s="128" t="s">
        <v>217</v>
      </c>
      <c r="D19" s="128" t="s">
        <v>232</v>
      </c>
      <c r="E19" s="93" t="s">
        <v>120</v>
      </c>
      <c r="F19" s="93" t="s">
        <v>114</v>
      </c>
      <c r="G19" s="94">
        <v>5</v>
      </c>
      <c r="H19" s="95">
        <v>2386</v>
      </c>
      <c r="I19" s="96">
        <v>2692</v>
      </c>
      <c r="J19" s="21">
        <f t="shared" si="0"/>
        <v>0.88632986627043087</v>
      </c>
      <c r="K19" s="87">
        <v>226</v>
      </c>
      <c r="L19" s="87">
        <v>96600</v>
      </c>
      <c r="M19" s="91">
        <v>2386</v>
      </c>
    </row>
    <row r="20" spans="1:13">
      <c r="A20" s="13">
        <v>13</v>
      </c>
      <c r="B20" s="128" t="s">
        <v>233</v>
      </c>
      <c r="C20" s="128" t="s">
        <v>217</v>
      </c>
      <c r="D20" s="128" t="s">
        <v>232</v>
      </c>
      <c r="E20" s="93" t="s">
        <v>120</v>
      </c>
      <c r="F20" s="93" t="s">
        <v>114</v>
      </c>
      <c r="G20" s="94">
        <v>5</v>
      </c>
      <c r="H20" s="95">
        <v>681</v>
      </c>
      <c r="I20" s="96">
        <v>776</v>
      </c>
      <c r="J20" s="21">
        <f t="shared" si="0"/>
        <v>0.87757731958762886</v>
      </c>
      <c r="K20" s="87">
        <v>72</v>
      </c>
      <c r="L20" s="87">
        <v>24500</v>
      </c>
      <c r="M20" s="91">
        <v>681</v>
      </c>
    </row>
    <row r="21" spans="1:13">
      <c r="A21" s="13">
        <v>14</v>
      </c>
      <c r="B21" s="128" t="s">
        <v>234</v>
      </c>
      <c r="C21" s="128" t="s">
        <v>217</v>
      </c>
      <c r="D21" s="128" t="s">
        <v>232</v>
      </c>
      <c r="E21" s="93" t="s">
        <v>120</v>
      </c>
      <c r="F21" s="93" t="s">
        <v>114</v>
      </c>
      <c r="G21" s="94">
        <v>5</v>
      </c>
      <c r="H21" s="95">
        <v>748</v>
      </c>
      <c r="I21" s="96">
        <v>867</v>
      </c>
      <c r="J21" s="21">
        <f t="shared" si="0"/>
        <v>0.86274509803921573</v>
      </c>
      <c r="K21" s="87">
        <v>99</v>
      </c>
      <c r="L21" s="87">
        <v>19800</v>
      </c>
      <c r="M21" s="91">
        <v>748</v>
      </c>
    </row>
    <row r="22" spans="1:13">
      <c r="A22" s="13">
        <v>15</v>
      </c>
      <c r="B22" s="128" t="s">
        <v>235</v>
      </c>
      <c r="C22" s="128" t="s">
        <v>217</v>
      </c>
      <c r="D22" s="128" t="s">
        <v>232</v>
      </c>
      <c r="E22" s="93" t="s">
        <v>120</v>
      </c>
      <c r="F22" s="93" t="s">
        <v>114</v>
      </c>
      <c r="G22" s="94">
        <v>5</v>
      </c>
      <c r="H22" s="95">
        <v>903</v>
      </c>
      <c r="I22" s="96">
        <v>1066</v>
      </c>
      <c r="J22" s="41">
        <f t="shared" si="0"/>
        <v>0.84709193245778613</v>
      </c>
      <c r="K22" s="87">
        <v>139</v>
      </c>
      <c r="L22" s="87">
        <v>16000</v>
      </c>
      <c r="M22" s="91">
        <v>903</v>
      </c>
    </row>
    <row r="23" spans="1:13">
      <c r="A23" s="40">
        <v>16</v>
      </c>
      <c r="B23" s="128" t="s">
        <v>236</v>
      </c>
      <c r="C23" s="128" t="s">
        <v>217</v>
      </c>
      <c r="D23" s="128" t="s">
        <v>232</v>
      </c>
      <c r="E23" s="93" t="s">
        <v>120</v>
      </c>
      <c r="F23" s="93" t="s">
        <v>114</v>
      </c>
      <c r="G23" s="94">
        <v>5</v>
      </c>
      <c r="H23" s="95">
        <v>827</v>
      </c>
      <c r="I23" s="96">
        <v>975</v>
      </c>
      <c r="J23" s="41">
        <f t="shared" si="0"/>
        <v>0.84820512820512817</v>
      </c>
      <c r="K23" s="87">
        <v>134</v>
      </c>
      <c r="L23" s="87">
        <v>11600</v>
      </c>
      <c r="M23" s="91">
        <v>827</v>
      </c>
    </row>
    <row r="24" spans="1:13">
      <c r="A24" s="40">
        <v>17</v>
      </c>
      <c r="B24" s="128" t="s">
        <v>237</v>
      </c>
      <c r="C24" s="128" t="s">
        <v>217</v>
      </c>
      <c r="D24" s="128" t="s">
        <v>232</v>
      </c>
      <c r="E24" s="93" t="s">
        <v>120</v>
      </c>
      <c r="F24" s="93" t="s">
        <v>114</v>
      </c>
      <c r="G24" s="94">
        <v>4</v>
      </c>
      <c r="H24" s="95">
        <v>2928</v>
      </c>
      <c r="I24" s="96">
        <v>3468</v>
      </c>
      <c r="J24" s="21">
        <f t="shared" si="0"/>
        <v>0.84429065743944631</v>
      </c>
      <c r="K24" s="87">
        <v>92</v>
      </c>
      <c r="L24" s="87">
        <v>188900</v>
      </c>
      <c r="M24" s="91">
        <v>2928</v>
      </c>
    </row>
    <row r="25" spans="1:13">
      <c r="A25" s="13">
        <v>18</v>
      </c>
      <c r="B25" s="128" t="s">
        <v>238</v>
      </c>
      <c r="C25" s="128" t="s">
        <v>217</v>
      </c>
      <c r="D25" s="128" t="s">
        <v>232</v>
      </c>
      <c r="E25" s="93" t="s">
        <v>120</v>
      </c>
      <c r="F25" s="93" t="s">
        <v>114</v>
      </c>
      <c r="G25" s="94">
        <v>5</v>
      </c>
      <c r="H25" s="95">
        <v>523</v>
      </c>
      <c r="I25" s="96">
        <v>616</v>
      </c>
      <c r="J25" s="41">
        <f t="shared" si="0"/>
        <v>0.84902597402597402</v>
      </c>
      <c r="K25" s="87">
        <v>84</v>
      </c>
      <c r="L25" s="87">
        <v>7600</v>
      </c>
      <c r="M25" s="91">
        <v>523</v>
      </c>
    </row>
    <row r="26" spans="1:13">
      <c r="A26" s="13">
        <v>19</v>
      </c>
      <c r="B26" s="128" t="s">
        <v>239</v>
      </c>
      <c r="C26" s="128" t="s">
        <v>217</v>
      </c>
      <c r="D26" s="128" t="s">
        <v>232</v>
      </c>
      <c r="E26" s="93" t="s">
        <v>120</v>
      </c>
      <c r="F26" s="93" t="s">
        <v>114</v>
      </c>
      <c r="G26" s="94">
        <v>5</v>
      </c>
      <c r="H26" s="95">
        <v>1212</v>
      </c>
      <c r="I26" s="96">
        <v>1307</v>
      </c>
      <c r="J26" s="41">
        <f t="shared" si="0"/>
        <v>0.92731446059678657</v>
      </c>
      <c r="K26" s="87">
        <v>48</v>
      </c>
      <c r="L26" s="87">
        <v>73900</v>
      </c>
      <c r="M26" s="91">
        <v>1212</v>
      </c>
    </row>
    <row r="27" spans="1:13">
      <c r="A27" s="13">
        <v>20</v>
      </c>
      <c r="B27" s="128" t="s">
        <v>240</v>
      </c>
      <c r="C27" s="128" t="s">
        <v>217</v>
      </c>
      <c r="D27" s="128" t="s">
        <v>232</v>
      </c>
      <c r="E27" s="93" t="s">
        <v>120</v>
      </c>
      <c r="F27" s="93" t="s">
        <v>114</v>
      </c>
      <c r="G27" s="94">
        <v>5</v>
      </c>
      <c r="H27" s="95">
        <v>1048</v>
      </c>
      <c r="I27" s="96">
        <v>1171</v>
      </c>
      <c r="J27" s="21">
        <f t="shared" si="0"/>
        <v>0.89496157130657561</v>
      </c>
      <c r="K27" s="87">
        <v>79</v>
      </c>
      <c r="L27" s="87">
        <v>49600</v>
      </c>
      <c r="M27" s="91">
        <v>1048</v>
      </c>
    </row>
    <row r="28" spans="1:13">
      <c r="A28" s="13">
        <v>21</v>
      </c>
      <c r="B28" s="128" t="s">
        <v>241</v>
      </c>
      <c r="C28" s="128" t="s">
        <v>217</v>
      </c>
      <c r="D28" s="128" t="s">
        <v>232</v>
      </c>
      <c r="E28" s="93" t="s">
        <v>120</v>
      </c>
      <c r="F28" s="93" t="s">
        <v>114</v>
      </c>
      <c r="G28" s="94">
        <v>4</v>
      </c>
      <c r="H28" s="95">
        <v>914</v>
      </c>
      <c r="I28" s="96">
        <v>1076</v>
      </c>
      <c r="J28" s="21">
        <f t="shared" si="0"/>
        <v>0.84944237918215615</v>
      </c>
      <c r="K28" s="87">
        <v>24</v>
      </c>
      <c r="L28" s="87">
        <v>59000</v>
      </c>
      <c r="M28" s="91">
        <v>914</v>
      </c>
    </row>
    <row r="29" spans="1:13">
      <c r="A29" s="13">
        <v>22</v>
      </c>
      <c r="B29" s="128" t="s">
        <v>242</v>
      </c>
      <c r="C29" s="128" t="s">
        <v>217</v>
      </c>
      <c r="D29" s="128" t="s">
        <v>243</v>
      </c>
      <c r="E29" s="93" t="s">
        <v>120</v>
      </c>
      <c r="F29" s="93" t="s">
        <v>114</v>
      </c>
      <c r="G29" s="94">
        <v>3</v>
      </c>
      <c r="H29" s="95">
        <v>3606</v>
      </c>
      <c r="I29" s="96">
        <v>3805</v>
      </c>
      <c r="J29" s="21">
        <f t="shared" si="0"/>
        <v>0.94770039421813401</v>
      </c>
      <c r="K29" s="87">
        <v>104</v>
      </c>
      <c r="L29" s="87">
        <v>251400</v>
      </c>
      <c r="M29" s="91">
        <v>3606</v>
      </c>
    </row>
    <row r="30" spans="1:13">
      <c r="A30" s="13">
        <v>23</v>
      </c>
      <c r="B30" s="128" t="s">
        <v>244</v>
      </c>
      <c r="C30" s="128" t="s">
        <v>217</v>
      </c>
      <c r="D30" s="128" t="s">
        <v>243</v>
      </c>
      <c r="E30" s="93" t="s">
        <v>120</v>
      </c>
      <c r="F30" s="93" t="s">
        <v>114</v>
      </c>
      <c r="G30" s="94">
        <v>3</v>
      </c>
      <c r="H30" s="95">
        <v>5430</v>
      </c>
      <c r="I30" s="96">
        <v>5588</v>
      </c>
      <c r="J30" s="21">
        <f t="shared" si="0"/>
        <v>0.97172512526843235</v>
      </c>
      <c r="K30" s="87">
        <v>157</v>
      </c>
      <c r="L30" s="87">
        <v>378500</v>
      </c>
      <c r="M30" s="91">
        <v>5430</v>
      </c>
    </row>
    <row r="31" spans="1:13">
      <c r="A31" s="13">
        <v>24</v>
      </c>
      <c r="B31" s="128" t="s">
        <v>245</v>
      </c>
      <c r="C31" s="128" t="s">
        <v>217</v>
      </c>
      <c r="D31" s="128" t="s">
        <v>243</v>
      </c>
      <c r="E31" s="93" t="s">
        <v>120</v>
      </c>
      <c r="F31" s="93" t="s">
        <v>114</v>
      </c>
      <c r="G31" s="94">
        <v>3</v>
      </c>
      <c r="H31" s="95">
        <v>1784</v>
      </c>
      <c r="I31" s="96">
        <v>1799</v>
      </c>
      <c r="J31" s="41">
        <f t="shared" si="0"/>
        <v>0.99166203446359091</v>
      </c>
      <c r="K31" s="87">
        <v>51</v>
      </c>
      <c r="L31" s="87">
        <v>117300</v>
      </c>
      <c r="M31" s="91">
        <v>1784</v>
      </c>
    </row>
    <row r="32" spans="1:13">
      <c r="A32" s="13">
        <v>25</v>
      </c>
      <c r="B32" s="128" t="s">
        <v>246</v>
      </c>
      <c r="C32" s="128" t="s">
        <v>217</v>
      </c>
      <c r="D32" s="128" t="s">
        <v>243</v>
      </c>
      <c r="E32" s="93" t="s">
        <v>120</v>
      </c>
      <c r="F32" s="93" t="s">
        <v>114</v>
      </c>
      <c r="G32" s="94">
        <v>3</v>
      </c>
      <c r="H32" s="95">
        <v>5061</v>
      </c>
      <c r="I32" s="96">
        <v>5178</v>
      </c>
      <c r="J32" s="41">
        <f t="shared" si="0"/>
        <v>0.97740440324449596</v>
      </c>
      <c r="K32" s="87">
        <v>175</v>
      </c>
      <c r="L32" s="87">
        <v>336500</v>
      </c>
      <c r="M32" s="91">
        <v>5061</v>
      </c>
    </row>
    <row r="33" spans="1:13">
      <c r="A33" s="40">
        <v>26</v>
      </c>
      <c r="B33" s="128" t="s">
        <v>247</v>
      </c>
      <c r="C33" s="128" t="s">
        <v>179</v>
      </c>
      <c r="D33" s="128" t="s">
        <v>248</v>
      </c>
      <c r="E33" s="93" t="s">
        <v>120</v>
      </c>
      <c r="F33" s="93" t="s">
        <v>114</v>
      </c>
      <c r="G33" s="94">
        <v>5</v>
      </c>
      <c r="H33" s="95">
        <v>18388</v>
      </c>
      <c r="I33" s="96">
        <v>20363</v>
      </c>
      <c r="J33" s="21">
        <f t="shared" si="0"/>
        <v>0.90301036193095319</v>
      </c>
      <c r="K33" s="87">
        <v>1152</v>
      </c>
      <c r="L33" s="87">
        <v>1423850</v>
      </c>
      <c r="M33" s="91">
        <v>18388</v>
      </c>
    </row>
    <row r="34" spans="1:13">
      <c r="A34" s="40">
        <v>27</v>
      </c>
      <c r="B34" s="128" t="s">
        <v>249</v>
      </c>
      <c r="C34" s="128" t="s">
        <v>250</v>
      </c>
      <c r="D34" s="128" t="s">
        <v>248</v>
      </c>
      <c r="E34" s="93" t="s">
        <v>120</v>
      </c>
      <c r="F34" s="93" t="s">
        <v>114</v>
      </c>
      <c r="G34" s="94">
        <v>4</v>
      </c>
      <c r="H34" s="95">
        <v>7174</v>
      </c>
      <c r="I34" s="96">
        <v>7588</v>
      </c>
      <c r="J34" s="41">
        <f t="shared" si="0"/>
        <v>0.94544016868740111</v>
      </c>
      <c r="K34" s="87">
        <v>223</v>
      </c>
      <c r="L34" s="87">
        <v>525400</v>
      </c>
      <c r="M34" s="91">
        <v>7174</v>
      </c>
    </row>
    <row r="35" spans="1:13">
      <c r="A35" s="13">
        <v>28</v>
      </c>
      <c r="B35" s="128" t="s">
        <v>251</v>
      </c>
      <c r="C35" s="128" t="s">
        <v>217</v>
      </c>
      <c r="D35" s="128" t="s">
        <v>248</v>
      </c>
      <c r="E35" s="93" t="s">
        <v>120</v>
      </c>
      <c r="F35" s="93" t="s">
        <v>114</v>
      </c>
      <c r="G35" s="94">
        <v>4</v>
      </c>
      <c r="H35" s="95">
        <v>4295</v>
      </c>
      <c r="I35" s="96">
        <v>4402</v>
      </c>
      <c r="J35" s="41">
        <f t="shared" si="0"/>
        <v>0.9756928668786915</v>
      </c>
      <c r="K35" s="87">
        <v>93</v>
      </c>
      <c r="L35" s="87">
        <v>323500</v>
      </c>
      <c r="M35" s="91">
        <v>4295</v>
      </c>
    </row>
    <row r="36" spans="1:13">
      <c r="A36" s="13">
        <v>29</v>
      </c>
      <c r="B36" s="128" t="s">
        <v>252</v>
      </c>
      <c r="C36" s="128" t="s">
        <v>217</v>
      </c>
      <c r="D36" s="128" t="s">
        <v>248</v>
      </c>
      <c r="E36" s="93" t="s">
        <v>120</v>
      </c>
      <c r="F36" s="93" t="s">
        <v>114</v>
      </c>
      <c r="G36" s="94">
        <v>4</v>
      </c>
      <c r="H36" s="95">
        <v>7418</v>
      </c>
      <c r="I36" s="96">
        <v>8007</v>
      </c>
      <c r="J36" s="21">
        <f t="shared" si="0"/>
        <v>0.92643936555513928</v>
      </c>
      <c r="K36" s="87">
        <v>193</v>
      </c>
      <c r="L36" s="87">
        <v>632900</v>
      </c>
      <c r="M36" s="91">
        <v>7418</v>
      </c>
    </row>
    <row r="37" spans="1:13">
      <c r="A37" s="13">
        <v>30</v>
      </c>
      <c r="B37" s="128" t="s">
        <v>253</v>
      </c>
      <c r="C37" s="128" t="s">
        <v>217</v>
      </c>
      <c r="D37" s="128" t="s">
        <v>248</v>
      </c>
      <c r="E37" s="93" t="s">
        <v>120</v>
      </c>
      <c r="F37" s="93" t="s">
        <v>114</v>
      </c>
      <c r="G37" s="94">
        <v>5</v>
      </c>
      <c r="H37" s="95">
        <v>4660</v>
      </c>
      <c r="I37" s="96">
        <v>4978</v>
      </c>
      <c r="J37" s="21">
        <f t="shared" si="0"/>
        <v>0.93611892326235435</v>
      </c>
      <c r="K37" s="87">
        <v>420</v>
      </c>
      <c r="L37" s="87">
        <v>315000</v>
      </c>
      <c r="M37" s="91">
        <v>4660</v>
      </c>
    </row>
    <row r="38" spans="1:13">
      <c r="A38" s="13">
        <v>31</v>
      </c>
      <c r="B38" s="128" t="s">
        <v>254</v>
      </c>
      <c r="C38" s="128" t="s">
        <v>217</v>
      </c>
      <c r="D38" s="128" t="s">
        <v>248</v>
      </c>
      <c r="E38" s="93" t="s">
        <v>120</v>
      </c>
      <c r="F38" s="93" t="s">
        <v>114</v>
      </c>
      <c r="G38" s="94">
        <v>4</v>
      </c>
      <c r="H38" s="95">
        <v>3460</v>
      </c>
      <c r="I38" s="96">
        <v>3552</v>
      </c>
      <c r="J38" s="21">
        <f t="shared" si="0"/>
        <v>0.97409909909909909</v>
      </c>
      <c r="K38" s="87">
        <v>91</v>
      </c>
      <c r="L38" s="87">
        <v>279000</v>
      </c>
      <c r="M38" s="91">
        <v>3460</v>
      </c>
    </row>
    <row r="39" spans="1:13">
      <c r="A39" s="13">
        <v>32</v>
      </c>
      <c r="B39" s="128" t="s">
        <v>255</v>
      </c>
      <c r="C39" s="128" t="s">
        <v>217</v>
      </c>
      <c r="D39" s="128" t="s">
        <v>222</v>
      </c>
      <c r="E39" s="93" t="s">
        <v>113</v>
      </c>
      <c r="F39" s="93" t="s">
        <v>114</v>
      </c>
      <c r="G39" s="94">
        <v>3</v>
      </c>
      <c r="H39" s="95">
        <v>1985</v>
      </c>
      <c r="I39" s="96">
        <v>1985</v>
      </c>
      <c r="J39" s="21">
        <f t="shared" si="0"/>
        <v>1</v>
      </c>
      <c r="K39" s="87">
        <v>124</v>
      </c>
      <c r="L39" s="87">
        <v>135650</v>
      </c>
      <c r="M39" s="91">
        <v>1985</v>
      </c>
    </row>
    <row r="40" spans="1:13">
      <c r="A40" s="13">
        <v>33</v>
      </c>
      <c r="B40" s="128" t="s">
        <v>256</v>
      </c>
      <c r="C40" s="128" t="s">
        <v>217</v>
      </c>
      <c r="D40" s="128" t="s">
        <v>248</v>
      </c>
      <c r="E40" s="93" t="s">
        <v>120</v>
      </c>
      <c r="F40" s="93" t="s">
        <v>114</v>
      </c>
      <c r="G40" s="94">
        <v>4</v>
      </c>
      <c r="H40" s="95">
        <v>2538</v>
      </c>
      <c r="I40" s="96">
        <v>2630</v>
      </c>
      <c r="J40" s="41">
        <f t="shared" si="0"/>
        <v>0.9650190114068441</v>
      </c>
      <c r="K40" s="87">
        <v>101</v>
      </c>
      <c r="L40" s="87">
        <v>195700</v>
      </c>
      <c r="M40" s="91">
        <v>2538</v>
      </c>
    </row>
    <row r="41" spans="1:13">
      <c r="A41" s="13">
        <v>34</v>
      </c>
      <c r="B41" s="128" t="s">
        <v>257</v>
      </c>
      <c r="C41" s="128" t="s">
        <v>217</v>
      </c>
      <c r="D41" s="128" t="s">
        <v>222</v>
      </c>
      <c r="E41" s="93" t="s">
        <v>113</v>
      </c>
      <c r="F41" s="93" t="s">
        <v>114</v>
      </c>
      <c r="G41" s="94">
        <v>3</v>
      </c>
      <c r="H41" s="95">
        <v>878</v>
      </c>
      <c r="I41" s="96">
        <v>878</v>
      </c>
      <c r="J41" s="41">
        <f t="shared" si="0"/>
        <v>1</v>
      </c>
      <c r="K41" s="87">
        <v>46</v>
      </c>
      <c r="L41" s="87">
        <v>62200</v>
      </c>
      <c r="M41" s="91">
        <v>878</v>
      </c>
    </row>
    <row r="42" spans="1:13">
      <c r="A42" s="13">
        <v>35</v>
      </c>
      <c r="B42" s="128" t="s">
        <v>258</v>
      </c>
      <c r="C42" s="128" t="s">
        <v>217</v>
      </c>
      <c r="D42" s="128" t="s">
        <v>222</v>
      </c>
      <c r="E42" s="93" t="s">
        <v>113</v>
      </c>
      <c r="F42" s="93" t="s">
        <v>114</v>
      </c>
      <c r="G42" s="94">
        <v>3</v>
      </c>
      <c r="H42" s="95">
        <v>1373</v>
      </c>
      <c r="I42" s="96">
        <v>1373</v>
      </c>
      <c r="J42" s="21">
        <f t="shared" si="0"/>
        <v>1</v>
      </c>
      <c r="K42" s="87">
        <v>60</v>
      </c>
      <c r="L42" s="87">
        <v>100250</v>
      </c>
      <c r="M42" s="91">
        <v>1373</v>
      </c>
    </row>
    <row r="43" spans="1:13">
      <c r="A43" s="40">
        <v>36</v>
      </c>
      <c r="B43" s="128" t="s">
        <v>259</v>
      </c>
      <c r="C43" s="128" t="s">
        <v>217</v>
      </c>
      <c r="D43" s="128" t="s">
        <v>222</v>
      </c>
      <c r="E43" s="93" t="s">
        <v>113</v>
      </c>
      <c r="F43" s="93" t="s">
        <v>114</v>
      </c>
      <c r="G43" s="94">
        <v>3</v>
      </c>
      <c r="H43" s="95">
        <v>1320</v>
      </c>
      <c r="I43" s="96">
        <v>1320</v>
      </c>
      <c r="J43" s="41">
        <f t="shared" si="0"/>
        <v>1</v>
      </c>
      <c r="K43" s="87">
        <v>47</v>
      </c>
      <c r="L43" s="87">
        <v>99650</v>
      </c>
      <c r="M43" s="91">
        <v>1320</v>
      </c>
    </row>
    <row r="44" spans="1:13">
      <c r="A44" s="40">
        <v>37</v>
      </c>
      <c r="B44" s="128" t="s">
        <v>260</v>
      </c>
      <c r="C44" s="128" t="s">
        <v>217</v>
      </c>
      <c r="D44" s="128" t="s">
        <v>222</v>
      </c>
      <c r="E44" s="93" t="s">
        <v>113</v>
      </c>
      <c r="F44" s="93" t="s">
        <v>114</v>
      </c>
      <c r="G44" s="94">
        <v>3</v>
      </c>
      <c r="H44" s="95">
        <v>748</v>
      </c>
      <c r="I44" s="96">
        <v>748</v>
      </c>
      <c r="J44" s="41">
        <f t="shared" si="0"/>
        <v>1</v>
      </c>
      <c r="K44" s="87">
        <v>24</v>
      </c>
      <c r="L44" s="87">
        <v>57050</v>
      </c>
      <c r="M44" s="91">
        <v>748</v>
      </c>
    </row>
    <row r="45" spans="1:13">
      <c r="A45" s="13">
        <v>38</v>
      </c>
      <c r="B45" s="128" t="s">
        <v>261</v>
      </c>
      <c r="C45" s="128" t="s">
        <v>217</v>
      </c>
      <c r="D45" s="128" t="s">
        <v>222</v>
      </c>
      <c r="E45" s="93" t="s">
        <v>113</v>
      </c>
      <c r="F45" s="93" t="s">
        <v>114</v>
      </c>
      <c r="G45" s="94">
        <v>3</v>
      </c>
      <c r="H45" s="95">
        <v>510</v>
      </c>
      <c r="I45" s="96">
        <v>510</v>
      </c>
      <c r="J45" s="21">
        <f t="shared" si="0"/>
        <v>1</v>
      </c>
      <c r="K45" s="87">
        <v>23</v>
      </c>
      <c r="L45" s="87">
        <v>37050</v>
      </c>
      <c r="M45" s="91">
        <v>510</v>
      </c>
    </row>
    <row r="46" spans="1:13">
      <c r="A46" s="13">
        <v>39</v>
      </c>
      <c r="B46" s="128"/>
      <c r="C46" s="128"/>
      <c r="D46" s="128"/>
      <c r="E46" s="93"/>
      <c r="F46" s="93"/>
      <c r="G46" s="94"/>
      <c r="H46" s="95"/>
      <c r="I46" s="96"/>
      <c r="J46" s="21" t="e">
        <f t="shared" si="0"/>
        <v>#DIV/0!</v>
      </c>
      <c r="K46" s="87"/>
      <c r="L46" s="87"/>
      <c r="M46" s="91"/>
    </row>
    <row r="47" spans="1:13">
      <c r="A47" s="13">
        <v>40</v>
      </c>
      <c r="B47" s="128"/>
      <c r="C47" s="128"/>
      <c r="D47" s="128"/>
      <c r="E47" s="93"/>
      <c r="F47" s="93"/>
      <c r="G47" s="94"/>
      <c r="H47" s="95"/>
      <c r="I47" s="96"/>
      <c r="J47" s="21" t="e">
        <f t="shared" si="0"/>
        <v>#DIV/0!</v>
      </c>
      <c r="K47" s="87"/>
      <c r="L47" s="87"/>
      <c r="M47" s="91"/>
    </row>
    <row r="48" spans="1:13">
      <c r="A48" s="13">
        <v>41</v>
      </c>
      <c r="B48" s="229"/>
      <c r="C48" s="229"/>
      <c r="D48" s="229"/>
      <c r="E48" s="39"/>
      <c r="F48" s="39"/>
      <c r="G48" s="30"/>
      <c r="H48" s="42"/>
      <c r="I48" s="43"/>
      <c r="J48" s="21" t="e">
        <f t="shared" si="0"/>
        <v>#DIV/0!</v>
      </c>
      <c r="K48" s="29"/>
      <c r="L48" s="29"/>
      <c r="M48" s="28"/>
    </row>
    <row r="49" spans="1:13">
      <c r="A49" s="13">
        <v>42</v>
      </c>
      <c r="B49" s="229"/>
      <c r="C49" s="229"/>
      <c r="D49" s="229"/>
      <c r="E49" s="39"/>
      <c r="F49" s="39"/>
      <c r="G49" s="30"/>
      <c r="H49" s="42"/>
      <c r="I49" s="43"/>
      <c r="J49" s="41" t="e">
        <f t="shared" si="0"/>
        <v>#DIV/0!</v>
      </c>
      <c r="K49" s="29"/>
      <c r="L49" s="29"/>
      <c r="M49" s="28"/>
    </row>
    <row r="50" spans="1:13">
      <c r="A50" s="13">
        <v>43</v>
      </c>
      <c r="B50" s="229"/>
      <c r="C50" s="229"/>
      <c r="D50" s="229"/>
      <c r="E50" s="39"/>
      <c r="F50" s="39"/>
      <c r="G50" s="30"/>
      <c r="H50" s="42"/>
      <c r="I50" s="43"/>
      <c r="J50" s="41" t="e">
        <f t="shared" si="0"/>
        <v>#DIV/0!</v>
      </c>
      <c r="K50" s="29"/>
      <c r="L50" s="29"/>
      <c r="M50" s="28"/>
    </row>
    <row r="51" spans="1:13">
      <c r="A51" s="13">
        <v>44</v>
      </c>
      <c r="B51" s="229"/>
      <c r="C51" s="229"/>
      <c r="D51" s="229"/>
      <c r="E51" s="39"/>
      <c r="F51" s="39"/>
      <c r="G51" s="30"/>
      <c r="H51" s="42"/>
      <c r="I51" s="43"/>
      <c r="J51" s="21" t="e">
        <f t="shared" si="0"/>
        <v>#DIV/0!</v>
      </c>
      <c r="K51" s="29"/>
      <c r="L51" s="29"/>
      <c r="M51" s="28"/>
    </row>
    <row r="52" spans="1:13">
      <c r="A52" s="13">
        <v>45</v>
      </c>
      <c r="B52" s="229"/>
      <c r="C52" s="229"/>
      <c r="D52" s="229"/>
      <c r="E52" s="39"/>
      <c r="F52" s="39"/>
      <c r="G52" s="30"/>
      <c r="H52" s="42"/>
      <c r="I52" s="43"/>
      <c r="J52" s="41" t="e">
        <f t="shared" si="0"/>
        <v>#DIV/0!</v>
      </c>
      <c r="K52" s="29"/>
      <c r="L52" s="29"/>
      <c r="M52" s="28"/>
    </row>
    <row r="53" spans="1:13">
      <c r="A53" s="40">
        <v>46</v>
      </c>
      <c r="B53" s="229"/>
      <c r="C53" s="229"/>
      <c r="D53" s="229"/>
      <c r="E53" s="39"/>
      <c r="F53" s="39"/>
      <c r="G53" s="30"/>
      <c r="H53" s="42"/>
      <c r="I53" s="43"/>
      <c r="J53" s="41" t="e">
        <f t="shared" si="0"/>
        <v>#DIV/0!</v>
      </c>
      <c r="K53" s="29"/>
      <c r="L53" s="29"/>
      <c r="M53" s="28"/>
    </row>
    <row r="54" spans="1:13">
      <c r="A54" s="40">
        <v>47</v>
      </c>
      <c r="B54" s="229"/>
      <c r="C54" s="229"/>
      <c r="D54" s="229"/>
      <c r="E54" s="39"/>
      <c r="F54" s="39"/>
      <c r="G54" s="30"/>
      <c r="H54" s="42"/>
      <c r="I54" s="43"/>
      <c r="J54" s="21" t="e">
        <f t="shared" si="0"/>
        <v>#DIV/0!</v>
      </c>
      <c r="K54" s="29"/>
      <c r="L54" s="29"/>
      <c r="M54" s="28"/>
    </row>
    <row r="55" spans="1:13">
      <c r="A55" s="13">
        <v>48</v>
      </c>
      <c r="B55" s="229"/>
      <c r="C55" s="229"/>
      <c r="D55" s="229"/>
      <c r="E55" s="39"/>
      <c r="F55" s="39"/>
      <c r="G55" s="30"/>
      <c r="H55" s="42"/>
      <c r="I55" s="43"/>
      <c r="J55" s="21" t="e">
        <f t="shared" si="0"/>
        <v>#DIV/0!</v>
      </c>
      <c r="K55" s="29"/>
      <c r="L55" s="29"/>
      <c r="M55" s="28"/>
    </row>
    <row r="56" spans="1:13">
      <c r="A56" s="13">
        <v>49</v>
      </c>
      <c r="B56" s="229"/>
      <c r="C56" s="229"/>
      <c r="D56" s="229"/>
      <c r="E56" s="39"/>
      <c r="F56" s="39"/>
      <c r="G56" s="30"/>
      <c r="H56" s="42"/>
      <c r="I56" s="43"/>
      <c r="J56" s="21" t="e">
        <f t="shared" si="0"/>
        <v>#DIV/0!</v>
      </c>
      <c r="K56" s="29"/>
      <c r="L56" s="29"/>
      <c r="M56" s="28"/>
    </row>
    <row r="57" spans="1:13">
      <c r="A57" s="13">
        <v>50</v>
      </c>
      <c r="B57" s="229"/>
      <c r="C57" s="229"/>
      <c r="D57" s="229"/>
      <c r="E57" s="39"/>
      <c r="F57" s="39"/>
      <c r="G57" s="30"/>
      <c r="H57" s="42"/>
      <c r="I57" s="43"/>
      <c r="J57" s="21" t="e">
        <f t="shared" si="0"/>
        <v>#DIV/0!</v>
      </c>
      <c r="K57" s="29"/>
      <c r="L57" s="29"/>
      <c r="M57" s="28"/>
    </row>
    <row r="58" spans="1:13">
      <c r="A58" s="13">
        <v>51</v>
      </c>
      <c r="B58" s="229"/>
      <c r="C58" s="28"/>
      <c r="D58" s="28"/>
      <c r="E58" s="39"/>
      <c r="F58" s="39"/>
      <c r="G58" s="30"/>
      <c r="H58" s="42"/>
      <c r="I58" s="43"/>
      <c r="J58" s="41" t="e">
        <f t="shared" si="0"/>
        <v>#DIV/0!</v>
      </c>
      <c r="K58" s="29"/>
      <c r="L58" s="29"/>
      <c r="M58" s="28"/>
    </row>
    <row r="59" spans="1:13">
      <c r="A59" s="13">
        <v>52</v>
      </c>
      <c r="B59" s="229"/>
      <c r="C59" s="28"/>
      <c r="D59" s="28"/>
      <c r="E59" s="39"/>
      <c r="F59" s="39"/>
      <c r="G59" s="30"/>
      <c r="H59" s="42"/>
      <c r="I59" s="43"/>
      <c r="J59" s="41" t="e">
        <f t="shared" si="0"/>
        <v>#DIV/0!</v>
      </c>
      <c r="K59" s="29"/>
      <c r="L59" s="29"/>
      <c r="M59" s="28"/>
    </row>
    <row r="60" spans="1:13">
      <c r="A60" s="13">
        <v>53</v>
      </c>
      <c r="B60" s="229"/>
      <c r="C60" s="28"/>
      <c r="D60" s="28"/>
      <c r="E60" s="39"/>
      <c r="F60" s="39"/>
      <c r="G60" s="30"/>
      <c r="H60" s="42"/>
      <c r="I60" s="43"/>
      <c r="J60" s="21" t="e">
        <f t="shared" si="0"/>
        <v>#DIV/0!</v>
      </c>
      <c r="K60" s="29"/>
      <c r="L60" s="29"/>
      <c r="M60" s="28"/>
    </row>
    <row r="61" spans="1:13">
      <c r="A61" s="13">
        <v>54</v>
      </c>
      <c r="B61" s="229"/>
      <c r="C61" s="28"/>
      <c r="D61" s="28"/>
      <c r="E61" s="39"/>
      <c r="F61" s="39"/>
      <c r="G61" s="30"/>
      <c r="H61" s="42"/>
      <c r="I61" s="43"/>
      <c r="J61" s="41" t="e">
        <f t="shared" si="0"/>
        <v>#DIV/0!</v>
      </c>
      <c r="K61" s="29"/>
      <c r="L61" s="29"/>
      <c r="M61" s="28"/>
    </row>
    <row r="62" spans="1:13">
      <c r="A62" s="13">
        <v>55</v>
      </c>
      <c r="B62" s="229"/>
      <c r="C62" s="28"/>
      <c r="D62" s="28"/>
      <c r="E62" s="39"/>
      <c r="F62" s="39"/>
      <c r="G62" s="30"/>
      <c r="H62" s="42"/>
      <c r="I62" s="43"/>
      <c r="J62" s="41" t="e">
        <f t="shared" si="0"/>
        <v>#DIV/0!</v>
      </c>
      <c r="K62" s="29"/>
      <c r="L62" s="29"/>
      <c r="M62" s="28"/>
    </row>
    <row r="63" spans="1:13">
      <c r="A63" s="40">
        <v>56</v>
      </c>
      <c r="B63" s="229"/>
      <c r="C63" s="28"/>
      <c r="D63" s="28"/>
      <c r="E63" s="39"/>
      <c r="F63" s="39"/>
      <c r="G63" s="30"/>
      <c r="H63" s="42"/>
      <c r="I63" s="43"/>
      <c r="J63" s="21" t="e">
        <f t="shared" si="0"/>
        <v>#DIV/0!</v>
      </c>
      <c r="K63" s="29"/>
      <c r="L63" s="29"/>
      <c r="M63" s="28"/>
    </row>
    <row r="64" spans="1:13">
      <c r="A64" s="40">
        <v>57</v>
      </c>
      <c r="B64" s="229"/>
      <c r="C64" s="28"/>
      <c r="D64" s="28"/>
      <c r="E64" s="39"/>
      <c r="F64" s="39"/>
      <c r="G64" s="30"/>
      <c r="H64" s="42"/>
      <c r="I64" s="43"/>
      <c r="J64" s="21" t="e">
        <f t="shared" si="0"/>
        <v>#DIV/0!</v>
      </c>
      <c r="K64" s="29"/>
      <c r="L64" s="29"/>
      <c r="M64" s="28"/>
    </row>
    <row r="65" spans="1:13">
      <c r="A65" s="13">
        <v>58</v>
      </c>
      <c r="B65" s="229"/>
      <c r="C65" s="28"/>
      <c r="D65" s="28"/>
      <c r="E65" s="39"/>
      <c r="F65" s="39"/>
      <c r="G65" s="30"/>
      <c r="H65" s="42"/>
      <c r="I65" s="43"/>
      <c r="J65" s="21" t="e">
        <f t="shared" si="0"/>
        <v>#DIV/0!</v>
      </c>
      <c r="K65" s="29"/>
      <c r="L65" s="29"/>
      <c r="M65" s="28"/>
    </row>
    <row r="66" spans="1:13">
      <c r="A66" s="13">
        <v>59</v>
      </c>
      <c r="B66" s="229"/>
      <c r="C66" s="28"/>
      <c r="D66" s="28"/>
      <c r="E66" s="39"/>
      <c r="F66" s="39"/>
      <c r="G66" s="30"/>
      <c r="H66" s="42"/>
      <c r="I66" s="43"/>
      <c r="J66" s="21" t="e">
        <f t="shared" si="0"/>
        <v>#DIV/0!</v>
      </c>
      <c r="K66" s="29"/>
      <c r="L66" s="29"/>
      <c r="M66" s="28"/>
    </row>
    <row r="67" spans="1:13">
      <c r="A67" s="13">
        <v>60</v>
      </c>
      <c r="B67" s="229"/>
      <c r="C67" s="28"/>
      <c r="D67" s="28"/>
      <c r="E67" s="39"/>
      <c r="F67" s="39"/>
      <c r="G67" s="30"/>
      <c r="H67" s="42"/>
      <c r="I67" s="43"/>
      <c r="J67" s="41" t="e">
        <f t="shared" si="0"/>
        <v>#DIV/0!</v>
      </c>
      <c r="K67" s="29"/>
      <c r="L67" s="29"/>
      <c r="M67" s="28"/>
    </row>
    <row r="68" spans="1:13">
      <c r="A68" s="13">
        <v>61</v>
      </c>
      <c r="B68" s="229"/>
      <c r="C68" s="28"/>
      <c r="D68" s="28"/>
      <c r="E68" s="39"/>
      <c r="F68" s="39"/>
      <c r="G68" s="30"/>
      <c r="H68" s="42"/>
      <c r="I68" s="43"/>
      <c r="J68" s="41" t="e">
        <f t="shared" si="0"/>
        <v>#DIV/0!</v>
      </c>
      <c r="K68" s="29"/>
      <c r="L68" s="29"/>
      <c r="M68" s="28"/>
    </row>
    <row r="69" spans="1:13">
      <c r="A69" s="13">
        <v>62</v>
      </c>
      <c r="B69" s="229"/>
      <c r="C69" s="28"/>
      <c r="D69" s="28"/>
      <c r="E69" s="39"/>
      <c r="F69" s="39"/>
      <c r="G69" s="30"/>
      <c r="H69" s="42"/>
      <c r="I69" s="43"/>
      <c r="J69" s="21" t="e">
        <f t="shared" si="0"/>
        <v>#DIV/0!</v>
      </c>
      <c r="K69" s="29"/>
      <c r="L69" s="29"/>
      <c r="M69" s="28"/>
    </row>
    <row r="70" spans="1:13">
      <c r="A70" s="13">
        <v>63</v>
      </c>
      <c r="B70" s="229"/>
      <c r="C70" s="28"/>
      <c r="D70" s="28"/>
      <c r="E70" s="39"/>
      <c r="F70" s="39"/>
      <c r="G70" s="30"/>
      <c r="H70" s="42"/>
      <c r="I70" s="43"/>
      <c r="J70" s="41" t="e">
        <f t="shared" si="0"/>
        <v>#DIV/0!</v>
      </c>
      <c r="K70" s="29"/>
      <c r="L70" s="29"/>
      <c r="M70" s="28"/>
    </row>
    <row r="71" spans="1:13">
      <c r="A71" s="13">
        <v>64</v>
      </c>
      <c r="B71" s="229"/>
      <c r="C71" s="28"/>
      <c r="D71" s="28"/>
      <c r="E71" s="39"/>
      <c r="F71" s="39"/>
      <c r="G71" s="30"/>
      <c r="H71" s="42"/>
      <c r="I71" s="43"/>
      <c r="J71" s="41" t="e">
        <f t="shared" si="0"/>
        <v>#DIV/0!</v>
      </c>
      <c r="K71" s="29"/>
      <c r="L71" s="29"/>
      <c r="M71" s="28"/>
    </row>
    <row r="72" spans="1:13">
      <c r="A72" s="13">
        <v>65</v>
      </c>
      <c r="B72" s="229"/>
      <c r="C72" s="28"/>
      <c r="D72" s="28"/>
      <c r="E72" s="39"/>
      <c r="F72" s="39"/>
      <c r="G72" s="30"/>
      <c r="H72" s="42"/>
      <c r="I72" s="43"/>
      <c r="J72" s="21" t="e">
        <f t="shared" ref="J72:J135" si="1">H72/I72</f>
        <v>#DIV/0!</v>
      </c>
      <c r="K72" s="29"/>
      <c r="L72" s="29"/>
      <c r="M72" s="28"/>
    </row>
    <row r="73" spans="1:13">
      <c r="A73" s="40">
        <v>66</v>
      </c>
      <c r="B73" s="229"/>
      <c r="C73" s="28"/>
      <c r="D73" s="28"/>
      <c r="E73" s="39"/>
      <c r="F73" s="39"/>
      <c r="G73" s="30"/>
      <c r="H73" s="42"/>
      <c r="I73" s="43"/>
      <c r="J73" s="21" t="e">
        <f t="shared" si="1"/>
        <v>#DIV/0!</v>
      </c>
      <c r="K73" s="29"/>
      <c r="L73" s="29"/>
      <c r="M73" s="28"/>
    </row>
    <row r="74" spans="1:13">
      <c r="A74" s="40">
        <v>67</v>
      </c>
      <c r="B74" s="229"/>
      <c r="C74" s="28"/>
      <c r="D74" s="28"/>
      <c r="E74" s="39"/>
      <c r="F74" s="39"/>
      <c r="G74" s="30"/>
      <c r="H74" s="42"/>
      <c r="I74" s="43"/>
      <c r="J74" s="21" t="e">
        <f t="shared" si="1"/>
        <v>#DIV/0!</v>
      </c>
      <c r="K74" s="29"/>
      <c r="L74" s="29"/>
      <c r="M74" s="28"/>
    </row>
    <row r="75" spans="1:13">
      <c r="A75" s="13">
        <v>68</v>
      </c>
      <c r="B75" s="229"/>
      <c r="C75" s="28"/>
      <c r="D75" s="28"/>
      <c r="E75" s="39"/>
      <c r="F75" s="39"/>
      <c r="G75" s="30"/>
      <c r="H75" s="42"/>
      <c r="I75" s="43"/>
      <c r="J75" s="21" t="e">
        <f t="shared" si="1"/>
        <v>#DIV/0!</v>
      </c>
      <c r="K75" s="29"/>
      <c r="L75" s="29"/>
      <c r="M75" s="28"/>
    </row>
    <row r="76" spans="1:13">
      <c r="A76" s="13">
        <v>69</v>
      </c>
      <c r="B76" s="229"/>
      <c r="C76" s="28"/>
      <c r="D76" s="28"/>
      <c r="E76" s="39"/>
      <c r="F76" s="39"/>
      <c r="G76" s="30"/>
      <c r="H76" s="42"/>
      <c r="I76" s="43"/>
      <c r="J76" s="41" t="e">
        <f t="shared" si="1"/>
        <v>#DIV/0!</v>
      </c>
      <c r="K76" s="29"/>
      <c r="L76" s="29"/>
      <c r="M76" s="28"/>
    </row>
    <row r="77" spans="1:13">
      <c r="A77" s="13">
        <v>70</v>
      </c>
      <c r="B77" s="229"/>
      <c r="C77" s="28"/>
      <c r="D77" s="28"/>
      <c r="E77" s="39"/>
      <c r="F77" s="39"/>
      <c r="G77" s="30"/>
      <c r="H77" s="42"/>
      <c r="I77" s="43"/>
      <c r="J77" s="41" t="e">
        <f t="shared" si="1"/>
        <v>#DIV/0!</v>
      </c>
      <c r="K77" s="29"/>
      <c r="L77" s="29"/>
      <c r="M77" s="28"/>
    </row>
    <row r="78" spans="1:13">
      <c r="A78" s="13">
        <v>71</v>
      </c>
      <c r="B78" s="229"/>
      <c r="C78" s="28"/>
      <c r="D78" s="28"/>
      <c r="E78" s="39"/>
      <c r="F78" s="39"/>
      <c r="G78" s="30"/>
      <c r="H78" s="42"/>
      <c r="I78" s="43"/>
      <c r="J78" s="21" t="e">
        <f t="shared" si="1"/>
        <v>#DIV/0!</v>
      </c>
      <c r="K78" s="29"/>
      <c r="L78" s="29"/>
      <c r="M78" s="28"/>
    </row>
    <row r="79" spans="1:13">
      <c r="A79" s="13">
        <v>72</v>
      </c>
      <c r="B79" s="229"/>
      <c r="C79" s="28"/>
      <c r="D79" s="28"/>
      <c r="E79" s="39"/>
      <c r="F79" s="39"/>
      <c r="G79" s="30"/>
      <c r="H79" s="42"/>
      <c r="I79" s="43"/>
      <c r="J79" s="41" t="e">
        <f t="shared" si="1"/>
        <v>#DIV/0!</v>
      </c>
      <c r="K79" s="29"/>
      <c r="L79" s="29"/>
      <c r="M79" s="28"/>
    </row>
    <row r="80" spans="1:13">
      <c r="A80" s="13">
        <v>73</v>
      </c>
      <c r="B80" s="229"/>
      <c r="C80" s="28"/>
      <c r="D80" s="28"/>
      <c r="E80" s="39"/>
      <c r="F80" s="39"/>
      <c r="G80" s="30"/>
      <c r="H80" s="42"/>
      <c r="I80" s="43"/>
      <c r="J80" s="41" t="e">
        <f t="shared" si="1"/>
        <v>#DIV/0!</v>
      </c>
      <c r="K80" s="29"/>
      <c r="L80" s="29"/>
      <c r="M80" s="28"/>
    </row>
    <row r="81" spans="1:13">
      <c r="A81" s="13">
        <v>74</v>
      </c>
      <c r="B81" s="229"/>
      <c r="C81" s="28"/>
      <c r="D81" s="28"/>
      <c r="E81" s="39"/>
      <c r="F81" s="39"/>
      <c r="G81" s="30"/>
      <c r="H81" s="42"/>
      <c r="I81" s="43"/>
      <c r="J81" s="21" t="e">
        <f t="shared" si="1"/>
        <v>#DIV/0!</v>
      </c>
      <c r="K81" s="29"/>
      <c r="L81" s="29"/>
      <c r="M81" s="28"/>
    </row>
    <row r="82" spans="1:13">
      <c r="A82" s="13">
        <v>75</v>
      </c>
      <c r="B82" s="229"/>
      <c r="C82" s="28"/>
      <c r="D82" s="28"/>
      <c r="E82" s="39"/>
      <c r="F82" s="39"/>
      <c r="G82" s="30"/>
      <c r="H82" s="42"/>
      <c r="I82" s="43"/>
      <c r="J82" s="21" t="e">
        <f t="shared" si="1"/>
        <v>#DIV/0!</v>
      </c>
      <c r="K82" s="29"/>
      <c r="L82" s="29"/>
      <c r="M82" s="28"/>
    </row>
    <row r="83" spans="1:13">
      <c r="A83" s="40">
        <v>76</v>
      </c>
      <c r="B83" s="229"/>
      <c r="C83" s="28"/>
      <c r="D83" s="28"/>
      <c r="E83" s="39"/>
      <c r="F83" s="39"/>
      <c r="G83" s="30"/>
      <c r="H83" s="42"/>
      <c r="I83" s="43"/>
      <c r="J83" s="21" t="e">
        <f t="shared" si="1"/>
        <v>#DIV/0!</v>
      </c>
      <c r="K83" s="29"/>
      <c r="L83" s="29"/>
      <c r="M83" s="28"/>
    </row>
    <row r="84" spans="1:13">
      <c r="A84" s="40">
        <v>77</v>
      </c>
      <c r="B84" s="229"/>
      <c r="C84" s="28"/>
      <c r="D84" s="28"/>
      <c r="E84" s="39"/>
      <c r="F84" s="39"/>
      <c r="G84" s="30"/>
      <c r="H84" s="42"/>
      <c r="I84" s="43"/>
      <c r="J84" s="21" t="e">
        <f t="shared" si="1"/>
        <v>#DIV/0!</v>
      </c>
      <c r="K84" s="29"/>
      <c r="L84" s="29"/>
      <c r="M84" s="28"/>
    </row>
    <row r="85" spans="1:13">
      <c r="A85" s="13">
        <v>78</v>
      </c>
      <c r="B85" s="229"/>
      <c r="C85" s="28"/>
      <c r="D85" s="28"/>
      <c r="E85" s="39"/>
      <c r="F85" s="39"/>
      <c r="G85" s="30"/>
      <c r="H85" s="42"/>
      <c r="I85" s="43"/>
      <c r="J85" s="41" t="e">
        <f t="shared" si="1"/>
        <v>#DIV/0!</v>
      </c>
      <c r="K85" s="29"/>
      <c r="L85" s="29"/>
      <c r="M85" s="28"/>
    </row>
    <row r="86" spans="1:13">
      <c r="A86" s="13">
        <v>79</v>
      </c>
      <c r="B86" s="229"/>
      <c r="C86" s="28"/>
      <c r="D86" s="28"/>
      <c r="E86" s="39"/>
      <c r="F86" s="39"/>
      <c r="G86" s="30"/>
      <c r="H86" s="42"/>
      <c r="I86" s="43"/>
      <c r="J86" s="41" t="e">
        <f t="shared" si="1"/>
        <v>#DIV/0!</v>
      </c>
      <c r="K86" s="29"/>
      <c r="L86" s="29"/>
      <c r="M86" s="28"/>
    </row>
    <row r="87" spans="1:13">
      <c r="A87" s="13">
        <v>80</v>
      </c>
      <c r="B87" s="229"/>
      <c r="C87" s="28"/>
      <c r="D87" s="28"/>
      <c r="E87" s="39"/>
      <c r="F87" s="39"/>
      <c r="G87" s="30"/>
      <c r="H87" s="42"/>
      <c r="I87" s="43"/>
      <c r="J87" s="21" t="e">
        <f t="shared" si="1"/>
        <v>#DIV/0!</v>
      </c>
      <c r="K87" s="29"/>
      <c r="L87" s="29"/>
      <c r="M87" s="28"/>
    </row>
    <row r="88" spans="1:13">
      <c r="A88" s="13">
        <v>81</v>
      </c>
      <c r="B88" s="229"/>
      <c r="C88" s="28"/>
      <c r="D88" s="28"/>
      <c r="E88" s="39"/>
      <c r="F88" s="39"/>
      <c r="G88" s="30"/>
      <c r="H88" s="42"/>
      <c r="I88" s="43"/>
      <c r="J88" s="41" t="e">
        <f t="shared" si="1"/>
        <v>#DIV/0!</v>
      </c>
      <c r="K88" s="29"/>
      <c r="L88" s="29"/>
      <c r="M88" s="28"/>
    </row>
    <row r="89" spans="1:13">
      <c r="A89" s="13">
        <v>82</v>
      </c>
      <c r="B89" s="229"/>
      <c r="C89" s="28"/>
      <c r="D89" s="28"/>
      <c r="E89" s="39"/>
      <c r="F89" s="39"/>
      <c r="G89" s="30"/>
      <c r="H89" s="42"/>
      <c r="I89" s="43"/>
      <c r="J89" s="41" t="e">
        <f t="shared" si="1"/>
        <v>#DIV/0!</v>
      </c>
      <c r="K89" s="29"/>
      <c r="L89" s="29"/>
      <c r="M89" s="28"/>
    </row>
    <row r="90" spans="1:13">
      <c r="A90" s="13">
        <v>83</v>
      </c>
      <c r="B90" s="229"/>
      <c r="C90" s="28"/>
      <c r="D90" s="28"/>
      <c r="E90" s="39"/>
      <c r="F90" s="39"/>
      <c r="G90" s="30"/>
      <c r="H90" s="42"/>
      <c r="I90" s="43"/>
      <c r="J90" s="21" t="e">
        <f t="shared" si="1"/>
        <v>#DIV/0!</v>
      </c>
      <c r="K90" s="29"/>
      <c r="L90" s="29"/>
      <c r="M90" s="28"/>
    </row>
    <row r="91" spans="1:13">
      <c r="A91" s="13">
        <v>84</v>
      </c>
      <c r="B91" s="229"/>
      <c r="C91" s="28"/>
      <c r="D91" s="28"/>
      <c r="E91" s="39"/>
      <c r="F91" s="39"/>
      <c r="G91" s="30"/>
      <c r="H91" s="42"/>
      <c r="I91" s="43"/>
      <c r="J91" s="21" t="e">
        <f t="shared" si="1"/>
        <v>#DIV/0!</v>
      </c>
      <c r="K91" s="29"/>
      <c r="L91" s="29"/>
      <c r="M91" s="28"/>
    </row>
    <row r="92" spans="1:13">
      <c r="A92" s="13">
        <v>85</v>
      </c>
      <c r="B92" s="229"/>
      <c r="C92" s="28"/>
      <c r="D92" s="28"/>
      <c r="E92" s="39"/>
      <c r="F92" s="39"/>
      <c r="G92" s="30"/>
      <c r="H92" s="42"/>
      <c r="I92" s="43"/>
      <c r="J92" s="21" t="e">
        <f t="shared" si="1"/>
        <v>#DIV/0!</v>
      </c>
      <c r="K92" s="29"/>
      <c r="L92" s="29"/>
      <c r="M92" s="28"/>
    </row>
    <row r="93" spans="1:13">
      <c r="A93" s="40">
        <v>86</v>
      </c>
      <c r="B93" s="229"/>
      <c r="C93" s="28"/>
      <c r="D93" s="28"/>
      <c r="E93" s="39"/>
      <c r="F93" s="39"/>
      <c r="G93" s="30"/>
      <c r="H93" s="42"/>
      <c r="I93" s="43"/>
      <c r="J93" s="21" t="e">
        <f t="shared" si="1"/>
        <v>#DIV/0!</v>
      </c>
      <c r="K93" s="29"/>
      <c r="L93" s="29"/>
      <c r="M93" s="28"/>
    </row>
    <row r="94" spans="1:13">
      <c r="A94" s="40">
        <v>87</v>
      </c>
      <c r="B94" s="229"/>
      <c r="C94" s="28"/>
      <c r="D94" s="28"/>
      <c r="E94" s="39"/>
      <c r="F94" s="39"/>
      <c r="G94" s="30"/>
      <c r="H94" s="42"/>
      <c r="I94" s="43"/>
      <c r="J94" s="41" t="e">
        <f t="shared" si="1"/>
        <v>#DIV/0!</v>
      </c>
      <c r="K94" s="29"/>
      <c r="L94" s="29"/>
      <c r="M94" s="28"/>
    </row>
    <row r="95" spans="1:13">
      <c r="A95" s="13">
        <v>88</v>
      </c>
      <c r="B95" s="229"/>
      <c r="C95" s="28"/>
      <c r="D95" s="28"/>
      <c r="E95" s="39"/>
      <c r="F95" s="39"/>
      <c r="G95" s="30"/>
      <c r="H95" s="42"/>
      <c r="I95" s="43"/>
      <c r="J95" s="41" t="e">
        <f t="shared" si="1"/>
        <v>#DIV/0!</v>
      </c>
      <c r="K95" s="29"/>
      <c r="L95" s="29"/>
      <c r="M95" s="28"/>
    </row>
    <row r="96" spans="1:13">
      <c r="A96" s="13">
        <v>89</v>
      </c>
      <c r="B96" s="229"/>
      <c r="C96" s="28"/>
      <c r="D96" s="28"/>
      <c r="E96" s="39"/>
      <c r="F96" s="39"/>
      <c r="G96" s="30"/>
      <c r="H96" s="42"/>
      <c r="I96" s="43"/>
      <c r="J96" s="21" t="e">
        <f t="shared" si="1"/>
        <v>#DIV/0!</v>
      </c>
      <c r="K96" s="29"/>
      <c r="L96" s="29"/>
      <c r="M96" s="28"/>
    </row>
    <row r="97" spans="1:13">
      <c r="A97" s="13">
        <v>90</v>
      </c>
      <c r="B97" s="229"/>
      <c r="C97" s="28"/>
      <c r="D97" s="28"/>
      <c r="E97" s="39"/>
      <c r="F97" s="39"/>
      <c r="G97" s="30"/>
      <c r="H97" s="42"/>
      <c r="I97" s="43"/>
      <c r="J97" s="41" t="e">
        <f t="shared" si="1"/>
        <v>#DIV/0!</v>
      </c>
      <c r="K97" s="29"/>
      <c r="L97" s="29"/>
      <c r="M97" s="28"/>
    </row>
    <row r="98" spans="1:13">
      <c r="A98" s="13">
        <v>91</v>
      </c>
      <c r="B98" s="229"/>
      <c r="C98" s="28"/>
      <c r="D98" s="28"/>
      <c r="E98" s="39"/>
      <c r="F98" s="39"/>
      <c r="G98" s="30"/>
      <c r="H98" s="42"/>
      <c r="I98" s="43"/>
      <c r="J98" s="41" t="e">
        <f t="shared" si="1"/>
        <v>#DIV/0!</v>
      </c>
      <c r="K98" s="29"/>
      <c r="L98" s="29"/>
      <c r="M98" s="28"/>
    </row>
    <row r="99" spans="1:13">
      <c r="A99" s="13">
        <v>92</v>
      </c>
      <c r="B99" s="229"/>
      <c r="C99" s="28"/>
      <c r="D99" s="28"/>
      <c r="E99" s="39"/>
      <c r="F99" s="39"/>
      <c r="G99" s="30"/>
      <c r="H99" s="42"/>
      <c r="I99" s="43"/>
      <c r="J99" s="21" t="e">
        <f t="shared" si="1"/>
        <v>#DIV/0!</v>
      </c>
      <c r="K99" s="29"/>
      <c r="L99" s="29"/>
      <c r="M99" s="28"/>
    </row>
    <row r="100" spans="1:13">
      <c r="A100" s="13">
        <v>93</v>
      </c>
      <c r="B100" s="229"/>
      <c r="C100" s="28"/>
      <c r="D100" s="28"/>
      <c r="E100" s="39"/>
      <c r="F100" s="39"/>
      <c r="G100" s="30"/>
      <c r="H100" s="42"/>
      <c r="I100" s="43"/>
      <c r="J100" s="21" t="e">
        <f t="shared" si="1"/>
        <v>#DIV/0!</v>
      </c>
      <c r="K100" s="29"/>
      <c r="L100" s="29"/>
      <c r="M100" s="28"/>
    </row>
    <row r="101" spans="1:13">
      <c r="A101" s="13">
        <v>94</v>
      </c>
      <c r="B101" s="229"/>
      <c r="C101" s="28"/>
      <c r="D101" s="28"/>
      <c r="E101" s="39"/>
      <c r="F101" s="39"/>
      <c r="G101" s="30"/>
      <c r="H101" s="42"/>
      <c r="I101" s="43"/>
      <c r="J101" s="21" t="e">
        <f t="shared" si="1"/>
        <v>#DIV/0!</v>
      </c>
      <c r="K101" s="29"/>
      <c r="L101" s="29"/>
      <c r="M101" s="28"/>
    </row>
    <row r="102" spans="1:13">
      <c r="A102" s="13">
        <v>95</v>
      </c>
      <c r="B102" s="229"/>
      <c r="C102" s="28"/>
      <c r="D102" s="28"/>
      <c r="E102" s="39"/>
      <c r="F102" s="39"/>
      <c r="G102" s="30"/>
      <c r="H102" s="42"/>
      <c r="I102" s="43"/>
      <c r="J102" s="21" t="e">
        <f t="shared" si="1"/>
        <v>#DIV/0!</v>
      </c>
      <c r="K102" s="29"/>
      <c r="L102" s="29"/>
      <c r="M102" s="28"/>
    </row>
    <row r="103" spans="1:13">
      <c r="A103" s="40">
        <v>96</v>
      </c>
      <c r="B103" s="229"/>
      <c r="C103" s="28"/>
      <c r="D103" s="28"/>
      <c r="E103" s="39"/>
      <c r="F103" s="39"/>
      <c r="G103" s="30"/>
      <c r="H103" s="42"/>
      <c r="I103" s="43"/>
      <c r="J103" s="41" t="e">
        <f t="shared" si="1"/>
        <v>#DIV/0!</v>
      </c>
      <c r="K103" s="29"/>
      <c r="L103" s="29"/>
      <c r="M103" s="28"/>
    </row>
    <row r="104" spans="1:13">
      <c r="A104" s="40">
        <v>97</v>
      </c>
      <c r="B104" s="229"/>
      <c r="C104" s="28"/>
      <c r="D104" s="28"/>
      <c r="E104" s="39"/>
      <c r="F104" s="39"/>
      <c r="G104" s="30"/>
      <c r="H104" s="42"/>
      <c r="I104" s="43"/>
      <c r="J104" s="41" t="e">
        <f t="shared" si="1"/>
        <v>#DIV/0!</v>
      </c>
      <c r="K104" s="29"/>
      <c r="L104" s="29"/>
      <c r="M104" s="28"/>
    </row>
    <row r="105" spans="1:13">
      <c r="A105" s="13">
        <v>98</v>
      </c>
      <c r="B105" s="229"/>
      <c r="C105" s="28"/>
      <c r="D105" s="28"/>
      <c r="E105" s="39"/>
      <c r="F105" s="39"/>
      <c r="G105" s="30"/>
      <c r="H105" s="42"/>
      <c r="I105" s="43"/>
      <c r="J105" s="21" t="e">
        <f t="shared" si="1"/>
        <v>#DIV/0!</v>
      </c>
      <c r="K105" s="29"/>
      <c r="L105" s="29"/>
      <c r="M105" s="28"/>
    </row>
    <row r="106" spans="1:13">
      <c r="A106" s="13">
        <v>99</v>
      </c>
      <c r="B106" s="229"/>
      <c r="C106" s="28"/>
      <c r="D106" s="28"/>
      <c r="E106" s="39"/>
      <c r="F106" s="39"/>
      <c r="G106" s="30"/>
      <c r="H106" s="42"/>
      <c r="I106" s="43"/>
      <c r="J106" s="41" t="e">
        <f t="shared" si="1"/>
        <v>#DIV/0!</v>
      </c>
      <c r="K106" s="29"/>
      <c r="L106" s="29"/>
      <c r="M106" s="28"/>
    </row>
    <row r="107" spans="1:13">
      <c r="A107" s="13">
        <v>100</v>
      </c>
      <c r="B107" s="229"/>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0"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topLeftCell="A4" zoomScale="60" zoomScaleNormal="100" workbookViewId="0">
      <selection activeCell="M8" sqref="M8:M45"/>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[1]合計!C3</f>
        <v>呉市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59</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M8" sqref="M8:M45"/>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[1]合計!C3</f>
        <v>呉市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D1" zoomScaleNormal="100" workbookViewId="0">
      <selection activeCell="M8" sqref="M8:M45"/>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[1]合計!C3</f>
        <v>呉市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17207203</v>
      </c>
      <c r="I5" s="53">
        <f>SUM(I6:I65)</f>
        <v>2133614</v>
      </c>
      <c r="J5" s="32">
        <f>H5/I5</f>
        <v>8.0648153789767036</v>
      </c>
    </row>
    <row r="6" spans="1:10" ht="14.25" thickTop="1">
      <c r="A6" s="13">
        <v>1</v>
      </c>
      <c r="B6" s="128" t="s">
        <v>262</v>
      </c>
      <c r="C6" s="128" t="s">
        <v>136</v>
      </c>
      <c r="D6" s="128" t="s">
        <v>122</v>
      </c>
      <c r="E6" s="230">
        <v>2</v>
      </c>
      <c r="F6" s="128" t="s">
        <v>222</v>
      </c>
      <c r="G6" s="231" t="s">
        <v>113</v>
      </c>
      <c r="H6" s="232">
        <v>17207203</v>
      </c>
      <c r="I6" s="232">
        <v>2133614</v>
      </c>
      <c r="J6" s="28">
        <f t="shared" ref="J6:J65" si="0">H6/I6</f>
        <v>8.0648153789767036</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8"/>
  <sheetViews>
    <sheetView view="pageBreakPreview" zoomScale="60" zoomScaleNormal="100" workbookViewId="0">
      <selection activeCell="D22" sqref="D22"/>
    </sheetView>
  </sheetViews>
  <sheetFormatPr defaultColWidth="9" defaultRowHeight="13.5"/>
  <cols>
    <col min="1" max="1" width="9" style="13"/>
    <col min="2" max="2" width="40" style="13" bestFit="1" customWidth="1"/>
    <col min="3" max="3" width="28"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5">
      <c r="A1" s="13" t="s">
        <v>5</v>
      </c>
      <c r="B1" s="56" t="str">
        <f>[41]合計!C3</f>
        <v>福山市</v>
      </c>
      <c r="I1" s="13" t="s">
        <v>38</v>
      </c>
      <c r="K1" s="15" t="s">
        <v>39</v>
      </c>
    </row>
    <row r="2" spans="1:15" ht="54" customHeight="1">
      <c r="B2" s="16"/>
      <c r="E2" s="784" t="s">
        <v>40</v>
      </c>
      <c r="F2" s="784"/>
      <c r="G2" s="784"/>
      <c r="H2" s="17">
        <f>SUMIF(E8:E356,"PPS",H8:H356)</f>
        <v>1155680</v>
      </c>
      <c r="I2" s="18"/>
      <c r="J2" s="15"/>
    </row>
    <row r="3" spans="1:15" ht="57" customHeight="1">
      <c r="B3" s="14"/>
      <c r="E3" s="784" t="s">
        <v>41</v>
      </c>
      <c r="F3" s="784"/>
      <c r="G3" s="784"/>
      <c r="H3" s="17">
        <f>M7</f>
        <v>1030517</v>
      </c>
      <c r="I3" s="18"/>
      <c r="J3" s="19"/>
    </row>
    <row r="4" spans="1:15" s="19" customFormat="1" ht="55.5" customHeight="1">
      <c r="B4" s="20"/>
      <c r="E4" s="784" t="s">
        <v>42</v>
      </c>
      <c r="F4" s="784"/>
      <c r="G4" s="784"/>
      <c r="H4" s="21">
        <f>H3/I7</f>
        <v>0.87567490861010888</v>
      </c>
      <c r="I4" s="18"/>
      <c r="K4" s="22"/>
      <c r="L4" s="22"/>
    </row>
    <row r="5" spans="1:15" s="14" customFormat="1" ht="17.25" customHeight="1">
      <c r="B5" s="23"/>
      <c r="E5" s="24"/>
      <c r="F5" s="24"/>
      <c r="G5" s="24"/>
      <c r="H5" s="25"/>
      <c r="I5" s="26"/>
      <c r="J5" s="23"/>
      <c r="K5" s="27"/>
      <c r="L5" s="27"/>
    </row>
    <row r="6" spans="1:15"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5" s="31" customFormat="1" ht="14.25" thickBot="1">
      <c r="B7" s="32" t="s">
        <v>55</v>
      </c>
      <c r="C7" s="32"/>
      <c r="D7" s="32"/>
      <c r="E7" s="32"/>
      <c r="F7" s="32"/>
      <c r="G7" s="32"/>
      <c r="H7" s="33">
        <f>SUM(H8:H356)</f>
        <v>1542099</v>
      </c>
      <c r="I7" s="33">
        <f>SUM(I8:I356)</f>
        <v>1176826</v>
      </c>
      <c r="J7" s="34">
        <f>H7/I7</f>
        <v>1.3103882817000985</v>
      </c>
      <c r="K7" s="35">
        <f>SUM(K8:K356)</f>
        <v>15125</v>
      </c>
      <c r="L7" s="36">
        <f>SUM(L8:L356)</f>
        <v>29323988</v>
      </c>
      <c r="M7" s="37">
        <f>SUM(M8:M356)</f>
        <v>1030517</v>
      </c>
    </row>
    <row r="8" spans="1:15" ht="14.25" thickTop="1">
      <c r="A8" s="13">
        <v>1</v>
      </c>
      <c r="B8" s="89" t="s">
        <v>720</v>
      </c>
      <c r="C8" s="90" t="s">
        <v>721</v>
      </c>
      <c r="D8" s="128" t="s">
        <v>722</v>
      </c>
      <c r="E8" s="85" t="s">
        <v>113</v>
      </c>
      <c r="F8" s="90" t="s">
        <v>114</v>
      </c>
      <c r="G8" s="38">
        <v>4</v>
      </c>
      <c r="H8" s="38">
        <v>209766</v>
      </c>
      <c r="I8" s="111">
        <v>209766</v>
      </c>
      <c r="J8" s="41">
        <f t="shared" ref="J8:J71" si="0">H8/I8</f>
        <v>1</v>
      </c>
      <c r="K8" s="364">
        <v>1450</v>
      </c>
      <c r="L8" s="365">
        <v>4316880</v>
      </c>
      <c r="M8" s="91">
        <f t="shared" ref="M8:M38" si="1">IF(ISBLANK(I8),"",H8)</f>
        <v>209766</v>
      </c>
      <c r="N8" s="366" t="s">
        <v>723</v>
      </c>
    </row>
    <row r="9" spans="1:15">
      <c r="A9" s="13">
        <v>2</v>
      </c>
      <c r="B9" s="89" t="s">
        <v>724</v>
      </c>
      <c r="C9" s="90" t="s">
        <v>725</v>
      </c>
      <c r="D9" s="128" t="s">
        <v>722</v>
      </c>
      <c r="E9" s="93" t="s">
        <v>113</v>
      </c>
      <c r="F9" s="90" t="s">
        <v>114</v>
      </c>
      <c r="G9" s="84">
        <v>1</v>
      </c>
      <c r="H9" s="38">
        <v>6433</v>
      </c>
      <c r="I9" s="111">
        <v>6433</v>
      </c>
      <c r="J9" s="41">
        <f>H9/I9</f>
        <v>1</v>
      </c>
      <c r="K9" s="367">
        <v>52</v>
      </c>
      <c r="L9" s="368">
        <v>94787</v>
      </c>
      <c r="M9" s="91">
        <f>IF(ISBLANK(I9),"",H9)</f>
        <v>6433</v>
      </c>
      <c r="N9" s="366" t="s">
        <v>723</v>
      </c>
      <c r="O9" s="40"/>
    </row>
    <row r="10" spans="1:15">
      <c r="A10" s="13">
        <v>3</v>
      </c>
      <c r="B10" s="89" t="s">
        <v>726</v>
      </c>
      <c r="C10" s="90" t="s">
        <v>727</v>
      </c>
      <c r="D10" s="128" t="s">
        <v>728</v>
      </c>
      <c r="E10" s="85" t="s">
        <v>120</v>
      </c>
      <c r="F10" s="90" t="s">
        <v>114</v>
      </c>
      <c r="G10" s="38">
        <v>2</v>
      </c>
      <c r="H10" s="38">
        <v>187788</v>
      </c>
      <c r="I10" s="111">
        <v>223986</v>
      </c>
      <c r="J10" s="21">
        <f t="shared" si="0"/>
        <v>0.83839168519461038</v>
      </c>
      <c r="K10" s="364">
        <v>1875</v>
      </c>
      <c r="L10" s="365">
        <v>4212848</v>
      </c>
      <c r="M10" s="91">
        <f t="shared" si="1"/>
        <v>187788</v>
      </c>
      <c r="N10" s="366" t="s">
        <v>723</v>
      </c>
    </row>
    <row r="11" spans="1:15">
      <c r="A11" s="13">
        <v>4</v>
      </c>
      <c r="B11" s="89" t="s">
        <v>729</v>
      </c>
      <c r="C11" s="90" t="s">
        <v>730</v>
      </c>
      <c r="D11" s="369" t="s">
        <v>728</v>
      </c>
      <c r="E11" s="93" t="s">
        <v>120</v>
      </c>
      <c r="F11" s="90" t="s">
        <v>114</v>
      </c>
      <c r="G11" s="84">
        <v>3</v>
      </c>
      <c r="H11" s="38">
        <v>51295</v>
      </c>
      <c r="I11" s="38">
        <v>51692</v>
      </c>
      <c r="J11" s="41">
        <f>H11/I11</f>
        <v>0.99231989476127835</v>
      </c>
      <c r="K11" s="367">
        <v>278</v>
      </c>
      <c r="L11" s="370">
        <v>1055700</v>
      </c>
      <c r="M11" s="91">
        <f>IF(ISBLANK(I11),"",H11)</f>
        <v>51295</v>
      </c>
      <c r="N11" s="366" t="s">
        <v>723</v>
      </c>
      <c r="O11" s="40"/>
    </row>
    <row r="12" spans="1:15" s="40" customFormat="1">
      <c r="A12" s="13">
        <v>5</v>
      </c>
      <c r="B12" s="320" t="s">
        <v>731</v>
      </c>
      <c r="C12" s="90" t="s">
        <v>730</v>
      </c>
      <c r="D12" s="128" t="s">
        <v>732</v>
      </c>
      <c r="E12" s="93" t="s">
        <v>120</v>
      </c>
      <c r="F12" s="90" t="s">
        <v>114</v>
      </c>
      <c r="G12" s="84">
        <v>3</v>
      </c>
      <c r="H12" s="38">
        <v>12545</v>
      </c>
      <c r="I12" s="111">
        <v>15053</v>
      </c>
      <c r="J12" s="21">
        <f>H12/I12</f>
        <v>0.83338869328373077</v>
      </c>
      <c r="K12" s="367">
        <v>130</v>
      </c>
      <c r="L12" s="370">
        <v>209592</v>
      </c>
      <c r="M12" s="91">
        <f>IF(ISBLANK(I12),"",H12)</f>
        <v>12545</v>
      </c>
      <c r="N12" s="366" t="s">
        <v>723</v>
      </c>
      <c r="O12" s="13"/>
    </row>
    <row r="13" spans="1:15" s="40" customFormat="1">
      <c r="A13" s="13">
        <v>6</v>
      </c>
      <c r="B13" s="320" t="s">
        <v>733</v>
      </c>
      <c r="C13" s="90" t="s">
        <v>734</v>
      </c>
      <c r="D13" s="128" t="s">
        <v>728</v>
      </c>
      <c r="E13" s="93" t="s">
        <v>120</v>
      </c>
      <c r="F13" s="90" t="s">
        <v>114</v>
      </c>
      <c r="G13" s="84">
        <v>2</v>
      </c>
      <c r="H13" s="38">
        <v>79763</v>
      </c>
      <c r="I13" s="111">
        <v>96623</v>
      </c>
      <c r="J13" s="21">
        <f t="shared" si="0"/>
        <v>0.82550738437018101</v>
      </c>
      <c r="K13" s="371">
        <v>789</v>
      </c>
      <c r="L13" s="372">
        <f>532957+451580+448292</f>
        <v>1432829</v>
      </c>
      <c r="M13" s="91">
        <f t="shared" si="1"/>
        <v>79763</v>
      </c>
      <c r="N13" s="366" t="s">
        <v>723</v>
      </c>
      <c r="O13" s="13"/>
    </row>
    <row r="14" spans="1:15">
      <c r="A14" s="13">
        <v>7</v>
      </c>
      <c r="B14" s="89" t="s">
        <v>735</v>
      </c>
      <c r="C14" s="128" t="s">
        <v>736</v>
      </c>
      <c r="D14" s="128" t="s">
        <v>722</v>
      </c>
      <c r="E14" s="93" t="s">
        <v>113</v>
      </c>
      <c r="F14" s="90" t="s">
        <v>114</v>
      </c>
      <c r="G14" s="84">
        <v>1</v>
      </c>
      <c r="H14" s="38">
        <v>70563</v>
      </c>
      <c r="I14" s="111">
        <v>70563</v>
      </c>
      <c r="J14" s="21">
        <f t="shared" si="0"/>
        <v>1</v>
      </c>
      <c r="K14" s="371">
        <v>410</v>
      </c>
      <c r="L14" s="120">
        <v>1445820</v>
      </c>
      <c r="M14" s="91">
        <f t="shared" si="1"/>
        <v>70563</v>
      </c>
      <c r="N14" s="366" t="s">
        <v>723</v>
      </c>
    </row>
    <row r="15" spans="1:15">
      <c r="A15" s="13">
        <v>8</v>
      </c>
      <c r="B15" s="90" t="s">
        <v>737</v>
      </c>
      <c r="C15" s="90" t="s">
        <v>738</v>
      </c>
      <c r="D15" s="90" t="s">
        <v>739</v>
      </c>
      <c r="E15" s="93" t="s">
        <v>120</v>
      </c>
      <c r="F15" s="90" t="s">
        <v>114</v>
      </c>
      <c r="G15" s="94">
        <v>5</v>
      </c>
      <c r="H15" s="123">
        <v>511582</v>
      </c>
      <c r="I15" s="117"/>
      <c r="J15" s="21" t="e">
        <f>H15/I15</f>
        <v>#DIV/0!</v>
      </c>
      <c r="K15" s="371">
        <v>5330</v>
      </c>
      <c r="L15" s="373">
        <v>9259074</v>
      </c>
      <c r="M15" s="91" t="str">
        <f>IF(ISBLANK(I15),"",H15)</f>
        <v/>
      </c>
      <c r="N15" s="366" t="s">
        <v>723</v>
      </c>
    </row>
    <row r="16" spans="1:15">
      <c r="A16" s="13">
        <v>9</v>
      </c>
      <c r="B16" s="90" t="s">
        <v>740</v>
      </c>
      <c r="C16" s="90" t="s">
        <v>738</v>
      </c>
      <c r="D16" s="90" t="s">
        <v>739</v>
      </c>
      <c r="E16" s="93" t="s">
        <v>120</v>
      </c>
      <c r="F16" s="90" t="s">
        <v>114</v>
      </c>
      <c r="G16" s="94">
        <v>5</v>
      </c>
      <c r="H16" s="123">
        <v>31071</v>
      </c>
      <c r="I16" s="117">
        <v>34274</v>
      </c>
      <c r="J16" s="21">
        <f>H16/I16</f>
        <v>0.90654723697263229</v>
      </c>
      <c r="K16" s="371">
        <v>385</v>
      </c>
      <c r="L16" s="373">
        <v>508261</v>
      </c>
      <c r="M16" s="91">
        <f>IF(ISBLANK(I16),"",H16)</f>
        <v>31071</v>
      </c>
      <c r="N16" s="366" t="s">
        <v>723</v>
      </c>
    </row>
    <row r="17" spans="1:14">
      <c r="A17" s="13">
        <v>10</v>
      </c>
      <c r="B17" s="90" t="s">
        <v>741</v>
      </c>
      <c r="C17" s="90" t="s">
        <v>742</v>
      </c>
      <c r="D17" s="90" t="s">
        <v>728</v>
      </c>
      <c r="E17" s="93" t="s">
        <v>120</v>
      </c>
      <c r="F17" s="90" t="s">
        <v>114</v>
      </c>
      <c r="G17" s="94">
        <v>2</v>
      </c>
      <c r="H17" s="123">
        <v>18997</v>
      </c>
      <c r="I17" s="117">
        <v>21922</v>
      </c>
      <c r="J17" s="41">
        <f>H17/I17</f>
        <v>0.86657239302983302</v>
      </c>
      <c r="K17" s="371">
        <v>180</v>
      </c>
      <c r="L17" s="120">
        <v>316899</v>
      </c>
      <c r="M17" s="91">
        <f>IF(ISBLANK(I17),"",H17)</f>
        <v>18997</v>
      </c>
      <c r="N17" s="366" t="s">
        <v>723</v>
      </c>
    </row>
    <row r="18" spans="1:14">
      <c r="A18" s="13">
        <v>11</v>
      </c>
      <c r="B18" s="89" t="s">
        <v>743</v>
      </c>
      <c r="C18" s="90" t="s">
        <v>744</v>
      </c>
      <c r="D18" s="90" t="s">
        <v>722</v>
      </c>
      <c r="E18" s="93" t="s">
        <v>113</v>
      </c>
      <c r="F18" s="90" t="s">
        <v>114</v>
      </c>
      <c r="G18" s="94">
        <v>1</v>
      </c>
      <c r="H18" s="123">
        <v>44945</v>
      </c>
      <c r="I18" s="117">
        <v>44945</v>
      </c>
      <c r="J18" s="41">
        <f t="shared" si="0"/>
        <v>1</v>
      </c>
      <c r="K18" s="367">
        <v>229</v>
      </c>
      <c r="L18" s="368">
        <v>953112</v>
      </c>
      <c r="M18" s="91">
        <f t="shared" si="1"/>
        <v>44945</v>
      </c>
      <c r="N18" s="366" t="s">
        <v>723</v>
      </c>
    </row>
    <row r="19" spans="1:14">
      <c r="A19" s="13">
        <v>12</v>
      </c>
      <c r="B19" s="90" t="s">
        <v>745</v>
      </c>
      <c r="C19" s="90" t="s">
        <v>746</v>
      </c>
      <c r="D19" s="90" t="s">
        <v>728</v>
      </c>
      <c r="E19" s="93" t="s">
        <v>120</v>
      </c>
      <c r="F19" s="90" t="s">
        <v>114</v>
      </c>
      <c r="G19" s="94">
        <v>2</v>
      </c>
      <c r="H19" s="123">
        <v>80278</v>
      </c>
      <c r="I19" s="117">
        <v>97139</v>
      </c>
      <c r="J19" s="21">
        <f t="shared" si="0"/>
        <v>0.82642399036432324</v>
      </c>
      <c r="K19" s="371">
        <v>800</v>
      </c>
      <c r="L19" s="163">
        <v>1471056</v>
      </c>
      <c r="M19" s="91">
        <f t="shared" si="1"/>
        <v>80278</v>
      </c>
      <c r="N19" s="366" t="s">
        <v>723</v>
      </c>
    </row>
    <row r="20" spans="1:14">
      <c r="A20" s="13">
        <v>13</v>
      </c>
      <c r="B20" s="90" t="s">
        <v>747</v>
      </c>
      <c r="C20" s="90" t="s">
        <v>746</v>
      </c>
      <c r="D20" s="90" t="s">
        <v>722</v>
      </c>
      <c r="E20" s="93" t="s">
        <v>113</v>
      </c>
      <c r="F20" s="90" t="s">
        <v>114</v>
      </c>
      <c r="G20" s="94">
        <v>2</v>
      </c>
      <c r="H20" s="123">
        <v>44075</v>
      </c>
      <c r="I20" s="117">
        <v>44075</v>
      </c>
      <c r="J20" s="21">
        <f t="shared" si="0"/>
        <v>1</v>
      </c>
      <c r="K20" s="371">
        <v>273</v>
      </c>
      <c r="L20" s="374">
        <v>887970</v>
      </c>
      <c r="M20" s="91">
        <f t="shared" si="1"/>
        <v>44075</v>
      </c>
      <c r="N20" s="366" t="s">
        <v>723</v>
      </c>
    </row>
    <row r="21" spans="1:14">
      <c r="A21" s="13">
        <v>14</v>
      </c>
      <c r="B21" s="90" t="s">
        <v>748</v>
      </c>
      <c r="C21" s="90" t="s">
        <v>746</v>
      </c>
      <c r="D21" s="90" t="s">
        <v>728</v>
      </c>
      <c r="E21" s="93" t="s">
        <v>120</v>
      </c>
      <c r="F21" s="90" t="s">
        <v>114</v>
      </c>
      <c r="G21" s="94">
        <v>3</v>
      </c>
      <c r="H21" s="123">
        <v>12724</v>
      </c>
      <c r="I21" s="117">
        <v>15590</v>
      </c>
      <c r="J21" s="21">
        <f t="shared" si="0"/>
        <v>0.81616420782552923</v>
      </c>
      <c r="K21" s="371">
        <v>130</v>
      </c>
      <c r="L21" s="163">
        <v>221798</v>
      </c>
      <c r="M21" s="91">
        <f t="shared" si="1"/>
        <v>12724</v>
      </c>
      <c r="N21" s="366" t="s">
        <v>723</v>
      </c>
    </row>
    <row r="22" spans="1:14">
      <c r="A22" s="13">
        <v>15</v>
      </c>
      <c r="B22" s="90" t="s">
        <v>749</v>
      </c>
      <c r="C22" s="90" t="s">
        <v>746</v>
      </c>
      <c r="D22" s="90" t="s">
        <v>722</v>
      </c>
      <c r="E22" s="93" t="s">
        <v>113</v>
      </c>
      <c r="F22" s="90" t="s">
        <v>114</v>
      </c>
      <c r="G22" s="94">
        <v>1</v>
      </c>
      <c r="H22" s="123">
        <v>10637</v>
      </c>
      <c r="I22" s="117">
        <v>10637</v>
      </c>
      <c r="J22" s="21">
        <f t="shared" si="0"/>
        <v>1</v>
      </c>
      <c r="K22" s="371">
        <v>84</v>
      </c>
      <c r="L22" s="375">
        <v>159161</v>
      </c>
      <c r="M22" s="91">
        <f t="shared" si="1"/>
        <v>10637</v>
      </c>
      <c r="N22" s="366" t="s">
        <v>723</v>
      </c>
    </row>
    <row r="23" spans="1:14">
      <c r="A23" s="13">
        <v>16</v>
      </c>
      <c r="B23" s="90" t="s">
        <v>750</v>
      </c>
      <c r="C23" s="90" t="s">
        <v>751</v>
      </c>
      <c r="D23" s="90" t="s">
        <v>752</v>
      </c>
      <c r="E23" s="93" t="s">
        <v>120</v>
      </c>
      <c r="F23" s="90" t="s">
        <v>114</v>
      </c>
      <c r="G23" s="94">
        <v>5</v>
      </c>
      <c r="H23" s="376">
        <v>23516</v>
      </c>
      <c r="I23" s="377">
        <v>32266</v>
      </c>
      <c r="J23" s="41">
        <f t="shared" si="0"/>
        <v>0.72881671108907209</v>
      </c>
      <c r="K23" s="101">
        <v>368</v>
      </c>
      <c r="L23" s="296">
        <v>394816</v>
      </c>
      <c r="M23" s="91">
        <f t="shared" si="1"/>
        <v>23516</v>
      </c>
      <c r="N23" s="366" t="s">
        <v>723</v>
      </c>
    </row>
    <row r="24" spans="1:14">
      <c r="A24" s="13">
        <v>17</v>
      </c>
      <c r="B24" s="90" t="s">
        <v>753</v>
      </c>
      <c r="C24" s="90" t="s">
        <v>751</v>
      </c>
      <c r="D24" s="90" t="s">
        <v>732</v>
      </c>
      <c r="E24" s="93" t="s">
        <v>120</v>
      </c>
      <c r="F24" s="90" t="s">
        <v>114</v>
      </c>
      <c r="G24" s="94">
        <v>2</v>
      </c>
      <c r="H24" s="376">
        <v>3382</v>
      </c>
      <c r="I24" s="377">
        <v>4606</v>
      </c>
      <c r="J24" s="41">
        <f t="shared" si="0"/>
        <v>0.73425966131133302</v>
      </c>
      <c r="K24" s="101">
        <v>53</v>
      </c>
      <c r="L24" s="296">
        <v>55660</v>
      </c>
      <c r="M24" s="91">
        <f t="shared" si="1"/>
        <v>3382</v>
      </c>
      <c r="N24" s="366" t="s">
        <v>723</v>
      </c>
    </row>
    <row r="25" spans="1:14">
      <c r="A25" s="13">
        <v>18</v>
      </c>
      <c r="B25" s="90" t="s">
        <v>754</v>
      </c>
      <c r="C25" s="90" t="s">
        <v>755</v>
      </c>
      <c r="D25" s="90" t="s">
        <v>732</v>
      </c>
      <c r="E25" s="93" t="s">
        <v>120</v>
      </c>
      <c r="F25" s="90" t="s">
        <v>114</v>
      </c>
      <c r="G25" s="94">
        <v>2</v>
      </c>
      <c r="H25" s="123">
        <v>8187</v>
      </c>
      <c r="I25" s="117">
        <v>9794</v>
      </c>
      <c r="J25" s="21">
        <f t="shared" si="0"/>
        <v>0.83591995099040228</v>
      </c>
      <c r="K25" s="371">
        <v>92</v>
      </c>
      <c r="L25" s="120">
        <v>126012</v>
      </c>
      <c r="M25" s="91">
        <f t="shared" si="1"/>
        <v>8187</v>
      </c>
      <c r="N25" s="366" t="s">
        <v>723</v>
      </c>
    </row>
    <row r="26" spans="1:14">
      <c r="A26" s="13">
        <v>19</v>
      </c>
      <c r="B26" s="90" t="s">
        <v>756</v>
      </c>
      <c r="C26" s="90" t="s">
        <v>757</v>
      </c>
      <c r="D26" s="90" t="s">
        <v>752</v>
      </c>
      <c r="E26" s="93" t="s">
        <v>120</v>
      </c>
      <c r="F26" s="90" t="s">
        <v>114</v>
      </c>
      <c r="G26" s="94">
        <v>5</v>
      </c>
      <c r="H26" s="376">
        <v>53892</v>
      </c>
      <c r="I26" s="377">
        <v>65195</v>
      </c>
      <c r="J26" s="41">
        <f t="shared" si="0"/>
        <v>0.82662780888104914</v>
      </c>
      <c r="K26" s="375">
        <v>580</v>
      </c>
      <c r="L26" s="296">
        <v>1003432</v>
      </c>
      <c r="M26" s="91">
        <f t="shared" si="1"/>
        <v>53892</v>
      </c>
      <c r="N26" s="366" t="s">
        <v>723</v>
      </c>
    </row>
    <row r="27" spans="1:14">
      <c r="A27" s="13">
        <v>20</v>
      </c>
      <c r="B27" s="90" t="s">
        <v>758</v>
      </c>
      <c r="C27" s="90" t="s">
        <v>757</v>
      </c>
      <c r="D27" s="90" t="s">
        <v>752</v>
      </c>
      <c r="E27" s="93" t="s">
        <v>120</v>
      </c>
      <c r="F27" s="90" t="s">
        <v>114</v>
      </c>
      <c r="G27" s="94">
        <v>5</v>
      </c>
      <c r="H27" s="376">
        <v>23091</v>
      </c>
      <c r="I27" s="377">
        <v>43040</v>
      </c>
      <c r="J27" s="41">
        <f t="shared" si="0"/>
        <v>0.53650092936802973</v>
      </c>
      <c r="K27" s="375">
        <v>662</v>
      </c>
      <c r="L27" s="296">
        <v>301555</v>
      </c>
      <c r="M27" s="91">
        <f t="shared" si="1"/>
        <v>23091</v>
      </c>
      <c r="N27" s="366" t="s">
        <v>723</v>
      </c>
    </row>
    <row r="28" spans="1:14">
      <c r="A28" s="13">
        <v>21</v>
      </c>
      <c r="B28" s="90" t="s">
        <v>759</v>
      </c>
      <c r="C28" s="90" t="s">
        <v>757</v>
      </c>
      <c r="D28" s="90" t="s">
        <v>728</v>
      </c>
      <c r="E28" s="93" t="s">
        <v>120</v>
      </c>
      <c r="F28" s="90" t="s">
        <v>114</v>
      </c>
      <c r="G28" s="94">
        <v>3</v>
      </c>
      <c r="H28" s="376">
        <v>15053</v>
      </c>
      <c r="I28" s="377">
        <v>16924</v>
      </c>
      <c r="J28" s="21">
        <f t="shared" si="0"/>
        <v>0.88944693925785867</v>
      </c>
      <c r="K28" s="375">
        <v>129</v>
      </c>
      <c r="L28" s="296">
        <v>306665</v>
      </c>
      <c r="M28" s="91">
        <f t="shared" si="1"/>
        <v>15053</v>
      </c>
      <c r="N28" s="366" t="s">
        <v>723</v>
      </c>
    </row>
    <row r="29" spans="1:14">
      <c r="A29" s="13">
        <v>22</v>
      </c>
      <c r="B29" s="90" t="s">
        <v>760</v>
      </c>
      <c r="C29" s="90" t="s">
        <v>757</v>
      </c>
      <c r="D29" s="90" t="s">
        <v>732</v>
      </c>
      <c r="E29" s="93" t="s">
        <v>120</v>
      </c>
      <c r="F29" s="90" t="s">
        <v>114</v>
      </c>
      <c r="G29" s="94">
        <v>2</v>
      </c>
      <c r="H29" s="376">
        <v>4495</v>
      </c>
      <c r="I29" s="377">
        <v>4827</v>
      </c>
      <c r="J29" s="21">
        <f t="shared" si="0"/>
        <v>0.93122021959809409</v>
      </c>
      <c r="K29" s="375">
        <v>39</v>
      </c>
      <c r="L29" s="296">
        <v>82800</v>
      </c>
      <c r="M29" s="91">
        <f t="shared" si="1"/>
        <v>4495</v>
      </c>
      <c r="N29" s="366" t="s">
        <v>723</v>
      </c>
    </row>
    <row r="30" spans="1:14">
      <c r="A30" s="13">
        <v>23</v>
      </c>
      <c r="B30" s="90" t="s">
        <v>761</v>
      </c>
      <c r="C30" s="90" t="s">
        <v>757</v>
      </c>
      <c r="D30" s="90" t="s">
        <v>762</v>
      </c>
      <c r="E30" s="93" t="s">
        <v>120</v>
      </c>
      <c r="F30" s="90" t="s">
        <v>114</v>
      </c>
      <c r="G30" s="94">
        <v>3</v>
      </c>
      <c r="H30" s="376">
        <v>3808</v>
      </c>
      <c r="I30" s="377">
        <v>5837</v>
      </c>
      <c r="J30" s="21">
        <f t="shared" si="0"/>
        <v>0.65238992633201986</v>
      </c>
      <c r="K30" s="375">
        <v>82</v>
      </c>
      <c r="L30" s="296">
        <v>51328</v>
      </c>
      <c r="M30" s="91">
        <f t="shared" si="1"/>
        <v>3808</v>
      </c>
      <c r="N30" s="366" t="s">
        <v>723</v>
      </c>
    </row>
    <row r="31" spans="1:14">
      <c r="A31" s="13">
        <v>24</v>
      </c>
      <c r="B31" s="90" t="s">
        <v>763</v>
      </c>
      <c r="C31" s="90" t="s">
        <v>757</v>
      </c>
      <c r="D31" s="90" t="s">
        <v>728</v>
      </c>
      <c r="E31" s="93" t="s">
        <v>120</v>
      </c>
      <c r="F31" s="90" t="s">
        <v>114</v>
      </c>
      <c r="G31" s="94">
        <v>3</v>
      </c>
      <c r="H31" s="376">
        <v>10663</v>
      </c>
      <c r="I31" s="377">
        <v>12480</v>
      </c>
      <c r="J31" s="21">
        <f t="shared" si="0"/>
        <v>0.8544070512820513</v>
      </c>
      <c r="K31" s="375">
        <v>111</v>
      </c>
      <c r="L31" s="296">
        <v>194667</v>
      </c>
      <c r="M31" s="91">
        <f t="shared" si="1"/>
        <v>10663</v>
      </c>
      <c r="N31" s="366" t="s">
        <v>723</v>
      </c>
    </row>
    <row r="32" spans="1:14">
      <c r="A32" s="13">
        <v>25</v>
      </c>
      <c r="B32" s="90" t="s">
        <v>764</v>
      </c>
      <c r="C32" s="90" t="s">
        <v>757</v>
      </c>
      <c r="D32" s="90" t="s">
        <v>732</v>
      </c>
      <c r="E32" s="93" t="s">
        <v>120</v>
      </c>
      <c r="F32" s="90" t="s">
        <v>114</v>
      </c>
      <c r="G32" s="94">
        <v>2</v>
      </c>
      <c r="H32" s="376">
        <v>4149</v>
      </c>
      <c r="I32" s="377">
        <v>4827</v>
      </c>
      <c r="J32" s="41">
        <f t="shared" si="0"/>
        <v>0.85954008701056561</v>
      </c>
      <c r="K32" s="375">
        <v>48</v>
      </c>
      <c r="L32" s="296">
        <v>68683</v>
      </c>
      <c r="M32" s="91">
        <f t="shared" si="1"/>
        <v>4149</v>
      </c>
      <c r="N32" s="366" t="s">
        <v>723</v>
      </c>
    </row>
    <row r="33" spans="1:14">
      <c r="A33" s="13">
        <v>26</v>
      </c>
      <c r="B33" s="90" t="s">
        <v>765</v>
      </c>
      <c r="C33" s="90" t="s">
        <v>757</v>
      </c>
      <c r="D33" s="90" t="s">
        <v>762</v>
      </c>
      <c r="E33" s="93" t="s">
        <v>120</v>
      </c>
      <c r="F33" s="90" t="s">
        <v>114</v>
      </c>
      <c r="G33" s="94">
        <v>5</v>
      </c>
      <c r="H33" s="376">
        <v>4473</v>
      </c>
      <c r="I33" s="377">
        <v>9585</v>
      </c>
      <c r="J33" s="41">
        <f t="shared" si="0"/>
        <v>0.46666666666666667</v>
      </c>
      <c r="K33" s="375">
        <v>170</v>
      </c>
      <c r="L33" s="296">
        <v>38085</v>
      </c>
      <c r="M33" s="91">
        <f t="shared" si="1"/>
        <v>4473</v>
      </c>
      <c r="N33" s="366" t="s">
        <v>723</v>
      </c>
    </row>
    <row r="34" spans="1:14">
      <c r="A34" s="13">
        <v>27</v>
      </c>
      <c r="B34" s="90" t="s">
        <v>766</v>
      </c>
      <c r="C34" s="90" t="s">
        <v>757</v>
      </c>
      <c r="D34" s="90" t="s">
        <v>732</v>
      </c>
      <c r="E34" s="93" t="s">
        <v>120</v>
      </c>
      <c r="F34" s="90" t="s">
        <v>114</v>
      </c>
      <c r="G34" s="94">
        <v>2</v>
      </c>
      <c r="H34" s="376">
        <v>3403</v>
      </c>
      <c r="I34" s="377">
        <v>5324</v>
      </c>
      <c r="J34" s="21">
        <f t="shared" si="0"/>
        <v>0.63918106686701726</v>
      </c>
      <c r="K34" s="375">
        <v>79</v>
      </c>
      <c r="L34" s="296">
        <v>41443</v>
      </c>
      <c r="M34" s="91">
        <f t="shared" si="1"/>
        <v>3403</v>
      </c>
      <c r="N34" s="366" t="s">
        <v>723</v>
      </c>
    </row>
    <row r="35" spans="1:14">
      <c r="A35" s="13">
        <v>28</v>
      </c>
      <c r="B35" s="90" t="s">
        <v>767</v>
      </c>
      <c r="C35" s="90" t="s">
        <v>757</v>
      </c>
      <c r="D35" s="90" t="s">
        <v>752</v>
      </c>
      <c r="E35" s="93" t="s">
        <v>120</v>
      </c>
      <c r="F35" s="90" t="s">
        <v>114</v>
      </c>
      <c r="G35" s="94">
        <v>4</v>
      </c>
      <c r="H35" s="376">
        <v>3612</v>
      </c>
      <c r="I35" s="377">
        <v>6513</v>
      </c>
      <c r="J35" s="41">
        <f t="shared" si="0"/>
        <v>0.55458314140948872</v>
      </c>
      <c r="K35" s="375">
        <v>107</v>
      </c>
      <c r="L35" s="296">
        <v>36881</v>
      </c>
      <c r="M35" s="91">
        <f t="shared" si="1"/>
        <v>3612</v>
      </c>
      <c r="N35" s="366" t="s">
        <v>723</v>
      </c>
    </row>
    <row r="36" spans="1:14">
      <c r="A36" s="13">
        <v>29</v>
      </c>
      <c r="B36" s="90" t="s">
        <v>768</v>
      </c>
      <c r="C36" s="90" t="s">
        <v>757</v>
      </c>
      <c r="D36" s="90" t="s">
        <v>732</v>
      </c>
      <c r="E36" s="93" t="s">
        <v>120</v>
      </c>
      <c r="F36" s="90" t="s">
        <v>114</v>
      </c>
      <c r="G36" s="94">
        <v>2</v>
      </c>
      <c r="H36" s="376">
        <v>3237</v>
      </c>
      <c r="I36" s="377">
        <v>4967</v>
      </c>
      <c r="J36" s="41">
        <f t="shared" si="0"/>
        <v>0.65170122810549624</v>
      </c>
      <c r="K36" s="375">
        <v>83</v>
      </c>
      <c r="L36" s="296">
        <v>26293</v>
      </c>
      <c r="M36" s="91">
        <f t="shared" si="1"/>
        <v>3237</v>
      </c>
      <c r="N36" s="366" t="s">
        <v>723</v>
      </c>
    </row>
    <row r="37" spans="1:14">
      <c r="A37" s="13">
        <v>30</v>
      </c>
      <c r="B37" s="90" t="s">
        <v>769</v>
      </c>
      <c r="C37" s="90" t="s">
        <v>757</v>
      </c>
      <c r="D37" s="90" t="s">
        <v>732</v>
      </c>
      <c r="E37" s="93" t="s">
        <v>120</v>
      </c>
      <c r="F37" s="90" t="s">
        <v>114</v>
      </c>
      <c r="G37" s="94">
        <v>2</v>
      </c>
      <c r="H37" s="376">
        <v>2810</v>
      </c>
      <c r="I37" s="377">
        <v>4453</v>
      </c>
      <c r="J37" s="21">
        <f t="shared" si="0"/>
        <v>0.63103525713002473</v>
      </c>
      <c r="K37" s="375">
        <v>68</v>
      </c>
      <c r="L37" s="296">
        <v>32130</v>
      </c>
      <c r="M37" s="91">
        <f t="shared" si="1"/>
        <v>2810</v>
      </c>
      <c r="N37" s="366" t="s">
        <v>723</v>
      </c>
    </row>
    <row r="38" spans="1:14">
      <c r="A38" s="13">
        <v>31</v>
      </c>
      <c r="B38" s="90" t="s">
        <v>770</v>
      </c>
      <c r="C38" s="90" t="s">
        <v>757</v>
      </c>
      <c r="D38" s="90" t="s">
        <v>732</v>
      </c>
      <c r="E38" s="93" t="s">
        <v>120</v>
      </c>
      <c r="F38" s="90" t="s">
        <v>114</v>
      </c>
      <c r="G38" s="94">
        <v>2</v>
      </c>
      <c r="H38" s="376">
        <v>1866</v>
      </c>
      <c r="I38" s="377">
        <v>3490</v>
      </c>
      <c r="J38" s="21">
        <f t="shared" si="0"/>
        <v>0.53467048710601717</v>
      </c>
      <c r="K38" s="375">
        <v>59</v>
      </c>
      <c r="L38" s="296">
        <v>17751</v>
      </c>
      <c r="M38" s="91">
        <f t="shared" si="1"/>
        <v>1866</v>
      </c>
      <c r="N38" s="366" t="s">
        <v>723</v>
      </c>
    </row>
    <row r="39" spans="1:14">
      <c r="A39" s="13">
        <v>32</v>
      </c>
      <c r="B39" s="90"/>
      <c r="C39" s="90"/>
      <c r="D39" s="90"/>
      <c r="E39" s="93"/>
      <c r="F39" s="93"/>
      <c r="G39" s="94"/>
      <c r="H39" s="95"/>
      <c r="I39" s="96"/>
      <c r="J39" s="41" t="e">
        <f t="shared" si="0"/>
        <v>#DIV/0!</v>
      </c>
      <c r="K39" s="87"/>
      <c r="L39" s="87"/>
      <c r="M39" s="91"/>
    </row>
    <row r="40" spans="1:14">
      <c r="A40" s="13">
        <v>33</v>
      </c>
      <c r="B40" s="90"/>
      <c r="C40" s="90"/>
      <c r="D40" s="90"/>
      <c r="E40" s="93"/>
      <c r="F40" s="93"/>
      <c r="G40" s="94"/>
      <c r="H40" s="95"/>
      <c r="I40" s="96"/>
      <c r="J40" s="41" t="e">
        <f t="shared" si="0"/>
        <v>#DIV/0!</v>
      </c>
      <c r="K40" s="87"/>
      <c r="L40" s="87"/>
      <c r="M40" s="91"/>
    </row>
    <row r="41" spans="1:14">
      <c r="A41" s="13">
        <v>34</v>
      </c>
      <c r="B41" s="90"/>
      <c r="C41" s="90"/>
      <c r="D41" s="90"/>
      <c r="E41" s="93"/>
      <c r="F41" s="93"/>
      <c r="G41" s="94"/>
      <c r="H41" s="95"/>
      <c r="I41" s="96"/>
      <c r="J41" s="21" t="e">
        <f t="shared" si="0"/>
        <v>#DIV/0!</v>
      </c>
      <c r="K41" s="87"/>
      <c r="L41" s="87"/>
      <c r="M41" s="91"/>
    </row>
    <row r="42" spans="1:14">
      <c r="A42" s="13">
        <v>35</v>
      </c>
      <c r="B42" s="90"/>
      <c r="C42" s="90"/>
      <c r="D42" s="90"/>
      <c r="E42" s="93"/>
      <c r="F42" s="93"/>
      <c r="G42" s="94"/>
      <c r="H42" s="95"/>
      <c r="I42" s="96"/>
      <c r="J42" s="41" t="e">
        <f t="shared" si="0"/>
        <v>#DIV/0!</v>
      </c>
      <c r="K42" s="87"/>
      <c r="L42" s="87"/>
      <c r="M42" s="91"/>
    </row>
    <row r="43" spans="1:14">
      <c r="A43" s="13">
        <v>36</v>
      </c>
      <c r="B43" s="90"/>
      <c r="C43" s="90"/>
      <c r="D43" s="90"/>
      <c r="E43" s="93"/>
      <c r="F43" s="93"/>
      <c r="G43" s="94"/>
      <c r="H43" s="95"/>
      <c r="I43" s="96"/>
      <c r="J43" s="41" t="e">
        <f t="shared" si="0"/>
        <v>#DIV/0!</v>
      </c>
      <c r="K43" s="87"/>
      <c r="L43" s="87"/>
      <c r="M43" s="91"/>
    </row>
    <row r="44" spans="1:14">
      <c r="A44" s="13">
        <v>37</v>
      </c>
      <c r="B44" s="90"/>
      <c r="C44" s="90"/>
      <c r="D44" s="90"/>
      <c r="E44" s="93"/>
      <c r="F44" s="93"/>
      <c r="G44" s="94"/>
      <c r="H44" s="95"/>
      <c r="I44" s="96"/>
      <c r="J44" s="21" t="e">
        <f t="shared" si="0"/>
        <v>#DIV/0!</v>
      </c>
      <c r="K44" s="87"/>
      <c r="L44" s="87"/>
      <c r="M44" s="91"/>
    </row>
    <row r="45" spans="1:14">
      <c r="A45" s="13">
        <v>38</v>
      </c>
      <c r="B45" s="90"/>
      <c r="C45" s="90"/>
      <c r="D45" s="90"/>
      <c r="E45" s="93"/>
      <c r="F45" s="93"/>
      <c r="G45" s="94"/>
      <c r="H45" s="95"/>
      <c r="I45" s="96"/>
      <c r="J45" s="21" t="e">
        <f t="shared" si="0"/>
        <v>#DIV/0!</v>
      </c>
      <c r="K45" s="87"/>
      <c r="L45" s="87"/>
      <c r="M45" s="91"/>
    </row>
    <row r="46" spans="1:14">
      <c r="A46" s="13">
        <v>39</v>
      </c>
      <c r="B46" s="90"/>
      <c r="C46" s="90"/>
      <c r="D46" s="90"/>
      <c r="E46" s="93"/>
      <c r="F46" s="93"/>
      <c r="G46" s="94"/>
      <c r="H46" s="95"/>
      <c r="I46" s="96"/>
      <c r="J46" s="21" t="e">
        <f t="shared" si="0"/>
        <v>#DIV/0!</v>
      </c>
      <c r="K46" s="87"/>
      <c r="L46" s="87"/>
      <c r="M46" s="91"/>
    </row>
    <row r="47" spans="1:14">
      <c r="A47" s="13">
        <v>40</v>
      </c>
      <c r="B47" s="28"/>
      <c r="C47" s="28"/>
      <c r="D47" s="28"/>
      <c r="E47" s="39"/>
      <c r="F47" s="39"/>
      <c r="G47" s="30"/>
      <c r="H47" s="42"/>
      <c r="I47" s="43"/>
      <c r="J47" s="21" t="e">
        <f t="shared" si="0"/>
        <v>#DIV/0!</v>
      </c>
      <c r="K47" s="29"/>
      <c r="L47" s="29"/>
      <c r="M47" s="28"/>
    </row>
    <row r="48" spans="1:14">
      <c r="A48" s="13">
        <v>41</v>
      </c>
      <c r="B48" s="28"/>
      <c r="C48" s="28"/>
      <c r="D48" s="28"/>
      <c r="E48" s="39"/>
      <c r="F48" s="39"/>
      <c r="G48" s="30"/>
      <c r="H48" s="42"/>
      <c r="I48" s="43"/>
      <c r="J48" s="4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21" t="e">
        <f t="shared" si="0"/>
        <v>#DIV/0!</v>
      </c>
      <c r="K50" s="29"/>
      <c r="L50" s="29"/>
      <c r="M50" s="28"/>
    </row>
    <row r="51" spans="1:13">
      <c r="A51" s="13">
        <v>44</v>
      </c>
      <c r="B51" s="28"/>
      <c r="C51" s="28"/>
      <c r="D51" s="28"/>
      <c r="E51" s="39"/>
      <c r="F51" s="39"/>
      <c r="G51" s="30"/>
      <c r="H51" s="42"/>
      <c r="I51" s="43"/>
      <c r="J51" s="4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13">
        <v>46</v>
      </c>
      <c r="B53" s="28"/>
      <c r="C53" s="28"/>
      <c r="D53" s="28"/>
      <c r="E53" s="39"/>
      <c r="F53" s="39"/>
      <c r="G53" s="30"/>
      <c r="H53" s="42"/>
      <c r="I53" s="43"/>
      <c r="J53" s="21" t="e">
        <f t="shared" si="0"/>
        <v>#DIV/0!</v>
      </c>
      <c r="K53" s="29"/>
      <c r="L53" s="29"/>
      <c r="M53" s="28"/>
    </row>
    <row r="54" spans="1:13">
      <c r="A54" s="13">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4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21" t="e">
        <f t="shared" si="0"/>
        <v>#DIV/0!</v>
      </c>
      <c r="K59" s="29"/>
      <c r="L59" s="29"/>
      <c r="M59" s="28"/>
    </row>
    <row r="60" spans="1:13">
      <c r="A60" s="13">
        <v>53</v>
      </c>
      <c r="B60" s="28"/>
      <c r="C60" s="28"/>
      <c r="D60" s="28"/>
      <c r="E60" s="39"/>
      <c r="F60" s="39"/>
      <c r="G60" s="30"/>
      <c r="H60" s="42"/>
      <c r="I60" s="43"/>
      <c r="J60" s="4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21" t="e">
        <f t="shared" si="0"/>
        <v>#DIV/0!</v>
      </c>
      <c r="K62" s="29"/>
      <c r="L62" s="29"/>
      <c r="M62" s="28"/>
    </row>
    <row r="63" spans="1:13">
      <c r="A63" s="13">
        <v>56</v>
      </c>
      <c r="B63" s="28"/>
      <c r="C63" s="28"/>
      <c r="D63" s="28"/>
      <c r="E63" s="39"/>
      <c r="F63" s="39"/>
      <c r="G63" s="30"/>
      <c r="H63" s="42"/>
      <c r="I63" s="43"/>
      <c r="J63" s="21" t="e">
        <f t="shared" si="0"/>
        <v>#DIV/0!</v>
      </c>
      <c r="K63" s="29"/>
      <c r="L63" s="29"/>
      <c r="M63" s="28"/>
    </row>
    <row r="64" spans="1:13">
      <c r="A64" s="13">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4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21" t="e">
        <f t="shared" si="0"/>
        <v>#DIV/0!</v>
      </c>
      <c r="K68" s="29"/>
      <c r="L68" s="29"/>
      <c r="M68" s="28"/>
    </row>
    <row r="69" spans="1:13">
      <c r="A69" s="13">
        <v>62</v>
      </c>
      <c r="B69" s="28"/>
      <c r="C69" s="28"/>
      <c r="D69" s="28"/>
      <c r="E69" s="39"/>
      <c r="F69" s="39"/>
      <c r="G69" s="30"/>
      <c r="H69" s="42"/>
      <c r="I69" s="43"/>
      <c r="J69" s="4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21" t="e">
        <f t="shared" si="0"/>
        <v>#DIV/0!</v>
      </c>
      <c r="K71" s="29"/>
      <c r="L71" s="29"/>
      <c r="M71" s="28"/>
    </row>
    <row r="72" spans="1:13">
      <c r="A72" s="13">
        <v>65</v>
      </c>
      <c r="B72" s="28"/>
      <c r="C72" s="28"/>
      <c r="D72" s="28"/>
      <c r="E72" s="39"/>
      <c r="F72" s="39"/>
      <c r="G72" s="30"/>
      <c r="H72" s="42"/>
      <c r="I72" s="43"/>
      <c r="J72" s="21" t="e">
        <f t="shared" ref="J72:J135" si="2">H72/I72</f>
        <v>#DIV/0!</v>
      </c>
      <c r="K72" s="29"/>
      <c r="L72" s="29"/>
      <c r="M72" s="28"/>
    </row>
    <row r="73" spans="1:13">
      <c r="A73" s="13">
        <v>66</v>
      </c>
      <c r="B73" s="28"/>
      <c r="C73" s="28"/>
      <c r="D73" s="28"/>
      <c r="E73" s="39"/>
      <c r="F73" s="39"/>
      <c r="G73" s="30"/>
      <c r="H73" s="42"/>
      <c r="I73" s="43"/>
      <c r="J73" s="21" t="e">
        <f t="shared" si="2"/>
        <v>#DIV/0!</v>
      </c>
      <c r="K73" s="29"/>
      <c r="L73" s="29"/>
      <c r="M73" s="28"/>
    </row>
    <row r="74" spans="1:13">
      <c r="A74" s="13">
        <v>67</v>
      </c>
      <c r="B74" s="28"/>
      <c r="C74" s="28"/>
      <c r="D74" s="28"/>
      <c r="E74" s="39"/>
      <c r="F74" s="39"/>
      <c r="G74" s="30"/>
      <c r="H74" s="42"/>
      <c r="I74" s="43"/>
      <c r="J74" s="21" t="e">
        <f t="shared" si="2"/>
        <v>#DIV/0!</v>
      </c>
      <c r="K74" s="29"/>
      <c r="L74" s="29"/>
      <c r="M74" s="28"/>
    </row>
    <row r="75" spans="1:13">
      <c r="A75" s="13">
        <v>68</v>
      </c>
      <c r="B75" s="28"/>
      <c r="C75" s="28"/>
      <c r="D75" s="28"/>
      <c r="E75" s="39"/>
      <c r="F75" s="39"/>
      <c r="G75" s="30"/>
      <c r="H75" s="42"/>
      <c r="I75" s="43"/>
      <c r="J75" s="41" t="e">
        <f t="shared" si="2"/>
        <v>#DIV/0!</v>
      </c>
      <c r="K75" s="29"/>
      <c r="L75" s="29"/>
      <c r="M75" s="28"/>
    </row>
    <row r="76" spans="1:13">
      <c r="A76" s="13">
        <v>69</v>
      </c>
      <c r="B76" s="28"/>
      <c r="C76" s="28"/>
      <c r="D76" s="28"/>
      <c r="E76" s="39"/>
      <c r="F76" s="39"/>
      <c r="G76" s="30"/>
      <c r="H76" s="42"/>
      <c r="I76" s="43"/>
      <c r="J76" s="41" t="e">
        <f t="shared" si="2"/>
        <v>#DIV/0!</v>
      </c>
      <c r="K76" s="29"/>
      <c r="L76" s="29"/>
      <c r="M76" s="28"/>
    </row>
    <row r="77" spans="1:13">
      <c r="A77" s="13">
        <v>70</v>
      </c>
      <c r="B77" s="28"/>
      <c r="C77" s="28"/>
      <c r="D77" s="28"/>
      <c r="E77" s="39"/>
      <c r="F77" s="39"/>
      <c r="G77" s="30"/>
      <c r="H77" s="42"/>
      <c r="I77" s="43"/>
      <c r="J77" s="21" t="e">
        <f t="shared" si="2"/>
        <v>#DIV/0!</v>
      </c>
      <c r="K77" s="29"/>
      <c r="L77" s="29"/>
      <c r="M77" s="28"/>
    </row>
    <row r="78" spans="1:13">
      <c r="A78" s="13">
        <v>71</v>
      </c>
      <c r="B78" s="28"/>
      <c r="C78" s="28"/>
      <c r="D78" s="28"/>
      <c r="E78" s="39"/>
      <c r="F78" s="39"/>
      <c r="G78" s="30"/>
      <c r="H78" s="42"/>
      <c r="I78" s="43"/>
      <c r="J78" s="41" t="e">
        <f t="shared" si="2"/>
        <v>#DIV/0!</v>
      </c>
      <c r="K78" s="29"/>
      <c r="L78" s="29"/>
      <c r="M78" s="28"/>
    </row>
    <row r="79" spans="1:13">
      <c r="A79" s="13">
        <v>72</v>
      </c>
      <c r="B79" s="28"/>
      <c r="C79" s="28"/>
      <c r="D79" s="28"/>
      <c r="E79" s="39"/>
      <c r="F79" s="39"/>
      <c r="G79" s="30"/>
      <c r="H79" s="42"/>
      <c r="I79" s="43"/>
      <c r="J79" s="41" t="e">
        <f t="shared" si="2"/>
        <v>#DIV/0!</v>
      </c>
      <c r="K79" s="29"/>
      <c r="L79" s="29"/>
      <c r="M79" s="28"/>
    </row>
    <row r="80" spans="1:13">
      <c r="A80" s="13">
        <v>73</v>
      </c>
      <c r="B80" s="28"/>
      <c r="C80" s="28"/>
      <c r="D80" s="28"/>
      <c r="E80" s="39"/>
      <c r="F80" s="39"/>
      <c r="G80" s="30"/>
      <c r="H80" s="42"/>
      <c r="I80" s="43"/>
      <c r="J80" s="21" t="e">
        <f t="shared" si="2"/>
        <v>#DIV/0!</v>
      </c>
      <c r="K80" s="29"/>
      <c r="L80" s="29"/>
      <c r="M80" s="28"/>
    </row>
    <row r="81" spans="1:13">
      <c r="A81" s="13">
        <v>74</v>
      </c>
      <c r="B81" s="28"/>
      <c r="C81" s="28"/>
      <c r="D81" s="28"/>
      <c r="E81" s="39"/>
      <c r="F81" s="39"/>
      <c r="G81" s="30"/>
      <c r="H81" s="42"/>
      <c r="I81" s="43"/>
      <c r="J81" s="21" t="e">
        <f t="shared" si="2"/>
        <v>#DIV/0!</v>
      </c>
      <c r="K81" s="29"/>
      <c r="L81" s="29"/>
      <c r="M81" s="28"/>
    </row>
    <row r="82" spans="1:13">
      <c r="A82" s="13">
        <v>75</v>
      </c>
      <c r="B82" s="28"/>
      <c r="C82" s="28"/>
      <c r="D82" s="28"/>
      <c r="E82" s="39"/>
      <c r="F82" s="39"/>
      <c r="G82" s="30"/>
      <c r="H82" s="42"/>
      <c r="I82" s="43"/>
      <c r="J82" s="21" t="e">
        <f t="shared" si="2"/>
        <v>#DIV/0!</v>
      </c>
      <c r="K82" s="29"/>
      <c r="L82" s="29"/>
      <c r="M82" s="28"/>
    </row>
    <row r="83" spans="1:13">
      <c r="A83" s="13">
        <v>76</v>
      </c>
      <c r="B83" s="28"/>
      <c r="C83" s="28"/>
      <c r="D83" s="28"/>
      <c r="E83" s="39"/>
      <c r="F83" s="39"/>
      <c r="G83" s="30"/>
      <c r="H83" s="42"/>
      <c r="I83" s="43"/>
      <c r="J83" s="21" t="e">
        <f t="shared" si="2"/>
        <v>#DIV/0!</v>
      </c>
      <c r="K83" s="29"/>
      <c r="L83" s="29"/>
      <c r="M83" s="28"/>
    </row>
    <row r="84" spans="1:13">
      <c r="A84" s="13">
        <v>77</v>
      </c>
      <c r="B84" s="28"/>
      <c r="C84" s="28"/>
      <c r="D84" s="28"/>
      <c r="E84" s="39"/>
      <c r="F84" s="39"/>
      <c r="G84" s="30"/>
      <c r="H84" s="42"/>
      <c r="I84" s="43"/>
      <c r="J84" s="41" t="e">
        <f t="shared" si="2"/>
        <v>#DIV/0!</v>
      </c>
      <c r="K84" s="29"/>
      <c r="L84" s="29"/>
      <c r="M84" s="28"/>
    </row>
    <row r="85" spans="1:13">
      <c r="A85" s="13">
        <v>78</v>
      </c>
      <c r="B85" s="28"/>
      <c r="C85" s="28"/>
      <c r="D85" s="28"/>
      <c r="E85" s="39"/>
      <c r="F85" s="39"/>
      <c r="G85" s="30"/>
      <c r="H85" s="42"/>
      <c r="I85" s="43"/>
      <c r="J85" s="41" t="e">
        <f t="shared" si="2"/>
        <v>#DIV/0!</v>
      </c>
      <c r="K85" s="29"/>
      <c r="L85" s="29"/>
      <c r="M85" s="28"/>
    </row>
    <row r="86" spans="1:13">
      <c r="A86" s="13">
        <v>79</v>
      </c>
      <c r="B86" s="28"/>
      <c r="C86" s="28"/>
      <c r="D86" s="28"/>
      <c r="E86" s="39"/>
      <c r="F86" s="39"/>
      <c r="G86" s="30"/>
      <c r="H86" s="42"/>
      <c r="I86" s="43"/>
      <c r="J86" s="21" t="e">
        <f t="shared" si="2"/>
        <v>#DIV/0!</v>
      </c>
      <c r="K86" s="29"/>
      <c r="L86" s="29"/>
      <c r="M86" s="28"/>
    </row>
    <row r="87" spans="1:13">
      <c r="A87" s="13">
        <v>80</v>
      </c>
      <c r="B87" s="28"/>
      <c r="C87" s="28"/>
      <c r="D87" s="28"/>
      <c r="E87" s="39"/>
      <c r="F87" s="39"/>
      <c r="G87" s="30"/>
      <c r="H87" s="42"/>
      <c r="I87" s="43"/>
      <c r="J87" s="41" t="e">
        <f t="shared" si="2"/>
        <v>#DIV/0!</v>
      </c>
      <c r="K87" s="29"/>
      <c r="L87" s="29"/>
      <c r="M87" s="28"/>
    </row>
    <row r="88" spans="1:13">
      <c r="A88" s="13">
        <v>81</v>
      </c>
      <c r="B88" s="28"/>
      <c r="C88" s="28"/>
      <c r="D88" s="28"/>
      <c r="E88" s="39"/>
      <c r="F88" s="39"/>
      <c r="G88" s="30"/>
      <c r="H88" s="42"/>
      <c r="I88" s="43"/>
      <c r="J88" s="41" t="e">
        <f t="shared" si="2"/>
        <v>#DIV/0!</v>
      </c>
      <c r="K88" s="29"/>
      <c r="L88" s="29"/>
      <c r="M88" s="28"/>
    </row>
    <row r="89" spans="1:13">
      <c r="A89" s="13">
        <v>82</v>
      </c>
      <c r="B89" s="28"/>
      <c r="C89" s="28"/>
      <c r="D89" s="28"/>
      <c r="E89" s="39"/>
      <c r="F89" s="39"/>
      <c r="G89" s="30"/>
      <c r="H89" s="42"/>
      <c r="I89" s="43"/>
      <c r="J89" s="21" t="e">
        <f t="shared" si="2"/>
        <v>#DIV/0!</v>
      </c>
      <c r="K89" s="29"/>
      <c r="L89" s="29"/>
      <c r="M89" s="28"/>
    </row>
    <row r="90" spans="1:13">
      <c r="A90" s="13">
        <v>83</v>
      </c>
      <c r="B90" s="28"/>
      <c r="C90" s="28"/>
      <c r="D90" s="28"/>
      <c r="E90" s="39"/>
      <c r="F90" s="39"/>
      <c r="G90" s="30"/>
      <c r="H90" s="42"/>
      <c r="I90" s="43"/>
      <c r="J90" s="21" t="e">
        <f t="shared" si="2"/>
        <v>#DIV/0!</v>
      </c>
      <c r="K90" s="29"/>
      <c r="L90" s="29"/>
      <c r="M90" s="28"/>
    </row>
    <row r="91" spans="1:13">
      <c r="A91" s="13">
        <v>84</v>
      </c>
      <c r="B91" s="28"/>
      <c r="C91" s="28"/>
      <c r="D91" s="28"/>
      <c r="E91" s="39"/>
      <c r="F91" s="39"/>
      <c r="G91" s="30"/>
      <c r="H91" s="42"/>
      <c r="I91" s="43"/>
      <c r="J91" s="21" t="e">
        <f t="shared" si="2"/>
        <v>#DIV/0!</v>
      </c>
      <c r="K91" s="29"/>
      <c r="L91" s="29"/>
      <c r="M91" s="28"/>
    </row>
    <row r="92" spans="1:13">
      <c r="A92" s="13">
        <v>85</v>
      </c>
      <c r="B92" s="28"/>
      <c r="C92" s="28"/>
      <c r="D92" s="28"/>
      <c r="E92" s="39"/>
      <c r="F92" s="39"/>
      <c r="G92" s="30"/>
      <c r="H92" s="42"/>
      <c r="I92" s="43"/>
      <c r="J92" s="21" t="e">
        <f t="shared" si="2"/>
        <v>#DIV/0!</v>
      </c>
      <c r="K92" s="29"/>
      <c r="L92" s="29"/>
      <c r="M92" s="28"/>
    </row>
    <row r="93" spans="1:13">
      <c r="A93" s="13">
        <v>86</v>
      </c>
      <c r="B93" s="28"/>
      <c r="C93" s="28"/>
      <c r="D93" s="28"/>
      <c r="E93" s="39"/>
      <c r="F93" s="39"/>
      <c r="G93" s="30"/>
      <c r="H93" s="42"/>
      <c r="I93" s="43"/>
      <c r="J93" s="41" t="e">
        <f t="shared" si="2"/>
        <v>#DIV/0!</v>
      </c>
      <c r="K93" s="29"/>
      <c r="L93" s="29"/>
      <c r="M93" s="28"/>
    </row>
    <row r="94" spans="1:13">
      <c r="A94" s="13">
        <v>87</v>
      </c>
      <c r="B94" s="28"/>
      <c r="C94" s="28"/>
      <c r="D94" s="28"/>
      <c r="E94" s="39"/>
      <c r="F94" s="39"/>
      <c r="G94" s="30"/>
      <c r="H94" s="42"/>
      <c r="I94" s="43"/>
      <c r="J94" s="41" t="e">
        <f t="shared" si="2"/>
        <v>#DIV/0!</v>
      </c>
      <c r="K94" s="29"/>
      <c r="L94" s="29"/>
      <c r="M94" s="28"/>
    </row>
    <row r="95" spans="1:13">
      <c r="A95" s="13">
        <v>88</v>
      </c>
      <c r="B95" s="28"/>
      <c r="C95" s="28"/>
      <c r="D95" s="28"/>
      <c r="E95" s="39"/>
      <c r="F95" s="39"/>
      <c r="G95" s="30"/>
      <c r="H95" s="42"/>
      <c r="I95" s="43"/>
      <c r="J95" s="21" t="e">
        <f t="shared" si="2"/>
        <v>#DIV/0!</v>
      </c>
      <c r="K95" s="29"/>
      <c r="L95" s="29"/>
      <c r="M95" s="28"/>
    </row>
    <row r="96" spans="1:13">
      <c r="A96" s="13">
        <v>89</v>
      </c>
      <c r="B96" s="28"/>
      <c r="C96" s="28"/>
      <c r="D96" s="28"/>
      <c r="E96" s="39"/>
      <c r="F96" s="39"/>
      <c r="G96" s="30"/>
      <c r="H96" s="42"/>
      <c r="I96" s="43"/>
      <c r="J96" s="41" t="e">
        <f t="shared" si="2"/>
        <v>#DIV/0!</v>
      </c>
      <c r="K96" s="29"/>
      <c r="L96" s="29"/>
      <c r="M96" s="28"/>
    </row>
    <row r="97" spans="1:13">
      <c r="A97" s="13">
        <v>90</v>
      </c>
      <c r="B97" s="28"/>
      <c r="C97" s="28"/>
      <c r="D97" s="28"/>
      <c r="E97" s="39"/>
      <c r="F97" s="39"/>
      <c r="G97" s="30"/>
      <c r="H97" s="42"/>
      <c r="I97" s="43"/>
      <c r="J97" s="41" t="e">
        <f t="shared" si="2"/>
        <v>#DIV/0!</v>
      </c>
      <c r="K97" s="29"/>
      <c r="L97" s="29"/>
      <c r="M97" s="28"/>
    </row>
    <row r="98" spans="1:13">
      <c r="A98" s="13">
        <v>91</v>
      </c>
      <c r="B98" s="28"/>
      <c r="C98" s="28"/>
      <c r="D98" s="28"/>
      <c r="E98" s="39"/>
      <c r="F98" s="39"/>
      <c r="G98" s="30"/>
      <c r="H98" s="42"/>
      <c r="I98" s="43"/>
      <c r="J98" s="21" t="e">
        <f t="shared" si="2"/>
        <v>#DIV/0!</v>
      </c>
      <c r="K98" s="29"/>
      <c r="L98" s="29"/>
      <c r="M98" s="28"/>
    </row>
    <row r="99" spans="1:13">
      <c r="A99" s="13">
        <v>92</v>
      </c>
      <c r="B99" s="28"/>
      <c r="C99" s="28"/>
      <c r="D99" s="28"/>
      <c r="E99" s="39"/>
      <c r="F99" s="39"/>
      <c r="G99" s="30"/>
      <c r="H99" s="42"/>
      <c r="I99" s="43"/>
      <c r="J99" s="21" t="e">
        <f t="shared" si="2"/>
        <v>#DIV/0!</v>
      </c>
      <c r="K99" s="29"/>
      <c r="L99" s="29"/>
      <c r="M99" s="28"/>
    </row>
    <row r="100" spans="1:13">
      <c r="A100" s="13">
        <v>93</v>
      </c>
      <c r="B100" s="28"/>
      <c r="C100" s="28"/>
      <c r="D100" s="28"/>
      <c r="E100" s="39"/>
      <c r="F100" s="39"/>
      <c r="G100" s="30"/>
      <c r="H100" s="42"/>
      <c r="I100" s="43"/>
      <c r="J100" s="21" t="e">
        <f t="shared" si="2"/>
        <v>#DIV/0!</v>
      </c>
      <c r="K100" s="29"/>
      <c r="L100" s="29"/>
      <c r="M100" s="28"/>
    </row>
    <row r="101" spans="1:13">
      <c r="A101" s="13">
        <v>94</v>
      </c>
      <c r="B101" s="28"/>
      <c r="C101" s="28"/>
      <c r="D101" s="28"/>
      <c r="E101" s="39"/>
      <c r="F101" s="39"/>
      <c r="G101" s="30"/>
      <c r="H101" s="42"/>
      <c r="I101" s="43"/>
      <c r="J101" s="21" t="e">
        <f t="shared" si="2"/>
        <v>#DIV/0!</v>
      </c>
      <c r="K101" s="29"/>
      <c r="L101" s="29"/>
      <c r="M101" s="28"/>
    </row>
    <row r="102" spans="1:13">
      <c r="A102" s="13">
        <v>95</v>
      </c>
      <c r="B102" s="28"/>
      <c r="C102" s="28"/>
      <c r="D102" s="28"/>
      <c r="E102" s="39"/>
      <c r="F102" s="39"/>
      <c r="G102" s="30"/>
      <c r="H102" s="42"/>
      <c r="I102" s="43"/>
      <c r="J102" s="41" t="e">
        <f t="shared" si="2"/>
        <v>#DIV/0!</v>
      </c>
      <c r="K102" s="29"/>
      <c r="L102" s="29"/>
      <c r="M102" s="28"/>
    </row>
    <row r="103" spans="1:13">
      <c r="A103" s="13">
        <v>96</v>
      </c>
      <c r="B103" s="28"/>
      <c r="C103" s="28"/>
      <c r="D103" s="28"/>
      <c r="E103" s="39"/>
      <c r="F103" s="39"/>
      <c r="G103" s="30"/>
      <c r="H103" s="42"/>
      <c r="I103" s="43"/>
      <c r="J103" s="41" t="e">
        <f t="shared" si="2"/>
        <v>#DIV/0!</v>
      </c>
      <c r="K103" s="29"/>
      <c r="L103" s="29"/>
      <c r="M103" s="28"/>
    </row>
    <row r="104" spans="1:13">
      <c r="A104" s="13">
        <v>97</v>
      </c>
      <c r="B104" s="28"/>
      <c r="C104" s="28"/>
      <c r="D104" s="28"/>
      <c r="E104" s="39"/>
      <c r="F104" s="39"/>
      <c r="G104" s="30"/>
      <c r="H104" s="42"/>
      <c r="I104" s="43"/>
      <c r="J104" s="21" t="e">
        <f t="shared" si="2"/>
        <v>#DIV/0!</v>
      </c>
      <c r="K104" s="29"/>
      <c r="L104" s="29"/>
      <c r="M104" s="28"/>
    </row>
    <row r="105" spans="1:13">
      <c r="A105" s="13">
        <v>98</v>
      </c>
      <c r="B105" s="28"/>
      <c r="C105" s="28"/>
      <c r="D105" s="28"/>
      <c r="E105" s="39"/>
      <c r="F105" s="39"/>
      <c r="G105" s="30"/>
      <c r="H105" s="42"/>
      <c r="I105" s="43"/>
      <c r="J105" s="41" t="e">
        <f t="shared" si="2"/>
        <v>#DIV/0!</v>
      </c>
      <c r="K105" s="29"/>
      <c r="L105" s="29"/>
      <c r="M105" s="28"/>
    </row>
    <row r="106" spans="1:13">
      <c r="A106" s="13">
        <v>99</v>
      </c>
      <c r="B106" s="28"/>
      <c r="C106" s="28"/>
      <c r="D106" s="28"/>
      <c r="E106" s="39"/>
      <c r="F106" s="39"/>
      <c r="G106" s="30"/>
      <c r="H106" s="42"/>
      <c r="I106" s="43"/>
      <c r="J106" s="41" t="e">
        <f t="shared" si="2"/>
        <v>#DIV/0!</v>
      </c>
      <c r="K106" s="29"/>
      <c r="L106" s="29"/>
      <c r="M106" s="28"/>
    </row>
    <row r="107" spans="1:13">
      <c r="A107" s="13">
        <v>100</v>
      </c>
      <c r="B107" s="28"/>
      <c r="C107" s="28"/>
      <c r="D107" s="28"/>
      <c r="E107" s="39"/>
      <c r="F107" s="39"/>
      <c r="G107" s="30"/>
      <c r="H107" s="42"/>
      <c r="I107" s="43"/>
      <c r="J107" s="21" t="e">
        <f t="shared" si="2"/>
        <v>#DIV/0!</v>
      </c>
      <c r="K107" s="29"/>
      <c r="L107" s="29"/>
      <c r="M107" s="28"/>
    </row>
    <row r="108" spans="1:13">
      <c r="A108" s="13">
        <v>101</v>
      </c>
      <c r="B108" s="28"/>
      <c r="C108" s="28"/>
      <c r="D108" s="28"/>
      <c r="E108" s="39"/>
      <c r="F108" s="39"/>
      <c r="G108" s="30"/>
      <c r="H108" s="42"/>
      <c r="I108" s="43"/>
      <c r="J108" s="21" t="e">
        <f t="shared" si="2"/>
        <v>#DIV/0!</v>
      </c>
      <c r="K108" s="29"/>
      <c r="L108" s="29"/>
      <c r="M108" s="28"/>
    </row>
    <row r="109" spans="1:13">
      <c r="A109" s="13">
        <v>102</v>
      </c>
      <c r="B109" s="28"/>
      <c r="C109" s="28"/>
      <c r="D109" s="28"/>
      <c r="E109" s="39"/>
      <c r="F109" s="39"/>
      <c r="G109" s="30"/>
      <c r="H109" s="42"/>
      <c r="I109" s="43"/>
      <c r="J109" s="21" t="e">
        <f t="shared" si="2"/>
        <v>#DIV/0!</v>
      </c>
      <c r="K109" s="29"/>
      <c r="L109" s="29"/>
      <c r="M109" s="28"/>
    </row>
    <row r="110" spans="1:13">
      <c r="A110" s="13">
        <v>103</v>
      </c>
      <c r="B110" s="28"/>
      <c r="C110" s="28"/>
      <c r="D110" s="28"/>
      <c r="E110" s="39"/>
      <c r="F110" s="39"/>
      <c r="G110" s="30"/>
      <c r="H110" s="42"/>
      <c r="I110" s="43"/>
      <c r="J110" s="21" t="e">
        <f t="shared" si="2"/>
        <v>#DIV/0!</v>
      </c>
      <c r="K110" s="29"/>
      <c r="L110" s="29"/>
      <c r="M110" s="28"/>
    </row>
    <row r="111" spans="1:13">
      <c r="A111" s="13">
        <v>104</v>
      </c>
      <c r="B111" s="28"/>
      <c r="C111" s="28"/>
      <c r="D111" s="28"/>
      <c r="E111" s="39"/>
      <c r="F111" s="39"/>
      <c r="G111" s="30"/>
      <c r="H111" s="42"/>
      <c r="I111" s="43"/>
      <c r="J111" s="41" t="e">
        <f t="shared" si="2"/>
        <v>#DIV/0!</v>
      </c>
      <c r="K111" s="29"/>
      <c r="L111" s="29"/>
      <c r="M111" s="28"/>
    </row>
    <row r="112" spans="1:13">
      <c r="A112" s="13">
        <v>105</v>
      </c>
      <c r="B112" s="28"/>
      <c r="C112" s="28"/>
      <c r="D112" s="28"/>
      <c r="E112" s="39"/>
      <c r="F112" s="39"/>
      <c r="G112" s="30"/>
      <c r="H112" s="42"/>
      <c r="I112" s="43"/>
      <c r="J112" s="41" t="e">
        <f t="shared" si="2"/>
        <v>#DIV/0!</v>
      </c>
      <c r="K112" s="29"/>
      <c r="L112" s="29"/>
      <c r="M112" s="28"/>
    </row>
    <row r="113" spans="1:13">
      <c r="A113" s="13">
        <v>106</v>
      </c>
      <c r="B113" s="28"/>
      <c r="C113" s="28"/>
      <c r="D113" s="28"/>
      <c r="E113" s="39"/>
      <c r="F113" s="39"/>
      <c r="G113" s="30"/>
      <c r="H113" s="42"/>
      <c r="I113" s="43"/>
      <c r="J113" s="21" t="e">
        <f t="shared" si="2"/>
        <v>#DIV/0!</v>
      </c>
      <c r="K113" s="29"/>
      <c r="L113" s="29"/>
      <c r="M113" s="28"/>
    </row>
    <row r="114" spans="1:13">
      <c r="A114" s="13">
        <v>107</v>
      </c>
      <c r="B114" s="28"/>
      <c r="C114" s="28"/>
      <c r="D114" s="28"/>
      <c r="E114" s="39"/>
      <c r="F114" s="39"/>
      <c r="G114" s="30"/>
      <c r="H114" s="42"/>
      <c r="I114" s="43"/>
      <c r="J114" s="41" t="e">
        <f t="shared" si="2"/>
        <v>#DIV/0!</v>
      </c>
      <c r="K114" s="29"/>
      <c r="L114" s="29"/>
      <c r="M114" s="28"/>
    </row>
    <row r="115" spans="1:13">
      <c r="A115" s="13">
        <v>108</v>
      </c>
      <c r="B115" s="28"/>
      <c r="C115" s="28"/>
      <c r="D115" s="28"/>
      <c r="E115" s="39"/>
      <c r="F115" s="39"/>
      <c r="G115" s="30"/>
      <c r="H115" s="42"/>
      <c r="I115" s="43"/>
      <c r="J115" s="41" t="e">
        <f t="shared" si="2"/>
        <v>#DIV/0!</v>
      </c>
      <c r="K115" s="29"/>
      <c r="L115" s="29"/>
      <c r="M115" s="28"/>
    </row>
    <row r="116" spans="1:13">
      <c r="A116" s="13">
        <v>109</v>
      </c>
      <c r="B116" s="28"/>
      <c r="C116" s="28"/>
      <c r="D116" s="28"/>
      <c r="E116" s="39"/>
      <c r="F116" s="39"/>
      <c r="G116" s="30"/>
      <c r="H116" s="42"/>
      <c r="I116" s="43"/>
      <c r="J116" s="21" t="e">
        <f t="shared" si="2"/>
        <v>#DIV/0!</v>
      </c>
      <c r="K116" s="29"/>
      <c r="L116" s="29"/>
      <c r="M116" s="28"/>
    </row>
    <row r="117" spans="1:13">
      <c r="A117" s="13">
        <v>110</v>
      </c>
      <c r="B117" s="28"/>
      <c r="C117" s="28"/>
      <c r="D117" s="28"/>
      <c r="E117" s="39"/>
      <c r="F117" s="39"/>
      <c r="G117" s="30"/>
      <c r="H117" s="42"/>
      <c r="I117" s="43"/>
      <c r="J117" s="21" t="e">
        <f t="shared" si="2"/>
        <v>#DIV/0!</v>
      </c>
      <c r="K117" s="29"/>
      <c r="L117" s="29"/>
      <c r="M117" s="28"/>
    </row>
    <row r="118" spans="1:13">
      <c r="A118" s="13">
        <v>111</v>
      </c>
      <c r="B118" s="28"/>
      <c r="C118" s="28"/>
      <c r="D118" s="28"/>
      <c r="E118" s="39"/>
      <c r="F118" s="39"/>
      <c r="G118" s="30"/>
      <c r="H118" s="42"/>
      <c r="I118" s="43"/>
      <c r="J118" s="21" t="e">
        <f t="shared" si="2"/>
        <v>#DIV/0!</v>
      </c>
      <c r="K118" s="29"/>
      <c r="L118" s="29"/>
      <c r="M118" s="28"/>
    </row>
    <row r="119" spans="1:13">
      <c r="A119" s="13">
        <v>112</v>
      </c>
      <c r="B119" s="28"/>
      <c r="C119" s="28"/>
      <c r="D119" s="28"/>
      <c r="E119" s="39"/>
      <c r="F119" s="39"/>
      <c r="G119" s="30"/>
      <c r="H119" s="42"/>
      <c r="I119" s="43"/>
      <c r="J119" s="21" t="e">
        <f t="shared" si="2"/>
        <v>#DIV/0!</v>
      </c>
      <c r="K119" s="29"/>
      <c r="L119" s="29"/>
      <c r="M119" s="28"/>
    </row>
    <row r="120" spans="1:13">
      <c r="A120" s="13">
        <v>113</v>
      </c>
      <c r="B120" s="28"/>
      <c r="C120" s="28"/>
      <c r="D120" s="28"/>
      <c r="E120" s="39"/>
      <c r="F120" s="39"/>
      <c r="G120" s="30"/>
      <c r="H120" s="42"/>
      <c r="I120" s="43"/>
      <c r="J120" s="41" t="e">
        <f t="shared" si="2"/>
        <v>#DIV/0!</v>
      </c>
      <c r="K120" s="29"/>
      <c r="L120" s="29"/>
      <c r="M120" s="28"/>
    </row>
    <row r="121" spans="1:13">
      <c r="A121" s="13">
        <v>114</v>
      </c>
      <c r="B121" s="28"/>
      <c r="C121" s="28"/>
      <c r="D121" s="28"/>
      <c r="E121" s="39"/>
      <c r="F121" s="39"/>
      <c r="G121" s="30"/>
      <c r="H121" s="42"/>
      <c r="I121" s="43"/>
      <c r="J121" s="41" t="e">
        <f t="shared" si="2"/>
        <v>#DIV/0!</v>
      </c>
      <c r="K121" s="29"/>
      <c r="L121" s="29"/>
      <c r="M121" s="28"/>
    </row>
    <row r="122" spans="1:13">
      <c r="A122" s="13">
        <v>115</v>
      </c>
      <c r="B122" s="28"/>
      <c r="C122" s="28"/>
      <c r="D122" s="28"/>
      <c r="E122" s="39"/>
      <c r="F122" s="39"/>
      <c r="G122" s="30"/>
      <c r="H122" s="42"/>
      <c r="I122" s="43"/>
      <c r="J122" s="21" t="e">
        <f t="shared" si="2"/>
        <v>#DIV/0!</v>
      </c>
      <c r="K122" s="29"/>
      <c r="L122" s="29"/>
      <c r="M122" s="28"/>
    </row>
    <row r="123" spans="1:13">
      <c r="A123" s="13">
        <v>116</v>
      </c>
      <c r="B123" s="28"/>
      <c r="C123" s="28"/>
      <c r="D123" s="28"/>
      <c r="E123" s="39"/>
      <c r="F123" s="39"/>
      <c r="G123" s="30"/>
      <c r="H123" s="42"/>
      <c r="I123" s="43"/>
      <c r="J123" s="41" t="e">
        <f t="shared" si="2"/>
        <v>#DIV/0!</v>
      </c>
      <c r="K123" s="29"/>
      <c r="L123" s="29"/>
      <c r="M123" s="28"/>
    </row>
    <row r="124" spans="1:13">
      <c r="A124" s="13">
        <v>117</v>
      </c>
      <c r="B124" s="28"/>
      <c r="C124" s="28"/>
      <c r="D124" s="28"/>
      <c r="E124" s="39"/>
      <c r="F124" s="39"/>
      <c r="G124" s="30"/>
      <c r="H124" s="42"/>
      <c r="I124" s="43"/>
      <c r="J124" s="41" t="e">
        <f t="shared" si="2"/>
        <v>#DIV/0!</v>
      </c>
      <c r="K124" s="29"/>
      <c r="L124" s="29"/>
      <c r="M124" s="28"/>
    </row>
    <row r="125" spans="1:13">
      <c r="A125" s="13">
        <v>118</v>
      </c>
      <c r="B125" s="28"/>
      <c r="C125" s="28"/>
      <c r="D125" s="28"/>
      <c r="E125" s="39"/>
      <c r="F125" s="39"/>
      <c r="G125" s="30"/>
      <c r="H125" s="42"/>
      <c r="I125" s="43"/>
      <c r="J125" s="21" t="e">
        <f t="shared" si="2"/>
        <v>#DIV/0!</v>
      </c>
      <c r="K125" s="29"/>
      <c r="L125" s="29"/>
      <c r="M125" s="28"/>
    </row>
    <row r="126" spans="1:13">
      <c r="A126" s="13">
        <v>119</v>
      </c>
      <c r="B126" s="28"/>
      <c r="C126" s="28"/>
      <c r="D126" s="28"/>
      <c r="E126" s="39"/>
      <c r="F126" s="39"/>
      <c r="G126" s="30"/>
      <c r="H126" s="42"/>
      <c r="I126" s="43"/>
      <c r="J126" s="21" t="e">
        <f t="shared" si="2"/>
        <v>#DIV/0!</v>
      </c>
      <c r="K126" s="29"/>
      <c r="L126" s="29"/>
      <c r="M126" s="28"/>
    </row>
    <row r="127" spans="1:13">
      <c r="A127" s="13">
        <v>120</v>
      </c>
      <c r="B127" s="28"/>
      <c r="C127" s="28"/>
      <c r="D127" s="28"/>
      <c r="E127" s="39"/>
      <c r="F127" s="39"/>
      <c r="G127" s="30"/>
      <c r="H127" s="42"/>
      <c r="I127" s="43"/>
      <c r="J127" s="21" t="e">
        <f t="shared" si="2"/>
        <v>#DIV/0!</v>
      </c>
      <c r="K127" s="29"/>
      <c r="L127" s="29"/>
      <c r="M127" s="28"/>
    </row>
    <row r="128" spans="1:13">
      <c r="A128" s="13">
        <v>121</v>
      </c>
      <c r="B128" s="28"/>
      <c r="C128" s="28"/>
      <c r="D128" s="28"/>
      <c r="E128" s="39"/>
      <c r="F128" s="39"/>
      <c r="G128" s="30"/>
      <c r="H128" s="42"/>
      <c r="I128" s="43"/>
      <c r="J128" s="21" t="e">
        <f t="shared" si="2"/>
        <v>#DIV/0!</v>
      </c>
      <c r="K128" s="29"/>
      <c r="L128" s="29"/>
      <c r="M128" s="28"/>
    </row>
    <row r="129" spans="1:13">
      <c r="A129" s="13">
        <v>122</v>
      </c>
      <c r="B129" s="28"/>
      <c r="C129" s="28"/>
      <c r="D129" s="28"/>
      <c r="E129" s="39"/>
      <c r="F129" s="39"/>
      <c r="G129" s="30"/>
      <c r="H129" s="42"/>
      <c r="I129" s="43"/>
      <c r="J129" s="41" t="e">
        <f t="shared" si="2"/>
        <v>#DIV/0!</v>
      </c>
      <c r="K129" s="29"/>
      <c r="L129" s="29"/>
      <c r="M129" s="28"/>
    </row>
    <row r="130" spans="1:13">
      <c r="A130" s="13">
        <v>123</v>
      </c>
      <c r="B130" s="28"/>
      <c r="C130" s="28"/>
      <c r="D130" s="28"/>
      <c r="E130" s="39"/>
      <c r="F130" s="39"/>
      <c r="G130" s="30"/>
      <c r="H130" s="42"/>
      <c r="I130" s="43"/>
      <c r="J130" s="41" t="e">
        <f t="shared" si="2"/>
        <v>#DIV/0!</v>
      </c>
      <c r="K130" s="29"/>
      <c r="L130" s="29"/>
      <c r="M130" s="28"/>
    </row>
    <row r="131" spans="1:13">
      <c r="A131" s="13">
        <v>124</v>
      </c>
      <c r="B131" s="28"/>
      <c r="C131" s="28"/>
      <c r="D131" s="28"/>
      <c r="E131" s="39"/>
      <c r="F131" s="39"/>
      <c r="G131" s="30"/>
      <c r="H131" s="42"/>
      <c r="I131" s="43"/>
      <c r="J131" s="21" t="e">
        <f t="shared" si="2"/>
        <v>#DIV/0!</v>
      </c>
      <c r="K131" s="29"/>
      <c r="L131" s="29"/>
      <c r="M131" s="28"/>
    </row>
    <row r="132" spans="1:13">
      <c r="A132" s="13">
        <v>125</v>
      </c>
      <c r="B132" s="28"/>
      <c r="C132" s="28"/>
      <c r="D132" s="28"/>
      <c r="E132" s="39"/>
      <c r="F132" s="39"/>
      <c r="G132" s="30"/>
      <c r="H132" s="42"/>
      <c r="I132" s="43"/>
      <c r="J132" s="41" t="e">
        <f t="shared" si="2"/>
        <v>#DIV/0!</v>
      </c>
      <c r="K132" s="29"/>
      <c r="L132" s="29"/>
      <c r="M132" s="28"/>
    </row>
    <row r="133" spans="1:13">
      <c r="A133" s="13">
        <v>126</v>
      </c>
      <c r="B133" s="28"/>
      <c r="C133" s="28"/>
      <c r="D133" s="28"/>
      <c r="E133" s="39"/>
      <c r="F133" s="39"/>
      <c r="G133" s="30"/>
      <c r="H133" s="42"/>
      <c r="I133" s="43"/>
      <c r="J133" s="41" t="e">
        <f t="shared" si="2"/>
        <v>#DIV/0!</v>
      </c>
      <c r="K133" s="29"/>
      <c r="L133" s="29"/>
      <c r="M133" s="28"/>
    </row>
    <row r="134" spans="1:13">
      <c r="A134" s="13">
        <v>127</v>
      </c>
      <c r="B134" s="28"/>
      <c r="C134" s="28"/>
      <c r="D134" s="28"/>
      <c r="E134" s="39"/>
      <c r="F134" s="39"/>
      <c r="G134" s="30"/>
      <c r="H134" s="42"/>
      <c r="I134" s="43"/>
      <c r="J134" s="21" t="e">
        <f t="shared" si="2"/>
        <v>#DIV/0!</v>
      </c>
      <c r="K134" s="29"/>
      <c r="L134" s="29"/>
      <c r="M134" s="28"/>
    </row>
    <row r="135" spans="1:13">
      <c r="A135" s="13">
        <v>128</v>
      </c>
      <c r="B135" s="28"/>
      <c r="C135" s="28"/>
      <c r="D135" s="28"/>
      <c r="E135" s="39"/>
      <c r="F135" s="39"/>
      <c r="G135" s="30"/>
      <c r="H135" s="42"/>
      <c r="I135" s="43"/>
      <c r="J135" s="21" t="e">
        <f t="shared" si="2"/>
        <v>#DIV/0!</v>
      </c>
      <c r="K135" s="29"/>
      <c r="L135" s="29"/>
      <c r="M135" s="28"/>
    </row>
    <row r="136" spans="1:13">
      <c r="A136" s="13">
        <v>129</v>
      </c>
      <c r="B136" s="28"/>
      <c r="C136" s="28"/>
      <c r="D136" s="28"/>
      <c r="E136" s="39"/>
      <c r="F136" s="39"/>
      <c r="G136" s="30"/>
      <c r="H136" s="42"/>
      <c r="I136" s="43"/>
      <c r="J136" s="21" t="e">
        <f t="shared" ref="J136:J199" si="3">H136/I136</f>
        <v>#DIV/0!</v>
      </c>
      <c r="K136" s="29"/>
      <c r="L136" s="29"/>
      <c r="M136" s="28"/>
    </row>
    <row r="137" spans="1:13">
      <c r="A137" s="13">
        <v>130</v>
      </c>
      <c r="B137" s="28"/>
      <c r="C137" s="28"/>
      <c r="D137" s="28"/>
      <c r="E137" s="39"/>
      <c r="F137" s="39"/>
      <c r="G137" s="30"/>
      <c r="H137" s="42"/>
      <c r="I137" s="43"/>
      <c r="J137" s="21" t="e">
        <f t="shared" si="3"/>
        <v>#DIV/0!</v>
      </c>
      <c r="K137" s="29"/>
      <c r="L137" s="29"/>
      <c r="M137" s="28"/>
    </row>
    <row r="138" spans="1:13">
      <c r="A138" s="13">
        <v>131</v>
      </c>
      <c r="B138" s="28"/>
      <c r="C138" s="28"/>
      <c r="D138" s="28"/>
      <c r="E138" s="39"/>
      <c r="F138" s="39"/>
      <c r="G138" s="30"/>
      <c r="H138" s="42"/>
      <c r="I138" s="43"/>
      <c r="J138" s="41" t="e">
        <f t="shared" si="3"/>
        <v>#DIV/0!</v>
      </c>
      <c r="K138" s="29"/>
      <c r="L138" s="29"/>
      <c r="M138" s="28"/>
    </row>
    <row r="139" spans="1:13">
      <c r="A139" s="13">
        <v>132</v>
      </c>
      <c r="B139" s="28"/>
      <c r="C139" s="28"/>
      <c r="D139" s="28"/>
      <c r="E139" s="39"/>
      <c r="F139" s="39"/>
      <c r="G139" s="30"/>
      <c r="H139" s="42"/>
      <c r="I139" s="43"/>
      <c r="J139" s="41" t="e">
        <f t="shared" si="3"/>
        <v>#DIV/0!</v>
      </c>
      <c r="K139" s="29"/>
      <c r="L139" s="29"/>
      <c r="M139" s="28"/>
    </row>
    <row r="140" spans="1:13">
      <c r="A140" s="13">
        <v>133</v>
      </c>
      <c r="B140" s="28"/>
      <c r="C140" s="28"/>
      <c r="D140" s="28"/>
      <c r="E140" s="39"/>
      <c r="F140" s="39"/>
      <c r="G140" s="30"/>
      <c r="H140" s="42"/>
      <c r="I140" s="43"/>
      <c r="J140" s="21" t="e">
        <f t="shared" si="3"/>
        <v>#DIV/0!</v>
      </c>
      <c r="K140" s="29"/>
      <c r="L140" s="29"/>
      <c r="M140" s="28"/>
    </row>
    <row r="141" spans="1:13">
      <c r="A141" s="13">
        <v>134</v>
      </c>
      <c r="B141" s="28"/>
      <c r="C141" s="28"/>
      <c r="D141" s="28"/>
      <c r="E141" s="39"/>
      <c r="F141" s="39"/>
      <c r="G141" s="30"/>
      <c r="H141" s="42"/>
      <c r="I141" s="43"/>
      <c r="J141" s="41" t="e">
        <f t="shared" si="3"/>
        <v>#DIV/0!</v>
      </c>
      <c r="K141" s="29"/>
      <c r="L141" s="29"/>
      <c r="M141" s="28"/>
    </row>
    <row r="142" spans="1:13">
      <c r="A142" s="13">
        <v>135</v>
      </c>
      <c r="B142" s="28"/>
      <c r="C142" s="28"/>
      <c r="D142" s="28"/>
      <c r="E142" s="39"/>
      <c r="F142" s="39"/>
      <c r="G142" s="30"/>
      <c r="H142" s="42"/>
      <c r="I142" s="43"/>
      <c r="J142" s="41" t="e">
        <f t="shared" si="3"/>
        <v>#DIV/0!</v>
      </c>
      <c r="K142" s="29"/>
      <c r="L142" s="29"/>
      <c r="M142" s="28"/>
    </row>
    <row r="143" spans="1:13">
      <c r="A143" s="13">
        <v>136</v>
      </c>
      <c r="B143" s="28"/>
      <c r="C143" s="28"/>
      <c r="D143" s="28"/>
      <c r="E143" s="39"/>
      <c r="F143" s="39"/>
      <c r="G143" s="30"/>
      <c r="H143" s="42"/>
      <c r="I143" s="43"/>
      <c r="J143" s="21" t="e">
        <f t="shared" si="3"/>
        <v>#DIV/0!</v>
      </c>
      <c r="K143" s="29"/>
      <c r="L143" s="29"/>
      <c r="M143" s="28"/>
    </row>
    <row r="144" spans="1:13">
      <c r="A144" s="13">
        <v>137</v>
      </c>
      <c r="B144" s="28"/>
      <c r="C144" s="28"/>
      <c r="D144" s="28"/>
      <c r="E144" s="39"/>
      <c r="F144" s="39"/>
      <c r="G144" s="30"/>
      <c r="H144" s="42"/>
      <c r="I144" s="43"/>
      <c r="J144" s="21" t="e">
        <f t="shared" si="3"/>
        <v>#DIV/0!</v>
      </c>
      <c r="K144" s="29"/>
      <c r="L144" s="29"/>
      <c r="M144" s="28"/>
    </row>
    <row r="145" spans="1:13">
      <c r="A145" s="13">
        <v>138</v>
      </c>
      <c r="B145" s="28"/>
      <c r="C145" s="28"/>
      <c r="D145" s="28"/>
      <c r="E145" s="39"/>
      <c r="F145" s="39"/>
      <c r="G145" s="30"/>
      <c r="H145" s="42"/>
      <c r="I145" s="43"/>
      <c r="J145" s="21" t="e">
        <f t="shared" si="3"/>
        <v>#DIV/0!</v>
      </c>
      <c r="K145" s="29"/>
      <c r="L145" s="29"/>
      <c r="M145" s="28"/>
    </row>
    <row r="146" spans="1:13">
      <c r="A146" s="13">
        <v>139</v>
      </c>
      <c r="B146" s="28"/>
      <c r="C146" s="28"/>
      <c r="D146" s="28"/>
      <c r="E146" s="39"/>
      <c r="F146" s="39"/>
      <c r="G146" s="30"/>
      <c r="H146" s="42"/>
      <c r="I146" s="43"/>
      <c r="J146" s="21" t="e">
        <f t="shared" si="3"/>
        <v>#DIV/0!</v>
      </c>
      <c r="K146" s="29"/>
      <c r="L146" s="29"/>
      <c r="M146" s="28"/>
    </row>
    <row r="147" spans="1:13">
      <c r="A147" s="13">
        <v>140</v>
      </c>
      <c r="B147" s="28"/>
      <c r="C147" s="28"/>
      <c r="D147" s="28"/>
      <c r="E147" s="39"/>
      <c r="F147" s="39"/>
      <c r="G147" s="30"/>
      <c r="H147" s="42"/>
      <c r="I147" s="43"/>
      <c r="J147" s="41" t="e">
        <f t="shared" si="3"/>
        <v>#DIV/0!</v>
      </c>
      <c r="K147" s="29"/>
      <c r="L147" s="29"/>
      <c r="M147" s="28"/>
    </row>
    <row r="148" spans="1:13">
      <c r="A148" s="13">
        <v>141</v>
      </c>
      <c r="B148" s="28"/>
      <c r="C148" s="28"/>
      <c r="D148" s="28"/>
      <c r="E148" s="39"/>
      <c r="F148" s="39"/>
      <c r="G148" s="30"/>
      <c r="H148" s="42"/>
      <c r="I148" s="43"/>
      <c r="J148" s="41" t="e">
        <f t="shared" si="3"/>
        <v>#DIV/0!</v>
      </c>
      <c r="K148" s="29"/>
      <c r="L148" s="29"/>
      <c r="M148" s="28"/>
    </row>
    <row r="149" spans="1:13">
      <c r="A149" s="13">
        <v>142</v>
      </c>
      <c r="B149" s="28"/>
      <c r="C149" s="28"/>
      <c r="D149" s="28"/>
      <c r="E149" s="39"/>
      <c r="F149" s="39"/>
      <c r="G149" s="30"/>
      <c r="H149" s="42"/>
      <c r="I149" s="43"/>
      <c r="J149" s="21" t="e">
        <f t="shared" si="3"/>
        <v>#DIV/0!</v>
      </c>
      <c r="K149" s="29"/>
      <c r="L149" s="29"/>
      <c r="M149" s="28"/>
    </row>
    <row r="150" spans="1:13">
      <c r="A150" s="13">
        <v>143</v>
      </c>
      <c r="B150" s="28"/>
      <c r="C150" s="28"/>
      <c r="D150" s="28"/>
      <c r="E150" s="39"/>
      <c r="F150" s="39"/>
      <c r="G150" s="30"/>
      <c r="H150" s="42"/>
      <c r="I150" s="43"/>
      <c r="J150" s="41" t="e">
        <f t="shared" si="3"/>
        <v>#DIV/0!</v>
      </c>
      <c r="K150" s="29"/>
      <c r="L150" s="29"/>
      <c r="M150" s="28"/>
    </row>
    <row r="151" spans="1:13">
      <c r="A151" s="13">
        <v>144</v>
      </c>
      <c r="B151" s="28"/>
      <c r="C151" s="28"/>
      <c r="D151" s="28"/>
      <c r="E151" s="39"/>
      <c r="F151" s="39"/>
      <c r="G151" s="30"/>
      <c r="H151" s="42"/>
      <c r="I151" s="43"/>
      <c r="J151" s="41" t="e">
        <f t="shared" si="3"/>
        <v>#DIV/0!</v>
      </c>
      <c r="K151" s="29"/>
      <c r="L151" s="29"/>
      <c r="M151" s="28"/>
    </row>
    <row r="152" spans="1:13">
      <c r="A152" s="13">
        <v>145</v>
      </c>
      <c r="B152" s="28"/>
      <c r="C152" s="28"/>
      <c r="D152" s="28"/>
      <c r="E152" s="39"/>
      <c r="F152" s="39"/>
      <c r="G152" s="30"/>
      <c r="H152" s="42"/>
      <c r="I152" s="43"/>
      <c r="J152" s="21" t="e">
        <f t="shared" si="3"/>
        <v>#DIV/0!</v>
      </c>
      <c r="K152" s="29"/>
      <c r="L152" s="29"/>
      <c r="M152" s="28"/>
    </row>
    <row r="153" spans="1:13">
      <c r="A153" s="13">
        <v>146</v>
      </c>
      <c r="B153" s="28"/>
      <c r="C153" s="28"/>
      <c r="D153" s="28"/>
      <c r="E153" s="39"/>
      <c r="F153" s="39"/>
      <c r="G153" s="30"/>
      <c r="H153" s="42"/>
      <c r="I153" s="43"/>
      <c r="J153" s="21" t="e">
        <f t="shared" si="3"/>
        <v>#DIV/0!</v>
      </c>
      <c r="K153" s="29"/>
      <c r="L153" s="29"/>
      <c r="M153" s="28"/>
    </row>
    <row r="154" spans="1:13">
      <c r="A154" s="13">
        <v>147</v>
      </c>
      <c r="B154" s="28"/>
      <c r="C154" s="28"/>
      <c r="D154" s="28"/>
      <c r="E154" s="39"/>
      <c r="F154" s="39"/>
      <c r="G154" s="30"/>
      <c r="H154" s="42"/>
      <c r="I154" s="43"/>
      <c r="J154" s="21" t="e">
        <f t="shared" si="3"/>
        <v>#DIV/0!</v>
      </c>
      <c r="K154" s="29"/>
      <c r="L154" s="29"/>
      <c r="M154" s="28"/>
    </row>
    <row r="155" spans="1:13">
      <c r="A155" s="13">
        <v>148</v>
      </c>
      <c r="B155" s="28"/>
      <c r="C155" s="28"/>
      <c r="D155" s="28"/>
      <c r="E155" s="39"/>
      <c r="F155" s="39"/>
      <c r="G155" s="30"/>
      <c r="H155" s="42"/>
      <c r="I155" s="43"/>
      <c r="J155" s="21" t="e">
        <f t="shared" si="3"/>
        <v>#DIV/0!</v>
      </c>
      <c r="K155" s="29"/>
      <c r="L155" s="29"/>
      <c r="M155" s="28"/>
    </row>
    <row r="156" spans="1:13">
      <c r="A156" s="13">
        <v>149</v>
      </c>
      <c r="B156" s="28"/>
      <c r="C156" s="28"/>
      <c r="D156" s="28"/>
      <c r="E156" s="39"/>
      <c r="F156" s="39"/>
      <c r="G156" s="30"/>
      <c r="H156" s="42"/>
      <c r="I156" s="43"/>
      <c r="J156" s="41" t="e">
        <f t="shared" si="3"/>
        <v>#DIV/0!</v>
      </c>
      <c r="K156" s="29"/>
      <c r="L156" s="29"/>
      <c r="M156" s="28"/>
    </row>
    <row r="157" spans="1:13">
      <c r="A157" s="13">
        <v>150</v>
      </c>
      <c r="B157" s="28"/>
      <c r="C157" s="28"/>
      <c r="D157" s="28"/>
      <c r="E157" s="39"/>
      <c r="F157" s="39"/>
      <c r="G157" s="30"/>
      <c r="H157" s="42"/>
      <c r="I157" s="43"/>
      <c r="J157" s="41" t="e">
        <f t="shared" si="3"/>
        <v>#DIV/0!</v>
      </c>
      <c r="K157" s="29"/>
      <c r="L157" s="29"/>
      <c r="M157" s="28"/>
    </row>
    <row r="158" spans="1:13">
      <c r="A158" s="13">
        <v>151</v>
      </c>
      <c r="B158" s="28"/>
      <c r="C158" s="28"/>
      <c r="D158" s="28"/>
      <c r="E158" s="39"/>
      <c r="F158" s="39"/>
      <c r="G158" s="30"/>
      <c r="H158" s="42"/>
      <c r="I158" s="43"/>
      <c r="J158" s="21" t="e">
        <f t="shared" si="3"/>
        <v>#DIV/0!</v>
      </c>
      <c r="K158" s="29"/>
      <c r="L158" s="29"/>
      <c r="M158" s="28"/>
    </row>
    <row r="159" spans="1:13">
      <c r="A159" s="13">
        <v>152</v>
      </c>
      <c r="B159" s="28"/>
      <c r="C159" s="28"/>
      <c r="D159" s="28"/>
      <c r="E159" s="39"/>
      <c r="F159" s="39"/>
      <c r="G159" s="30"/>
      <c r="H159" s="42"/>
      <c r="I159" s="43"/>
      <c r="J159" s="41" t="e">
        <f t="shared" si="3"/>
        <v>#DIV/0!</v>
      </c>
      <c r="K159" s="29"/>
      <c r="L159" s="29"/>
      <c r="M159" s="28"/>
    </row>
    <row r="160" spans="1:13">
      <c r="A160" s="13">
        <v>153</v>
      </c>
      <c r="B160" s="28"/>
      <c r="C160" s="28"/>
      <c r="D160" s="28"/>
      <c r="E160" s="39"/>
      <c r="F160" s="39"/>
      <c r="G160" s="30"/>
      <c r="H160" s="42"/>
      <c r="I160" s="43"/>
      <c r="J160" s="41" t="e">
        <f t="shared" si="3"/>
        <v>#DIV/0!</v>
      </c>
      <c r="K160" s="29"/>
      <c r="L160" s="29"/>
      <c r="M160" s="28"/>
    </row>
    <row r="161" spans="1:13">
      <c r="A161" s="13">
        <v>154</v>
      </c>
      <c r="B161" s="28"/>
      <c r="C161" s="28"/>
      <c r="D161" s="28"/>
      <c r="E161" s="39"/>
      <c r="F161" s="39"/>
      <c r="G161" s="30"/>
      <c r="H161" s="42"/>
      <c r="I161" s="43"/>
      <c r="J161" s="21" t="e">
        <f t="shared" si="3"/>
        <v>#DIV/0!</v>
      </c>
      <c r="K161" s="29"/>
      <c r="L161" s="29"/>
      <c r="M161" s="28"/>
    </row>
    <row r="162" spans="1:13">
      <c r="A162" s="13">
        <v>155</v>
      </c>
      <c r="B162" s="28"/>
      <c r="C162" s="28"/>
      <c r="D162" s="28"/>
      <c r="E162" s="39"/>
      <c r="F162" s="39"/>
      <c r="G162" s="30"/>
      <c r="H162" s="42"/>
      <c r="I162" s="43"/>
      <c r="J162" s="21" t="e">
        <f t="shared" si="3"/>
        <v>#DIV/0!</v>
      </c>
      <c r="K162" s="29"/>
      <c r="L162" s="29"/>
      <c r="M162" s="28"/>
    </row>
    <row r="163" spans="1:13">
      <c r="A163" s="13">
        <v>156</v>
      </c>
      <c r="B163" s="28"/>
      <c r="C163" s="28"/>
      <c r="D163" s="28"/>
      <c r="E163" s="39"/>
      <c r="F163" s="39"/>
      <c r="G163" s="30"/>
      <c r="H163" s="42"/>
      <c r="I163" s="43"/>
      <c r="J163" s="21" t="e">
        <f t="shared" si="3"/>
        <v>#DIV/0!</v>
      </c>
      <c r="K163" s="29"/>
      <c r="L163" s="29"/>
      <c r="M163" s="28"/>
    </row>
    <row r="164" spans="1:13">
      <c r="A164" s="13">
        <v>157</v>
      </c>
      <c r="B164" s="28"/>
      <c r="C164" s="28"/>
      <c r="D164" s="28"/>
      <c r="E164" s="39"/>
      <c r="F164" s="39"/>
      <c r="G164" s="30"/>
      <c r="H164" s="42"/>
      <c r="I164" s="43"/>
      <c r="J164" s="21" t="e">
        <f t="shared" si="3"/>
        <v>#DIV/0!</v>
      </c>
      <c r="K164" s="29"/>
      <c r="L164" s="29"/>
      <c r="M164" s="28"/>
    </row>
    <row r="165" spans="1:13">
      <c r="A165" s="13">
        <v>158</v>
      </c>
      <c r="B165" s="28"/>
      <c r="C165" s="28"/>
      <c r="D165" s="28"/>
      <c r="E165" s="39"/>
      <c r="F165" s="39"/>
      <c r="G165" s="30"/>
      <c r="H165" s="42"/>
      <c r="I165" s="43"/>
      <c r="J165" s="41" t="e">
        <f t="shared" si="3"/>
        <v>#DIV/0!</v>
      </c>
      <c r="K165" s="29"/>
      <c r="L165" s="29"/>
      <c r="M165" s="28"/>
    </row>
    <row r="166" spans="1:13">
      <c r="A166" s="13">
        <v>159</v>
      </c>
      <c r="B166" s="28"/>
      <c r="C166" s="28"/>
      <c r="D166" s="28"/>
      <c r="E166" s="39"/>
      <c r="F166" s="39"/>
      <c r="G166" s="30"/>
      <c r="H166" s="42"/>
      <c r="I166" s="43"/>
      <c r="J166" s="41" t="e">
        <f t="shared" si="3"/>
        <v>#DIV/0!</v>
      </c>
      <c r="K166" s="29"/>
      <c r="L166" s="29"/>
      <c r="M166" s="28"/>
    </row>
    <row r="167" spans="1:13">
      <c r="A167" s="13">
        <v>160</v>
      </c>
      <c r="B167" s="28"/>
      <c r="C167" s="28"/>
      <c r="D167" s="28"/>
      <c r="E167" s="39"/>
      <c r="F167" s="39"/>
      <c r="G167" s="30"/>
      <c r="H167" s="42"/>
      <c r="I167" s="43"/>
      <c r="J167" s="21" t="e">
        <f t="shared" si="3"/>
        <v>#DIV/0!</v>
      </c>
      <c r="K167" s="29"/>
      <c r="L167" s="29"/>
      <c r="M167" s="28"/>
    </row>
    <row r="168" spans="1:13">
      <c r="A168" s="13">
        <v>161</v>
      </c>
      <c r="B168" s="28"/>
      <c r="C168" s="28"/>
      <c r="D168" s="28"/>
      <c r="E168" s="39"/>
      <c r="F168" s="39"/>
      <c r="G168" s="30"/>
      <c r="H168" s="42"/>
      <c r="I168" s="43"/>
      <c r="J168" s="41" t="e">
        <f t="shared" si="3"/>
        <v>#DIV/0!</v>
      </c>
      <c r="K168" s="29"/>
      <c r="L168" s="29"/>
      <c r="M168" s="28"/>
    </row>
    <row r="169" spans="1:13">
      <c r="A169" s="13">
        <v>162</v>
      </c>
      <c r="B169" s="28"/>
      <c r="C169" s="28"/>
      <c r="D169" s="28"/>
      <c r="E169" s="39"/>
      <c r="F169" s="39"/>
      <c r="G169" s="30"/>
      <c r="H169" s="42"/>
      <c r="I169" s="43"/>
      <c r="J169" s="41" t="e">
        <f t="shared" si="3"/>
        <v>#DIV/0!</v>
      </c>
      <c r="K169" s="29"/>
      <c r="L169" s="29"/>
      <c r="M169" s="28"/>
    </row>
    <row r="170" spans="1:13">
      <c r="A170" s="13">
        <v>163</v>
      </c>
      <c r="B170" s="28"/>
      <c r="C170" s="28"/>
      <c r="D170" s="28"/>
      <c r="E170" s="39"/>
      <c r="F170" s="39"/>
      <c r="G170" s="30"/>
      <c r="H170" s="42"/>
      <c r="I170" s="43"/>
      <c r="J170" s="21" t="e">
        <f t="shared" si="3"/>
        <v>#DIV/0!</v>
      </c>
      <c r="K170" s="29"/>
      <c r="L170" s="29"/>
      <c r="M170" s="28"/>
    </row>
    <row r="171" spans="1:13">
      <c r="A171" s="13">
        <v>164</v>
      </c>
      <c r="B171" s="28"/>
      <c r="C171" s="28"/>
      <c r="D171" s="28"/>
      <c r="E171" s="39"/>
      <c r="F171" s="39"/>
      <c r="G171" s="30"/>
      <c r="H171" s="42"/>
      <c r="I171" s="43"/>
      <c r="J171" s="21" t="e">
        <f t="shared" si="3"/>
        <v>#DIV/0!</v>
      </c>
      <c r="K171" s="29"/>
      <c r="L171" s="29"/>
      <c r="M171" s="28"/>
    </row>
    <row r="172" spans="1:13">
      <c r="A172" s="13">
        <v>165</v>
      </c>
      <c r="B172" s="28"/>
      <c r="C172" s="28"/>
      <c r="D172" s="28"/>
      <c r="E172" s="39"/>
      <c r="F172" s="39"/>
      <c r="G172" s="30"/>
      <c r="H172" s="42"/>
      <c r="I172" s="43"/>
      <c r="J172" s="21" t="e">
        <f t="shared" si="3"/>
        <v>#DIV/0!</v>
      </c>
      <c r="K172" s="29"/>
      <c r="L172" s="29"/>
      <c r="M172" s="28"/>
    </row>
    <row r="173" spans="1:13">
      <c r="A173" s="13">
        <v>166</v>
      </c>
      <c r="B173" s="28"/>
      <c r="C173" s="28"/>
      <c r="D173" s="28"/>
      <c r="E173" s="39"/>
      <c r="F173" s="39"/>
      <c r="G173" s="30"/>
      <c r="H173" s="42"/>
      <c r="I173" s="43"/>
      <c r="J173" s="21" t="e">
        <f t="shared" si="3"/>
        <v>#DIV/0!</v>
      </c>
      <c r="K173" s="29"/>
      <c r="L173" s="29"/>
      <c r="M173" s="28"/>
    </row>
    <row r="174" spans="1:13">
      <c r="A174" s="13">
        <v>167</v>
      </c>
      <c r="B174" s="28"/>
      <c r="C174" s="28"/>
      <c r="D174" s="28"/>
      <c r="E174" s="39"/>
      <c r="F174" s="39"/>
      <c r="G174" s="30"/>
      <c r="H174" s="42"/>
      <c r="I174" s="43"/>
      <c r="J174" s="41" t="e">
        <f t="shared" si="3"/>
        <v>#DIV/0!</v>
      </c>
      <c r="K174" s="29"/>
      <c r="L174" s="29"/>
      <c r="M174" s="28"/>
    </row>
    <row r="175" spans="1:13">
      <c r="A175" s="13">
        <v>168</v>
      </c>
      <c r="B175" s="28"/>
      <c r="C175" s="28"/>
      <c r="D175" s="28"/>
      <c r="E175" s="39"/>
      <c r="F175" s="39"/>
      <c r="G175" s="30"/>
      <c r="H175" s="42"/>
      <c r="I175" s="43"/>
      <c r="J175" s="41" t="e">
        <f t="shared" si="3"/>
        <v>#DIV/0!</v>
      </c>
      <c r="K175" s="29"/>
      <c r="L175" s="29"/>
      <c r="M175" s="28"/>
    </row>
    <row r="176" spans="1:13">
      <c r="A176" s="13">
        <v>169</v>
      </c>
      <c r="B176" s="28"/>
      <c r="C176" s="28"/>
      <c r="D176" s="28"/>
      <c r="E176" s="39"/>
      <c r="F176" s="39"/>
      <c r="G176" s="30"/>
      <c r="H176" s="42"/>
      <c r="I176" s="43"/>
      <c r="J176" s="21" t="e">
        <f t="shared" si="3"/>
        <v>#DIV/0!</v>
      </c>
      <c r="K176" s="29"/>
      <c r="L176" s="29"/>
      <c r="M176" s="28"/>
    </row>
    <row r="177" spans="1:13">
      <c r="A177" s="13">
        <v>170</v>
      </c>
      <c r="B177" s="28"/>
      <c r="C177" s="28"/>
      <c r="D177" s="28"/>
      <c r="E177" s="39"/>
      <c r="F177" s="39"/>
      <c r="G177" s="30"/>
      <c r="H177" s="42"/>
      <c r="I177" s="43"/>
      <c r="J177" s="41" t="e">
        <f t="shared" si="3"/>
        <v>#DIV/0!</v>
      </c>
      <c r="K177" s="29"/>
      <c r="L177" s="29"/>
      <c r="M177" s="28"/>
    </row>
    <row r="178" spans="1:13">
      <c r="A178" s="13">
        <v>171</v>
      </c>
      <c r="B178" s="28"/>
      <c r="C178" s="28"/>
      <c r="D178" s="28"/>
      <c r="E178" s="39"/>
      <c r="F178" s="39"/>
      <c r="G178" s="30"/>
      <c r="H178" s="42"/>
      <c r="I178" s="43"/>
      <c r="J178" s="41" t="e">
        <f t="shared" si="3"/>
        <v>#DIV/0!</v>
      </c>
      <c r="K178" s="29"/>
      <c r="L178" s="29"/>
      <c r="M178" s="28"/>
    </row>
    <row r="179" spans="1:13">
      <c r="A179" s="13">
        <v>172</v>
      </c>
      <c r="B179" s="28"/>
      <c r="C179" s="28"/>
      <c r="D179" s="28"/>
      <c r="E179" s="39"/>
      <c r="F179" s="39"/>
      <c r="G179" s="30"/>
      <c r="H179" s="42"/>
      <c r="I179" s="43"/>
      <c r="J179" s="21" t="e">
        <f t="shared" si="3"/>
        <v>#DIV/0!</v>
      </c>
      <c r="K179" s="29"/>
      <c r="L179" s="29"/>
      <c r="M179" s="28"/>
    </row>
    <row r="180" spans="1:13">
      <c r="A180" s="13">
        <v>173</v>
      </c>
      <c r="B180" s="28"/>
      <c r="C180" s="28"/>
      <c r="D180" s="28"/>
      <c r="E180" s="39"/>
      <c r="F180" s="39"/>
      <c r="G180" s="30"/>
      <c r="H180" s="42"/>
      <c r="I180" s="43"/>
      <c r="J180" s="21" t="e">
        <f t="shared" si="3"/>
        <v>#DIV/0!</v>
      </c>
      <c r="K180" s="29"/>
      <c r="L180" s="29"/>
      <c r="M180" s="28"/>
    </row>
    <row r="181" spans="1:13">
      <c r="A181" s="13">
        <v>174</v>
      </c>
      <c r="B181" s="28"/>
      <c r="C181" s="28"/>
      <c r="D181" s="28"/>
      <c r="E181" s="39"/>
      <c r="F181" s="39"/>
      <c r="G181" s="30"/>
      <c r="H181" s="42"/>
      <c r="I181" s="43"/>
      <c r="J181" s="21" t="e">
        <f t="shared" si="3"/>
        <v>#DIV/0!</v>
      </c>
      <c r="K181" s="29"/>
      <c r="L181" s="29"/>
      <c r="M181" s="28"/>
    </row>
    <row r="182" spans="1:13">
      <c r="A182" s="13">
        <v>175</v>
      </c>
      <c r="B182" s="28"/>
      <c r="C182" s="28"/>
      <c r="D182" s="28"/>
      <c r="E182" s="39"/>
      <c r="F182" s="39"/>
      <c r="G182" s="30"/>
      <c r="H182" s="42"/>
      <c r="I182" s="43"/>
      <c r="J182" s="21" t="e">
        <f t="shared" si="3"/>
        <v>#DIV/0!</v>
      </c>
      <c r="K182" s="29"/>
      <c r="L182" s="29"/>
      <c r="M182" s="28"/>
    </row>
    <row r="183" spans="1:13">
      <c r="A183" s="13">
        <v>176</v>
      </c>
      <c r="B183" s="28"/>
      <c r="C183" s="28"/>
      <c r="D183" s="28"/>
      <c r="E183" s="39"/>
      <c r="F183" s="39"/>
      <c r="G183" s="30"/>
      <c r="H183" s="42"/>
      <c r="I183" s="43"/>
      <c r="J183" s="41" t="e">
        <f t="shared" si="3"/>
        <v>#DIV/0!</v>
      </c>
      <c r="K183" s="29"/>
      <c r="L183" s="29"/>
      <c r="M183" s="28"/>
    </row>
    <row r="184" spans="1:13">
      <c r="A184" s="13">
        <v>177</v>
      </c>
      <c r="B184" s="28"/>
      <c r="C184" s="28"/>
      <c r="D184" s="28"/>
      <c r="E184" s="39"/>
      <c r="F184" s="39"/>
      <c r="G184" s="30"/>
      <c r="H184" s="42"/>
      <c r="I184" s="43"/>
      <c r="J184" s="41" t="e">
        <f t="shared" si="3"/>
        <v>#DIV/0!</v>
      </c>
      <c r="K184" s="29"/>
      <c r="L184" s="29"/>
      <c r="M184" s="28"/>
    </row>
    <row r="185" spans="1:13">
      <c r="A185" s="13">
        <v>178</v>
      </c>
      <c r="B185" s="28"/>
      <c r="C185" s="28"/>
      <c r="D185" s="28"/>
      <c r="E185" s="39"/>
      <c r="F185" s="39"/>
      <c r="G185" s="30"/>
      <c r="H185" s="42"/>
      <c r="I185" s="43"/>
      <c r="J185" s="21" t="e">
        <f t="shared" si="3"/>
        <v>#DIV/0!</v>
      </c>
      <c r="K185" s="29"/>
      <c r="L185" s="29"/>
      <c r="M185" s="28"/>
    </row>
    <row r="186" spans="1:13">
      <c r="A186" s="13">
        <v>179</v>
      </c>
      <c r="B186" s="28"/>
      <c r="C186" s="28"/>
      <c r="D186" s="28"/>
      <c r="E186" s="39"/>
      <c r="F186" s="39"/>
      <c r="G186" s="30"/>
      <c r="H186" s="42"/>
      <c r="I186" s="43"/>
      <c r="J186" s="41" t="e">
        <f t="shared" si="3"/>
        <v>#DIV/0!</v>
      </c>
      <c r="K186" s="29"/>
      <c r="L186" s="29"/>
      <c r="M186" s="28"/>
    </row>
    <row r="187" spans="1:13">
      <c r="A187" s="13">
        <v>180</v>
      </c>
      <c r="B187" s="28"/>
      <c r="C187" s="28"/>
      <c r="D187" s="28"/>
      <c r="E187" s="39"/>
      <c r="F187" s="39"/>
      <c r="G187" s="30"/>
      <c r="H187" s="42"/>
      <c r="I187" s="43"/>
      <c r="J187" s="41" t="e">
        <f t="shared" si="3"/>
        <v>#DIV/0!</v>
      </c>
      <c r="K187" s="29"/>
      <c r="L187" s="29"/>
      <c r="M187" s="28"/>
    </row>
    <row r="188" spans="1:13">
      <c r="A188" s="13">
        <v>181</v>
      </c>
      <c r="B188" s="28"/>
      <c r="C188" s="28"/>
      <c r="D188" s="28"/>
      <c r="E188" s="39"/>
      <c r="F188" s="39"/>
      <c r="G188" s="30"/>
      <c r="H188" s="42"/>
      <c r="I188" s="43"/>
      <c r="J188" s="21" t="e">
        <f t="shared" si="3"/>
        <v>#DIV/0!</v>
      </c>
      <c r="K188" s="29"/>
      <c r="L188" s="29"/>
      <c r="M188" s="28"/>
    </row>
    <row r="189" spans="1:13">
      <c r="A189" s="13">
        <v>182</v>
      </c>
      <c r="B189" s="28"/>
      <c r="C189" s="28"/>
      <c r="D189" s="28"/>
      <c r="E189" s="39"/>
      <c r="F189" s="39"/>
      <c r="G189" s="30"/>
      <c r="H189" s="42"/>
      <c r="I189" s="43"/>
      <c r="J189" s="21" t="e">
        <f t="shared" si="3"/>
        <v>#DIV/0!</v>
      </c>
      <c r="K189" s="29"/>
      <c r="L189" s="29"/>
      <c r="M189" s="28"/>
    </row>
    <row r="190" spans="1:13">
      <c r="A190" s="13">
        <v>183</v>
      </c>
      <c r="B190" s="28"/>
      <c r="C190" s="28"/>
      <c r="D190" s="28"/>
      <c r="E190" s="39"/>
      <c r="F190" s="39"/>
      <c r="G190" s="30"/>
      <c r="H190" s="42"/>
      <c r="I190" s="43"/>
      <c r="J190" s="21" t="e">
        <f t="shared" si="3"/>
        <v>#DIV/0!</v>
      </c>
      <c r="K190" s="29"/>
      <c r="L190" s="29"/>
      <c r="M190" s="28"/>
    </row>
    <row r="191" spans="1:13">
      <c r="A191" s="13">
        <v>184</v>
      </c>
      <c r="B191" s="28"/>
      <c r="C191" s="28"/>
      <c r="D191" s="28"/>
      <c r="E191" s="39"/>
      <c r="F191" s="39"/>
      <c r="G191" s="30"/>
      <c r="H191" s="42"/>
      <c r="I191" s="43"/>
      <c r="J191" s="21" t="e">
        <f t="shared" si="3"/>
        <v>#DIV/0!</v>
      </c>
      <c r="K191" s="29"/>
      <c r="L191" s="29"/>
      <c r="M191" s="28"/>
    </row>
    <row r="192" spans="1:13">
      <c r="A192" s="13">
        <v>185</v>
      </c>
      <c r="B192" s="28"/>
      <c r="C192" s="28"/>
      <c r="D192" s="28"/>
      <c r="E192" s="39"/>
      <c r="F192" s="39"/>
      <c r="G192" s="30"/>
      <c r="H192" s="42"/>
      <c r="I192" s="43"/>
      <c r="J192" s="41" t="e">
        <f t="shared" si="3"/>
        <v>#DIV/0!</v>
      </c>
      <c r="K192" s="29"/>
      <c r="L192" s="29"/>
      <c r="M192" s="28"/>
    </row>
    <row r="193" spans="1:13">
      <c r="A193" s="13">
        <v>186</v>
      </c>
      <c r="B193" s="28"/>
      <c r="C193" s="28"/>
      <c r="D193" s="28"/>
      <c r="E193" s="39"/>
      <c r="F193" s="39"/>
      <c r="G193" s="30"/>
      <c r="H193" s="42"/>
      <c r="I193" s="43"/>
      <c r="J193" s="41" t="e">
        <f t="shared" si="3"/>
        <v>#DIV/0!</v>
      </c>
      <c r="K193" s="29"/>
      <c r="L193" s="29"/>
      <c r="M193" s="28"/>
    </row>
    <row r="194" spans="1:13">
      <c r="A194" s="13">
        <v>187</v>
      </c>
      <c r="B194" s="28"/>
      <c r="C194" s="28"/>
      <c r="D194" s="28"/>
      <c r="E194" s="39"/>
      <c r="F194" s="39"/>
      <c r="G194" s="30"/>
      <c r="H194" s="42"/>
      <c r="I194" s="43"/>
      <c r="J194" s="21" t="e">
        <f t="shared" si="3"/>
        <v>#DIV/0!</v>
      </c>
      <c r="K194" s="29"/>
      <c r="L194" s="29"/>
      <c r="M194" s="28"/>
    </row>
    <row r="195" spans="1:13">
      <c r="A195" s="13">
        <v>188</v>
      </c>
      <c r="B195" s="28"/>
      <c r="C195" s="28"/>
      <c r="D195" s="28"/>
      <c r="E195" s="39"/>
      <c r="F195" s="39"/>
      <c r="G195" s="30"/>
      <c r="H195" s="42"/>
      <c r="I195" s="43"/>
      <c r="J195" s="41" t="e">
        <f t="shared" si="3"/>
        <v>#DIV/0!</v>
      </c>
      <c r="K195" s="29"/>
      <c r="L195" s="29"/>
      <c r="M195" s="28"/>
    </row>
    <row r="196" spans="1:13">
      <c r="A196" s="13">
        <v>189</v>
      </c>
      <c r="B196" s="28"/>
      <c r="C196" s="28"/>
      <c r="D196" s="28"/>
      <c r="E196" s="39"/>
      <c r="F196" s="39"/>
      <c r="G196" s="30"/>
      <c r="H196" s="42"/>
      <c r="I196" s="43"/>
      <c r="J196" s="41" t="e">
        <f t="shared" si="3"/>
        <v>#DIV/0!</v>
      </c>
      <c r="K196" s="29"/>
      <c r="L196" s="29"/>
      <c r="M196" s="28"/>
    </row>
    <row r="197" spans="1:13">
      <c r="A197" s="13">
        <v>190</v>
      </c>
      <c r="B197" s="28"/>
      <c r="C197" s="28"/>
      <c r="D197" s="28"/>
      <c r="E197" s="39"/>
      <c r="F197" s="39"/>
      <c r="G197" s="30"/>
      <c r="H197" s="42"/>
      <c r="I197" s="43"/>
      <c r="J197" s="21" t="e">
        <f t="shared" si="3"/>
        <v>#DIV/0!</v>
      </c>
      <c r="K197" s="29"/>
      <c r="L197" s="29"/>
      <c r="M197" s="28"/>
    </row>
    <row r="198" spans="1:13">
      <c r="A198" s="13">
        <v>191</v>
      </c>
      <c r="B198" s="28"/>
      <c r="C198" s="28"/>
      <c r="D198" s="28"/>
      <c r="E198" s="39"/>
      <c r="F198" s="39"/>
      <c r="G198" s="30"/>
      <c r="H198" s="42"/>
      <c r="I198" s="43"/>
      <c r="J198" s="21" t="e">
        <f t="shared" si="3"/>
        <v>#DIV/0!</v>
      </c>
      <c r="K198" s="29"/>
      <c r="L198" s="29"/>
      <c r="M198" s="28"/>
    </row>
    <row r="199" spans="1:13">
      <c r="A199" s="13">
        <v>192</v>
      </c>
      <c r="B199" s="28"/>
      <c r="C199" s="28"/>
      <c r="D199" s="28"/>
      <c r="E199" s="39"/>
      <c r="F199" s="39"/>
      <c r="G199" s="30"/>
      <c r="H199" s="42"/>
      <c r="I199" s="43"/>
      <c r="J199" s="21" t="e">
        <f t="shared" si="3"/>
        <v>#DIV/0!</v>
      </c>
      <c r="K199" s="29"/>
      <c r="L199" s="29"/>
      <c r="M199" s="28"/>
    </row>
    <row r="200" spans="1:13">
      <c r="A200" s="13">
        <v>193</v>
      </c>
      <c r="B200" s="28"/>
      <c r="C200" s="28"/>
      <c r="D200" s="28"/>
      <c r="E200" s="39"/>
      <c r="F200" s="39"/>
      <c r="G200" s="30"/>
      <c r="H200" s="42"/>
      <c r="I200" s="43"/>
      <c r="J200" s="21" t="e">
        <f t="shared" ref="J200:J263" si="4">H200/I200</f>
        <v>#DIV/0!</v>
      </c>
      <c r="K200" s="29"/>
      <c r="L200" s="29"/>
      <c r="M200" s="28"/>
    </row>
    <row r="201" spans="1:13">
      <c r="A201" s="13">
        <v>194</v>
      </c>
      <c r="B201" s="28"/>
      <c r="C201" s="28"/>
      <c r="D201" s="28"/>
      <c r="E201" s="39"/>
      <c r="F201" s="39"/>
      <c r="G201" s="30"/>
      <c r="H201" s="42"/>
      <c r="I201" s="43"/>
      <c r="J201" s="41" t="e">
        <f t="shared" si="4"/>
        <v>#DIV/0!</v>
      </c>
      <c r="K201" s="29"/>
      <c r="L201" s="29"/>
      <c r="M201" s="28"/>
    </row>
    <row r="202" spans="1:13">
      <c r="A202" s="13">
        <v>195</v>
      </c>
      <c r="B202" s="28"/>
      <c r="C202" s="28"/>
      <c r="D202" s="28"/>
      <c r="E202" s="39"/>
      <c r="F202" s="39"/>
      <c r="G202" s="30"/>
      <c r="H202" s="42"/>
      <c r="I202" s="43"/>
      <c r="J202" s="41" t="e">
        <f t="shared" si="4"/>
        <v>#DIV/0!</v>
      </c>
      <c r="K202" s="29"/>
      <c r="L202" s="29"/>
      <c r="M202" s="28"/>
    </row>
    <row r="203" spans="1:13">
      <c r="A203" s="13">
        <v>196</v>
      </c>
      <c r="B203" s="28"/>
      <c r="C203" s="28"/>
      <c r="D203" s="28"/>
      <c r="E203" s="39"/>
      <c r="F203" s="39"/>
      <c r="G203" s="30"/>
      <c r="H203" s="42"/>
      <c r="I203" s="43"/>
      <c r="J203" s="21" t="e">
        <f t="shared" si="4"/>
        <v>#DIV/0!</v>
      </c>
      <c r="K203" s="29"/>
      <c r="L203" s="29"/>
      <c r="M203" s="28"/>
    </row>
    <row r="204" spans="1:13">
      <c r="A204" s="13">
        <v>197</v>
      </c>
      <c r="B204" s="28"/>
      <c r="C204" s="28"/>
      <c r="D204" s="28"/>
      <c r="E204" s="39"/>
      <c r="F204" s="39"/>
      <c r="G204" s="30"/>
      <c r="H204" s="42"/>
      <c r="I204" s="43"/>
      <c r="J204" s="41" t="e">
        <f t="shared" si="4"/>
        <v>#DIV/0!</v>
      </c>
      <c r="K204" s="29"/>
      <c r="L204" s="29"/>
      <c r="M204" s="28"/>
    </row>
    <row r="205" spans="1:13">
      <c r="A205" s="13">
        <v>198</v>
      </c>
      <c r="B205" s="28"/>
      <c r="C205" s="28"/>
      <c r="D205" s="28"/>
      <c r="E205" s="39"/>
      <c r="F205" s="39"/>
      <c r="G205" s="30"/>
      <c r="H205" s="42"/>
      <c r="I205" s="43"/>
      <c r="J205" s="41" t="e">
        <f t="shared" si="4"/>
        <v>#DIV/0!</v>
      </c>
      <c r="K205" s="29"/>
      <c r="L205" s="29"/>
      <c r="M205" s="28"/>
    </row>
    <row r="206" spans="1:13">
      <c r="A206" s="13">
        <v>199</v>
      </c>
      <c r="B206" s="28"/>
      <c r="C206" s="28"/>
      <c r="D206" s="28"/>
      <c r="E206" s="39"/>
      <c r="F206" s="39"/>
      <c r="G206" s="30"/>
      <c r="H206" s="42"/>
      <c r="I206" s="43"/>
      <c r="J206" s="21" t="e">
        <f t="shared" si="4"/>
        <v>#DIV/0!</v>
      </c>
      <c r="K206" s="29"/>
      <c r="L206" s="29"/>
      <c r="M206" s="28"/>
    </row>
    <row r="207" spans="1:13">
      <c r="A207" s="13">
        <v>200</v>
      </c>
      <c r="B207" s="28"/>
      <c r="C207" s="28"/>
      <c r="D207" s="28"/>
      <c r="E207" s="39"/>
      <c r="F207" s="39"/>
      <c r="G207" s="30"/>
      <c r="H207" s="42"/>
      <c r="I207" s="43"/>
      <c r="J207" s="21" t="e">
        <f t="shared" si="4"/>
        <v>#DIV/0!</v>
      </c>
      <c r="K207" s="29"/>
      <c r="L207" s="29"/>
      <c r="M207" s="28"/>
    </row>
    <row r="208" spans="1:13">
      <c r="A208" s="13">
        <v>201</v>
      </c>
      <c r="B208" s="28"/>
      <c r="C208" s="28"/>
      <c r="D208" s="28"/>
      <c r="E208" s="39"/>
      <c r="F208" s="39"/>
      <c r="G208" s="30"/>
      <c r="H208" s="42"/>
      <c r="I208" s="43"/>
      <c r="J208" s="21" t="e">
        <f t="shared" si="4"/>
        <v>#DIV/0!</v>
      </c>
      <c r="K208" s="29"/>
      <c r="L208" s="29"/>
      <c r="M208" s="28"/>
    </row>
    <row r="209" spans="1:13">
      <c r="A209" s="13">
        <v>202</v>
      </c>
      <c r="B209" s="28"/>
      <c r="C209" s="28"/>
      <c r="D209" s="28"/>
      <c r="E209" s="39"/>
      <c r="F209" s="39"/>
      <c r="G209" s="30"/>
      <c r="H209" s="42"/>
      <c r="I209" s="43"/>
      <c r="J209" s="21" t="e">
        <f t="shared" si="4"/>
        <v>#DIV/0!</v>
      </c>
      <c r="K209" s="29"/>
      <c r="L209" s="29"/>
      <c r="M209" s="28"/>
    </row>
    <row r="210" spans="1:13">
      <c r="A210" s="13">
        <v>203</v>
      </c>
      <c r="B210" s="28"/>
      <c r="C210" s="28"/>
      <c r="D210" s="28"/>
      <c r="E210" s="39"/>
      <c r="F210" s="39"/>
      <c r="G210" s="30"/>
      <c r="H210" s="42"/>
      <c r="I210" s="43"/>
      <c r="J210" s="41" t="e">
        <f t="shared" si="4"/>
        <v>#DIV/0!</v>
      </c>
      <c r="K210" s="29"/>
      <c r="L210" s="29"/>
      <c r="M210" s="28"/>
    </row>
    <row r="211" spans="1:13">
      <c r="A211" s="13">
        <v>204</v>
      </c>
      <c r="B211" s="28"/>
      <c r="C211" s="28"/>
      <c r="D211" s="28"/>
      <c r="E211" s="39"/>
      <c r="F211" s="39"/>
      <c r="G211" s="30"/>
      <c r="H211" s="42"/>
      <c r="I211" s="43"/>
      <c r="J211" s="41" t="e">
        <f t="shared" si="4"/>
        <v>#DIV/0!</v>
      </c>
      <c r="K211" s="29"/>
      <c r="L211" s="29"/>
      <c r="M211" s="28"/>
    </row>
    <row r="212" spans="1:13">
      <c r="A212" s="13">
        <v>205</v>
      </c>
      <c r="B212" s="28"/>
      <c r="C212" s="28"/>
      <c r="D212" s="28"/>
      <c r="E212" s="39"/>
      <c r="F212" s="39"/>
      <c r="G212" s="30"/>
      <c r="H212" s="42"/>
      <c r="I212" s="43"/>
      <c r="J212" s="21" t="e">
        <f t="shared" si="4"/>
        <v>#DIV/0!</v>
      </c>
      <c r="K212" s="29"/>
      <c r="L212" s="29"/>
      <c r="M212" s="28"/>
    </row>
    <row r="213" spans="1:13">
      <c r="A213" s="13">
        <v>206</v>
      </c>
      <c r="B213" s="28"/>
      <c r="C213" s="28"/>
      <c r="D213" s="28"/>
      <c r="E213" s="39"/>
      <c r="F213" s="39"/>
      <c r="G213" s="30"/>
      <c r="H213" s="42"/>
      <c r="I213" s="43"/>
      <c r="J213" s="41" t="e">
        <f t="shared" si="4"/>
        <v>#DIV/0!</v>
      </c>
      <c r="K213" s="29"/>
      <c r="L213" s="29"/>
      <c r="M213" s="28"/>
    </row>
    <row r="214" spans="1:13">
      <c r="A214" s="13">
        <v>207</v>
      </c>
      <c r="B214" s="28"/>
      <c r="C214" s="28"/>
      <c r="D214" s="28"/>
      <c r="E214" s="39"/>
      <c r="F214" s="39"/>
      <c r="G214" s="30"/>
      <c r="H214" s="42"/>
      <c r="I214" s="43"/>
      <c r="J214" s="41" t="e">
        <f t="shared" si="4"/>
        <v>#DIV/0!</v>
      </c>
      <c r="K214" s="29"/>
      <c r="L214" s="29"/>
      <c r="M214" s="28"/>
    </row>
    <row r="215" spans="1:13">
      <c r="A215" s="13">
        <v>208</v>
      </c>
      <c r="B215" s="28"/>
      <c r="C215" s="28"/>
      <c r="D215" s="28"/>
      <c r="E215" s="39"/>
      <c r="F215" s="39"/>
      <c r="G215" s="30"/>
      <c r="H215" s="42"/>
      <c r="I215" s="43"/>
      <c r="J215" s="21" t="e">
        <f t="shared" si="4"/>
        <v>#DIV/0!</v>
      </c>
      <c r="K215" s="29"/>
      <c r="L215" s="29"/>
      <c r="M215" s="28"/>
    </row>
    <row r="216" spans="1:13">
      <c r="A216" s="13">
        <v>209</v>
      </c>
      <c r="B216" s="28"/>
      <c r="C216" s="28"/>
      <c r="D216" s="28"/>
      <c r="E216" s="39"/>
      <c r="F216" s="39"/>
      <c r="G216" s="30"/>
      <c r="H216" s="42"/>
      <c r="I216" s="43"/>
      <c r="J216" s="21" t="e">
        <f t="shared" si="4"/>
        <v>#DIV/0!</v>
      </c>
      <c r="K216" s="29"/>
      <c r="L216" s="29"/>
      <c r="M216" s="28"/>
    </row>
    <row r="217" spans="1:13">
      <c r="A217" s="13">
        <v>210</v>
      </c>
      <c r="B217" s="28"/>
      <c r="C217" s="28"/>
      <c r="D217" s="28"/>
      <c r="E217" s="39"/>
      <c r="F217" s="39"/>
      <c r="G217" s="30"/>
      <c r="H217" s="42"/>
      <c r="I217" s="43"/>
      <c r="J217" s="21" t="e">
        <f t="shared" si="4"/>
        <v>#DIV/0!</v>
      </c>
      <c r="K217" s="29"/>
      <c r="L217" s="29"/>
      <c r="M217" s="28"/>
    </row>
    <row r="218" spans="1:13">
      <c r="A218" s="13">
        <v>211</v>
      </c>
      <c r="B218" s="28"/>
      <c r="C218" s="28"/>
      <c r="D218" s="28"/>
      <c r="E218" s="39"/>
      <c r="F218" s="39"/>
      <c r="G218" s="30"/>
      <c r="H218" s="42"/>
      <c r="I218" s="43"/>
      <c r="J218" s="21" t="e">
        <f t="shared" si="4"/>
        <v>#DIV/0!</v>
      </c>
      <c r="K218" s="29"/>
      <c r="L218" s="29"/>
      <c r="M218" s="28"/>
    </row>
    <row r="219" spans="1:13">
      <c r="A219" s="13">
        <v>212</v>
      </c>
      <c r="B219" s="28"/>
      <c r="C219" s="28"/>
      <c r="D219" s="28"/>
      <c r="E219" s="39"/>
      <c r="F219" s="39"/>
      <c r="G219" s="30"/>
      <c r="H219" s="42"/>
      <c r="I219" s="43"/>
      <c r="J219" s="41" t="e">
        <f t="shared" si="4"/>
        <v>#DIV/0!</v>
      </c>
      <c r="K219" s="29"/>
      <c r="L219" s="29"/>
      <c r="M219" s="28"/>
    </row>
    <row r="220" spans="1:13">
      <c r="A220" s="13">
        <v>213</v>
      </c>
      <c r="B220" s="28"/>
      <c r="C220" s="28"/>
      <c r="D220" s="28"/>
      <c r="E220" s="39"/>
      <c r="F220" s="39"/>
      <c r="G220" s="30"/>
      <c r="H220" s="42"/>
      <c r="I220" s="43"/>
      <c r="J220" s="41" t="e">
        <f t="shared" si="4"/>
        <v>#DIV/0!</v>
      </c>
      <c r="K220" s="29"/>
      <c r="L220" s="29"/>
      <c r="M220" s="28"/>
    </row>
    <row r="221" spans="1:13">
      <c r="A221" s="13">
        <v>214</v>
      </c>
      <c r="B221" s="28"/>
      <c r="C221" s="28"/>
      <c r="D221" s="28"/>
      <c r="E221" s="39"/>
      <c r="F221" s="39"/>
      <c r="G221" s="30"/>
      <c r="H221" s="42"/>
      <c r="I221" s="43"/>
      <c r="J221" s="21" t="e">
        <f t="shared" si="4"/>
        <v>#DIV/0!</v>
      </c>
      <c r="K221" s="29"/>
      <c r="L221" s="29"/>
      <c r="M221" s="28"/>
    </row>
    <row r="222" spans="1:13">
      <c r="A222" s="13">
        <v>215</v>
      </c>
      <c r="B222" s="28"/>
      <c r="C222" s="28"/>
      <c r="D222" s="28"/>
      <c r="E222" s="39"/>
      <c r="F222" s="39"/>
      <c r="G222" s="30"/>
      <c r="H222" s="42"/>
      <c r="I222" s="43"/>
      <c r="J222" s="41" t="e">
        <f t="shared" si="4"/>
        <v>#DIV/0!</v>
      </c>
      <c r="K222" s="29"/>
      <c r="L222" s="29"/>
      <c r="M222" s="28"/>
    </row>
    <row r="223" spans="1:13">
      <c r="A223" s="13">
        <v>216</v>
      </c>
      <c r="B223" s="28"/>
      <c r="C223" s="28"/>
      <c r="D223" s="28"/>
      <c r="E223" s="39"/>
      <c r="F223" s="39"/>
      <c r="G223" s="30"/>
      <c r="H223" s="42"/>
      <c r="I223" s="43"/>
      <c r="J223" s="41" t="e">
        <f t="shared" si="4"/>
        <v>#DIV/0!</v>
      </c>
      <c r="K223" s="29"/>
      <c r="L223" s="29"/>
      <c r="M223" s="28"/>
    </row>
    <row r="224" spans="1:13">
      <c r="A224" s="13">
        <v>217</v>
      </c>
      <c r="B224" s="28"/>
      <c r="C224" s="28"/>
      <c r="D224" s="28"/>
      <c r="E224" s="39"/>
      <c r="F224" s="39"/>
      <c r="G224" s="30"/>
      <c r="H224" s="42"/>
      <c r="I224" s="43"/>
      <c r="J224" s="21" t="e">
        <f t="shared" si="4"/>
        <v>#DIV/0!</v>
      </c>
      <c r="K224" s="29"/>
      <c r="L224" s="29"/>
      <c r="M224" s="28"/>
    </row>
    <row r="225" spans="1:13">
      <c r="A225" s="13">
        <v>218</v>
      </c>
      <c r="B225" s="28"/>
      <c r="C225" s="28"/>
      <c r="D225" s="28"/>
      <c r="E225" s="39"/>
      <c r="F225" s="39"/>
      <c r="G225" s="30"/>
      <c r="H225" s="42"/>
      <c r="I225" s="43"/>
      <c r="J225" s="21" t="e">
        <f t="shared" si="4"/>
        <v>#DIV/0!</v>
      </c>
      <c r="K225" s="29"/>
      <c r="L225" s="29"/>
      <c r="M225" s="28"/>
    </row>
    <row r="226" spans="1:13">
      <c r="A226" s="13">
        <v>219</v>
      </c>
      <c r="B226" s="28"/>
      <c r="C226" s="28"/>
      <c r="D226" s="28"/>
      <c r="E226" s="39"/>
      <c r="F226" s="39"/>
      <c r="G226" s="30"/>
      <c r="H226" s="42"/>
      <c r="I226" s="43"/>
      <c r="J226" s="21" t="e">
        <f t="shared" si="4"/>
        <v>#DIV/0!</v>
      </c>
      <c r="K226" s="29"/>
      <c r="L226" s="29"/>
      <c r="M226" s="28"/>
    </row>
    <row r="227" spans="1:13">
      <c r="A227" s="13">
        <v>220</v>
      </c>
      <c r="B227" s="28"/>
      <c r="C227" s="28"/>
      <c r="D227" s="28"/>
      <c r="E227" s="39"/>
      <c r="F227" s="39"/>
      <c r="G227" s="30"/>
      <c r="H227" s="42"/>
      <c r="I227" s="43"/>
      <c r="J227" s="21" t="e">
        <f t="shared" si="4"/>
        <v>#DIV/0!</v>
      </c>
      <c r="K227" s="29"/>
      <c r="L227" s="29"/>
      <c r="M227" s="28"/>
    </row>
    <row r="228" spans="1:13">
      <c r="A228" s="13">
        <v>221</v>
      </c>
      <c r="B228" s="28"/>
      <c r="C228" s="28"/>
      <c r="D228" s="28"/>
      <c r="E228" s="39"/>
      <c r="F228" s="39"/>
      <c r="G228" s="30"/>
      <c r="H228" s="42"/>
      <c r="I228" s="43"/>
      <c r="J228" s="41" t="e">
        <f t="shared" si="4"/>
        <v>#DIV/0!</v>
      </c>
      <c r="K228" s="29"/>
      <c r="L228" s="29"/>
      <c r="M228" s="28"/>
    </row>
    <row r="229" spans="1:13">
      <c r="A229" s="13">
        <v>222</v>
      </c>
      <c r="B229" s="28"/>
      <c r="C229" s="28"/>
      <c r="D229" s="28"/>
      <c r="E229" s="39"/>
      <c r="F229" s="39"/>
      <c r="G229" s="30"/>
      <c r="H229" s="42"/>
      <c r="I229" s="43"/>
      <c r="J229" s="41" t="e">
        <f t="shared" si="4"/>
        <v>#DIV/0!</v>
      </c>
      <c r="K229" s="29"/>
      <c r="L229" s="29"/>
      <c r="M229" s="28"/>
    </row>
    <row r="230" spans="1:13">
      <c r="A230" s="13">
        <v>223</v>
      </c>
      <c r="B230" s="28"/>
      <c r="C230" s="28"/>
      <c r="D230" s="28"/>
      <c r="E230" s="39"/>
      <c r="F230" s="39"/>
      <c r="G230" s="30"/>
      <c r="H230" s="42"/>
      <c r="I230" s="43"/>
      <c r="J230" s="21" t="e">
        <f t="shared" si="4"/>
        <v>#DIV/0!</v>
      </c>
      <c r="K230" s="29"/>
      <c r="L230" s="29"/>
      <c r="M230" s="28"/>
    </row>
    <row r="231" spans="1:13">
      <c r="A231" s="13">
        <v>224</v>
      </c>
      <c r="B231" s="28"/>
      <c r="C231" s="28"/>
      <c r="D231" s="28"/>
      <c r="E231" s="39"/>
      <c r="F231" s="39"/>
      <c r="G231" s="30"/>
      <c r="H231" s="42"/>
      <c r="I231" s="43"/>
      <c r="J231" s="41" t="e">
        <f t="shared" si="4"/>
        <v>#DIV/0!</v>
      </c>
      <c r="K231" s="29"/>
      <c r="L231" s="29"/>
      <c r="M231" s="28"/>
    </row>
    <row r="232" spans="1:13">
      <c r="A232" s="13">
        <v>225</v>
      </c>
      <c r="B232" s="28"/>
      <c r="C232" s="28"/>
      <c r="D232" s="28"/>
      <c r="E232" s="39"/>
      <c r="F232" s="39"/>
      <c r="G232" s="30"/>
      <c r="H232" s="42"/>
      <c r="I232" s="43"/>
      <c r="J232" s="41" t="e">
        <f t="shared" si="4"/>
        <v>#DIV/0!</v>
      </c>
      <c r="K232" s="29"/>
      <c r="L232" s="29"/>
      <c r="M232" s="28"/>
    </row>
    <row r="233" spans="1:13">
      <c r="A233" s="13">
        <v>226</v>
      </c>
      <c r="B233" s="28"/>
      <c r="C233" s="28"/>
      <c r="D233" s="28"/>
      <c r="E233" s="39"/>
      <c r="F233" s="39"/>
      <c r="G233" s="30"/>
      <c r="H233" s="42"/>
      <c r="I233" s="43"/>
      <c r="J233" s="21" t="e">
        <f t="shared" si="4"/>
        <v>#DIV/0!</v>
      </c>
      <c r="K233" s="29"/>
      <c r="L233" s="29"/>
      <c r="M233" s="28"/>
    </row>
    <row r="234" spans="1:13">
      <c r="A234" s="13">
        <v>227</v>
      </c>
      <c r="B234" s="28"/>
      <c r="C234" s="28"/>
      <c r="D234" s="28"/>
      <c r="E234" s="39"/>
      <c r="F234" s="39"/>
      <c r="G234" s="30"/>
      <c r="H234" s="42"/>
      <c r="I234" s="43"/>
      <c r="J234" s="21" t="e">
        <f t="shared" si="4"/>
        <v>#DIV/0!</v>
      </c>
      <c r="K234" s="29"/>
      <c r="L234" s="29"/>
      <c r="M234" s="28"/>
    </row>
    <row r="235" spans="1:13">
      <c r="A235" s="13">
        <v>228</v>
      </c>
      <c r="B235" s="28"/>
      <c r="C235" s="28"/>
      <c r="D235" s="28"/>
      <c r="E235" s="39"/>
      <c r="F235" s="39"/>
      <c r="G235" s="30"/>
      <c r="H235" s="42"/>
      <c r="I235" s="43"/>
      <c r="J235" s="21" t="e">
        <f t="shared" si="4"/>
        <v>#DIV/0!</v>
      </c>
      <c r="K235" s="29"/>
      <c r="L235" s="29"/>
      <c r="M235" s="28"/>
    </row>
    <row r="236" spans="1:13">
      <c r="A236" s="13">
        <v>229</v>
      </c>
      <c r="B236" s="28"/>
      <c r="C236" s="28"/>
      <c r="D236" s="28"/>
      <c r="E236" s="39"/>
      <c r="F236" s="39"/>
      <c r="G236" s="30"/>
      <c r="H236" s="42"/>
      <c r="I236" s="43"/>
      <c r="J236" s="21" t="e">
        <f t="shared" si="4"/>
        <v>#DIV/0!</v>
      </c>
      <c r="K236" s="29"/>
      <c r="L236" s="29"/>
      <c r="M236" s="28"/>
    </row>
    <row r="237" spans="1:13">
      <c r="A237" s="13">
        <v>230</v>
      </c>
      <c r="B237" s="28"/>
      <c r="C237" s="28"/>
      <c r="D237" s="28"/>
      <c r="E237" s="39"/>
      <c r="F237" s="39"/>
      <c r="G237" s="30"/>
      <c r="H237" s="42"/>
      <c r="I237" s="43"/>
      <c r="J237" s="41" t="e">
        <f t="shared" si="4"/>
        <v>#DIV/0!</v>
      </c>
      <c r="K237" s="29"/>
      <c r="L237" s="29"/>
      <c r="M237" s="28"/>
    </row>
    <row r="238" spans="1:13">
      <c r="A238" s="13">
        <v>231</v>
      </c>
      <c r="B238" s="28"/>
      <c r="C238" s="28"/>
      <c r="D238" s="28"/>
      <c r="E238" s="39"/>
      <c r="F238" s="39"/>
      <c r="G238" s="30"/>
      <c r="H238" s="42"/>
      <c r="I238" s="43"/>
      <c r="J238" s="41" t="e">
        <f t="shared" si="4"/>
        <v>#DIV/0!</v>
      </c>
      <c r="K238" s="29"/>
      <c r="L238" s="29"/>
      <c r="M238" s="28"/>
    </row>
    <row r="239" spans="1:13">
      <c r="A239" s="13">
        <v>232</v>
      </c>
      <c r="B239" s="28"/>
      <c r="C239" s="28"/>
      <c r="D239" s="28"/>
      <c r="E239" s="39"/>
      <c r="F239" s="39"/>
      <c r="G239" s="30"/>
      <c r="H239" s="42"/>
      <c r="I239" s="43"/>
      <c r="J239" s="21" t="e">
        <f t="shared" si="4"/>
        <v>#DIV/0!</v>
      </c>
      <c r="K239" s="29"/>
      <c r="L239" s="29"/>
      <c r="M239" s="28"/>
    </row>
    <row r="240" spans="1:13">
      <c r="A240" s="13">
        <v>233</v>
      </c>
      <c r="B240" s="28"/>
      <c r="C240" s="28"/>
      <c r="D240" s="28"/>
      <c r="E240" s="39"/>
      <c r="F240" s="39"/>
      <c r="G240" s="30"/>
      <c r="H240" s="42"/>
      <c r="I240" s="43"/>
      <c r="J240" s="41" t="e">
        <f t="shared" si="4"/>
        <v>#DIV/0!</v>
      </c>
      <c r="K240" s="29"/>
      <c r="L240" s="29"/>
      <c r="M240" s="28"/>
    </row>
    <row r="241" spans="1:13">
      <c r="A241" s="13">
        <v>234</v>
      </c>
      <c r="B241" s="28"/>
      <c r="C241" s="28"/>
      <c r="D241" s="28"/>
      <c r="E241" s="39"/>
      <c r="F241" s="39"/>
      <c r="G241" s="30"/>
      <c r="H241" s="42"/>
      <c r="I241" s="43"/>
      <c r="J241" s="41" t="e">
        <f t="shared" si="4"/>
        <v>#DIV/0!</v>
      </c>
      <c r="K241" s="29"/>
      <c r="L241" s="29"/>
      <c r="M241" s="28"/>
    </row>
    <row r="242" spans="1:13">
      <c r="A242" s="13">
        <v>235</v>
      </c>
      <c r="B242" s="28"/>
      <c r="C242" s="28"/>
      <c r="D242" s="28"/>
      <c r="E242" s="39"/>
      <c r="F242" s="39"/>
      <c r="G242" s="30"/>
      <c r="H242" s="42"/>
      <c r="I242" s="43"/>
      <c r="J242" s="21" t="e">
        <f t="shared" si="4"/>
        <v>#DIV/0!</v>
      </c>
      <c r="K242" s="29"/>
      <c r="L242" s="29"/>
      <c r="M242" s="28"/>
    </row>
    <row r="243" spans="1:13">
      <c r="A243" s="13">
        <v>236</v>
      </c>
      <c r="B243" s="28"/>
      <c r="C243" s="28"/>
      <c r="D243" s="28"/>
      <c r="E243" s="39"/>
      <c r="F243" s="39"/>
      <c r="G243" s="30"/>
      <c r="H243" s="42"/>
      <c r="I243" s="43"/>
      <c r="J243" s="21" t="e">
        <f t="shared" si="4"/>
        <v>#DIV/0!</v>
      </c>
      <c r="K243" s="29"/>
      <c r="L243" s="29"/>
      <c r="M243" s="28"/>
    </row>
    <row r="244" spans="1:13">
      <c r="A244" s="13">
        <v>237</v>
      </c>
      <c r="B244" s="28"/>
      <c r="C244" s="28"/>
      <c r="D244" s="28"/>
      <c r="E244" s="39"/>
      <c r="F244" s="39"/>
      <c r="G244" s="30"/>
      <c r="H244" s="42"/>
      <c r="I244" s="43"/>
      <c r="J244" s="21" t="e">
        <f t="shared" si="4"/>
        <v>#DIV/0!</v>
      </c>
      <c r="K244" s="29"/>
      <c r="L244" s="29"/>
      <c r="M244" s="28"/>
    </row>
    <row r="245" spans="1:13">
      <c r="A245" s="13">
        <v>238</v>
      </c>
      <c r="B245" s="28"/>
      <c r="C245" s="28"/>
      <c r="D245" s="28"/>
      <c r="E245" s="39"/>
      <c r="F245" s="39"/>
      <c r="G245" s="30"/>
      <c r="H245" s="42"/>
      <c r="I245" s="43"/>
      <c r="J245" s="21" t="e">
        <f t="shared" si="4"/>
        <v>#DIV/0!</v>
      </c>
      <c r="K245" s="29"/>
      <c r="L245" s="29"/>
      <c r="M245" s="28"/>
    </row>
    <row r="246" spans="1:13">
      <c r="A246" s="13">
        <v>239</v>
      </c>
      <c r="B246" s="28"/>
      <c r="C246" s="28"/>
      <c r="D246" s="28"/>
      <c r="E246" s="39"/>
      <c r="F246" s="39"/>
      <c r="G246" s="30"/>
      <c r="H246" s="42"/>
      <c r="I246" s="43"/>
      <c r="J246" s="41" t="e">
        <f t="shared" si="4"/>
        <v>#DIV/0!</v>
      </c>
      <c r="K246" s="29"/>
      <c r="L246" s="29"/>
      <c r="M246" s="28"/>
    </row>
    <row r="247" spans="1:13">
      <c r="A247" s="13">
        <v>240</v>
      </c>
      <c r="B247" s="28"/>
      <c r="C247" s="28"/>
      <c r="D247" s="28"/>
      <c r="E247" s="39"/>
      <c r="F247" s="39"/>
      <c r="G247" s="30"/>
      <c r="H247" s="42"/>
      <c r="I247" s="43"/>
      <c r="J247" s="41" t="e">
        <f t="shared" si="4"/>
        <v>#DIV/0!</v>
      </c>
      <c r="K247" s="29"/>
      <c r="L247" s="29"/>
      <c r="M247" s="28"/>
    </row>
    <row r="248" spans="1:13">
      <c r="A248" s="13">
        <v>241</v>
      </c>
      <c r="B248" s="28"/>
      <c r="C248" s="28"/>
      <c r="D248" s="28"/>
      <c r="E248" s="39"/>
      <c r="F248" s="39"/>
      <c r="G248" s="30"/>
      <c r="H248" s="42"/>
      <c r="I248" s="43"/>
      <c r="J248" s="21" t="e">
        <f t="shared" si="4"/>
        <v>#DIV/0!</v>
      </c>
      <c r="K248" s="29"/>
      <c r="L248" s="29"/>
      <c r="M248" s="28"/>
    </row>
    <row r="249" spans="1:13">
      <c r="A249" s="13">
        <v>242</v>
      </c>
      <c r="B249" s="28"/>
      <c r="C249" s="28"/>
      <c r="D249" s="28"/>
      <c r="E249" s="39"/>
      <c r="F249" s="39"/>
      <c r="G249" s="30"/>
      <c r="H249" s="42"/>
      <c r="I249" s="43"/>
      <c r="J249" s="41" t="e">
        <f t="shared" si="4"/>
        <v>#DIV/0!</v>
      </c>
      <c r="K249" s="29"/>
      <c r="L249" s="29"/>
      <c r="M249" s="28"/>
    </row>
    <row r="250" spans="1:13">
      <c r="A250" s="13">
        <v>243</v>
      </c>
      <c r="B250" s="28"/>
      <c r="C250" s="28"/>
      <c r="D250" s="28"/>
      <c r="E250" s="39"/>
      <c r="F250" s="39"/>
      <c r="G250" s="30"/>
      <c r="H250" s="42"/>
      <c r="I250" s="43"/>
      <c r="J250" s="41" t="e">
        <f t="shared" si="4"/>
        <v>#DIV/0!</v>
      </c>
      <c r="K250" s="29"/>
      <c r="L250" s="29"/>
      <c r="M250" s="28"/>
    </row>
    <row r="251" spans="1:13">
      <c r="A251" s="13">
        <v>244</v>
      </c>
      <c r="B251" s="28"/>
      <c r="C251" s="28"/>
      <c r="D251" s="28"/>
      <c r="E251" s="39"/>
      <c r="F251" s="39"/>
      <c r="G251" s="30"/>
      <c r="H251" s="42"/>
      <c r="I251" s="43"/>
      <c r="J251" s="21" t="e">
        <f t="shared" si="4"/>
        <v>#DIV/0!</v>
      </c>
      <c r="K251" s="29"/>
      <c r="L251" s="29"/>
      <c r="M251" s="28"/>
    </row>
    <row r="252" spans="1:13">
      <c r="A252" s="13">
        <v>245</v>
      </c>
      <c r="B252" s="28"/>
      <c r="C252" s="28"/>
      <c r="D252" s="28"/>
      <c r="E252" s="39"/>
      <c r="F252" s="39"/>
      <c r="G252" s="30"/>
      <c r="H252" s="42"/>
      <c r="I252" s="43"/>
      <c r="J252" s="21" t="e">
        <f t="shared" si="4"/>
        <v>#DIV/0!</v>
      </c>
      <c r="K252" s="29"/>
      <c r="L252" s="29"/>
      <c r="M252" s="28"/>
    </row>
    <row r="253" spans="1:13">
      <c r="A253" s="13">
        <v>246</v>
      </c>
      <c r="B253" s="28"/>
      <c r="C253" s="28"/>
      <c r="D253" s="28"/>
      <c r="E253" s="39"/>
      <c r="F253" s="39"/>
      <c r="G253" s="30"/>
      <c r="H253" s="42"/>
      <c r="I253" s="43"/>
      <c r="J253" s="21" t="e">
        <f t="shared" si="4"/>
        <v>#DIV/0!</v>
      </c>
      <c r="K253" s="29"/>
      <c r="L253" s="29"/>
      <c r="M253" s="28"/>
    </row>
    <row r="254" spans="1:13">
      <c r="A254" s="13">
        <v>247</v>
      </c>
      <c r="B254" s="28"/>
      <c r="C254" s="28"/>
      <c r="D254" s="28"/>
      <c r="E254" s="39"/>
      <c r="F254" s="39"/>
      <c r="G254" s="30"/>
      <c r="H254" s="42"/>
      <c r="I254" s="43"/>
      <c r="J254" s="21" t="e">
        <f t="shared" si="4"/>
        <v>#DIV/0!</v>
      </c>
      <c r="K254" s="29"/>
      <c r="L254" s="29"/>
      <c r="M254" s="28"/>
    </row>
    <row r="255" spans="1:13">
      <c r="A255" s="13">
        <v>248</v>
      </c>
      <c r="B255" s="28"/>
      <c r="C255" s="28"/>
      <c r="D255" s="28"/>
      <c r="E255" s="39"/>
      <c r="F255" s="39"/>
      <c r="G255" s="30"/>
      <c r="H255" s="42"/>
      <c r="I255" s="43"/>
      <c r="J255" s="41" t="e">
        <f t="shared" si="4"/>
        <v>#DIV/0!</v>
      </c>
      <c r="K255" s="29"/>
      <c r="L255" s="29"/>
      <c r="M255" s="28"/>
    </row>
    <row r="256" spans="1:13">
      <c r="A256" s="13">
        <v>249</v>
      </c>
      <c r="B256" s="28"/>
      <c r="C256" s="28"/>
      <c r="D256" s="28"/>
      <c r="E256" s="39"/>
      <c r="F256" s="39"/>
      <c r="G256" s="30"/>
      <c r="H256" s="42"/>
      <c r="I256" s="43"/>
      <c r="J256" s="41" t="e">
        <f t="shared" si="4"/>
        <v>#DIV/0!</v>
      </c>
      <c r="K256" s="29"/>
      <c r="L256" s="29"/>
      <c r="M256" s="28"/>
    </row>
    <row r="257" spans="1:13">
      <c r="A257" s="13">
        <v>250</v>
      </c>
      <c r="B257" s="28"/>
      <c r="C257" s="28"/>
      <c r="D257" s="28"/>
      <c r="E257" s="39"/>
      <c r="F257" s="39"/>
      <c r="G257" s="30"/>
      <c r="H257" s="42"/>
      <c r="I257" s="43"/>
      <c r="J257" s="21" t="e">
        <f t="shared" si="4"/>
        <v>#DIV/0!</v>
      </c>
      <c r="K257" s="29"/>
      <c r="L257" s="29"/>
      <c r="M257" s="28"/>
    </row>
    <row r="258" spans="1:13">
      <c r="A258" s="13">
        <v>251</v>
      </c>
      <c r="B258" s="28"/>
      <c r="C258" s="28"/>
      <c r="D258" s="28"/>
      <c r="E258" s="39"/>
      <c r="F258" s="39"/>
      <c r="G258" s="30"/>
      <c r="H258" s="42"/>
      <c r="I258" s="43"/>
      <c r="J258" s="41" t="e">
        <f t="shared" si="4"/>
        <v>#DIV/0!</v>
      </c>
      <c r="K258" s="29"/>
      <c r="L258" s="29"/>
      <c r="M258" s="28"/>
    </row>
    <row r="259" spans="1:13">
      <c r="A259" s="13">
        <v>252</v>
      </c>
      <c r="B259" s="28"/>
      <c r="C259" s="28"/>
      <c r="D259" s="28"/>
      <c r="E259" s="39"/>
      <c r="F259" s="39"/>
      <c r="G259" s="30"/>
      <c r="H259" s="42"/>
      <c r="I259" s="43"/>
      <c r="J259" s="41" t="e">
        <f t="shared" si="4"/>
        <v>#DIV/0!</v>
      </c>
      <c r="K259" s="29"/>
      <c r="L259" s="29"/>
      <c r="M259" s="28"/>
    </row>
    <row r="260" spans="1:13">
      <c r="A260" s="13">
        <v>253</v>
      </c>
      <c r="B260" s="28"/>
      <c r="C260" s="28"/>
      <c r="D260" s="28"/>
      <c r="E260" s="39"/>
      <c r="F260" s="39"/>
      <c r="G260" s="30"/>
      <c r="H260" s="42"/>
      <c r="I260" s="43"/>
      <c r="J260" s="21" t="e">
        <f t="shared" si="4"/>
        <v>#DIV/0!</v>
      </c>
      <c r="K260" s="29"/>
      <c r="L260" s="29"/>
      <c r="M260" s="28"/>
    </row>
    <row r="261" spans="1:13">
      <c r="A261" s="13">
        <v>254</v>
      </c>
      <c r="B261" s="28"/>
      <c r="C261" s="28"/>
      <c r="D261" s="28"/>
      <c r="E261" s="39"/>
      <c r="F261" s="39"/>
      <c r="G261" s="30"/>
      <c r="H261" s="42"/>
      <c r="I261" s="43"/>
      <c r="J261" s="21" t="e">
        <f t="shared" si="4"/>
        <v>#DIV/0!</v>
      </c>
      <c r="K261" s="29"/>
      <c r="L261" s="29"/>
      <c r="M261" s="28"/>
    </row>
    <row r="262" spans="1:13">
      <c r="A262" s="13">
        <v>255</v>
      </c>
      <c r="B262" s="28"/>
      <c r="C262" s="28"/>
      <c r="D262" s="28"/>
      <c r="E262" s="39"/>
      <c r="F262" s="39"/>
      <c r="G262" s="30"/>
      <c r="H262" s="42"/>
      <c r="I262" s="43"/>
      <c r="J262" s="21" t="e">
        <f t="shared" si="4"/>
        <v>#DIV/0!</v>
      </c>
      <c r="K262" s="29"/>
      <c r="L262" s="29"/>
      <c r="M262" s="28"/>
    </row>
    <row r="263" spans="1:13">
      <c r="A263" s="13">
        <v>256</v>
      </c>
      <c r="B263" s="28"/>
      <c r="C263" s="28"/>
      <c r="D263" s="28"/>
      <c r="E263" s="39"/>
      <c r="F263" s="39"/>
      <c r="G263" s="30"/>
      <c r="H263" s="42"/>
      <c r="I263" s="43"/>
      <c r="J263" s="21" t="e">
        <f t="shared" si="4"/>
        <v>#DIV/0!</v>
      </c>
      <c r="K263" s="29"/>
      <c r="L263" s="29"/>
      <c r="M263" s="28"/>
    </row>
    <row r="264" spans="1:13">
      <c r="A264" s="13">
        <v>257</v>
      </c>
      <c r="B264" s="28"/>
      <c r="C264" s="28"/>
      <c r="D264" s="28"/>
      <c r="E264" s="39"/>
      <c r="F264" s="39"/>
      <c r="G264" s="30"/>
      <c r="H264" s="42"/>
      <c r="I264" s="43"/>
      <c r="J264" s="41" t="e">
        <f t="shared" ref="J264:J327" si="5">H264/I264</f>
        <v>#DIV/0!</v>
      </c>
      <c r="K264" s="29"/>
      <c r="L264" s="29"/>
      <c r="M264" s="28"/>
    </row>
    <row r="265" spans="1:13">
      <c r="A265" s="13">
        <v>258</v>
      </c>
      <c r="B265" s="28"/>
      <c r="C265" s="28"/>
      <c r="D265" s="28"/>
      <c r="E265" s="39"/>
      <c r="F265" s="39"/>
      <c r="G265" s="30"/>
      <c r="H265" s="42"/>
      <c r="I265" s="43"/>
      <c r="J265" s="41" t="e">
        <f t="shared" si="5"/>
        <v>#DIV/0!</v>
      </c>
      <c r="K265" s="29"/>
      <c r="L265" s="29"/>
      <c r="M265" s="28"/>
    </row>
    <row r="266" spans="1:13">
      <c r="A266" s="13">
        <v>259</v>
      </c>
      <c r="B266" s="28"/>
      <c r="C266" s="28"/>
      <c r="D266" s="28"/>
      <c r="E266" s="39"/>
      <c r="F266" s="39"/>
      <c r="G266" s="30"/>
      <c r="H266" s="42"/>
      <c r="I266" s="43"/>
      <c r="J266" s="21" t="e">
        <f t="shared" si="5"/>
        <v>#DIV/0!</v>
      </c>
      <c r="K266" s="29"/>
      <c r="L266" s="29"/>
      <c r="M266" s="28"/>
    </row>
    <row r="267" spans="1:13">
      <c r="A267" s="13">
        <v>260</v>
      </c>
      <c r="B267" s="28"/>
      <c r="C267" s="28"/>
      <c r="D267" s="28"/>
      <c r="E267" s="39"/>
      <c r="F267" s="39"/>
      <c r="G267" s="30"/>
      <c r="H267" s="42"/>
      <c r="I267" s="43"/>
      <c r="J267" s="41" t="e">
        <f t="shared" si="5"/>
        <v>#DIV/0!</v>
      </c>
      <c r="K267" s="29"/>
      <c r="L267" s="29"/>
      <c r="M267" s="28"/>
    </row>
    <row r="268" spans="1:13">
      <c r="A268" s="13">
        <v>261</v>
      </c>
      <c r="B268" s="28"/>
      <c r="C268" s="28"/>
      <c r="D268" s="28"/>
      <c r="E268" s="39"/>
      <c r="F268" s="39"/>
      <c r="G268" s="30"/>
      <c r="H268" s="42"/>
      <c r="I268" s="43"/>
      <c r="J268" s="41" t="e">
        <f t="shared" si="5"/>
        <v>#DIV/0!</v>
      </c>
      <c r="K268" s="29"/>
      <c r="L268" s="29"/>
      <c r="M268" s="28"/>
    </row>
    <row r="269" spans="1:13">
      <c r="A269" s="13">
        <v>262</v>
      </c>
      <c r="B269" s="28"/>
      <c r="C269" s="28"/>
      <c r="D269" s="28"/>
      <c r="E269" s="39"/>
      <c r="F269" s="39"/>
      <c r="G269" s="30"/>
      <c r="H269" s="42"/>
      <c r="I269" s="43"/>
      <c r="J269" s="21" t="e">
        <f t="shared" si="5"/>
        <v>#DIV/0!</v>
      </c>
      <c r="K269" s="29"/>
      <c r="L269" s="29"/>
      <c r="M269" s="28"/>
    </row>
    <row r="270" spans="1:13">
      <c r="A270" s="13">
        <v>263</v>
      </c>
      <c r="B270" s="28"/>
      <c r="C270" s="28"/>
      <c r="D270" s="28"/>
      <c r="E270" s="39"/>
      <c r="F270" s="39"/>
      <c r="G270" s="30"/>
      <c r="H270" s="42"/>
      <c r="I270" s="43"/>
      <c r="J270" s="21" t="e">
        <f t="shared" si="5"/>
        <v>#DIV/0!</v>
      </c>
      <c r="K270" s="29"/>
      <c r="L270" s="29"/>
      <c r="M270" s="28"/>
    </row>
    <row r="271" spans="1:13">
      <c r="A271" s="13">
        <v>264</v>
      </c>
      <c r="B271" s="28"/>
      <c r="C271" s="28"/>
      <c r="D271" s="28"/>
      <c r="E271" s="39"/>
      <c r="F271" s="39"/>
      <c r="G271" s="30"/>
      <c r="H271" s="42"/>
      <c r="I271" s="43"/>
      <c r="J271" s="21" t="e">
        <f t="shared" si="5"/>
        <v>#DIV/0!</v>
      </c>
      <c r="K271" s="29"/>
      <c r="L271" s="29"/>
      <c r="M271" s="28"/>
    </row>
    <row r="272" spans="1:13">
      <c r="A272" s="13">
        <v>265</v>
      </c>
      <c r="B272" s="28"/>
      <c r="C272" s="28"/>
      <c r="D272" s="28"/>
      <c r="E272" s="39"/>
      <c r="F272" s="39"/>
      <c r="G272" s="30"/>
      <c r="H272" s="42"/>
      <c r="I272" s="43"/>
      <c r="J272" s="21" t="e">
        <f t="shared" si="5"/>
        <v>#DIV/0!</v>
      </c>
      <c r="K272" s="29"/>
      <c r="L272" s="29"/>
      <c r="M272" s="28"/>
    </row>
    <row r="273" spans="1:13">
      <c r="A273" s="13">
        <v>266</v>
      </c>
      <c r="B273" s="28"/>
      <c r="C273" s="28"/>
      <c r="D273" s="28"/>
      <c r="E273" s="39"/>
      <c r="F273" s="39"/>
      <c r="G273" s="30"/>
      <c r="H273" s="42"/>
      <c r="I273" s="43"/>
      <c r="J273" s="41" t="e">
        <f t="shared" si="5"/>
        <v>#DIV/0!</v>
      </c>
      <c r="K273" s="29"/>
      <c r="L273" s="29"/>
      <c r="M273" s="28"/>
    </row>
    <row r="274" spans="1:13">
      <c r="A274" s="13">
        <v>267</v>
      </c>
      <c r="B274" s="28"/>
      <c r="C274" s="28"/>
      <c r="D274" s="28"/>
      <c r="E274" s="39"/>
      <c r="F274" s="39"/>
      <c r="G274" s="30"/>
      <c r="H274" s="42"/>
      <c r="I274" s="43"/>
      <c r="J274" s="41" t="e">
        <f t="shared" si="5"/>
        <v>#DIV/0!</v>
      </c>
      <c r="K274" s="29"/>
      <c r="L274" s="29"/>
      <c r="M274" s="28"/>
    </row>
    <row r="275" spans="1:13">
      <c r="A275" s="13">
        <v>268</v>
      </c>
      <c r="B275" s="28"/>
      <c r="C275" s="28"/>
      <c r="D275" s="28"/>
      <c r="E275" s="39"/>
      <c r="F275" s="39"/>
      <c r="G275" s="30"/>
      <c r="H275" s="42"/>
      <c r="I275" s="43"/>
      <c r="J275" s="21" t="e">
        <f t="shared" si="5"/>
        <v>#DIV/0!</v>
      </c>
      <c r="K275" s="29"/>
      <c r="L275" s="29"/>
      <c r="M275" s="28"/>
    </row>
    <row r="276" spans="1:13">
      <c r="A276" s="13">
        <v>269</v>
      </c>
      <c r="B276" s="28"/>
      <c r="C276" s="28"/>
      <c r="D276" s="28"/>
      <c r="E276" s="39"/>
      <c r="F276" s="39"/>
      <c r="G276" s="30"/>
      <c r="H276" s="42"/>
      <c r="I276" s="43"/>
      <c r="J276" s="41" t="e">
        <f t="shared" si="5"/>
        <v>#DIV/0!</v>
      </c>
      <c r="K276" s="29"/>
      <c r="L276" s="29"/>
      <c r="M276" s="28"/>
    </row>
    <row r="277" spans="1:13">
      <c r="A277" s="13">
        <v>270</v>
      </c>
      <c r="B277" s="28"/>
      <c r="C277" s="28"/>
      <c r="D277" s="28"/>
      <c r="E277" s="39"/>
      <c r="F277" s="39"/>
      <c r="G277" s="30"/>
      <c r="H277" s="42"/>
      <c r="I277" s="43"/>
      <c r="J277" s="41" t="e">
        <f t="shared" si="5"/>
        <v>#DIV/0!</v>
      </c>
      <c r="K277" s="29"/>
      <c r="L277" s="29"/>
      <c r="M277" s="28"/>
    </row>
    <row r="278" spans="1:13">
      <c r="A278" s="13">
        <v>271</v>
      </c>
      <c r="B278" s="28"/>
      <c r="C278" s="28"/>
      <c r="D278" s="28"/>
      <c r="E278" s="39"/>
      <c r="F278" s="39"/>
      <c r="G278" s="30"/>
      <c r="H278" s="42"/>
      <c r="I278" s="43"/>
      <c r="J278" s="21" t="e">
        <f t="shared" si="5"/>
        <v>#DIV/0!</v>
      </c>
      <c r="K278" s="29"/>
      <c r="L278" s="29"/>
      <c r="M278" s="28"/>
    </row>
    <row r="279" spans="1:13">
      <c r="A279" s="13">
        <v>272</v>
      </c>
      <c r="B279" s="28"/>
      <c r="C279" s="28"/>
      <c r="D279" s="28"/>
      <c r="E279" s="39"/>
      <c r="F279" s="39"/>
      <c r="G279" s="30"/>
      <c r="H279" s="42"/>
      <c r="I279" s="43"/>
      <c r="J279" s="21" t="e">
        <f t="shared" si="5"/>
        <v>#DIV/0!</v>
      </c>
      <c r="K279" s="29"/>
      <c r="L279" s="29"/>
      <c r="M279" s="28"/>
    </row>
    <row r="280" spans="1:13">
      <c r="A280" s="13">
        <v>273</v>
      </c>
      <c r="B280" s="28"/>
      <c r="C280" s="28"/>
      <c r="D280" s="28"/>
      <c r="E280" s="39"/>
      <c r="F280" s="39"/>
      <c r="G280" s="30"/>
      <c r="H280" s="42"/>
      <c r="I280" s="43"/>
      <c r="J280" s="21" t="e">
        <f t="shared" si="5"/>
        <v>#DIV/0!</v>
      </c>
      <c r="K280" s="29"/>
      <c r="L280" s="29"/>
      <c r="M280" s="28"/>
    </row>
    <row r="281" spans="1:13">
      <c r="A281" s="13">
        <v>274</v>
      </c>
      <c r="B281" s="28"/>
      <c r="C281" s="28"/>
      <c r="D281" s="28"/>
      <c r="E281" s="39"/>
      <c r="F281" s="39"/>
      <c r="G281" s="30"/>
      <c r="H281" s="42"/>
      <c r="I281" s="43"/>
      <c r="J281" s="21" t="e">
        <f t="shared" si="5"/>
        <v>#DIV/0!</v>
      </c>
      <c r="K281" s="29"/>
      <c r="L281" s="29"/>
      <c r="M281" s="28"/>
    </row>
    <row r="282" spans="1:13">
      <c r="A282" s="13">
        <v>275</v>
      </c>
      <c r="B282" s="28"/>
      <c r="C282" s="28"/>
      <c r="D282" s="28"/>
      <c r="E282" s="39"/>
      <c r="F282" s="39"/>
      <c r="G282" s="30"/>
      <c r="H282" s="42"/>
      <c r="I282" s="43"/>
      <c r="J282" s="41" t="e">
        <f t="shared" si="5"/>
        <v>#DIV/0!</v>
      </c>
      <c r="K282" s="29"/>
      <c r="L282" s="29"/>
      <c r="M282" s="28"/>
    </row>
    <row r="283" spans="1:13">
      <c r="A283" s="13">
        <v>276</v>
      </c>
      <c r="B283" s="28"/>
      <c r="C283" s="28"/>
      <c r="D283" s="28"/>
      <c r="E283" s="39"/>
      <c r="F283" s="39"/>
      <c r="G283" s="30"/>
      <c r="H283" s="42"/>
      <c r="I283" s="43"/>
      <c r="J283" s="41" t="e">
        <f t="shared" si="5"/>
        <v>#DIV/0!</v>
      </c>
      <c r="K283" s="29"/>
      <c r="L283" s="29"/>
      <c r="M283" s="28"/>
    </row>
    <row r="284" spans="1:13">
      <c r="A284" s="13">
        <v>277</v>
      </c>
      <c r="B284" s="28"/>
      <c r="C284" s="28"/>
      <c r="D284" s="28"/>
      <c r="E284" s="39"/>
      <c r="F284" s="39"/>
      <c r="G284" s="30"/>
      <c r="H284" s="42"/>
      <c r="I284" s="43"/>
      <c r="J284" s="21" t="e">
        <f t="shared" si="5"/>
        <v>#DIV/0!</v>
      </c>
      <c r="K284" s="29"/>
      <c r="L284" s="29"/>
      <c r="M284" s="28"/>
    </row>
    <row r="285" spans="1:13">
      <c r="A285" s="13">
        <v>278</v>
      </c>
      <c r="B285" s="28"/>
      <c r="C285" s="28"/>
      <c r="D285" s="28"/>
      <c r="E285" s="39"/>
      <c r="F285" s="39"/>
      <c r="G285" s="30"/>
      <c r="H285" s="42"/>
      <c r="I285" s="43"/>
      <c r="J285" s="41" t="e">
        <f t="shared" si="5"/>
        <v>#DIV/0!</v>
      </c>
      <c r="K285" s="29"/>
      <c r="L285" s="29"/>
      <c r="M285" s="28"/>
    </row>
    <row r="286" spans="1:13">
      <c r="A286" s="13">
        <v>279</v>
      </c>
      <c r="B286" s="28"/>
      <c r="C286" s="28"/>
      <c r="D286" s="28"/>
      <c r="E286" s="39"/>
      <c r="F286" s="39"/>
      <c r="G286" s="30"/>
      <c r="H286" s="42"/>
      <c r="I286" s="43"/>
      <c r="J286" s="41" t="e">
        <f t="shared" si="5"/>
        <v>#DIV/0!</v>
      </c>
      <c r="K286" s="29"/>
      <c r="L286" s="29"/>
      <c r="M286" s="28"/>
    </row>
    <row r="287" spans="1:13">
      <c r="A287" s="13">
        <v>280</v>
      </c>
      <c r="B287" s="28"/>
      <c r="C287" s="28"/>
      <c r="D287" s="28"/>
      <c r="E287" s="39"/>
      <c r="F287" s="39"/>
      <c r="G287" s="30"/>
      <c r="H287" s="42"/>
      <c r="I287" s="43"/>
      <c r="J287" s="21" t="e">
        <f t="shared" si="5"/>
        <v>#DIV/0!</v>
      </c>
      <c r="K287" s="29"/>
      <c r="L287" s="29"/>
      <c r="M287" s="28"/>
    </row>
    <row r="288" spans="1:13">
      <c r="A288" s="13">
        <v>281</v>
      </c>
      <c r="B288" s="28"/>
      <c r="C288" s="28"/>
      <c r="D288" s="28"/>
      <c r="E288" s="39"/>
      <c r="F288" s="39"/>
      <c r="G288" s="30"/>
      <c r="H288" s="42"/>
      <c r="I288" s="43"/>
      <c r="J288" s="21" t="e">
        <f t="shared" si="5"/>
        <v>#DIV/0!</v>
      </c>
      <c r="K288" s="29"/>
      <c r="L288" s="29"/>
      <c r="M288" s="28"/>
    </row>
    <row r="289" spans="1:13">
      <c r="A289" s="13">
        <v>282</v>
      </c>
      <c r="B289" s="28"/>
      <c r="C289" s="28"/>
      <c r="D289" s="28"/>
      <c r="E289" s="39"/>
      <c r="F289" s="39"/>
      <c r="G289" s="30"/>
      <c r="H289" s="42"/>
      <c r="I289" s="43"/>
      <c r="J289" s="21" t="e">
        <f t="shared" si="5"/>
        <v>#DIV/0!</v>
      </c>
      <c r="K289" s="29"/>
      <c r="L289" s="29"/>
      <c r="M289" s="28"/>
    </row>
    <row r="290" spans="1:13">
      <c r="A290" s="13">
        <v>283</v>
      </c>
      <c r="B290" s="28"/>
      <c r="C290" s="28"/>
      <c r="D290" s="28"/>
      <c r="E290" s="39"/>
      <c r="F290" s="39"/>
      <c r="G290" s="30"/>
      <c r="H290" s="42"/>
      <c r="I290" s="43"/>
      <c r="J290" s="21" t="e">
        <f t="shared" si="5"/>
        <v>#DIV/0!</v>
      </c>
      <c r="K290" s="29"/>
      <c r="L290" s="29"/>
      <c r="M290" s="28"/>
    </row>
    <row r="291" spans="1:13">
      <c r="A291" s="13">
        <v>284</v>
      </c>
      <c r="B291" s="28"/>
      <c r="C291" s="28"/>
      <c r="D291" s="28"/>
      <c r="E291" s="39"/>
      <c r="F291" s="39"/>
      <c r="G291" s="30"/>
      <c r="H291" s="42"/>
      <c r="I291" s="43"/>
      <c r="J291" s="41" t="e">
        <f t="shared" si="5"/>
        <v>#DIV/0!</v>
      </c>
      <c r="K291" s="29"/>
      <c r="L291" s="29"/>
      <c r="M291" s="28"/>
    </row>
    <row r="292" spans="1:13">
      <c r="A292" s="13">
        <v>285</v>
      </c>
      <c r="B292" s="28"/>
      <c r="C292" s="28"/>
      <c r="D292" s="28"/>
      <c r="E292" s="39"/>
      <c r="F292" s="39"/>
      <c r="G292" s="30"/>
      <c r="H292" s="42"/>
      <c r="I292" s="43"/>
      <c r="J292" s="41" t="e">
        <f t="shared" si="5"/>
        <v>#DIV/0!</v>
      </c>
      <c r="K292" s="29"/>
      <c r="L292" s="29"/>
      <c r="M292" s="28"/>
    </row>
    <row r="293" spans="1:13">
      <c r="A293" s="13">
        <v>286</v>
      </c>
      <c r="B293" s="28"/>
      <c r="C293" s="28"/>
      <c r="D293" s="28"/>
      <c r="E293" s="39"/>
      <c r="F293" s="39"/>
      <c r="G293" s="30"/>
      <c r="H293" s="42"/>
      <c r="I293" s="43"/>
      <c r="J293" s="21" t="e">
        <f t="shared" si="5"/>
        <v>#DIV/0!</v>
      </c>
      <c r="K293" s="29"/>
      <c r="L293" s="29"/>
      <c r="M293" s="28"/>
    </row>
    <row r="294" spans="1:13">
      <c r="A294" s="13">
        <v>287</v>
      </c>
      <c r="B294" s="28"/>
      <c r="C294" s="28"/>
      <c r="D294" s="28"/>
      <c r="E294" s="39"/>
      <c r="F294" s="39"/>
      <c r="G294" s="30"/>
      <c r="H294" s="42"/>
      <c r="I294" s="43"/>
      <c r="J294" s="41" t="e">
        <f t="shared" si="5"/>
        <v>#DIV/0!</v>
      </c>
      <c r="K294" s="29"/>
      <c r="L294" s="29"/>
      <c r="M294" s="28"/>
    </row>
    <row r="295" spans="1:13">
      <c r="A295" s="13">
        <v>288</v>
      </c>
      <c r="B295" s="28"/>
      <c r="C295" s="28"/>
      <c r="D295" s="28"/>
      <c r="E295" s="39"/>
      <c r="F295" s="39"/>
      <c r="G295" s="30"/>
      <c r="H295" s="42"/>
      <c r="I295" s="43"/>
      <c r="J295" s="41" t="e">
        <f t="shared" si="5"/>
        <v>#DIV/0!</v>
      </c>
      <c r="K295" s="29"/>
      <c r="L295" s="29"/>
      <c r="M295" s="28"/>
    </row>
    <row r="296" spans="1:13">
      <c r="A296" s="13">
        <v>289</v>
      </c>
      <c r="B296" s="28"/>
      <c r="C296" s="28"/>
      <c r="D296" s="28"/>
      <c r="E296" s="39"/>
      <c r="F296" s="39"/>
      <c r="G296" s="30"/>
      <c r="H296" s="42"/>
      <c r="I296" s="43"/>
      <c r="J296" s="21" t="e">
        <f t="shared" si="5"/>
        <v>#DIV/0!</v>
      </c>
      <c r="K296" s="29"/>
      <c r="L296" s="29"/>
      <c r="M296" s="28"/>
    </row>
    <row r="297" spans="1:13">
      <c r="A297" s="13">
        <v>290</v>
      </c>
      <c r="B297" s="28"/>
      <c r="C297" s="28"/>
      <c r="D297" s="28"/>
      <c r="E297" s="39"/>
      <c r="F297" s="39"/>
      <c r="G297" s="30"/>
      <c r="H297" s="42"/>
      <c r="I297" s="43"/>
      <c r="J297" s="21" t="e">
        <f t="shared" si="5"/>
        <v>#DIV/0!</v>
      </c>
      <c r="K297" s="29"/>
      <c r="L297" s="29"/>
      <c r="M297" s="28"/>
    </row>
    <row r="298" spans="1:13">
      <c r="A298" s="13">
        <v>291</v>
      </c>
      <c r="B298" s="28"/>
      <c r="C298" s="28"/>
      <c r="D298" s="28"/>
      <c r="E298" s="39"/>
      <c r="F298" s="39"/>
      <c r="G298" s="30"/>
      <c r="H298" s="42"/>
      <c r="I298" s="43"/>
      <c r="J298" s="21" t="e">
        <f t="shared" si="5"/>
        <v>#DIV/0!</v>
      </c>
      <c r="K298" s="29"/>
      <c r="L298" s="29"/>
      <c r="M298" s="28"/>
    </row>
    <row r="299" spans="1:13">
      <c r="A299" s="13">
        <v>292</v>
      </c>
      <c r="B299" s="28"/>
      <c r="C299" s="28"/>
      <c r="D299" s="28"/>
      <c r="E299" s="39"/>
      <c r="F299" s="39"/>
      <c r="G299" s="30"/>
      <c r="H299" s="42"/>
      <c r="I299" s="43"/>
      <c r="J299" s="21" t="e">
        <f t="shared" si="5"/>
        <v>#DIV/0!</v>
      </c>
      <c r="K299" s="29"/>
      <c r="L299" s="29"/>
      <c r="M299" s="28"/>
    </row>
    <row r="300" spans="1:13">
      <c r="A300" s="13">
        <v>293</v>
      </c>
      <c r="B300" s="28"/>
      <c r="C300" s="28"/>
      <c r="D300" s="28"/>
      <c r="E300" s="39"/>
      <c r="F300" s="39"/>
      <c r="G300" s="30"/>
      <c r="H300" s="42"/>
      <c r="I300" s="43"/>
      <c r="J300" s="41" t="e">
        <f t="shared" si="5"/>
        <v>#DIV/0!</v>
      </c>
      <c r="K300" s="29"/>
      <c r="L300" s="29"/>
      <c r="M300" s="28"/>
    </row>
    <row r="301" spans="1:13">
      <c r="A301" s="13">
        <v>294</v>
      </c>
      <c r="B301" s="28"/>
      <c r="C301" s="28"/>
      <c r="D301" s="28"/>
      <c r="E301" s="39"/>
      <c r="F301" s="39"/>
      <c r="G301" s="30"/>
      <c r="H301" s="42"/>
      <c r="I301" s="43"/>
      <c r="J301" s="41" t="e">
        <f t="shared" si="5"/>
        <v>#DIV/0!</v>
      </c>
      <c r="K301" s="29"/>
      <c r="L301" s="29"/>
      <c r="M301" s="28"/>
    </row>
    <row r="302" spans="1:13">
      <c r="A302" s="13">
        <v>295</v>
      </c>
      <c r="B302" s="28"/>
      <c r="C302" s="28"/>
      <c r="D302" s="28"/>
      <c r="E302" s="39"/>
      <c r="F302" s="39"/>
      <c r="G302" s="30"/>
      <c r="H302" s="42"/>
      <c r="I302" s="43"/>
      <c r="J302" s="21" t="e">
        <f t="shared" si="5"/>
        <v>#DIV/0!</v>
      </c>
      <c r="K302" s="29"/>
      <c r="L302" s="29"/>
      <c r="M302" s="28"/>
    </row>
    <row r="303" spans="1:13">
      <c r="A303" s="13">
        <v>296</v>
      </c>
      <c r="B303" s="28"/>
      <c r="C303" s="28"/>
      <c r="D303" s="28"/>
      <c r="E303" s="39"/>
      <c r="F303" s="39"/>
      <c r="G303" s="30"/>
      <c r="H303" s="42"/>
      <c r="I303" s="43"/>
      <c r="J303" s="41" t="e">
        <f t="shared" si="5"/>
        <v>#DIV/0!</v>
      </c>
      <c r="K303" s="29"/>
      <c r="L303" s="29"/>
      <c r="M303" s="28"/>
    </row>
    <row r="304" spans="1:13">
      <c r="A304" s="13">
        <v>297</v>
      </c>
      <c r="B304" s="28"/>
      <c r="C304" s="28"/>
      <c r="D304" s="28"/>
      <c r="E304" s="39"/>
      <c r="F304" s="39"/>
      <c r="G304" s="30"/>
      <c r="H304" s="42"/>
      <c r="I304" s="43"/>
      <c r="J304" s="41" t="e">
        <f t="shared" si="5"/>
        <v>#DIV/0!</v>
      </c>
      <c r="K304" s="29"/>
      <c r="L304" s="29"/>
      <c r="M304" s="28"/>
    </row>
    <row r="305" spans="1:13">
      <c r="A305" s="13">
        <v>298</v>
      </c>
      <c r="B305" s="28"/>
      <c r="C305" s="28"/>
      <c r="D305" s="28"/>
      <c r="E305" s="39"/>
      <c r="F305" s="39"/>
      <c r="G305" s="30"/>
      <c r="H305" s="42"/>
      <c r="I305" s="43"/>
      <c r="J305" s="21" t="e">
        <f t="shared" si="5"/>
        <v>#DIV/0!</v>
      </c>
      <c r="K305" s="29"/>
      <c r="L305" s="29"/>
      <c r="M305" s="28"/>
    </row>
    <row r="306" spans="1:13">
      <c r="A306" s="13">
        <v>299</v>
      </c>
      <c r="B306" s="28"/>
      <c r="C306" s="28"/>
      <c r="D306" s="28"/>
      <c r="E306" s="39"/>
      <c r="F306" s="39"/>
      <c r="G306" s="30"/>
      <c r="H306" s="42"/>
      <c r="I306" s="43"/>
      <c r="J306" s="21" t="e">
        <f t="shared" si="5"/>
        <v>#DIV/0!</v>
      </c>
      <c r="K306" s="29"/>
      <c r="L306" s="29"/>
      <c r="M306" s="28"/>
    </row>
    <row r="307" spans="1:13">
      <c r="A307" s="13">
        <v>300</v>
      </c>
      <c r="B307" s="28"/>
      <c r="C307" s="28"/>
      <c r="D307" s="28"/>
      <c r="E307" s="39"/>
      <c r="F307" s="39"/>
      <c r="G307" s="30"/>
      <c r="H307" s="42"/>
      <c r="I307" s="43"/>
      <c r="J307" s="21" t="e">
        <f t="shared" si="5"/>
        <v>#DIV/0!</v>
      </c>
      <c r="K307" s="29"/>
      <c r="L307" s="29"/>
      <c r="M307" s="28"/>
    </row>
    <row r="308" spans="1:13">
      <c r="A308" s="13">
        <v>301</v>
      </c>
      <c r="B308" s="28"/>
      <c r="C308" s="28"/>
      <c r="D308" s="28"/>
      <c r="E308" s="39"/>
      <c r="F308" s="39"/>
      <c r="G308" s="30"/>
      <c r="H308" s="42"/>
      <c r="I308" s="43"/>
      <c r="J308" s="21" t="e">
        <f t="shared" si="5"/>
        <v>#DIV/0!</v>
      </c>
      <c r="K308" s="29"/>
      <c r="L308" s="29"/>
      <c r="M308" s="28"/>
    </row>
    <row r="309" spans="1:13">
      <c r="A309" s="13">
        <v>302</v>
      </c>
      <c r="B309" s="28"/>
      <c r="C309" s="28"/>
      <c r="D309" s="28"/>
      <c r="E309" s="39"/>
      <c r="F309" s="39"/>
      <c r="G309" s="30"/>
      <c r="H309" s="42"/>
      <c r="I309" s="43"/>
      <c r="J309" s="41" t="e">
        <f t="shared" si="5"/>
        <v>#DIV/0!</v>
      </c>
      <c r="K309" s="29"/>
      <c r="L309" s="29"/>
      <c r="M309" s="28"/>
    </row>
    <row r="310" spans="1:13">
      <c r="A310" s="13">
        <v>303</v>
      </c>
      <c r="B310" s="28"/>
      <c r="C310" s="28"/>
      <c r="D310" s="28"/>
      <c r="E310" s="39"/>
      <c r="F310" s="39"/>
      <c r="G310" s="30"/>
      <c r="H310" s="42"/>
      <c r="I310" s="43"/>
      <c r="J310" s="41" t="e">
        <f t="shared" si="5"/>
        <v>#DIV/0!</v>
      </c>
      <c r="K310" s="29"/>
      <c r="L310" s="29"/>
      <c r="M310" s="28"/>
    </row>
    <row r="311" spans="1:13">
      <c r="A311" s="13">
        <v>304</v>
      </c>
      <c r="B311" s="28"/>
      <c r="C311" s="28"/>
      <c r="D311" s="28"/>
      <c r="E311" s="39"/>
      <c r="F311" s="39"/>
      <c r="G311" s="30"/>
      <c r="H311" s="42"/>
      <c r="I311" s="43"/>
      <c r="J311" s="21" t="e">
        <f t="shared" si="5"/>
        <v>#DIV/0!</v>
      </c>
      <c r="K311" s="29"/>
      <c r="L311" s="29"/>
      <c r="M311" s="28"/>
    </row>
    <row r="312" spans="1:13">
      <c r="A312" s="13">
        <v>305</v>
      </c>
      <c r="B312" s="28"/>
      <c r="C312" s="28"/>
      <c r="D312" s="28"/>
      <c r="E312" s="39"/>
      <c r="F312" s="39"/>
      <c r="G312" s="30"/>
      <c r="H312" s="42"/>
      <c r="I312" s="43"/>
      <c r="J312" s="41" t="e">
        <f t="shared" si="5"/>
        <v>#DIV/0!</v>
      </c>
      <c r="K312" s="29"/>
      <c r="L312" s="29"/>
      <c r="M312" s="28"/>
    </row>
    <row r="313" spans="1:13">
      <c r="A313" s="13">
        <v>306</v>
      </c>
      <c r="B313" s="28"/>
      <c r="C313" s="28"/>
      <c r="D313" s="28"/>
      <c r="E313" s="39"/>
      <c r="F313" s="39"/>
      <c r="G313" s="30"/>
      <c r="H313" s="42"/>
      <c r="I313" s="43"/>
      <c r="J313" s="41" t="e">
        <f t="shared" si="5"/>
        <v>#DIV/0!</v>
      </c>
      <c r="K313" s="29"/>
      <c r="L313" s="29"/>
      <c r="M313" s="28"/>
    </row>
    <row r="314" spans="1:13">
      <c r="A314" s="13">
        <v>307</v>
      </c>
      <c r="B314" s="28"/>
      <c r="C314" s="28"/>
      <c r="D314" s="28"/>
      <c r="E314" s="39"/>
      <c r="F314" s="39"/>
      <c r="G314" s="30"/>
      <c r="H314" s="42"/>
      <c r="I314" s="43"/>
      <c r="J314" s="21" t="e">
        <f t="shared" si="5"/>
        <v>#DIV/0!</v>
      </c>
      <c r="K314" s="29"/>
      <c r="L314" s="29"/>
      <c r="M314" s="28"/>
    </row>
    <row r="315" spans="1:13">
      <c r="A315" s="13">
        <v>308</v>
      </c>
      <c r="B315" s="28"/>
      <c r="C315" s="28"/>
      <c r="D315" s="28"/>
      <c r="E315" s="39"/>
      <c r="F315" s="39"/>
      <c r="G315" s="30"/>
      <c r="H315" s="42"/>
      <c r="I315" s="43"/>
      <c r="J315" s="21" t="e">
        <f t="shared" si="5"/>
        <v>#DIV/0!</v>
      </c>
      <c r="K315" s="29"/>
      <c r="L315" s="29"/>
      <c r="M315" s="28"/>
    </row>
    <row r="316" spans="1:13">
      <c r="A316" s="13">
        <v>309</v>
      </c>
      <c r="B316" s="28"/>
      <c r="C316" s="28"/>
      <c r="D316" s="28"/>
      <c r="E316" s="39"/>
      <c r="F316" s="39"/>
      <c r="G316" s="30"/>
      <c r="H316" s="42"/>
      <c r="I316" s="43"/>
      <c r="J316" s="21" t="e">
        <f t="shared" si="5"/>
        <v>#DIV/0!</v>
      </c>
      <c r="K316" s="29"/>
      <c r="L316" s="29"/>
      <c r="M316" s="28"/>
    </row>
    <row r="317" spans="1:13">
      <c r="A317" s="13">
        <v>310</v>
      </c>
      <c r="B317" s="28"/>
      <c r="C317" s="28"/>
      <c r="D317" s="28"/>
      <c r="E317" s="39"/>
      <c r="F317" s="39"/>
      <c r="G317" s="30"/>
      <c r="H317" s="42"/>
      <c r="I317" s="43"/>
      <c r="J317" s="21" t="e">
        <f t="shared" si="5"/>
        <v>#DIV/0!</v>
      </c>
      <c r="K317" s="29"/>
      <c r="L317" s="29"/>
      <c r="M317" s="28"/>
    </row>
    <row r="318" spans="1:13">
      <c r="A318" s="13">
        <v>311</v>
      </c>
      <c r="B318" s="28"/>
      <c r="C318" s="28"/>
      <c r="D318" s="28"/>
      <c r="E318" s="39"/>
      <c r="F318" s="39"/>
      <c r="G318" s="30"/>
      <c r="H318" s="42"/>
      <c r="I318" s="43"/>
      <c r="J318" s="41" t="e">
        <f t="shared" si="5"/>
        <v>#DIV/0!</v>
      </c>
      <c r="K318" s="29"/>
      <c r="L318" s="29"/>
      <c r="M318" s="28"/>
    </row>
    <row r="319" spans="1:13">
      <c r="A319" s="13">
        <v>312</v>
      </c>
      <c r="B319" s="28"/>
      <c r="C319" s="28"/>
      <c r="D319" s="28"/>
      <c r="E319" s="39"/>
      <c r="F319" s="39"/>
      <c r="G319" s="30"/>
      <c r="H319" s="42"/>
      <c r="I319" s="43"/>
      <c r="J319" s="41" t="e">
        <f t="shared" si="5"/>
        <v>#DIV/0!</v>
      </c>
      <c r="K319" s="29"/>
      <c r="L319" s="29"/>
      <c r="M319" s="28"/>
    </row>
    <row r="320" spans="1:13">
      <c r="A320" s="13">
        <v>313</v>
      </c>
      <c r="B320" s="28"/>
      <c r="C320" s="28"/>
      <c r="D320" s="28"/>
      <c r="E320" s="39"/>
      <c r="F320" s="39"/>
      <c r="G320" s="30"/>
      <c r="H320" s="42"/>
      <c r="I320" s="43"/>
      <c r="J320" s="21" t="e">
        <f t="shared" si="5"/>
        <v>#DIV/0!</v>
      </c>
      <c r="K320" s="29"/>
      <c r="L320" s="29"/>
      <c r="M320" s="28"/>
    </row>
    <row r="321" spans="1:13">
      <c r="A321" s="13">
        <v>314</v>
      </c>
      <c r="B321" s="28"/>
      <c r="C321" s="28"/>
      <c r="D321" s="28"/>
      <c r="E321" s="39"/>
      <c r="F321" s="39"/>
      <c r="G321" s="30"/>
      <c r="H321" s="42"/>
      <c r="I321" s="43"/>
      <c r="J321" s="41" t="e">
        <f t="shared" si="5"/>
        <v>#DIV/0!</v>
      </c>
      <c r="K321" s="29"/>
      <c r="L321" s="29"/>
      <c r="M321" s="28"/>
    </row>
    <row r="322" spans="1:13">
      <c r="A322" s="13">
        <v>315</v>
      </c>
      <c r="B322" s="28"/>
      <c r="C322" s="28"/>
      <c r="D322" s="28"/>
      <c r="E322" s="39"/>
      <c r="F322" s="39"/>
      <c r="G322" s="30"/>
      <c r="H322" s="42"/>
      <c r="I322" s="43"/>
      <c r="J322" s="41" t="e">
        <f t="shared" si="5"/>
        <v>#DIV/0!</v>
      </c>
      <c r="K322" s="29"/>
      <c r="L322" s="29"/>
      <c r="M322" s="28"/>
    </row>
    <row r="323" spans="1:13">
      <c r="A323" s="13">
        <v>316</v>
      </c>
      <c r="B323" s="28"/>
      <c r="C323" s="28"/>
      <c r="D323" s="28"/>
      <c r="E323" s="39"/>
      <c r="F323" s="39"/>
      <c r="G323" s="30"/>
      <c r="H323" s="42"/>
      <c r="I323" s="43"/>
      <c r="J323" s="21" t="e">
        <f t="shared" si="5"/>
        <v>#DIV/0!</v>
      </c>
      <c r="K323" s="29"/>
      <c r="L323" s="29"/>
      <c r="M323" s="28"/>
    </row>
    <row r="324" spans="1:13">
      <c r="A324" s="13">
        <v>317</v>
      </c>
      <c r="B324" s="28"/>
      <c r="C324" s="28"/>
      <c r="D324" s="28"/>
      <c r="E324" s="39"/>
      <c r="F324" s="39"/>
      <c r="G324" s="30"/>
      <c r="H324" s="42"/>
      <c r="I324" s="43"/>
      <c r="J324" s="21" t="e">
        <f t="shared" si="5"/>
        <v>#DIV/0!</v>
      </c>
      <c r="K324" s="29"/>
      <c r="L324" s="29"/>
      <c r="M324" s="28"/>
    </row>
    <row r="325" spans="1:13">
      <c r="A325" s="13">
        <v>318</v>
      </c>
      <c r="B325" s="28"/>
      <c r="C325" s="28"/>
      <c r="D325" s="28"/>
      <c r="E325" s="39"/>
      <c r="F325" s="39"/>
      <c r="G325" s="30"/>
      <c r="H325" s="42"/>
      <c r="I325" s="43"/>
      <c r="J325" s="21" t="e">
        <f t="shared" si="5"/>
        <v>#DIV/0!</v>
      </c>
      <c r="K325" s="29"/>
      <c r="L325" s="29"/>
      <c r="M325" s="28"/>
    </row>
    <row r="326" spans="1:13">
      <c r="A326" s="13">
        <v>319</v>
      </c>
      <c r="B326" s="28"/>
      <c r="C326" s="28"/>
      <c r="D326" s="28"/>
      <c r="E326" s="39"/>
      <c r="F326" s="39"/>
      <c r="G326" s="30"/>
      <c r="H326" s="42"/>
      <c r="I326" s="43"/>
      <c r="J326" s="21" t="e">
        <f t="shared" si="5"/>
        <v>#DIV/0!</v>
      </c>
      <c r="K326" s="29"/>
      <c r="L326" s="29"/>
      <c r="M326" s="28"/>
    </row>
    <row r="327" spans="1:13">
      <c r="A327" s="13">
        <v>320</v>
      </c>
      <c r="B327" s="28"/>
      <c r="C327" s="28"/>
      <c r="D327" s="28"/>
      <c r="E327" s="39"/>
      <c r="F327" s="39"/>
      <c r="G327" s="30"/>
      <c r="H327" s="42"/>
      <c r="I327" s="43"/>
      <c r="J327" s="41" t="e">
        <f t="shared" si="5"/>
        <v>#DIV/0!</v>
      </c>
      <c r="K327" s="29"/>
      <c r="L327" s="29"/>
      <c r="M327" s="28"/>
    </row>
    <row r="328" spans="1:13">
      <c r="A328" s="13">
        <v>321</v>
      </c>
      <c r="B328" s="28"/>
      <c r="C328" s="28"/>
      <c r="D328" s="28"/>
      <c r="E328" s="39"/>
      <c r="F328" s="39"/>
      <c r="G328" s="30"/>
      <c r="H328" s="42"/>
      <c r="I328" s="43"/>
      <c r="J328" s="41" t="e">
        <f t="shared" ref="J328:J356" si="6">H328/I328</f>
        <v>#DIV/0!</v>
      </c>
      <c r="K328" s="29"/>
      <c r="L328" s="29"/>
      <c r="M328" s="28"/>
    </row>
    <row r="329" spans="1:13">
      <c r="A329" s="13">
        <v>322</v>
      </c>
      <c r="B329" s="28"/>
      <c r="C329" s="28"/>
      <c r="D329" s="28"/>
      <c r="E329" s="39"/>
      <c r="F329" s="39"/>
      <c r="G329" s="30"/>
      <c r="H329" s="42"/>
      <c r="I329" s="43"/>
      <c r="J329" s="21" t="e">
        <f t="shared" si="6"/>
        <v>#DIV/0!</v>
      </c>
      <c r="K329" s="29"/>
      <c r="L329" s="29"/>
      <c r="M329" s="28"/>
    </row>
    <row r="330" spans="1:13">
      <c r="A330" s="13">
        <v>323</v>
      </c>
      <c r="B330" s="28"/>
      <c r="C330" s="28"/>
      <c r="D330" s="28"/>
      <c r="E330" s="39"/>
      <c r="F330" s="39"/>
      <c r="G330" s="30"/>
      <c r="H330" s="42"/>
      <c r="I330" s="43"/>
      <c r="J330" s="41" t="e">
        <f t="shared" si="6"/>
        <v>#DIV/0!</v>
      </c>
      <c r="K330" s="29"/>
      <c r="L330" s="29"/>
      <c r="M330" s="28"/>
    </row>
    <row r="331" spans="1:13">
      <c r="A331" s="13">
        <v>324</v>
      </c>
      <c r="B331" s="28"/>
      <c r="C331" s="28"/>
      <c r="D331" s="28"/>
      <c r="E331" s="39"/>
      <c r="F331" s="39"/>
      <c r="G331" s="30"/>
      <c r="H331" s="42"/>
      <c r="I331" s="43"/>
      <c r="J331" s="41" t="e">
        <f t="shared" si="6"/>
        <v>#DIV/0!</v>
      </c>
      <c r="K331" s="29"/>
      <c r="L331" s="29"/>
      <c r="M331" s="28"/>
    </row>
    <row r="332" spans="1:13">
      <c r="A332" s="13">
        <v>325</v>
      </c>
      <c r="B332" s="28"/>
      <c r="C332" s="28"/>
      <c r="D332" s="28"/>
      <c r="E332" s="39"/>
      <c r="F332" s="39"/>
      <c r="G332" s="30"/>
      <c r="H332" s="42"/>
      <c r="I332" s="43"/>
      <c r="J332" s="21" t="e">
        <f t="shared" si="6"/>
        <v>#DIV/0!</v>
      </c>
      <c r="K332" s="29"/>
      <c r="L332" s="29"/>
      <c r="M332" s="28"/>
    </row>
    <row r="333" spans="1:13">
      <c r="A333" s="13">
        <v>326</v>
      </c>
      <c r="B333" s="28"/>
      <c r="C333" s="28"/>
      <c r="D333" s="28"/>
      <c r="E333" s="39"/>
      <c r="F333" s="39"/>
      <c r="G333" s="30"/>
      <c r="H333" s="42"/>
      <c r="I333" s="43"/>
      <c r="J333" s="21" t="e">
        <f t="shared" si="6"/>
        <v>#DIV/0!</v>
      </c>
      <c r="K333" s="29"/>
      <c r="L333" s="29"/>
      <c r="M333" s="28"/>
    </row>
    <row r="334" spans="1:13">
      <c r="A334" s="13">
        <v>327</v>
      </c>
      <c r="B334" s="28"/>
      <c r="C334" s="28"/>
      <c r="D334" s="28"/>
      <c r="E334" s="39"/>
      <c r="F334" s="39"/>
      <c r="G334" s="30"/>
      <c r="H334" s="42"/>
      <c r="I334" s="43"/>
      <c r="J334" s="21" t="e">
        <f t="shared" si="6"/>
        <v>#DIV/0!</v>
      </c>
      <c r="K334" s="29"/>
      <c r="L334" s="29"/>
      <c r="M334" s="28"/>
    </row>
    <row r="335" spans="1:13">
      <c r="A335" s="13">
        <v>328</v>
      </c>
      <c r="B335" s="28"/>
      <c r="C335" s="28"/>
      <c r="D335" s="28"/>
      <c r="E335" s="39"/>
      <c r="F335" s="39"/>
      <c r="G335" s="30"/>
      <c r="H335" s="42"/>
      <c r="I335" s="43"/>
      <c r="J335" s="21" t="e">
        <f t="shared" si="6"/>
        <v>#DIV/0!</v>
      </c>
      <c r="K335" s="29"/>
      <c r="L335" s="29"/>
      <c r="M335" s="28"/>
    </row>
    <row r="336" spans="1:13">
      <c r="A336" s="13">
        <v>329</v>
      </c>
      <c r="B336" s="28"/>
      <c r="C336" s="28"/>
      <c r="D336" s="28"/>
      <c r="E336" s="39"/>
      <c r="F336" s="39"/>
      <c r="G336" s="30"/>
      <c r="H336" s="42"/>
      <c r="I336" s="43"/>
      <c r="J336" s="41" t="e">
        <f t="shared" si="6"/>
        <v>#DIV/0!</v>
      </c>
      <c r="K336" s="29"/>
      <c r="L336" s="29"/>
      <c r="M336" s="28"/>
    </row>
    <row r="337" spans="1:13">
      <c r="A337" s="13">
        <v>330</v>
      </c>
      <c r="B337" s="28"/>
      <c r="C337" s="28"/>
      <c r="D337" s="28"/>
      <c r="E337" s="39"/>
      <c r="F337" s="39"/>
      <c r="G337" s="30"/>
      <c r="H337" s="42"/>
      <c r="I337" s="43"/>
      <c r="J337" s="41" t="e">
        <f t="shared" si="6"/>
        <v>#DIV/0!</v>
      </c>
      <c r="K337" s="29"/>
      <c r="L337" s="29"/>
      <c r="M337" s="28"/>
    </row>
    <row r="338" spans="1:13">
      <c r="A338" s="13">
        <v>331</v>
      </c>
      <c r="B338" s="28"/>
      <c r="C338" s="28"/>
      <c r="D338" s="28"/>
      <c r="E338" s="39"/>
      <c r="F338" s="39"/>
      <c r="G338" s="30"/>
      <c r="H338" s="42"/>
      <c r="I338" s="43"/>
      <c r="J338" s="21" t="e">
        <f t="shared" si="6"/>
        <v>#DIV/0!</v>
      </c>
      <c r="K338" s="29"/>
      <c r="L338" s="29"/>
      <c r="M338" s="28"/>
    </row>
    <row r="339" spans="1:13">
      <c r="A339" s="13">
        <v>332</v>
      </c>
      <c r="B339" s="28"/>
      <c r="C339" s="28"/>
      <c r="D339" s="28"/>
      <c r="E339" s="39"/>
      <c r="F339" s="39"/>
      <c r="G339" s="30"/>
      <c r="H339" s="42"/>
      <c r="I339" s="43"/>
      <c r="J339" s="41" t="e">
        <f t="shared" si="6"/>
        <v>#DIV/0!</v>
      </c>
      <c r="K339" s="29"/>
      <c r="L339" s="29"/>
      <c r="M339" s="28"/>
    </row>
    <row r="340" spans="1:13">
      <c r="A340" s="13">
        <v>333</v>
      </c>
      <c r="B340" s="28"/>
      <c r="C340" s="28"/>
      <c r="D340" s="28"/>
      <c r="E340" s="39"/>
      <c r="F340" s="39"/>
      <c r="G340" s="30"/>
      <c r="H340" s="42"/>
      <c r="I340" s="43"/>
      <c r="J340" s="41" t="e">
        <f t="shared" si="6"/>
        <v>#DIV/0!</v>
      </c>
      <c r="K340" s="29"/>
      <c r="L340" s="29"/>
      <c r="M340" s="28"/>
    </row>
    <row r="341" spans="1:13">
      <c r="A341" s="13">
        <v>334</v>
      </c>
      <c r="B341" s="28"/>
      <c r="C341" s="28"/>
      <c r="D341" s="28"/>
      <c r="E341" s="39"/>
      <c r="F341" s="39"/>
      <c r="G341" s="30"/>
      <c r="H341" s="42"/>
      <c r="I341" s="43"/>
      <c r="J341" s="21" t="e">
        <f t="shared" si="6"/>
        <v>#DIV/0!</v>
      </c>
      <c r="K341" s="29"/>
      <c r="L341" s="29"/>
      <c r="M341" s="28"/>
    </row>
    <row r="342" spans="1:13">
      <c r="A342" s="13">
        <v>335</v>
      </c>
      <c r="B342" s="28"/>
      <c r="C342" s="28"/>
      <c r="D342" s="28"/>
      <c r="E342" s="39"/>
      <c r="F342" s="39"/>
      <c r="G342" s="30"/>
      <c r="H342" s="42"/>
      <c r="I342" s="43"/>
      <c r="J342" s="21" t="e">
        <f t="shared" si="6"/>
        <v>#DIV/0!</v>
      </c>
      <c r="K342" s="29"/>
      <c r="L342" s="29"/>
      <c r="M342" s="28"/>
    </row>
    <row r="343" spans="1:13">
      <c r="A343" s="13">
        <v>336</v>
      </c>
      <c r="B343" s="28"/>
      <c r="C343" s="28"/>
      <c r="D343" s="28"/>
      <c r="E343" s="39"/>
      <c r="F343" s="39"/>
      <c r="G343" s="30"/>
      <c r="H343" s="42"/>
      <c r="I343" s="43"/>
      <c r="J343" s="21" t="e">
        <f t="shared" si="6"/>
        <v>#DIV/0!</v>
      </c>
      <c r="K343" s="29"/>
      <c r="L343" s="29"/>
      <c r="M343" s="28"/>
    </row>
    <row r="344" spans="1:13">
      <c r="A344" s="13">
        <v>337</v>
      </c>
      <c r="B344" s="28"/>
      <c r="C344" s="28"/>
      <c r="D344" s="28"/>
      <c r="E344" s="39"/>
      <c r="F344" s="39"/>
      <c r="G344" s="30"/>
      <c r="H344" s="42"/>
      <c r="I344" s="43"/>
      <c r="J344" s="21" t="e">
        <f t="shared" si="6"/>
        <v>#DIV/0!</v>
      </c>
      <c r="K344" s="29"/>
      <c r="L344" s="29"/>
      <c r="M344" s="28"/>
    </row>
    <row r="345" spans="1:13">
      <c r="A345" s="13">
        <v>338</v>
      </c>
      <c r="B345" s="28"/>
      <c r="C345" s="28"/>
      <c r="D345" s="28"/>
      <c r="E345" s="39"/>
      <c r="F345" s="39"/>
      <c r="G345" s="30"/>
      <c r="H345" s="42"/>
      <c r="I345" s="43"/>
      <c r="J345" s="41" t="e">
        <f t="shared" si="6"/>
        <v>#DIV/0!</v>
      </c>
      <c r="K345" s="29"/>
      <c r="L345" s="29"/>
      <c r="M345" s="28"/>
    </row>
    <row r="346" spans="1:13">
      <c r="A346" s="13">
        <v>339</v>
      </c>
      <c r="B346" s="28"/>
      <c r="C346" s="28"/>
      <c r="D346" s="28"/>
      <c r="E346" s="39"/>
      <c r="F346" s="39"/>
      <c r="G346" s="30"/>
      <c r="H346" s="42"/>
      <c r="I346" s="43"/>
      <c r="J346" s="41" t="e">
        <f t="shared" si="6"/>
        <v>#DIV/0!</v>
      </c>
      <c r="K346" s="29"/>
      <c r="L346" s="29"/>
      <c r="M346" s="28"/>
    </row>
    <row r="347" spans="1:13">
      <c r="A347" s="13">
        <v>340</v>
      </c>
      <c r="B347" s="28"/>
      <c r="C347" s="28"/>
      <c r="D347" s="28"/>
      <c r="E347" s="39"/>
      <c r="F347" s="39"/>
      <c r="G347" s="30"/>
      <c r="H347" s="42"/>
      <c r="I347" s="43"/>
      <c r="J347" s="21" t="e">
        <f t="shared" si="6"/>
        <v>#DIV/0!</v>
      </c>
      <c r="K347" s="29"/>
      <c r="L347" s="29"/>
      <c r="M347" s="28"/>
    </row>
    <row r="348" spans="1:13">
      <c r="A348" s="13">
        <v>341</v>
      </c>
      <c r="B348" s="28"/>
      <c r="C348" s="28"/>
      <c r="D348" s="28"/>
      <c r="E348" s="39"/>
      <c r="F348" s="39"/>
      <c r="G348" s="30"/>
      <c r="H348" s="42"/>
      <c r="I348" s="43"/>
      <c r="J348" s="41" t="e">
        <f t="shared" si="6"/>
        <v>#DIV/0!</v>
      </c>
      <c r="K348" s="29"/>
      <c r="L348" s="29"/>
      <c r="M348" s="28"/>
    </row>
    <row r="349" spans="1:13">
      <c r="A349" s="13">
        <v>342</v>
      </c>
      <c r="B349" s="28"/>
      <c r="C349" s="28"/>
      <c r="D349" s="28"/>
      <c r="E349" s="39"/>
      <c r="F349" s="39"/>
      <c r="G349" s="30"/>
      <c r="H349" s="42"/>
      <c r="I349" s="43"/>
      <c r="J349" s="41" t="e">
        <f t="shared" si="6"/>
        <v>#DIV/0!</v>
      </c>
      <c r="K349" s="29"/>
      <c r="L349" s="29"/>
      <c r="M349" s="28"/>
    </row>
    <row r="350" spans="1:13">
      <c r="A350" s="13">
        <v>343</v>
      </c>
      <c r="B350" s="28"/>
      <c r="C350" s="28"/>
      <c r="D350" s="28"/>
      <c r="E350" s="39"/>
      <c r="F350" s="39"/>
      <c r="G350" s="30"/>
      <c r="H350" s="42"/>
      <c r="I350" s="43"/>
      <c r="J350" s="21" t="e">
        <f t="shared" si="6"/>
        <v>#DIV/0!</v>
      </c>
      <c r="K350" s="29"/>
      <c r="L350" s="29"/>
      <c r="M350" s="28"/>
    </row>
    <row r="351" spans="1:13">
      <c r="A351" s="13">
        <v>344</v>
      </c>
      <c r="B351" s="28"/>
      <c r="C351" s="28"/>
      <c r="D351" s="28"/>
      <c r="E351" s="39"/>
      <c r="F351" s="39"/>
      <c r="G351" s="30"/>
      <c r="H351" s="42"/>
      <c r="I351" s="43"/>
      <c r="J351" s="21" t="e">
        <f t="shared" si="6"/>
        <v>#DIV/0!</v>
      </c>
      <c r="K351" s="29"/>
      <c r="L351" s="29"/>
      <c r="M351" s="28"/>
    </row>
    <row r="352" spans="1:13">
      <c r="A352" s="13">
        <v>345</v>
      </c>
      <c r="B352" s="28"/>
      <c r="C352" s="28"/>
      <c r="D352" s="28"/>
      <c r="E352" s="39"/>
      <c r="F352" s="39"/>
      <c r="G352" s="30"/>
      <c r="H352" s="42"/>
      <c r="I352" s="43"/>
      <c r="J352" s="21" t="e">
        <f t="shared" si="6"/>
        <v>#DIV/0!</v>
      </c>
      <c r="K352" s="29"/>
      <c r="L352" s="29"/>
      <c r="M352" s="28"/>
    </row>
    <row r="353" spans="1:13">
      <c r="A353" s="13">
        <v>346</v>
      </c>
      <c r="B353" s="28"/>
      <c r="C353" s="28"/>
      <c r="D353" s="28"/>
      <c r="E353" s="39"/>
      <c r="F353" s="39"/>
      <c r="G353" s="30"/>
      <c r="H353" s="42"/>
      <c r="I353" s="43"/>
      <c r="J353" s="21" t="e">
        <f t="shared" si="6"/>
        <v>#DIV/0!</v>
      </c>
      <c r="K353" s="29"/>
      <c r="L353" s="29"/>
      <c r="M353" s="28"/>
    </row>
    <row r="354" spans="1:13">
      <c r="A354" s="13">
        <v>347</v>
      </c>
      <c r="B354" s="28"/>
      <c r="C354" s="28"/>
      <c r="D354" s="28"/>
      <c r="E354" s="39"/>
      <c r="F354" s="39"/>
      <c r="G354" s="30"/>
      <c r="H354" s="42"/>
      <c r="I354" s="43"/>
      <c r="J354" s="41" t="e">
        <f t="shared" si="6"/>
        <v>#DIV/0!</v>
      </c>
      <c r="K354" s="29"/>
      <c r="L354" s="29"/>
      <c r="M354" s="28"/>
    </row>
    <row r="355" spans="1:13">
      <c r="A355" s="13">
        <v>348</v>
      </c>
      <c r="B355" s="28"/>
      <c r="C355" s="28"/>
      <c r="D355" s="28"/>
      <c r="E355" s="39"/>
      <c r="F355" s="39"/>
      <c r="G355" s="30"/>
      <c r="H355" s="42"/>
      <c r="I355" s="43"/>
      <c r="J355" s="41" t="e">
        <f t="shared" si="6"/>
        <v>#DIV/0!</v>
      </c>
      <c r="K355" s="29"/>
      <c r="L355" s="29"/>
      <c r="M355" s="28"/>
    </row>
    <row r="356" spans="1:13">
      <c r="A356" s="13">
        <v>349</v>
      </c>
      <c r="B356" s="28"/>
      <c r="C356" s="28"/>
      <c r="D356" s="28"/>
      <c r="E356" s="39"/>
      <c r="F356" s="39"/>
      <c r="G356" s="30"/>
      <c r="H356" s="42"/>
      <c r="I356" s="43"/>
      <c r="J356" s="21" t="e">
        <f t="shared" si="6"/>
        <v>#DIV/0!</v>
      </c>
      <c r="K356" s="29"/>
      <c r="L356" s="29"/>
      <c r="M356" s="28"/>
    </row>
    <row r="357" spans="1:13">
      <c r="B357" s="14"/>
      <c r="H357" s="44"/>
      <c r="I357" s="44"/>
      <c r="J357" s="45"/>
    </row>
    <row r="358" spans="1:13">
      <c r="B358" s="14"/>
      <c r="H358" s="44"/>
      <c r="I358" s="44"/>
      <c r="J358" s="45"/>
    </row>
  </sheetData>
  <mergeCells count="3">
    <mergeCell ref="E2:G2"/>
    <mergeCell ref="E3:G3"/>
    <mergeCell ref="E4:G4"/>
  </mergeCells>
  <phoneticPr fontId="3"/>
  <dataValidations count="1">
    <dataValidation type="list" allowBlank="1" showInputMessage="1" showErrorMessage="1" sqref="E8:E356">
      <formula1>"10電力,PPS"</formula1>
    </dataValidation>
  </dataValidations>
  <pageMargins left="0.78700000000000003" right="0.78700000000000003" top="0.59" bottom="0.55000000000000004" header="0.51200000000000001" footer="0.51200000000000001"/>
  <pageSetup paperSize="9" scale="63"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D22" sqref="D22"/>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[41]合計!C3</f>
        <v>福山市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22" sqref="D22"/>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[41]合計!C3</f>
        <v>福山市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22" sqref="D22"/>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[41]合計!C3</f>
        <v>福山市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15" sqref="D15"/>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[4]合計!C3</f>
        <v>青森市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headerFooter alignWithMargins="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90" zoomScaleNormal="90" workbookViewId="0">
      <selection activeCell="J4" sqref="J4"/>
    </sheetView>
  </sheetViews>
  <sheetFormatPr defaultColWidth="9" defaultRowHeight="13.5"/>
  <cols>
    <col min="1" max="1" width="9" style="202" customWidth="1"/>
    <col min="2" max="2" width="20" style="202" customWidth="1"/>
    <col min="3" max="3" width="11" style="202" bestFit="1" customWidth="1"/>
    <col min="4" max="4" width="18.375" style="202" bestFit="1" customWidth="1"/>
    <col min="5" max="5" width="13.125" style="202" bestFit="1" customWidth="1"/>
    <col min="6" max="8" width="13" style="202" customWidth="1"/>
    <col min="9" max="9" width="15.125" style="202" bestFit="1" customWidth="1"/>
    <col min="10" max="10" width="9" style="202" customWidth="1"/>
    <col min="11" max="11" width="9" style="7" customWidth="1"/>
    <col min="12" max="12" width="10.875" style="7" customWidth="1"/>
    <col min="13" max="13" width="14.5" style="202" customWidth="1"/>
    <col min="14" max="14" width="7.25" style="202" bestFit="1" customWidth="1"/>
    <col min="15" max="15" width="9" style="202" customWidth="1"/>
    <col min="16" max="16384" width="9" style="202"/>
  </cols>
  <sheetData>
    <row r="1" spans="1:13">
      <c r="A1" s="202" t="s">
        <v>5</v>
      </c>
      <c r="B1" s="56" t="str">
        <f>[42]合計!C3</f>
        <v>下関市</v>
      </c>
      <c r="I1" s="202" t="s">
        <v>38</v>
      </c>
      <c r="K1" s="7" t="s">
        <v>39</v>
      </c>
    </row>
    <row r="2" spans="1:13" ht="54" customHeight="1">
      <c r="B2" s="16"/>
      <c r="E2" s="784" t="s">
        <v>40</v>
      </c>
      <c r="F2" s="784"/>
      <c r="G2" s="784"/>
      <c r="H2" s="203">
        <f>SUMIF(E8:E357,"PPS",H8:H357)</f>
        <v>120577</v>
      </c>
      <c r="I2" s="204"/>
      <c r="J2" s="7"/>
    </row>
    <row r="3" spans="1:13" ht="57" customHeight="1">
      <c r="B3" s="19"/>
      <c r="E3" s="784" t="s">
        <v>41</v>
      </c>
      <c r="F3" s="784"/>
      <c r="G3" s="784"/>
      <c r="H3" s="203">
        <f>M7</f>
        <v>324140</v>
      </c>
      <c r="I3" s="204"/>
      <c r="J3" s="19"/>
    </row>
    <row r="4" spans="1:13" s="19" customFormat="1" ht="55.5" customHeight="1">
      <c r="B4" s="20"/>
      <c r="E4" s="784" t="s">
        <v>192</v>
      </c>
      <c r="F4" s="784"/>
      <c r="G4" s="784"/>
      <c r="H4" s="205">
        <f>H3/I7</f>
        <v>0.98327635422702053</v>
      </c>
      <c r="I4" s="204"/>
      <c r="K4" s="22"/>
      <c r="L4" s="22"/>
    </row>
    <row r="5" spans="1:13" s="19" customFormat="1" ht="17.25" customHeight="1">
      <c r="B5" s="23"/>
      <c r="E5" s="24"/>
      <c r="F5" s="24"/>
      <c r="G5" s="24"/>
      <c r="H5" s="224"/>
      <c r="I5" s="217"/>
      <c r="J5" s="23"/>
      <c r="K5" s="22"/>
      <c r="L5" s="22"/>
    </row>
    <row r="6" spans="1:13" ht="54">
      <c r="A6" s="7" t="s">
        <v>43</v>
      </c>
      <c r="B6" s="159" t="s">
        <v>44</v>
      </c>
      <c r="C6" s="159" t="s">
        <v>45</v>
      </c>
      <c r="D6" s="159" t="s">
        <v>46</v>
      </c>
      <c r="E6" s="57" t="s">
        <v>47</v>
      </c>
      <c r="F6" s="159" t="s">
        <v>48</v>
      </c>
      <c r="G6" s="159" t="s">
        <v>49</v>
      </c>
      <c r="H6" s="57" t="s">
        <v>87</v>
      </c>
      <c r="I6" s="57" t="s">
        <v>76</v>
      </c>
      <c r="J6" s="57" t="s">
        <v>51</v>
      </c>
      <c r="K6" s="57" t="s">
        <v>52</v>
      </c>
      <c r="L6" s="57" t="s">
        <v>53</v>
      </c>
      <c r="M6" s="57" t="s">
        <v>54</v>
      </c>
    </row>
    <row r="7" spans="1:13" s="206" customFormat="1" ht="14.25" thickBot="1">
      <c r="B7" s="32" t="s">
        <v>55</v>
      </c>
      <c r="C7" s="32"/>
      <c r="D7" s="32"/>
      <c r="E7" s="32"/>
      <c r="F7" s="32"/>
      <c r="G7" s="32"/>
      <c r="H7" s="33">
        <f>SUM(H8:H357)</f>
        <v>330239</v>
      </c>
      <c r="I7" s="33">
        <f>SUM(I8:I357)</f>
        <v>329653</v>
      </c>
      <c r="J7" s="34">
        <f t="shared" ref="J7:J70" si="0">H7/I7</f>
        <v>1.0017776267772476</v>
      </c>
      <c r="K7" s="35">
        <f>SUM(K8:K357)</f>
        <v>3404</v>
      </c>
      <c r="L7" s="36">
        <f>SUM(L8:L357)</f>
        <v>7913873</v>
      </c>
      <c r="M7" s="37">
        <f>SUM(M8:M357)</f>
        <v>324140</v>
      </c>
    </row>
    <row r="8" spans="1:13" ht="27.75" customHeight="1" thickTop="1">
      <c r="A8" s="202">
        <v>1</v>
      </c>
      <c r="B8" s="344" t="s">
        <v>638</v>
      </c>
      <c r="C8" s="84" t="s">
        <v>639</v>
      </c>
      <c r="D8" s="85" t="s">
        <v>468</v>
      </c>
      <c r="E8" s="85" t="s">
        <v>113</v>
      </c>
      <c r="F8" s="92" t="s">
        <v>640</v>
      </c>
      <c r="G8" s="38">
        <v>2</v>
      </c>
      <c r="H8" s="86">
        <v>99708</v>
      </c>
      <c r="I8" s="87">
        <f>IF(E8="10電力",H8,"")</f>
        <v>99708</v>
      </c>
      <c r="J8" s="205">
        <f t="shared" si="0"/>
        <v>1</v>
      </c>
      <c r="K8" s="87">
        <v>750</v>
      </c>
      <c r="L8" s="87">
        <v>2997288</v>
      </c>
      <c r="M8" s="88">
        <f>IF(ISBLANK(I8),"",H8)</f>
        <v>99708</v>
      </c>
    </row>
    <row r="9" spans="1:13" ht="35.25" customHeight="1">
      <c r="A9" s="202">
        <v>2</v>
      </c>
      <c r="B9" s="344" t="s">
        <v>641</v>
      </c>
      <c r="C9" s="84" t="s">
        <v>639</v>
      </c>
      <c r="D9" s="84" t="s">
        <v>642</v>
      </c>
      <c r="E9" s="85" t="s">
        <v>120</v>
      </c>
      <c r="F9" s="92" t="s">
        <v>640</v>
      </c>
      <c r="G9" s="38">
        <v>2</v>
      </c>
      <c r="H9" s="86">
        <v>52469</v>
      </c>
      <c r="I9" s="87">
        <v>54542</v>
      </c>
      <c r="J9" s="205">
        <f t="shared" si="0"/>
        <v>0.96199259286421468</v>
      </c>
      <c r="K9" s="87">
        <v>338</v>
      </c>
      <c r="L9" s="87">
        <v>1280772</v>
      </c>
      <c r="M9" s="88">
        <f>IF(ISBLANK(I9),"",H9)</f>
        <v>52469</v>
      </c>
    </row>
    <row r="10" spans="1:13" ht="27">
      <c r="A10" s="202">
        <v>3</v>
      </c>
      <c r="B10" s="344" t="s">
        <v>643</v>
      </c>
      <c r="C10" s="92" t="s">
        <v>644</v>
      </c>
      <c r="D10" s="85" t="s">
        <v>124</v>
      </c>
      <c r="E10" s="85" t="s">
        <v>120</v>
      </c>
      <c r="F10" s="92" t="s">
        <v>640</v>
      </c>
      <c r="G10" s="38">
        <v>5</v>
      </c>
      <c r="H10" s="86">
        <v>30256</v>
      </c>
      <c r="I10" s="87">
        <v>31537</v>
      </c>
      <c r="J10" s="205">
        <f t="shared" si="0"/>
        <v>0.95938104448742745</v>
      </c>
      <c r="K10" s="87">
        <v>450</v>
      </c>
      <c r="L10" s="87">
        <v>586200</v>
      </c>
      <c r="M10" s="88">
        <f>IF(ISBLANK(I10),"",H10)</f>
        <v>30256</v>
      </c>
    </row>
    <row r="11" spans="1:13" ht="27">
      <c r="A11" s="202">
        <v>4</v>
      </c>
      <c r="B11" s="344" t="s">
        <v>645</v>
      </c>
      <c r="C11" s="84" t="s">
        <v>646</v>
      </c>
      <c r="D11" s="92" t="s">
        <v>647</v>
      </c>
      <c r="E11" s="85" t="s">
        <v>120</v>
      </c>
      <c r="F11" s="92" t="s">
        <v>640</v>
      </c>
      <c r="G11" s="38">
        <v>1</v>
      </c>
      <c r="H11" s="86">
        <v>6099</v>
      </c>
      <c r="I11" s="87" t="s">
        <v>648</v>
      </c>
      <c r="J11" s="205" t="e">
        <f t="shared" si="0"/>
        <v>#VALUE!</v>
      </c>
      <c r="K11" s="87">
        <v>106</v>
      </c>
      <c r="L11" s="87">
        <v>106600</v>
      </c>
      <c r="M11" s="88" t="s">
        <v>648</v>
      </c>
    </row>
    <row r="12" spans="1:13" ht="27">
      <c r="A12" s="202">
        <v>5</v>
      </c>
      <c r="B12" s="344" t="s">
        <v>649</v>
      </c>
      <c r="C12" s="84" t="s">
        <v>650</v>
      </c>
      <c r="D12" s="85" t="s">
        <v>468</v>
      </c>
      <c r="E12" s="85" t="s">
        <v>113</v>
      </c>
      <c r="F12" s="92" t="s">
        <v>640</v>
      </c>
      <c r="G12" s="38">
        <v>4</v>
      </c>
      <c r="H12" s="86">
        <v>63303</v>
      </c>
      <c r="I12" s="87">
        <f>IF(E12="10電力",H12,"")</f>
        <v>63303</v>
      </c>
      <c r="J12" s="205">
        <f t="shared" si="0"/>
        <v>1</v>
      </c>
      <c r="K12" s="87">
        <v>711</v>
      </c>
      <c r="L12" s="87">
        <v>1384400</v>
      </c>
      <c r="M12" s="88">
        <f t="shared" ref="M12:M18" si="1">IF(ISBLANK(I12),"",H12)</f>
        <v>63303</v>
      </c>
    </row>
    <row r="13" spans="1:13" ht="32.25" customHeight="1">
      <c r="A13" s="202">
        <v>6</v>
      </c>
      <c r="B13" s="344" t="s">
        <v>651</v>
      </c>
      <c r="C13" s="84" t="s">
        <v>652</v>
      </c>
      <c r="D13" s="85" t="s">
        <v>653</v>
      </c>
      <c r="E13" s="85" t="s">
        <v>113</v>
      </c>
      <c r="F13" s="92" t="s">
        <v>640</v>
      </c>
      <c r="G13" s="38">
        <v>5</v>
      </c>
      <c r="H13" s="86">
        <v>6886</v>
      </c>
      <c r="I13" s="87">
        <f>IF(E13="10電力",H13,"")</f>
        <v>6886</v>
      </c>
      <c r="J13" s="205">
        <f t="shared" si="0"/>
        <v>1</v>
      </c>
      <c r="K13" s="87">
        <v>85</v>
      </c>
      <c r="L13" s="87">
        <v>147120</v>
      </c>
      <c r="M13" s="88">
        <f t="shared" si="1"/>
        <v>6886</v>
      </c>
    </row>
    <row r="14" spans="1:13" ht="38.25" customHeight="1">
      <c r="A14" s="202">
        <v>7</v>
      </c>
      <c r="B14" s="344" t="s">
        <v>654</v>
      </c>
      <c r="C14" s="84" t="s">
        <v>655</v>
      </c>
      <c r="D14" s="85" t="s">
        <v>653</v>
      </c>
      <c r="E14" s="85" t="s">
        <v>113</v>
      </c>
      <c r="F14" s="92" t="s">
        <v>640</v>
      </c>
      <c r="G14" s="38">
        <v>6</v>
      </c>
      <c r="H14" s="86">
        <v>2122</v>
      </c>
      <c r="I14" s="87">
        <f>IF(E14="10電力",H14,"")</f>
        <v>2122</v>
      </c>
      <c r="J14" s="205">
        <f t="shared" si="0"/>
        <v>1</v>
      </c>
      <c r="K14" s="87">
        <v>72</v>
      </c>
      <c r="L14" s="87">
        <v>77893</v>
      </c>
      <c r="M14" s="88">
        <f t="shared" si="1"/>
        <v>2122</v>
      </c>
    </row>
    <row r="15" spans="1:13" ht="27">
      <c r="A15" s="202">
        <v>8</v>
      </c>
      <c r="B15" s="344" t="s">
        <v>656</v>
      </c>
      <c r="C15" s="84" t="s">
        <v>655</v>
      </c>
      <c r="D15" s="85" t="s">
        <v>653</v>
      </c>
      <c r="E15" s="85" t="s">
        <v>113</v>
      </c>
      <c r="F15" s="92" t="s">
        <v>640</v>
      </c>
      <c r="G15" s="38">
        <v>6</v>
      </c>
      <c r="H15" s="86">
        <v>7189</v>
      </c>
      <c r="I15" s="87">
        <f>IF(E15="10電力",H15,"")</f>
        <v>7189</v>
      </c>
      <c r="J15" s="205">
        <f t="shared" si="0"/>
        <v>1</v>
      </c>
      <c r="K15" s="87">
        <v>68</v>
      </c>
      <c r="L15" s="87">
        <v>162500</v>
      </c>
      <c r="M15" s="88">
        <f t="shared" si="1"/>
        <v>7189</v>
      </c>
    </row>
    <row r="16" spans="1:13" ht="27">
      <c r="A16" s="202">
        <v>9</v>
      </c>
      <c r="B16" s="344" t="s">
        <v>657</v>
      </c>
      <c r="C16" s="84" t="s">
        <v>655</v>
      </c>
      <c r="D16" s="85" t="s">
        <v>653</v>
      </c>
      <c r="E16" s="85" t="s">
        <v>113</v>
      </c>
      <c r="F16" s="92" t="s">
        <v>640</v>
      </c>
      <c r="G16" s="84">
        <v>3</v>
      </c>
      <c r="H16" s="95">
        <v>14373</v>
      </c>
      <c r="I16" s="87">
        <f>IF(E16="10電力",H16,"")</f>
        <v>14373</v>
      </c>
      <c r="J16" s="205">
        <f t="shared" si="0"/>
        <v>1</v>
      </c>
      <c r="K16" s="87">
        <v>177</v>
      </c>
      <c r="L16" s="87">
        <v>265900</v>
      </c>
      <c r="M16" s="88">
        <f t="shared" si="1"/>
        <v>14373</v>
      </c>
    </row>
    <row r="17" spans="1:13" ht="27">
      <c r="A17" s="202">
        <v>10</v>
      </c>
      <c r="B17" s="344" t="s">
        <v>658</v>
      </c>
      <c r="C17" s="84" t="s">
        <v>655</v>
      </c>
      <c r="D17" s="84" t="s">
        <v>124</v>
      </c>
      <c r="E17" s="85" t="s">
        <v>120</v>
      </c>
      <c r="F17" s="92" t="s">
        <v>640</v>
      </c>
      <c r="G17" s="84">
        <v>4</v>
      </c>
      <c r="H17" s="95">
        <v>31753</v>
      </c>
      <c r="I17" s="87">
        <v>33912</v>
      </c>
      <c r="J17" s="205">
        <f t="shared" si="0"/>
        <v>0.93633522057088936</v>
      </c>
      <c r="K17" s="87">
        <v>512</v>
      </c>
      <c r="L17" s="87">
        <v>564700</v>
      </c>
      <c r="M17" s="88">
        <f t="shared" si="1"/>
        <v>31753</v>
      </c>
    </row>
    <row r="18" spans="1:13" ht="27">
      <c r="A18" s="202">
        <v>11</v>
      </c>
      <c r="B18" s="344" t="s">
        <v>659</v>
      </c>
      <c r="C18" s="84" t="s">
        <v>655</v>
      </c>
      <c r="D18" s="85" t="s">
        <v>653</v>
      </c>
      <c r="E18" s="85" t="s">
        <v>113</v>
      </c>
      <c r="F18" s="92" t="s">
        <v>640</v>
      </c>
      <c r="G18" s="84">
        <v>3</v>
      </c>
      <c r="H18" s="95">
        <v>16081</v>
      </c>
      <c r="I18" s="87">
        <f>IF(E18="10電力",H18,"")</f>
        <v>16081</v>
      </c>
      <c r="J18" s="205">
        <f t="shared" si="0"/>
        <v>1</v>
      </c>
      <c r="K18" s="87">
        <v>135</v>
      </c>
      <c r="L18" s="87">
        <v>340500</v>
      </c>
      <c r="M18" s="88">
        <f t="shared" si="1"/>
        <v>16081</v>
      </c>
    </row>
    <row r="19" spans="1:13">
      <c r="A19" s="202">
        <v>12</v>
      </c>
      <c r="B19" s="83"/>
      <c r="C19" s="84"/>
      <c r="D19" s="84"/>
      <c r="E19" s="93"/>
      <c r="F19" s="93"/>
      <c r="G19" s="84"/>
      <c r="H19" s="95"/>
      <c r="I19" s="87"/>
      <c r="J19" s="205" t="e">
        <f t="shared" si="0"/>
        <v>#DIV/0!</v>
      </c>
      <c r="K19" s="87"/>
      <c r="L19" s="87"/>
      <c r="M19" s="88"/>
    </row>
    <row r="20" spans="1:13">
      <c r="A20" s="202">
        <v>13</v>
      </c>
      <c r="B20" s="83"/>
      <c r="C20" s="84"/>
      <c r="D20" s="84"/>
      <c r="E20" s="93"/>
      <c r="F20" s="93"/>
      <c r="G20" s="84"/>
      <c r="H20" s="95"/>
      <c r="I20" s="87"/>
      <c r="J20" s="205" t="e">
        <f t="shared" si="0"/>
        <v>#DIV/0!</v>
      </c>
      <c r="K20" s="87"/>
      <c r="L20" s="87"/>
      <c r="M20" s="88"/>
    </row>
    <row r="21" spans="1:13">
      <c r="A21" s="202">
        <v>14</v>
      </c>
      <c r="B21" s="83"/>
      <c r="C21" s="84"/>
      <c r="D21" s="84"/>
      <c r="E21" s="93"/>
      <c r="F21" s="93"/>
      <c r="G21" s="84"/>
      <c r="H21" s="95"/>
      <c r="I21" s="87"/>
      <c r="J21" s="205" t="e">
        <f t="shared" si="0"/>
        <v>#DIV/0!</v>
      </c>
      <c r="K21" s="87"/>
      <c r="L21" s="87"/>
      <c r="M21" s="88"/>
    </row>
    <row r="22" spans="1:13">
      <c r="A22" s="202">
        <v>15</v>
      </c>
      <c r="B22" s="83"/>
      <c r="C22" s="84"/>
      <c r="D22" s="84"/>
      <c r="E22" s="93"/>
      <c r="F22" s="93"/>
      <c r="G22" s="84"/>
      <c r="H22" s="95"/>
      <c r="I22" s="87"/>
      <c r="J22" s="205" t="e">
        <f t="shared" si="0"/>
        <v>#DIV/0!</v>
      </c>
      <c r="K22" s="87"/>
      <c r="L22" s="87"/>
      <c r="M22" s="88"/>
    </row>
    <row r="23" spans="1:13">
      <c r="A23" s="202">
        <v>16</v>
      </c>
      <c r="B23" s="83"/>
      <c r="C23" s="84"/>
      <c r="D23" s="84"/>
      <c r="E23" s="93"/>
      <c r="F23" s="93"/>
      <c r="G23" s="84"/>
      <c r="H23" s="95"/>
      <c r="I23" s="87"/>
      <c r="J23" s="205" t="e">
        <f t="shared" si="0"/>
        <v>#DIV/0!</v>
      </c>
      <c r="K23" s="87"/>
      <c r="L23" s="87"/>
      <c r="M23" s="88"/>
    </row>
    <row r="24" spans="1:13">
      <c r="A24" s="202">
        <v>17</v>
      </c>
      <c r="B24" s="83"/>
      <c r="C24" s="84"/>
      <c r="D24" s="84"/>
      <c r="E24" s="93"/>
      <c r="F24" s="93"/>
      <c r="G24" s="84"/>
      <c r="H24" s="95"/>
      <c r="I24" s="87"/>
      <c r="J24" s="205" t="e">
        <f t="shared" si="0"/>
        <v>#DIV/0!</v>
      </c>
      <c r="K24" s="87"/>
      <c r="L24" s="87"/>
      <c r="M24" s="88"/>
    </row>
    <row r="25" spans="1:13">
      <c r="A25" s="202">
        <v>18</v>
      </c>
      <c r="B25" s="83"/>
      <c r="C25" s="84"/>
      <c r="D25" s="84"/>
      <c r="E25" s="93"/>
      <c r="F25" s="93"/>
      <c r="G25" s="84"/>
      <c r="H25" s="95"/>
      <c r="I25" s="87"/>
      <c r="J25" s="205" t="e">
        <f t="shared" si="0"/>
        <v>#DIV/0!</v>
      </c>
      <c r="K25" s="87"/>
      <c r="L25" s="87"/>
      <c r="M25" s="88"/>
    </row>
    <row r="26" spans="1:13">
      <c r="A26" s="202">
        <v>19</v>
      </c>
      <c r="B26" s="83"/>
      <c r="C26" s="84"/>
      <c r="D26" s="84"/>
      <c r="E26" s="93"/>
      <c r="F26" s="93"/>
      <c r="G26" s="84"/>
      <c r="H26" s="95"/>
      <c r="I26" s="87"/>
      <c r="J26" s="205" t="e">
        <f t="shared" si="0"/>
        <v>#DIV/0!</v>
      </c>
      <c r="K26" s="87"/>
      <c r="L26" s="87"/>
      <c r="M26" s="88"/>
    </row>
    <row r="27" spans="1:13">
      <c r="A27" s="202">
        <v>20</v>
      </c>
      <c r="B27" s="83"/>
      <c r="C27" s="84"/>
      <c r="D27" s="84"/>
      <c r="E27" s="93"/>
      <c r="F27" s="93"/>
      <c r="G27" s="84"/>
      <c r="H27" s="95"/>
      <c r="I27" s="87"/>
      <c r="J27" s="205" t="e">
        <f t="shared" si="0"/>
        <v>#DIV/0!</v>
      </c>
      <c r="K27" s="87"/>
      <c r="L27" s="87"/>
      <c r="M27" s="88"/>
    </row>
    <row r="28" spans="1:13">
      <c r="A28" s="202">
        <v>21</v>
      </c>
      <c r="B28" s="83"/>
      <c r="C28" s="84"/>
      <c r="D28" s="84"/>
      <c r="E28" s="93"/>
      <c r="F28" s="93"/>
      <c r="G28" s="84"/>
      <c r="H28" s="95"/>
      <c r="I28" s="87"/>
      <c r="J28" s="205" t="e">
        <f t="shared" si="0"/>
        <v>#DIV/0!</v>
      </c>
      <c r="K28" s="87"/>
      <c r="L28" s="87"/>
      <c r="M28" s="88"/>
    </row>
    <row r="29" spans="1:13">
      <c r="A29" s="202">
        <v>22</v>
      </c>
      <c r="B29" s="83"/>
      <c r="C29" s="84"/>
      <c r="D29" s="84"/>
      <c r="E29" s="93"/>
      <c r="F29" s="93"/>
      <c r="G29" s="84"/>
      <c r="H29" s="95"/>
      <c r="I29" s="87"/>
      <c r="J29" s="205" t="e">
        <f t="shared" si="0"/>
        <v>#DIV/0!</v>
      </c>
      <c r="K29" s="87"/>
      <c r="L29" s="87"/>
      <c r="M29" s="88"/>
    </row>
    <row r="30" spans="1:13">
      <c r="A30" s="202">
        <v>23</v>
      </c>
      <c r="B30" s="83"/>
      <c r="C30" s="84"/>
      <c r="D30" s="84"/>
      <c r="E30" s="93"/>
      <c r="F30" s="93"/>
      <c r="G30" s="84"/>
      <c r="H30" s="95"/>
      <c r="I30" s="87"/>
      <c r="J30" s="205" t="e">
        <f t="shared" si="0"/>
        <v>#DIV/0!</v>
      </c>
      <c r="K30" s="87"/>
      <c r="L30" s="87"/>
      <c r="M30" s="88"/>
    </row>
    <row r="31" spans="1:13">
      <c r="A31" s="202">
        <v>24</v>
      </c>
      <c r="B31" s="83"/>
      <c r="C31" s="84"/>
      <c r="D31" s="84"/>
      <c r="E31" s="93"/>
      <c r="F31" s="93"/>
      <c r="G31" s="84"/>
      <c r="H31" s="95"/>
      <c r="I31" s="87"/>
      <c r="J31" s="205" t="e">
        <f t="shared" si="0"/>
        <v>#DIV/0!</v>
      </c>
      <c r="K31" s="87"/>
      <c r="L31" s="87"/>
      <c r="M31" s="88"/>
    </row>
    <row r="32" spans="1:13">
      <c r="A32" s="202">
        <v>25</v>
      </c>
      <c r="B32" s="83"/>
      <c r="C32" s="84"/>
      <c r="D32" s="84"/>
      <c r="E32" s="93"/>
      <c r="F32" s="93"/>
      <c r="G32" s="84"/>
      <c r="H32" s="95"/>
      <c r="I32" s="87"/>
      <c r="J32" s="205" t="e">
        <f t="shared" si="0"/>
        <v>#DIV/0!</v>
      </c>
      <c r="K32" s="87"/>
      <c r="L32" s="87"/>
      <c r="M32" s="88"/>
    </row>
    <row r="33" spans="1:13">
      <c r="A33" s="202">
        <v>26</v>
      </c>
      <c r="B33" s="83"/>
      <c r="C33" s="84"/>
      <c r="D33" s="84"/>
      <c r="E33" s="93"/>
      <c r="F33" s="93"/>
      <c r="G33" s="84"/>
      <c r="H33" s="95"/>
      <c r="I33" s="87"/>
      <c r="J33" s="205" t="e">
        <f t="shared" si="0"/>
        <v>#DIV/0!</v>
      </c>
      <c r="K33" s="87"/>
      <c r="L33" s="87"/>
      <c r="M33" s="88"/>
    </row>
    <row r="34" spans="1:13">
      <c r="A34" s="202">
        <v>27</v>
      </c>
      <c r="B34" s="83"/>
      <c r="C34" s="84"/>
      <c r="D34" s="84"/>
      <c r="E34" s="93"/>
      <c r="F34" s="93"/>
      <c r="G34" s="84"/>
      <c r="H34" s="95"/>
      <c r="I34" s="87"/>
      <c r="J34" s="205" t="e">
        <f t="shared" si="0"/>
        <v>#DIV/0!</v>
      </c>
      <c r="K34" s="87"/>
      <c r="L34" s="87"/>
      <c r="M34" s="88"/>
    </row>
    <row r="35" spans="1:13">
      <c r="A35" s="202">
        <v>28</v>
      </c>
      <c r="B35" s="83"/>
      <c r="C35" s="84"/>
      <c r="D35" s="84"/>
      <c r="E35" s="93"/>
      <c r="F35" s="93"/>
      <c r="G35" s="84"/>
      <c r="H35" s="95"/>
      <c r="I35" s="87"/>
      <c r="J35" s="205" t="e">
        <f t="shared" si="0"/>
        <v>#DIV/0!</v>
      </c>
      <c r="K35" s="87"/>
      <c r="L35" s="87"/>
      <c r="M35" s="88"/>
    </row>
    <row r="36" spans="1:13">
      <c r="A36" s="202">
        <v>29</v>
      </c>
      <c r="B36" s="83"/>
      <c r="C36" s="84"/>
      <c r="D36" s="84"/>
      <c r="E36" s="93"/>
      <c r="F36" s="93"/>
      <c r="G36" s="84"/>
      <c r="H36" s="95"/>
      <c r="I36" s="87"/>
      <c r="J36" s="205" t="e">
        <f t="shared" si="0"/>
        <v>#DIV/0!</v>
      </c>
      <c r="K36" s="87"/>
      <c r="L36" s="87"/>
      <c r="M36" s="88"/>
    </row>
    <row r="37" spans="1:13">
      <c r="A37" s="202">
        <v>30</v>
      </c>
      <c r="B37" s="83"/>
      <c r="C37" s="84"/>
      <c r="D37" s="84"/>
      <c r="E37" s="93"/>
      <c r="F37" s="93"/>
      <c r="G37" s="84"/>
      <c r="H37" s="95"/>
      <c r="I37" s="87"/>
      <c r="J37" s="205" t="e">
        <f t="shared" si="0"/>
        <v>#DIV/0!</v>
      </c>
      <c r="K37" s="87"/>
      <c r="L37" s="87"/>
      <c r="M37" s="88"/>
    </row>
    <row r="38" spans="1:13">
      <c r="A38" s="202">
        <v>31</v>
      </c>
      <c r="B38" s="83"/>
      <c r="C38" s="84"/>
      <c r="D38" s="84"/>
      <c r="E38" s="93"/>
      <c r="F38" s="93"/>
      <c r="G38" s="84"/>
      <c r="H38" s="95"/>
      <c r="I38" s="87"/>
      <c r="J38" s="205" t="e">
        <f t="shared" si="0"/>
        <v>#DIV/0!</v>
      </c>
      <c r="K38" s="87"/>
      <c r="L38" s="87"/>
      <c r="M38" s="88"/>
    </row>
    <row r="39" spans="1:13">
      <c r="A39" s="202">
        <v>32</v>
      </c>
      <c r="B39" s="83"/>
      <c r="C39" s="84"/>
      <c r="D39" s="84"/>
      <c r="E39" s="93"/>
      <c r="F39" s="93"/>
      <c r="G39" s="84"/>
      <c r="H39" s="95"/>
      <c r="I39" s="87"/>
      <c r="J39" s="205" t="e">
        <f t="shared" si="0"/>
        <v>#DIV/0!</v>
      </c>
      <c r="K39" s="87"/>
      <c r="L39" s="87"/>
      <c r="M39" s="88"/>
    </row>
    <row r="40" spans="1:13">
      <c r="A40" s="202">
        <v>33</v>
      </c>
      <c r="B40" s="83"/>
      <c r="C40" s="84"/>
      <c r="D40" s="84"/>
      <c r="E40" s="93"/>
      <c r="F40" s="93"/>
      <c r="G40" s="84"/>
      <c r="H40" s="95"/>
      <c r="I40" s="87"/>
      <c r="J40" s="205" t="e">
        <f t="shared" si="0"/>
        <v>#DIV/0!</v>
      </c>
      <c r="K40" s="87"/>
      <c r="L40" s="87"/>
      <c r="M40" s="88"/>
    </row>
    <row r="41" spans="1:13">
      <c r="A41" s="202">
        <v>34</v>
      </c>
      <c r="B41" s="83"/>
      <c r="C41" s="84"/>
      <c r="D41" s="84"/>
      <c r="E41" s="93"/>
      <c r="F41" s="93"/>
      <c r="G41" s="84"/>
      <c r="H41" s="95"/>
      <c r="I41" s="96"/>
      <c r="J41" s="205" t="e">
        <f t="shared" si="0"/>
        <v>#DIV/0!</v>
      </c>
      <c r="K41" s="87"/>
      <c r="L41" s="87"/>
      <c r="M41" s="91"/>
    </row>
    <row r="42" spans="1:13">
      <c r="A42" s="202">
        <v>35</v>
      </c>
      <c r="B42" s="83"/>
      <c r="C42" s="84"/>
      <c r="D42" s="84"/>
      <c r="E42" s="93"/>
      <c r="F42" s="93"/>
      <c r="G42" s="84"/>
      <c r="H42" s="95"/>
      <c r="I42" s="96"/>
      <c r="J42" s="205" t="e">
        <f t="shared" si="0"/>
        <v>#DIV/0!</v>
      </c>
      <c r="K42" s="87"/>
      <c r="L42" s="87"/>
      <c r="M42" s="91"/>
    </row>
    <row r="43" spans="1:13">
      <c r="A43" s="202">
        <v>36</v>
      </c>
      <c r="B43" s="83"/>
      <c r="C43" s="84"/>
      <c r="D43" s="84"/>
      <c r="E43" s="93"/>
      <c r="F43" s="93"/>
      <c r="G43" s="84"/>
      <c r="H43" s="95"/>
      <c r="I43" s="96"/>
      <c r="J43" s="205" t="e">
        <f t="shared" si="0"/>
        <v>#DIV/0!</v>
      </c>
      <c r="K43" s="87"/>
      <c r="L43" s="87"/>
      <c r="M43" s="91"/>
    </row>
    <row r="44" spans="1:13">
      <c r="A44" s="202">
        <v>37</v>
      </c>
      <c r="B44" s="83"/>
      <c r="C44" s="84"/>
      <c r="D44" s="84"/>
      <c r="E44" s="93"/>
      <c r="F44" s="93"/>
      <c r="G44" s="84"/>
      <c r="H44" s="95"/>
      <c r="I44" s="96"/>
      <c r="J44" s="205" t="e">
        <f t="shared" si="0"/>
        <v>#DIV/0!</v>
      </c>
      <c r="K44" s="87"/>
      <c r="L44" s="87"/>
      <c r="M44" s="91"/>
    </row>
    <row r="45" spans="1:13">
      <c r="A45" s="202">
        <v>38</v>
      </c>
      <c r="B45" s="83"/>
      <c r="C45" s="84"/>
      <c r="D45" s="84"/>
      <c r="E45" s="93"/>
      <c r="F45" s="93"/>
      <c r="G45" s="84"/>
      <c r="H45" s="95"/>
      <c r="I45" s="96"/>
      <c r="J45" s="205" t="e">
        <f t="shared" si="0"/>
        <v>#DIV/0!</v>
      </c>
      <c r="K45" s="87"/>
      <c r="L45" s="87"/>
      <c r="M45" s="91"/>
    </row>
    <row r="46" spans="1:13">
      <c r="A46" s="202">
        <v>39</v>
      </c>
      <c r="B46" s="83"/>
      <c r="C46" s="84"/>
      <c r="D46" s="84"/>
      <c r="E46" s="93"/>
      <c r="F46" s="93"/>
      <c r="G46" s="84"/>
      <c r="H46" s="95"/>
      <c r="I46" s="96"/>
      <c r="J46" s="205" t="e">
        <f t="shared" si="0"/>
        <v>#DIV/0!</v>
      </c>
      <c r="K46" s="87"/>
      <c r="L46" s="87"/>
      <c r="M46" s="91"/>
    </row>
    <row r="47" spans="1:13">
      <c r="A47" s="202">
        <v>40</v>
      </c>
      <c r="B47" s="83"/>
      <c r="C47" s="84"/>
      <c r="D47" s="84"/>
      <c r="E47" s="93"/>
      <c r="F47" s="93"/>
      <c r="G47" s="84"/>
      <c r="H47" s="95"/>
      <c r="I47" s="96"/>
      <c r="J47" s="205" t="e">
        <f t="shared" si="0"/>
        <v>#DIV/0!</v>
      </c>
      <c r="K47" s="87"/>
      <c r="L47" s="87"/>
      <c r="M47" s="91"/>
    </row>
    <row r="48" spans="1:13">
      <c r="A48" s="202">
        <v>41</v>
      </c>
      <c r="B48" s="159"/>
      <c r="C48" s="159"/>
      <c r="D48" s="159"/>
      <c r="E48" s="39"/>
      <c r="F48" s="39"/>
      <c r="G48" s="159"/>
      <c r="H48" s="42"/>
      <c r="I48" s="43"/>
      <c r="J48" s="205" t="e">
        <f t="shared" si="0"/>
        <v>#DIV/0!</v>
      </c>
      <c r="K48" s="57"/>
      <c r="L48" s="57"/>
      <c r="M48" s="159"/>
    </row>
    <row r="49" spans="1:13">
      <c r="A49" s="202">
        <v>42</v>
      </c>
      <c r="B49" s="159"/>
      <c r="C49" s="159"/>
      <c r="D49" s="159"/>
      <c r="E49" s="39"/>
      <c r="F49" s="39"/>
      <c r="G49" s="159"/>
      <c r="H49" s="42"/>
      <c r="I49" s="43"/>
      <c r="J49" s="205" t="e">
        <f t="shared" si="0"/>
        <v>#DIV/0!</v>
      </c>
      <c r="K49" s="57"/>
      <c r="L49" s="57"/>
      <c r="M49" s="159"/>
    </row>
    <row r="50" spans="1:13">
      <c r="A50" s="202">
        <v>43</v>
      </c>
      <c r="B50" s="159"/>
      <c r="C50" s="159"/>
      <c r="D50" s="159"/>
      <c r="E50" s="39"/>
      <c r="F50" s="39"/>
      <c r="G50" s="159"/>
      <c r="H50" s="42"/>
      <c r="I50" s="43"/>
      <c r="J50" s="205" t="e">
        <f t="shared" si="0"/>
        <v>#DIV/0!</v>
      </c>
      <c r="K50" s="57"/>
      <c r="L50" s="57"/>
      <c r="M50" s="159"/>
    </row>
    <row r="51" spans="1:13">
      <c r="A51" s="202">
        <v>44</v>
      </c>
      <c r="B51" s="159"/>
      <c r="C51" s="159"/>
      <c r="D51" s="159"/>
      <c r="E51" s="39"/>
      <c r="F51" s="39"/>
      <c r="G51" s="159"/>
      <c r="H51" s="42"/>
      <c r="I51" s="43"/>
      <c r="J51" s="205" t="e">
        <f t="shared" si="0"/>
        <v>#DIV/0!</v>
      </c>
      <c r="K51" s="57"/>
      <c r="L51" s="57"/>
      <c r="M51" s="159"/>
    </row>
    <row r="52" spans="1:13">
      <c r="A52" s="202">
        <v>45</v>
      </c>
      <c r="B52" s="159"/>
      <c r="C52" s="159"/>
      <c r="D52" s="159"/>
      <c r="E52" s="39"/>
      <c r="F52" s="39"/>
      <c r="G52" s="159"/>
      <c r="H52" s="42"/>
      <c r="I52" s="43"/>
      <c r="J52" s="205" t="e">
        <f t="shared" si="0"/>
        <v>#DIV/0!</v>
      </c>
      <c r="K52" s="57"/>
      <c r="L52" s="57"/>
      <c r="M52" s="159"/>
    </row>
    <row r="53" spans="1:13">
      <c r="A53" s="202">
        <v>46</v>
      </c>
      <c r="B53" s="159"/>
      <c r="C53" s="159"/>
      <c r="D53" s="159"/>
      <c r="E53" s="39"/>
      <c r="F53" s="39"/>
      <c r="G53" s="159"/>
      <c r="H53" s="42"/>
      <c r="I53" s="43"/>
      <c r="J53" s="205" t="e">
        <f t="shared" si="0"/>
        <v>#DIV/0!</v>
      </c>
      <c r="K53" s="57"/>
      <c r="L53" s="57"/>
      <c r="M53" s="159"/>
    </row>
    <row r="54" spans="1:13">
      <c r="A54" s="202">
        <v>47</v>
      </c>
      <c r="B54" s="159"/>
      <c r="C54" s="159"/>
      <c r="D54" s="159"/>
      <c r="E54" s="39"/>
      <c r="F54" s="39"/>
      <c r="G54" s="159"/>
      <c r="H54" s="42"/>
      <c r="I54" s="43"/>
      <c r="J54" s="205" t="e">
        <f t="shared" si="0"/>
        <v>#DIV/0!</v>
      </c>
      <c r="K54" s="57"/>
      <c r="L54" s="57"/>
      <c r="M54" s="159"/>
    </row>
    <row r="55" spans="1:13">
      <c r="A55" s="202">
        <v>48</v>
      </c>
      <c r="B55" s="159"/>
      <c r="C55" s="159"/>
      <c r="D55" s="159"/>
      <c r="E55" s="39"/>
      <c r="F55" s="39"/>
      <c r="G55" s="159"/>
      <c r="H55" s="42"/>
      <c r="I55" s="43"/>
      <c r="J55" s="205" t="e">
        <f t="shared" si="0"/>
        <v>#DIV/0!</v>
      </c>
      <c r="K55" s="57"/>
      <c r="L55" s="57"/>
      <c r="M55" s="159"/>
    </row>
    <row r="56" spans="1:13">
      <c r="A56" s="202">
        <v>49</v>
      </c>
      <c r="B56" s="159"/>
      <c r="C56" s="159"/>
      <c r="D56" s="159"/>
      <c r="E56" s="39"/>
      <c r="F56" s="39"/>
      <c r="G56" s="159"/>
      <c r="H56" s="42"/>
      <c r="I56" s="43"/>
      <c r="J56" s="205" t="e">
        <f t="shared" si="0"/>
        <v>#DIV/0!</v>
      </c>
      <c r="K56" s="57"/>
      <c r="L56" s="57"/>
      <c r="M56" s="159"/>
    </row>
    <row r="57" spans="1:13">
      <c r="A57" s="202">
        <v>50</v>
      </c>
      <c r="B57" s="159"/>
      <c r="C57" s="159"/>
      <c r="D57" s="159"/>
      <c r="E57" s="39"/>
      <c r="F57" s="39"/>
      <c r="G57" s="159"/>
      <c r="H57" s="42"/>
      <c r="I57" s="43"/>
      <c r="J57" s="205" t="e">
        <f t="shared" si="0"/>
        <v>#DIV/0!</v>
      </c>
      <c r="K57" s="57"/>
      <c r="L57" s="57"/>
      <c r="M57" s="159"/>
    </row>
    <row r="58" spans="1:13">
      <c r="A58" s="202">
        <v>51</v>
      </c>
      <c r="B58" s="159"/>
      <c r="C58" s="159"/>
      <c r="D58" s="159"/>
      <c r="E58" s="39"/>
      <c r="F58" s="39"/>
      <c r="G58" s="159"/>
      <c r="H58" s="42"/>
      <c r="I58" s="43"/>
      <c r="J58" s="205" t="e">
        <f t="shared" si="0"/>
        <v>#DIV/0!</v>
      </c>
      <c r="K58" s="57"/>
      <c r="L58" s="57"/>
      <c r="M58" s="159"/>
    </row>
    <row r="59" spans="1:13">
      <c r="A59" s="202">
        <v>52</v>
      </c>
      <c r="B59" s="159"/>
      <c r="C59" s="159"/>
      <c r="D59" s="159"/>
      <c r="E59" s="39"/>
      <c r="F59" s="39"/>
      <c r="G59" s="159"/>
      <c r="H59" s="42"/>
      <c r="I59" s="43"/>
      <c r="J59" s="205" t="e">
        <f t="shared" si="0"/>
        <v>#DIV/0!</v>
      </c>
      <c r="K59" s="57"/>
      <c r="L59" s="57"/>
      <c r="M59" s="159"/>
    </row>
    <row r="60" spans="1:13">
      <c r="A60" s="202">
        <v>53</v>
      </c>
      <c r="B60" s="159"/>
      <c r="C60" s="159"/>
      <c r="D60" s="159"/>
      <c r="E60" s="39"/>
      <c r="F60" s="39"/>
      <c r="G60" s="159"/>
      <c r="H60" s="42"/>
      <c r="I60" s="43"/>
      <c r="J60" s="205" t="e">
        <f t="shared" si="0"/>
        <v>#DIV/0!</v>
      </c>
      <c r="K60" s="57"/>
      <c r="L60" s="57"/>
      <c r="M60" s="159"/>
    </row>
    <row r="61" spans="1:13">
      <c r="A61" s="202">
        <v>54</v>
      </c>
      <c r="B61" s="159"/>
      <c r="C61" s="159"/>
      <c r="D61" s="159"/>
      <c r="E61" s="39"/>
      <c r="F61" s="39"/>
      <c r="G61" s="159"/>
      <c r="H61" s="42"/>
      <c r="I61" s="43"/>
      <c r="J61" s="205" t="e">
        <f t="shared" si="0"/>
        <v>#DIV/0!</v>
      </c>
      <c r="K61" s="57"/>
      <c r="L61" s="57"/>
      <c r="M61" s="159"/>
    </row>
    <row r="62" spans="1:13">
      <c r="A62" s="202">
        <v>55</v>
      </c>
      <c r="B62" s="159"/>
      <c r="C62" s="159"/>
      <c r="D62" s="159"/>
      <c r="E62" s="39"/>
      <c r="F62" s="39"/>
      <c r="G62" s="159"/>
      <c r="H62" s="42"/>
      <c r="I62" s="43"/>
      <c r="J62" s="205" t="e">
        <f t="shared" si="0"/>
        <v>#DIV/0!</v>
      </c>
      <c r="K62" s="57"/>
      <c r="L62" s="57"/>
      <c r="M62" s="159"/>
    </row>
    <row r="63" spans="1:13">
      <c r="A63" s="202">
        <v>56</v>
      </c>
      <c r="B63" s="159"/>
      <c r="C63" s="159"/>
      <c r="D63" s="159"/>
      <c r="E63" s="39"/>
      <c r="F63" s="39"/>
      <c r="G63" s="159"/>
      <c r="H63" s="42"/>
      <c r="I63" s="43"/>
      <c r="J63" s="205" t="e">
        <f t="shared" si="0"/>
        <v>#DIV/0!</v>
      </c>
      <c r="K63" s="57"/>
      <c r="L63" s="57"/>
      <c r="M63" s="159"/>
    </row>
    <row r="64" spans="1:13">
      <c r="A64" s="202">
        <v>57</v>
      </c>
      <c r="B64" s="159"/>
      <c r="C64" s="159"/>
      <c r="D64" s="159"/>
      <c r="E64" s="39"/>
      <c r="F64" s="39"/>
      <c r="G64" s="159"/>
      <c r="H64" s="42"/>
      <c r="I64" s="43"/>
      <c r="J64" s="205" t="e">
        <f t="shared" si="0"/>
        <v>#DIV/0!</v>
      </c>
      <c r="K64" s="57"/>
      <c r="L64" s="57"/>
      <c r="M64" s="159"/>
    </row>
    <row r="65" spans="1:13">
      <c r="A65" s="202">
        <v>58</v>
      </c>
      <c r="B65" s="159"/>
      <c r="C65" s="159"/>
      <c r="D65" s="159"/>
      <c r="E65" s="39"/>
      <c r="F65" s="39"/>
      <c r="G65" s="159"/>
      <c r="H65" s="42"/>
      <c r="I65" s="43"/>
      <c r="J65" s="205" t="e">
        <f t="shared" si="0"/>
        <v>#DIV/0!</v>
      </c>
      <c r="K65" s="57"/>
      <c r="L65" s="57"/>
      <c r="M65" s="159"/>
    </row>
    <row r="66" spans="1:13">
      <c r="A66" s="202">
        <v>59</v>
      </c>
      <c r="B66" s="159"/>
      <c r="C66" s="159"/>
      <c r="D66" s="159"/>
      <c r="E66" s="39"/>
      <c r="F66" s="39"/>
      <c r="G66" s="159"/>
      <c r="H66" s="42"/>
      <c r="I66" s="43"/>
      <c r="J66" s="205" t="e">
        <f t="shared" si="0"/>
        <v>#DIV/0!</v>
      </c>
      <c r="K66" s="57"/>
      <c r="L66" s="57"/>
      <c r="M66" s="159"/>
    </row>
    <row r="67" spans="1:13">
      <c r="A67" s="202">
        <v>60</v>
      </c>
      <c r="B67" s="159"/>
      <c r="C67" s="159"/>
      <c r="D67" s="159"/>
      <c r="E67" s="39"/>
      <c r="F67" s="39"/>
      <c r="G67" s="159"/>
      <c r="H67" s="42"/>
      <c r="I67" s="43"/>
      <c r="J67" s="205" t="e">
        <f t="shared" si="0"/>
        <v>#DIV/0!</v>
      </c>
      <c r="K67" s="57"/>
      <c r="L67" s="57"/>
      <c r="M67" s="159"/>
    </row>
    <row r="68" spans="1:13">
      <c r="A68" s="202">
        <v>61</v>
      </c>
      <c r="B68" s="159"/>
      <c r="C68" s="159"/>
      <c r="D68" s="159"/>
      <c r="E68" s="39"/>
      <c r="F68" s="39"/>
      <c r="G68" s="159"/>
      <c r="H68" s="42"/>
      <c r="I68" s="43"/>
      <c r="J68" s="205" t="e">
        <f t="shared" si="0"/>
        <v>#DIV/0!</v>
      </c>
      <c r="K68" s="57"/>
      <c r="L68" s="57"/>
      <c r="M68" s="159"/>
    </row>
    <row r="69" spans="1:13">
      <c r="A69" s="202">
        <v>62</v>
      </c>
      <c r="B69" s="159"/>
      <c r="C69" s="159"/>
      <c r="D69" s="159"/>
      <c r="E69" s="39"/>
      <c r="F69" s="39"/>
      <c r="G69" s="159"/>
      <c r="H69" s="42"/>
      <c r="I69" s="43"/>
      <c r="J69" s="205" t="e">
        <f t="shared" si="0"/>
        <v>#DIV/0!</v>
      </c>
      <c r="K69" s="57"/>
      <c r="L69" s="57"/>
      <c r="M69" s="159"/>
    </row>
    <row r="70" spans="1:13">
      <c r="A70" s="202">
        <v>63</v>
      </c>
      <c r="B70" s="159"/>
      <c r="C70" s="159"/>
      <c r="D70" s="159"/>
      <c r="E70" s="39"/>
      <c r="F70" s="39"/>
      <c r="G70" s="159"/>
      <c r="H70" s="42"/>
      <c r="I70" s="43"/>
      <c r="J70" s="205" t="e">
        <f t="shared" si="0"/>
        <v>#DIV/0!</v>
      </c>
      <c r="K70" s="57"/>
      <c r="L70" s="57"/>
      <c r="M70" s="159"/>
    </row>
    <row r="71" spans="1:13">
      <c r="A71" s="202">
        <v>64</v>
      </c>
      <c r="B71" s="159"/>
      <c r="C71" s="159"/>
      <c r="D71" s="159"/>
      <c r="E71" s="39"/>
      <c r="F71" s="39"/>
      <c r="G71" s="159"/>
      <c r="H71" s="42"/>
      <c r="I71" s="43"/>
      <c r="J71" s="205" t="e">
        <f t="shared" ref="J71:J134" si="2">H71/I71</f>
        <v>#DIV/0!</v>
      </c>
      <c r="K71" s="57"/>
      <c r="L71" s="57"/>
      <c r="M71" s="159"/>
    </row>
    <row r="72" spans="1:13">
      <c r="A72" s="202">
        <v>65</v>
      </c>
      <c r="B72" s="159"/>
      <c r="C72" s="159"/>
      <c r="D72" s="159"/>
      <c r="E72" s="39"/>
      <c r="F72" s="39"/>
      <c r="G72" s="159"/>
      <c r="H72" s="42"/>
      <c r="I72" s="43"/>
      <c r="J72" s="205" t="e">
        <f t="shared" si="2"/>
        <v>#DIV/0!</v>
      </c>
      <c r="K72" s="57"/>
      <c r="L72" s="57"/>
      <c r="M72" s="159"/>
    </row>
    <row r="73" spans="1:13">
      <c r="A73" s="202">
        <v>66</v>
      </c>
      <c r="B73" s="159"/>
      <c r="C73" s="159"/>
      <c r="D73" s="159"/>
      <c r="E73" s="39"/>
      <c r="F73" s="39"/>
      <c r="G73" s="159"/>
      <c r="H73" s="42"/>
      <c r="I73" s="43"/>
      <c r="J73" s="205" t="e">
        <f t="shared" si="2"/>
        <v>#DIV/0!</v>
      </c>
      <c r="K73" s="57"/>
      <c r="L73" s="57"/>
      <c r="M73" s="159"/>
    </row>
    <row r="74" spans="1:13">
      <c r="A74" s="202">
        <v>67</v>
      </c>
      <c r="B74" s="159"/>
      <c r="C74" s="159"/>
      <c r="D74" s="159"/>
      <c r="E74" s="39"/>
      <c r="F74" s="39"/>
      <c r="G74" s="159"/>
      <c r="H74" s="42"/>
      <c r="I74" s="43"/>
      <c r="J74" s="205" t="e">
        <f t="shared" si="2"/>
        <v>#DIV/0!</v>
      </c>
      <c r="K74" s="57"/>
      <c r="L74" s="57"/>
      <c r="M74" s="159"/>
    </row>
    <row r="75" spans="1:13">
      <c r="A75" s="202">
        <v>68</v>
      </c>
      <c r="B75" s="159"/>
      <c r="C75" s="159"/>
      <c r="D75" s="159"/>
      <c r="E75" s="39"/>
      <c r="F75" s="39"/>
      <c r="G75" s="159"/>
      <c r="H75" s="42"/>
      <c r="I75" s="43"/>
      <c r="J75" s="205" t="e">
        <f t="shared" si="2"/>
        <v>#DIV/0!</v>
      </c>
      <c r="K75" s="57"/>
      <c r="L75" s="57"/>
      <c r="M75" s="159"/>
    </row>
    <row r="76" spans="1:13">
      <c r="A76" s="202">
        <v>69</v>
      </c>
      <c r="B76" s="159"/>
      <c r="C76" s="159"/>
      <c r="D76" s="159"/>
      <c r="E76" s="39"/>
      <c r="F76" s="39"/>
      <c r="G76" s="159"/>
      <c r="H76" s="42"/>
      <c r="I76" s="43"/>
      <c r="J76" s="205" t="e">
        <f t="shared" si="2"/>
        <v>#DIV/0!</v>
      </c>
      <c r="K76" s="57"/>
      <c r="L76" s="57"/>
      <c r="M76" s="159"/>
    </row>
    <row r="77" spans="1:13">
      <c r="A77" s="202">
        <v>70</v>
      </c>
      <c r="B77" s="159"/>
      <c r="C77" s="159"/>
      <c r="D77" s="159"/>
      <c r="E77" s="39"/>
      <c r="F77" s="39"/>
      <c r="G77" s="159"/>
      <c r="H77" s="42"/>
      <c r="I77" s="43"/>
      <c r="J77" s="205" t="e">
        <f t="shared" si="2"/>
        <v>#DIV/0!</v>
      </c>
      <c r="K77" s="57"/>
      <c r="L77" s="57"/>
      <c r="M77" s="159"/>
    </row>
    <row r="78" spans="1:13">
      <c r="A78" s="202">
        <v>71</v>
      </c>
      <c r="B78" s="159"/>
      <c r="C78" s="159"/>
      <c r="D78" s="159"/>
      <c r="E78" s="39"/>
      <c r="F78" s="39"/>
      <c r="G78" s="159"/>
      <c r="H78" s="42"/>
      <c r="I78" s="43"/>
      <c r="J78" s="205" t="e">
        <f t="shared" si="2"/>
        <v>#DIV/0!</v>
      </c>
      <c r="K78" s="57"/>
      <c r="L78" s="57"/>
      <c r="M78" s="159"/>
    </row>
    <row r="79" spans="1:13">
      <c r="A79" s="202">
        <v>72</v>
      </c>
      <c r="B79" s="159"/>
      <c r="C79" s="159"/>
      <c r="D79" s="159"/>
      <c r="E79" s="39"/>
      <c r="F79" s="39"/>
      <c r="G79" s="159"/>
      <c r="H79" s="42"/>
      <c r="I79" s="43"/>
      <c r="J79" s="205" t="e">
        <f t="shared" si="2"/>
        <v>#DIV/0!</v>
      </c>
      <c r="K79" s="57"/>
      <c r="L79" s="57"/>
      <c r="M79" s="159"/>
    </row>
    <row r="80" spans="1:13">
      <c r="A80" s="202">
        <v>73</v>
      </c>
      <c r="B80" s="159"/>
      <c r="C80" s="159"/>
      <c r="D80" s="159"/>
      <c r="E80" s="39"/>
      <c r="F80" s="39"/>
      <c r="G80" s="159"/>
      <c r="H80" s="42"/>
      <c r="I80" s="43"/>
      <c r="J80" s="205" t="e">
        <f t="shared" si="2"/>
        <v>#DIV/0!</v>
      </c>
      <c r="K80" s="57"/>
      <c r="L80" s="57"/>
      <c r="M80" s="159"/>
    </row>
    <row r="81" spans="1:13">
      <c r="A81" s="202">
        <v>74</v>
      </c>
      <c r="B81" s="159"/>
      <c r="C81" s="159"/>
      <c r="D81" s="159"/>
      <c r="E81" s="39"/>
      <c r="F81" s="39"/>
      <c r="G81" s="159"/>
      <c r="H81" s="42"/>
      <c r="I81" s="43"/>
      <c r="J81" s="205" t="e">
        <f t="shared" si="2"/>
        <v>#DIV/0!</v>
      </c>
      <c r="K81" s="57"/>
      <c r="L81" s="57"/>
      <c r="M81" s="159"/>
    </row>
    <row r="82" spans="1:13">
      <c r="A82" s="202">
        <v>75</v>
      </c>
      <c r="B82" s="159"/>
      <c r="C82" s="159"/>
      <c r="D82" s="159"/>
      <c r="E82" s="39"/>
      <c r="F82" s="39"/>
      <c r="G82" s="159"/>
      <c r="H82" s="42"/>
      <c r="I82" s="43"/>
      <c r="J82" s="205" t="e">
        <f t="shared" si="2"/>
        <v>#DIV/0!</v>
      </c>
      <c r="K82" s="57"/>
      <c r="L82" s="57"/>
      <c r="M82" s="159"/>
    </row>
    <row r="83" spans="1:13">
      <c r="A83" s="202">
        <v>76</v>
      </c>
      <c r="B83" s="159"/>
      <c r="C83" s="159"/>
      <c r="D83" s="159"/>
      <c r="E83" s="39"/>
      <c r="F83" s="39"/>
      <c r="G83" s="159"/>
      <c r="H83" s="42"/>
      <c r="I83" s="43"/>
      <c r="J83" s="205" t="e">
        <f t="shared" si="2"/>
        <v>#DIV/0!</v>
      </c>
      <c r="K83" s="57"/>
      <c r="L83" s="57"/>
      <c r="M83" s="159"/>
    </row>
    <row r="84" spans="1:13">
      <c r="A84" s="202">
        <v>77</v>
      </c>
      <c r="B84" s="159"/>
      <c r="C84" s="159"/>
      <c r="D84" s="159"/>
      <c r="E84" s="39"/>
      <c r="F84" s="39"/>
      <c r="G84" s="159"/>
      <c r="H84" s="42"/>
      <c r="I84" s="43"/>
      <c r="J84" s="205" t="e">
        <f t="shared" si="2"/>
        <v>#DIV/0!</v>
      </c>
      <c r="K84" s="57"/>
      <c r="L84" s="57"/>
      <c r="M84" s="159"/>
    </row>
    <row r="85" spans="1:13">
      <c r="A85" s="202">
        <v>78</v>
      </c>
      <c r="B85" s="159"/>
      <c r="C85" s="159"/>
      <c r="D85" s="159"/>
      <c r="E85" s="39"/>
      <c r="F85" s="39"/>
      <c r="G85" s="159"/>
      <c r="H85" s="42"/>
      <c r="I85" s="43"/>
      <c r="J85" s="205" t="e">
        <f t="shared" si="2"/>
        <v>#DIV/0!</v>
      </c>
      <c r="K85" s="57"/>
      <c r="L85" s="57"/>
      <c r="M85" s="159"/>
    </row>
    <row r="86" spans="1:13">
      <c r="A86" s="202">
        <v>79</v>
      </c>
      <c r="B86" s="159"/>
      <c r="C86" s="159"/>
      <c r="D86" s="159"/>
      <c r="E86" s="39"/>
      <c r="F86" s="39"/>
      <c r="G86" s="159"/>
      <c r="H86" s="42"/>
      <c r="I86" s="43"/>
      <c r="J86" s="205" t="e">
        <f t="shared" si="2"/>
        <v>#DIV/0!</v>
      </c>
      <c r="K86" s="57"/>
      <c r="L86" s="57"/>
      <c r="M86" s="159"/>
    </row>
    <row r="87" spans="1:13">
      <c r="A87" s="202">
        <v>80</v>
      </c>
      <c r="B87" s="159"/>
      <c r="C87" s="159"/>
      <c r="D87" s="159"/>
      <c r="E87" s="39"/>
      <c r="F87" s="39"/>
      <c r="G87" s="159"/>
      <c r="H87" s="42"/>
      <c r="I87" s="43"/>
      <c r="J87" s="205" t="e">
        <f t="shared" si="2"/>
        <v>#DIV/0!</v>
      </c>
      <c r="K87" s="57"/>
      <c r="L87" s="57"/>
      <c r="M87" s="159"/>
    </row>
    <row r="88" spans="1:13">
      <c r="A88" s="202">
        <v>81</v>
      </c>
      <c r="B88" s="159"/>
      <c r="C88" s="159"/>
      <c r="D88" s="159"/>
      <c r="E88" s="39"/>
      <c r="F88" s="39"/>
      <c r="G88" s="159"/>
      <c r="H88" s="42"/>
      <c r="I88" s="43"/>
      <c r="J88" s="205" t="e">
        <f t="shared" si="2"/>
        <v>#DIV/0!</v>
      </c>
      <c r="K88" s="57"/>
      <c r="L88" s="57"/>
      <c r="M88" s="159"/>
    </row>
    <row r="89" spans="1:13">
      <c r="A89" s="202">
        <v>82</v>
      </c>
      <c r="B89" s="159"/>
      <c r="C89" s="159"/>
      <c r="D89" s="159"/>
      <c r="E89" s="39"/>
      <c r="F89" s="39"/>
      <c r="G89" s="159"/>
      <c r="H89" s="42"/>
      <c r="I89" s="43"/>
      <c r="J89" s="205" t="e">
        <f t="shared" si="2"/>
        <v>#DIV/0!</v>
      </c>
      <c r="K89" s="57"/>
      <c r="L89" s="57"/>
      <c r="M89" s="159"/>
    </row>
    <row r="90" spans="1:13">
      <c r="A90" s="202">
        <v>83</v>
      </c>
      <c r="B90" s="159"/>
      <c r="C90" s="159"/>
      <c r="D90" s="159"/>
      <c r="E90" s="39"/>
      <c r="F90" s="39"/>
      <c r="G90" s="159"/>
      <c r="H90" s="42"/>
      <c r="I90" s="43"/>
      <c r="J90" s="205" t="e">
        <f t="shared" si="2"/>
        <v>#DIV/0!</v>
      </c>
      <c r="K90" s="57"/>
      <c r="L90" s="57"/>
      <c r="M90" s="159"/>
    </row>
    <row r="91" spans="1:13">
      <c r="A91" s="202">
        <v>84</v>
      </c>
      <c r="B91" s="159"/>
      <c r="C91" s="159"/>
      <c r="D91" s="159"/>
      <c r="E91" s="39"/>
      <c r="F91" s="39"/>
      <c r="G91" s="159"/>
      <c r="H91" s="42"/>
      <c r="I91" s="43"/>
      <c r="J91" s="205" t="e">
        <f t="shared" si="2"/>
        <v>#DIV/0!</v>
      </c>
      <c r="K91" s="57"/>
      <c r="L91" s="57"/>
      <c r="M91" s="159"/>
    </row>
    <row r="92" spans="1:13">
      <c r="A92" s="202">
        <v>85</v>
      </c>
      <c r="B92" s="159"/>
      <c r="C92" s="159"/>
      <c r="D92" s="159"/>
      <c r="E92" s="39"/>
      <c r="F92" s="39"/>
      <c r="G92" s="159"/>
      <c r="H92" s="42"/>
      <c r="I92" s="43"/>
      <c r="J92" s="205" t="e">
        <f t="shared" si="2"/>
        <v>#DIV/0!</v>
      </c>
      <c r="K92" s="57"/>
      <c r="L92" s="57"/>
      <c r="M92" s="159"/>
    </row>
    <row r="93" spans="1:13">
      <c r="A93" s="202">
        <v>86</v>
      </c>
      <c r="B93" s="159"/>
      <c r="C93" s="159"/>
      <c r="D93" s="159"/>
      <c r="E93" s="39"/>
      <c r="F93" s="39"/>
      <c r="G93" s="159"/>
      <c r="H93" s="42"/>
      <c r="I93" s="43"/>
      <c r="J93" s="205" t="e">
        <f t="shared" si="2"/>
        <v>#DIV/0!</v>
      </c>
      <c r="K93" s="57"/>
      <c r="L93" s="57"/>
      <c r="M93" s="159"/>
    </row>
    <row r="94" spans="1:13">
      <c r="A94" s="202">
        <v>87</v>
      </c>
      <c r="B94" s="159"/>
      <c r="C94" s="159"/>
      <c r="D94" s="159"/>
      <c r="E94" s="39"/>
      <c r="F94" s="39"/>
      <c r="G94" s="159"/>
      <c r="H94" s="42"/>
      <c r="I94" s="43"/>
      <c r="J94" s="205" t="e">
        <f t="shared" si="2"/>
        <v>#DIV/0!</v>
      </c>
      <c r="K94" s="57"/>
      <c r="L94" s="57"/>
      <c r="M94" s="159"/>
    </row>
    <row r="95" spans="1:13">
      <c r="A95" s="202">
        <v>88</v>
      </c>
      <c r="B95" s="159"/>
      <c r="C95" s="159"/>
      <c r="D95" s="159"/>
      <c r="E95" s="39"/>
      <c r="F95" s="39"/>
      <c r="G95" s="159"/>
      <c r="H95" s="42"/>
      <c r="I95" s="43"/>
      <c r="J95" s="205" t="e">
        <f t="shared" si="2"/>
        <v>#DIV/0!</v>
      </c>
      <c r="K95" s="57"/>
      <c r="L95" s="57"/>
      <c r="M95" s="159"/>
    </row>
    <row r="96" spans="1:13">
      <c r="A96" s="202">
        <v>89</v>
      </c>
      <c r="B96" s="159"/>
      <c r="C96" s="159"/>
      <c r="D96" s="159"/>
      <c r="E96" s="39"/>
      <c r="F96" s="39"/>
      <c r="G96" s="159"/>
      <c r="H96" s="42"/>
      <c r="I96" s="43"/>
      <c r="J96" s="205" t="e">
        <f t="shared" si="2"/>
        <v>#DIV/0!</v>
      </c>
      <c r="K96" s="57"/>
      <c r="L96" s="57"/>
      <c r="M96" s="159"/>
    </row>
    <row r="97" spans="1:13">
      <c r="A97" s="202">
        <v>90</v>
      </c>
      <c r="B97" s="159"/>
      <c r="C97" s="159"/>
      <c r="D97" s="159"/>
      <c r="E97" s="39"/>
      <c r="F97" s="39"/>
      <c r="G97" s="159"/>
      <c r="H97" s="42"/>
      <c r="I97" s="43"/>
      <c r="J97" s="205" t="e">
        <f t="shared" si="2"/>
        <v>#DIV/0!</v>
      </c>
      <c r="K97" s="57"/>
      <c r="L97" s="57"/>
      <c r="M97" s="159"/>
    </row>
    <row r="98" spans="1:13">
      <c r="A98" s="202">
        <v>91</v>
      </c>
      <c r="B98" s="159"/>
      <c r="C98" s="159"/>
      <c r="D98" s="159"/>
      <c r="E98" s="39"/>
      <c r="F98" s="39"/>
      <c r="G98" s="159"/>
      <c r="H98" s="42"/>
      <c r="I98" s="43"/>
      <c r="J98" s="205" t="e">
        <f t="shared" si="2"/>
        <v>#DIV/0!</v>
      </c>
      <c r="K98" s="57"/>
      <c r="L98" s="57"/>
      <c r="M98" s="159"/>
    </row>
    <row r="99" spans="1:13">
      <c r="A99" s="202">
        <v>92</v>
      </c>
      <c r="B99" s="159"/>
      <c r="C99" s="159"/>
      <c r="D99" s="159"/>
      <c r="E99" s="39"/>
      <c r="F99" s="39"/>
      <c r="G99" s="159"/>
      <c r="H99" s="42"/>
      <c r="I99" s="43"/>
      <c r="J99" s="205" t="e">
        <f t="shared" si="2"/>
        <v>#DIV/0!</v>
      </c>
      <c r="K99" s="57"/>
      <c r="L99" s="57"/>
      <c r="M99" s="159"/>
    </row>
    <row r="100" spans="1:13">
      <c r="A100" s="202">
        <v>93</v>
      </c>
      <c r="B100" s="159"/>
      <c r="C100" s="159"/>
      <c r="D100" s="159"/>
      <c r="E100" s="39"/>
      <c r="F100" s="39"/>
      <c r="G100" s="159"/>
      <c r="H100" s="42"/>
      <c r="I100" s="43"/>
      <c r="J100" s="205" t="e">
        <f t="shared" si="2"/>
        <v>#DIV/0!</v>
      </c>
      <c r="K100" s="57"/>
      <c r="L100" s="57"/>
      <c r="M100" s="159"/>
    </row>
    <row r="101" spans="1:13">
      <c r="A101" s="202">
        <v>94</v>
      </c>
      <c r="B101" s="159"/>
      <c r="C101" s="159"/>
      <c r="D101" s="159"/>
      <c r="E101" s="39"/>
      <c r="F101" s="39"/>
      <c r="G101" s="159"/>
      <c r="H101" s="42"/>
      <c r="I101" s="43"/>
      <c r="J101" s="205" t="e">
        <f t="shared" si="2"/>
        <v>#DIV/0!</v>
      </c>
      <c r="K101" s="57"/>
      <c r="L101" s="57"/>
      <c r="M101" s="159"/>
    </row>
    <row r="102" spans="1:13">
      <c r="A102" s="202">
        <v>95</v>
      </c>
      <c r="B102" s="159"/>
      <c r="C102" s="159"/>
      <c r="D102" s="159"/>
      <c r="E102" s="39"/>
      <c r="F102" s="39"/>
      <c r="G102" s="159"/>
      <c r="H102" s="42"/>
      <c r="I102" s="43"/>
      <c r="J102" s="205" t="e">
        <f t="shared" si="2"/>
        <v>#DIV/0!</v>
      </c>
      <c r="K102" s="57"/>
      <c r="L102" s="57"/>
      <c r="M102" s="159"/>
    </row>
    <row r="103" spans="1:13">
      <c r="A103" s="202">
        <v>96</v>
      </c>
      <c r="B103" s="159"/>
      <c r="C103" s="159"/>
      <c r="D103" s="159"/>
      <c r="E103" s="39"/>
      <c r="F103" s="39"/>
      <c r="G103" s="159"/>
      <c r="H103" s="42"/>
      <c r="I103" s="43"/>
      <c r="J103" s="205" t="e">
        <f t="shared" si="2"/>
        <v>#DIV/0!</v>
      </c>
      <c r="K103" s="57"/>
      <c r="L103" s="57"/>
      <c r="M103" s="159"/>
    </row>
    <row r="104" spans="1:13">
      <c r="A104" s="202">
        <v>97</v>
      </c>
      <c r="B104" s="159"/>
      <c r="C104" s="159"/>
      <c r="D104" s="159"/>
      <c r="E104" s="39"/>
      <c r="F104" s="39"/>
      <c r="G104" s="159"/>
      <c r="H104" s="42"/>
      <c r="I104" s="43"/>
      <c r="J104" s="205" t="e">
        <f t="shared" si="2"/>
        <v>#DIV/0!</v>
      </c>
      <c r="K104" s="57"/>
      <c r="L104" s="57"/>
      <c r="M104" s="159"/>
    </row>
    <row r="105" spans="1:13">
      <c r="A105" s="202">
        <v>98</v>
      </c>
      <c r="B105" s="159"/>
      <c r="C105" s="159"/>
      <c r="D105" s="159"/>
      <c r="E105" s="39"/>
      <c r="F105" s="39"/>
      <c r="G105" s="159"/>
      <c r="H105" s="42"/>
      <c r="I105" s="43"/>
      <c r="J105" s="205" t="e">
        <f t="shared" si="2"/>
        <v>#DIV/0!</v>
      </c>
      <c r="K105" s="57"/>
      <c r="L105" s="57"/>
      <c r="M105" s="159"/>
    </row>
    <row r="106" spans="1:13">
      <c r="A106" s="202">
        <v>99</v>
      </c>
      <c r="B106" s="159"/>
      <c r="C106" s="159"/>
      <c r="D106" s="159"/>
      <c r="E106" s="39"/>
      <c r="F106" s="39"/>
      <c r="G106" s="159"/>
      <c r="H106" s="42"/>
      <c r="I106" s="43"/>
      <c r="J106" s="205" t="e">
        <f t="shared" si="2"/>
        <v>#DIV/0!</v>
      </c>
      <c r="K106" s="57"/>
      <c r="L106" s="57"/>
      <c r="M106" s="159"/>
    </row>
    <row r="107" spans="1:13">
      <c r="A107" s="202">
        <v>100</v>
      </c>
      <c r="B107" s="159"/>
      <c r="C107" s="159"/>
      <c r="D107" s="159"/>
      <c r="E107" s="39"/>
      <c r="F107" s="39"/>
      <c r="G107" s="159"/>
      <c r="H107" s="42"/>
      <c r="I107" s="43"/>
      <c r="J107" s="205" t="e">
        <f t="shared" si="2"/>
        <v>#DIV/0!</v>
      </c>
      <c r="K107" s="57"/>
      <c r="L107" s="57"/>
      <c r="M107" s="159"/>
    </row>
    <row r="108" spans="1:13">
      <c r="A108" s="202">
        <v>101</v>
      </c>
      <c r="B108" s="159"/>
      <c r="C108" s="159"/>
      <c r="D108" s="159"/>
      <c r="E108" s="39"/>
      <c r="F108" s="39"/>
      <c r="G108" s="159"/>
      <c r="H108" s="42"/>
      <c r="I108" s="43"/>
      <c r="J108" s="205" t="e">
        <f t="shared" si="2"/>
        <v>#DIV/0!</v>
      </c>
      <c r="K108" s="57"/>
      <c r="L108" s="57"/>
      <c r="M108" s="159"/>
    </row>
    <row r="109" spans="1:13">
      <c r="A109" s="202">
        <v>102</v>
      </c>
      <c r="B109" s="159"/>
      <c r="C109" s="159"/>
      <c r="D109" s="159"/>
      <c r="E109" s="39"/>
      <c r="F109" s="39"/>
      <c r="G109" s="159"/>
      <c r="H109" s="42"/>
      <c r="I109" s="43"/>
      <c r="J109" s="205" t="e">
        <f t="shared" si="2"/>
        <v>#DIV/0!</v>
      </c>
      <c r="K109" s="57"/>
      <c r="L109" s="57"/>
      <c r="M109" s="159"/>
    </row>
    <row r="110" spans="1:13">
      <c r="A110" s="202">
        <v>103</v>
      </c>
      <c r="B110" s="159"/>
      <c r="C110" s="159"/>
      <c r="D110" s="159"/>
      <c r="E110" s="39"/>
      <c r="F110" s="39"/>
      <c r="G110" s="159"/>
      <c r="H110" s="42"/>
      <c r="I110" s="43"/>
      <c r="J110" s="205" t="e">
        <f t="shared" si="2"/>
        <v>#DIV/0!</v>
      </c>
      <c r="K110" s="57"/>
      <c r="L110" s="57"/>
      <c r="M110" s="159"/>
    </row>
    <row r="111" spans="1:13">
      <c r="A111" s="202">
        <v>104</v>
      </c>
      <c r="B111" s="159"/>
      <c r="C111" s="159"/>
      <c r="D111" s="159"/>
      <c r="E111" s="39"/>
      <c r="F111" s="39"/>
      <c r="G111" s="159"/>
      <c r="H111" s="42"/>
      <c r="I111" s="43"/>
      <c r="J111" s="205" t="e">
        <f t="shared" si="2"/>
        <v>#DIV/0!</v>
      </c>
      <c r="K111" s="57"/>
      <c r="L111" s="57"/>
      <c r="M111" s="159"/>
    </row>
    <row r="112" spans="1:13">
      <c r="A112" s="202">
        <v>105</v>
      </c>
      <c r="B112" s="159"/>
      <c r="C112" s="159"/>
      <c r="D112" s="159"/>
      <c r="E112" s="39"/>
      <c r="F112" s="39"/>
      <c r="G112" s="159"/>
      <c r="H112" s="42"/>
      <c r="I112" s="43"/>
      <c r="J112" s="205" t="e">
        <f t="shared" si="2"/>
        <v>#DIV/0!</v>
      </c>
      <c r="K112" s="57"/>
      <c r="L112" s="57"/>
      <c r="M112" s="159"/>
    </row>
    <row r="113" spans="1:13">
      <c r="A113" s="202">
        <v>106</v>
      </c>
      <c r="B113" s="159"/>
      <c r="C113" s="159"/>
      <c r="D113" s="159"/>
      <c r="E113" s="39"/>
      <c r="F113" s="39"/>
      <c r="G113" s="159"/>
      <c r="H113" s="42"/>
      <c r="I113" s="43"/>
      <c r="J113" s="205" t="e">
        <f t="shared" si="2"/>
        <v>#DIV/0!</v>
      </c>
      <c r="K113" s="57"/>
      <c r="L113" s="57"/>
      <c r="M113" s="159"/>
    </row>
    <row r="114" spans="1:13">
      <c r="A114" s="202">
        <v>107</v>
      </c>
      <c r="B114" s="159"/>
      <c r="C114" s="159"/>
      <c r="D114" s="159"/>
      <c r="E114" s="39"/>
      <c r="F114" s="39"/>
      <c r="G114" s="159"/>
      <c r="H114" s="42"/>
      <c r="I114" s="43"/>
      <c r="J114" s="205" t="e">
        <f t="shared" si="2"/>
        <v>#DIV/0!</v>
      </c>
      <c r="K114" s="57"/>
      <c r="L114" s="57"/>
      <c r="M114" s="159"/>
    </row>
    <row r="115" spans="1:13">
      <c r="A115" s="202">
        <v>108</v>
      </c>
      <c r="B115" s="159"/>
      <c r="C115" s="159"/>
      <c r="D115" s="159"/>
      <c r="E115" s="39"/>
      <c r="F115" s="39"/>
      <c r="G115" s="159"/>
      <c r="H115" s="42"/>
      <c r="I115" s="43"/>
      <c r="J115" s="205" t="e">
        <f t="shared" si="2"/>
        <v>#DIV/0!</v>
      </c>
      <c r="K115" s="57"/>
      <c r="L115" s="57"/>
      <c r="M115" s="159"/>
    </row>
    <row r="116" spans="1:13">
      <c r="A116" s="202">
        <v>109</v>
      </c>
      <c r="B116" s="159"/>
      <c r="C116" s="159"/>
      <c r="D116" s="159"/>
      <c r="E116" s="39"/>
      <c r="F116" s="39"/>
      <c r="G116" s="159"/>
      <c r="H116" s="42"/>
      <c r="I116" s="43"/>
      <c r="J116" s="205" t="e">
        <f t="shared" si="2"/>
        <v>#DIV/0!</v>
      </c>
      <c r="K116" s="57"/>
      <c r="L116" s="57"/>
      <c r="M116" s="159"/>
    </row>
    <row r="117" spans="1:13">
      <c r="A117" s="202">
        <v>110</v>
      </c>
      <c r="B117" s="159"/>
      <c r="C117" s="159"/>
      <c r="D117" s="159"/>
      <c r="E117" s="39"/>
      <c r="F117" s="39"/>
      <c r="G117" s="159"/>
      <c r="H117" s="42"/>
      <c r="I117" s="43"/>
      <c r="J117" s="205" t="e">
        <f t="shared" si="2"/>
        <v>#DIV/0!</v>
      </c>
      <c r="K117" s="57"/>
      <c r="L117" s="57"/>
      <c r="M117" s="159"/>
    </row>
    <row r="118" spans="1:13">
      <c r="A118" s="202">
        <v>111</v>
      </c>
      <c r="B118" s="159"/>
      <c r="C118" s="159"/>
      <c r="D118" s="159"/>
      <c r="E118" s="39"/>
      <c r="F118" s="39"/>
      <c r="G118" s="159"/>
      <c r="H118" s="42"/>
      <c r="I118" s="43"/>
      <c r="J118" s="205" t="e">
        <f t="shared" si="2"/>
        <v>#DIV/0!</v>
      </c>
      <c r="K118" s="57"/>
      <c r="L118" s="57"/>
      <c r="M118" s="159"/>
    </row>
    <row r="119" spans="1:13">
      <c r="A119" s="202">
        <v>112</v>
      </c>
      <c r="B119" s="159"/>
      <c r="C119" s="159"/>
      <c r="D119" s="159"/>
      <c r="E119" s="39"/>
      <c r="F119" s="39"/>
      <c r="G119" s="159"/>
      <c r="H119" s="42"/>
      <c r="I119" s="43"/>
      <c r="J119" s="205" t="e">
        <f t="shared" si="2"/>
        <v>#DIV/0!</v>
      </c>
      <c r="K119" s="57"/>
      <c r="L119" s="57"/>
      <c r="M119" s="159"/>
    </row>
    <row r="120" spans="1:13">
      <c r="A120" s="202">
        <v>113</v>
      </c>
      <c r="B120" s="159"/>
      <c r="C120" s="159"/>
      <c r="D120" s="159"/>
      <c r="E120" s="39"/>
      <c r="F120" s="39"/>
      <c r="G120" s="159"/>
      <c r="H120" s="42"/>
      <c r="I120" s="43"/>
      <c r="J120" s="205" t="e">
        <f t="shared" si="2"/>
        <v>#DIV/0!</v>
      </c>
      <c r="K120" s="57"/>
      <c r="L120" s="57"/>
      <c r="M120" s="159"/>
    </row>
    <row r="121" spans="1:13">
      <c r="A121" s="202">
        <v>114</v>
      </c>
      <c r="B121" s="159"/>
      <c r="C121" s="159"/>
      <c r="D121" s="159"/>
      <c r="E121" s="39"/>
      <c r="F121" s="39"/>
      <c r="G121" s="159"/>
      <c r="H121" s="42"/>
      <c r="I121" s="43"/>
      <c r="J121" s="205" t="e">
        <f t="shared" si="2"/>
        <v>#DIV/0!</v>
      </c>
      <c r="K121" s="57"/>
      <c r="L121" s="57"/>
      <c r="M121" s="159"/>
    </row>
    <row r="122" spans="1:13">
      <c r="A122" s="202">
        <v>115</v>
      </c>
      <c r="B122" s="159"/>
      <c r="C122" s="159"/>
      <c r="D122" s="159"/>
      <c r="E122" s="39"/>
      <c r="F122" s="39"/>
      <c r="G122" s="159"/>
      <c r="H122" s="42"/>
      <c r="I122" s="43"/>
      <c r="J122" s="205" t="e">
        <f t="shared" si="2"/>
        <v>#DIV/0!</v>
      </c>
      <c r="K122" s="57"/>
      <c r="L122" s="57"/>
      <c r="M122" s="159"/>
    </row>
    <row r="123" spans="1:13">
      <c r="A123" s="202">
        <v>116</v>
      </c>
      <c r="B123" s="159"/>
      <c r="C123" s="159"/>
      <c r="D123" s="159"/>
      <c r="E123" s="39"/>
      <c r="F123" s="39"/>
      <c r="G123" s="159"/>
      <c r="H123" s="42"/>
      <c r="I123" s="43"/>
      <c r="J123" s="205" t="e">
        <f t="shared" si="2"/>
        <v>#DIV/0!</v>
      </c>
      <c r="K123" s="57"/>
      <c r="L123" s="57"/>
      <c r="M123" s="159"/>
    </row>
    <row r="124" spans="1:13">
      <c r="A124" s="202">
        <v>117</v>
      </c>
      <c r="B124" s="159"/>
      <c r="C124" s="159"/>
      <c r="D124" s="159"/>
      <c r="E124" s="39"/>
      <c r="F124" s="39"/>
      <c r="G124" s="159"/>
      <c r="H124" s="42"/>
      <c r="I124" s="43"/>
      <c r="J124" s="205" t="e">
        <f t="shared" si="2"/>
        <v>#DIV/0!</v>
      </c>
      <c r="K124" s="57"/>
      <c r="L124" s="57"/>
      <c r="M124" s="159"/>
    </row>
    <row r="125" spans="1:13">
      <c r="A125" s="202">
        <v>118</v>
      </c>
      <c r="B125" s="159"/>
      <c r="C125" s="159"/>
      <c r="D125" s="159"/>
      <c r="E125" s="39"/>
      <c r="F125" s="39"/>
      <c r="G125" s="159"/>
      <c r="H125" s="42"/>
      <c r="I125" s="43"/>
      <c r="J125" s="205" t="e">
        <f t="shared" si="2"/>
        <v>#DIV/0!</v>
      </c>
      <c r="K125" s="57"/>
      <c r="L125" s="57"/>
      <c r="M125" s="159"/>
    </row>
    <row r="126" spans="1:13">
      <c r="A126" s="202">
        <v>119</v>
      </c>
      <c r="B126" s="159"/>
      <c r="C126" s="159"/>
      <c r="D126" s="159"/>
      <c r="E126" s="39"/>
      <c r="F126" s="39"/>
      <c r="G126" s="159"/>
      <c r="H126" s="42"/>
      <c r="I126" s="43"/>
      <c r="J126" s="205" t="e">
        <f t="shared" si="2"/>
        <v>#DIV/0!</v>
      </c>
      <c r="K126" s="57"/>
      <c r="L126" s="57"/>
      <c r="M126" s="159"/>
    </row>
    <row r="127" spans="1:13">
      <c r="A127" s="202">
        <v>120</v>
      </c>
      <c r="B127" s="159"/>
      <c r="C127" s="159"/>
      <c r="D127" s="159"/>
      <c r="E127" s="39"/>
      <c r="F127" s="39"/>
      <c r="G127" s="159"/>
      <c r="H127" s="42"/>
      <c r="I127" s="43"/>
      <c r="J127" s="205" t="e">
        <f t="shared" si="2"/>
        <v>#DIV/0!</v>
      </c>
      <c r="K127" s="57"/>
      <c r="L127" s="57"/>
      <c r="M127" s="159"/>
    </row>
    <row r="128" spans="1:13">
      <c r="A128" s="202">
        <v>121</v>
      </c>
      <c r="B128" s="159"/>
      <c r="C128" s="159"/>
      <c r="D128" s="159"/>
      <c r="E128" s="39"/>
      <c r="F128" s="39"/>
      <c r="G128" s="159"/>
      <c r="H128" s="42"/>
      <c r="I128" s="43"/>
      <c r="J128" s="205" t="e">
        <f t="shared" si="2"/>
        <v>#DIV/0!</v>
      </c>
      <c r="K128" s="57"/>
      <c r="L128" s="57"/>
      <c r="M128" s="159"/>
    </row>
    <row r="129" spans="1:13">
      <c r="A129" s="202">
        <v>122</v>
      </c>
      <c r="B129" s="159"/>
      <c r="C129" s="159"/>
      <c r="D129" s="159"/>
      <c r="E129" s="39"/>
      <c r="F129" s="39"/>
      <c r="G129" s="159"/>
      <c r="H129" s="42"/>
      <c r="I129" s="43"/>
      <c r="J129" s="205" t="e">
        <f t="shared" si="2"/>
        <v>#DIV/0!</v>
      </c>
      <c r="K129" s="57"/>
      <c r="L129" s="57"/>
      <c r="M129" s="159"/>
    </row>
    <row r="130" spans="1:13">
      <c r="A130" s="202">
        <v>123</v>
      </c>
      <c r="B130" s="159"/>
      <c r="C130" s="159"/>
      <c r="D130" s="159"/>
      <c r="E130" s="39"/>
      <c r="F130" s="39"/>
      <c r="G130" s="159"/>
      <c r="H130" s="42"/>
      <c r="I130" s="43"/>
      <c r="J130" s="205" t="e">
        <f t="shared" si="2"/>
        <v>#DIV/0!</v>
      </c>
      <c r="K130" s="57"/>
      <c r="L130" s="57"/>
      <c r="M130" s="159"/>
    </row>
    <row r="131" spans="1:13">
      <c r="A131" s="202">
        <v>124</v>
      </c>
      <c r="B131" s="159"/>
      <c r="C131" s="159"/>
      <c r="D131" s="159"/>
      <c r="E131" s="39"/>
      <c r="F131" s="39"/>
      <c r="G131" s="159"/>
      <c r="H131" s="42"/>
      <c r="I131" s="43"/>
      <c r="J131" s="205" t="e">
        <f t="shared" si="2"/>
        <v>#DIV/0!</v>
      </c>
      <c r="K131" s="57"/>
      <c r="L131" s="57"/>
      <c r="M131" s="159"/>
    </row>
    <row r="132" spans="1:13">
      <c r="A132" s="202">
        <v>125</v>
      </c>
      <c r="B132" s="159"/>
      <c r="C132" s="159"/>
      <c r="D132" s="159"/>
      <c r="E132" s="39"/>
      <c r="F132" s="39"/>
      <c r="G132" s="159"/>
      <c r="H132" s="42"/>
      <c r="I132" s="43"/>
      <c r="J132" s="205" t="e">
        <f t="shared" si="2"/>
        <v>#DIV/0!</v>
      </c>
      <c r="K132" s="57"/>
      <c r="L132" s="57"/>
      <c r="M132" s="159"/>
    </row>
    <row r="133" spans="1:13">
      <c r="A133" s="202">
        <v>126</v>
      </c>
      <c r="B133" s="159"/>
      <c r="C133" s="159"/>
      <c r="D133" s="159"/>
      <c r="E133" s="39"/>
      <c r="F133" s="39"/>
      <c r="G133" s="159"/>
      <c r="H133" s="42"/>
      <c r="I133" s="43"/>
      <c r="J133" s="205" t="e">
        <f t="shared" si="2"/>
        <v>#DIV/0!</v>
      </c>
      <c r="K133" s="57"/>
      <c r="L133" s="57"/>
      <c r="M133" s="159"/>
    </row>
    <row r="134" spans="1:13">
      <c r="A134" s="202">
        <v>127</v>
      </c>
      <c r="B134" s="159"/>
      <c r="C134" s="159"/>
      <c r="D134" s="159"/>
      <c r="E134" s="39"/>
      <c r="F134" s="39"/>
      <c r="G134" s="159"/>
      <c r="H134" s="42"/>
      <c r="I134" s="43"/>
      <c r="J134" s="205" t="e">
        <f t="shared" si="2"/>
        <v>#DIV/0!</v>
      </c>
      <c r="K134" s="57"/>
      <c r="L134" s="57"/>
      <c r="M134" s="159"/>
    </row>
    <row r="135" spans="1:13">
      <c r="A135" s="202">
        <v>128</v>
      </c>
      <c r="B135" s="159"/>
      <c r="C135" s="159"/>
      <c r="D135" s="159"/>
      <c r="E135" s="39"/>
      <c r="F135" s="39"/>
      <c r="G135" s="159"/>
      <c r="H135" s="42"/>
      <c r="I135" s="43"/>
      <c r="J135" s="205" t="e">
        <f t="shared" ref="J135:J198" si="3">H135/I135</f>
        <v>#DIV/0!</v>
      </c>
      <c r="K135" s="57"/>
      <c r="L135" s="57"/>
      <c r="M135" s="159"/>
    </row>
    <row r="136" spans="1:13">
      <c r="A136" s="202">
        <v>129</v>
      </c>
      <c r="B136" s="159"/>
      <c r="C136" s="159"/>
      <c r="D136" s="159"/>
      <c r="E136" s="39"/>
      <c r="F136" s="39"/>
      <c r="G136" s="159"/>
      <c r="H136" s="42"/>
      <c r="I136" s="43"/>
      <c r="J136" s="205" t="e">
        <f t="shared" si="3"/>
        <v>#DIV/0!</v>
      </c>
      <c r="K136" s="57"/>
      <c r="L136" s="57"/>
      <c r="M136" s="159"/>
    </row>
    <row r="137" spans="1:13">
      <c r="A137" s="202">
        <v>130</v>
      </c>
      <c r="B137" s="159"/>
      <c r="C137" s="159"/>
      <c r="D137" s="159"/>
      <c r="E137" s="39"/>
      <c r="F137" s="39"/>
      <c r="G137" s="159"/>
      <c r="H137" s="42"/>
      <c r="I137" s="43"/>
      <c r="J137" s="205" t="e">
        <f t="shared" si="3"/>
        <v>#DIV/0!</v>
      </c>
      <c r="K137" s="57"/>
      <c r="L137" s="57"/>
      <c r="M137" s="159"/>
    </row>
    <row r="138" spans="1:13">
      <c r="A138" s="202">
        <v>131</v>
      </c>
      <c r="B138" s="159"/>
      <c r="C138" s="159"/>
      <c r="D138" s="159"/>
      <c r="E138" s="39"/>
      <c r="F138" s="39"/>
      <c r="G138" s="159"/>
      <c r="H138" s="42"/>
      <c r="I138" s="43"/>
      <c r="J138" s="205" t="e">
        <f t="shared" si="3"/>
        <v>#DIV/0!</v>
      </c>
      <c r="K138" s="57"/>
      <c r="L138" s="57"/>
      <c r="M138" s="159"/>
    </row>
    <row r="139" spans="1:13">
      <c r="A139" s="202">
        <v>132</v>
      </c>
      <c r="B139" s="159"/>
      <c r="C139" s="159"/>
      <c r="D139" s="159"/>
      <c r="E139" s="39"/>
      <c r="F139" s="39"/>
      <c r="G139" s="159"/>
      <c r="H139" s="42"/>
      <c r="I139" s="43"/>
      <c r="J139" s="205" t="e">
        <f t="shared" si="3"/>
        <v>#DIV/0!</v>
      </c>
      <c r="K139" s="57"/>
      <c r="L139" s="57"/>
      <c r="M139" s="159"/>
    </row>
    <row r="140" spans="1:13">
      <c r="A140" s="202">
        <v>133</v>
      </c>
      <c r="B140" s="159"/>
      <c r="C140" s="159"/>
      <c r="D140" s="159"/>
      <c r="E140" s="39"/>
      <c r="F140" s="39"/>
      <c r="G140" s="159"/>
      <c r="H140" s="42"/>
      <c r="I140" s="43"/>
      <c r="J140" s="205" t="e">
        <f t="shared" si="3"/>
        <v>#DIV/0!</v>
      </c>
      <c r="K140" s="57"/>
      <c r="L140" s="57"/>
      <c r="M140" s="159"/>
    </row>
    <row r="141" spans="1:13">
      <c r="A141" s="202">
        <v>134</v>
      </c>
      <c r="B141" s="159"/>
      <c r="C141" s="159"/>
      <c r="D141" s="159"/>
      <c r="E141" s="39"/>
      <c r="F141" s="39"/>
      <c r="G141" s="159"/>
      <c r="H141" s="42"/>
      <c r="I141" s="43"/>
      <c r="J141" s="205" t="e">
        <f t="shared" si="3"/>
        <v>#DIV/0!</v>
      </c>
      <c r="K141" s="57"/>
      <c r="L141" s="57"/>
      <c r="M141" s="159"/>
    </row>
    <row r="142" spans="1:13">
      <c r="A142" s="202">
        <v>135</v>
      </c>
      <c r="B142" s="159"/>
      <c r="C142" s="159"/>
      <c r="D142" s="159"/>
      <c r="E142" s="39"/>
      <c r="F142" s="39"/>
      <c r="G142" s="159"/>
      <c r="H142" s="42"/>
      <c r="I142" s="43"/>
      <c r="J142" s="205" t="e">
        <f t="shared" si="3"/>
        <v>#DIV/0!</v>
      </c>
      <c r="K142" s="57"/>
      <c r="L142" s="57"/>
      <c r="M142" s="159"/>
    </row>
    <row r="143" spans="1:13">
      <c r="A143" s="202">
        <v>136</v>
      </c>
      <c r="B143" s="159"/>
      <c r="C143" s="159"/>
      <c r="D143" s="159"/>
      <c r="E143" s="39"/>
      <c r="F143" s="39"/>
      <c r="G143" s="159"/>
      <c r="H143" s="42"/>
      <c r="I143" s="43"/>
      <c r="J143" s="205" t="e">
        <f t="shared" si="3"/>
        <v>#DIV/0!</v>
      </c>
      <c r="K143" s="57"/>
      <c r="L143" s="57"/>
      <c r="M143" s="159"/>
    </row>
    <row r="144" spans="1:13">
      <c r="A144" s="202">
        <v>137</v>
      </c>
      <c r="B144" s="159"/>
      <c r="C144" s="159"/>
      <c r="D144" s="159"/>
      <c r="E144" s="39"/>
      <c r="F144" s="39"/>
      <c r="G144" s="159"/>
      <c r="H144" s="42"/>
      <c r="I144" s="43"/>
      <c r="J144" s="205" t="e">
        <f t="shared" si="3"/>
        <v>#DIV/0!</v>
      </c>
      <c r="K144" s="57"/>
      <c r="L144" s="57"/>
      <c r="M144" s="159"/>
    </row>
    <row r="145" spans="1:13">
      <c r="A145" s="202">
        <v>138</v>
      </c>
      <c r="B145" s="159"/>
      <c r="C145" s="159"/>
      <c r="D145" s="159"/>
      <c r="E145" s="39"/>
      <c r="F145" s="39"/>
      <c r="G145" s="159"/>
      <c r="H145" s="42"/>
      <c r="I145" s="43"/>
      <c r="J145" s="205" t="e">
        <f t="shared" si="3"/>
        <v>#DIV/0!</v>
      </c>
      <c r="K145" s="57"/>
      <c r="L145" s="57"/>
      <c r="M145" s="159"/>
    </row>
    <row r="146" spans="1:13">
      <c r="A146" s="202">
        <v>139</v>
      </c>
      <c r="B146" s="159"/>
      <c r="C146" s="159"/>
      <c r="D146" s="159"/>
      <c r="E146" s="39"/>
      <c r="F146" s="39"/>
      <c r="G146" s="159"/>
      <c r="H146" s="42"/>
      <c r="I146" s="43"/>
      <c r="J146" s="205" t="e">
        <f t="shared" si="3"/>
        <v>#DIV/0!</v>
      </c>
      <c r="K146" s="57"/>
      <c r="L146" s="57"/>
      <c r="M146" s="159"/>
    </row>
    <row r="147" spans="1:13">
      <c r="A147" s="202">
        <v>140</v>
      </c>
      <c r="B147" s="159"/>
      <c r="C147" s="159"/>
      <c r="D147" s="159"/>
      <c r="E147" s="39"/>
      <c r="F147" s="39"/>
      <c r="G147" s="159"/>
      <c r="H147" s="42"/>
      <c r="I147" s="43"/>
      <c r="J147" s="205" t="e">
        <f t="shared" si="3"/>
        <v>#DIV/0!</v>
      </c>
      <c r="K147" s="57"/>
      <c r="L147" s="57"/>
      <c r="M147" s="159"/>
    </row>
    <row r="148" spans="1:13">
      <c r="A148" s="202">
        <v>141</v>
      </c>
      <c r="B148" s="159"/>
      <c r="C148" s="159"/>
      <c r="D148" s="159"/>
      <c r="E148" s="39"/>
      <c r="F148" s="39"/>
      <c r="G148" s="159"/>
      <c r="H148" s="42"/>
      <c r="I148" s="43"/>
      <c r="J148" s="205" t="e">
        <f t="shared" si="3"/>
        <v>#DIV/0!</v>
      </c>
      <c r="K148" s="57"/>
      <c r="L148" s="57"/>
      <c r="M148" s="159"/>
    </row>
    <row r="149" spans="1:13">
      <c r="A149" s="202">
        <v>142</v>
      </c>
      <c r="B149" s="159"/>
      <c r="C149" s="159"/>
      <c r="D149" s="159"/>
      <c r="E149" s="39"/>
      <c r="F149" s="39"/>
      <c r="G149" s="159"/>
      <c r="H149" s="42"/>
      <c r="I149" s="43"/>
      <c r="J149" s="205" t="e">
        <f t="shared" si="3"/>
        <v>#DIV/0!</v>
      </c>
      <c r="K149" s="57"/>
      <c r="L149" s="57"/>
      <c r="M149" s="159"/>
    </row>
    <row r="150" spans="1:13">
      <c r="A150" s="202">
        <v>143</v>
      </c>
      <c r="B150" s="159"/>
      <c r="C150" s="159"/>
      <c r="D150" s="159"/>
      <c r="E150" s="39"/>
      <c r="F150" s="39"/>
      <c r="G150" s="159"/>
      <c r="H150" s="42"/>
      <c r="I150" s="43"/>
      <c r="J150" s="205" t="e">
        <f t="shared" si="3"/>
        <v>#DIV/0!</v>
      </c>
      <c r="K150" s="57"/>
      <c r="L150" s="57"/>
      <c r="M150" s="159"/>
    </row>
    <row r="151" spans="1:13">
      <c r="A151" s="202">
        <v>144</v>
      </c>
      <c r="B151" s="159"/>
      <c r="C151" s="159"/>
      <c r="D151" s="159"/>
      <c r="E151" s="39"/>
      <c r="F151" s="39"/>
      <c r="G151" s="159"/>
      <c r="H151" s="42"/>
      <c r="I151" s="43"/>
      <c r="J151" s="205" t="e">
        <f t="shared" si="3"/>
        <v>#DIV/0!</v>
      </c>
      <c r="K151" s="57"/>
      <c r="L151" s="57"/>
      <c r="M151" s="159"/>
    </row>
    <row r="152" spans="1:13">
      <c r="A152" s="202">
        <v>145</v>
      </c>
      <c r="B152" s="159"/>
      <c r="C152" s="159"/>
      <c r="D152" s="159"/>
      <c r="E152" s="39"/>
      <c r="F152" s="39"/>
      <c r="G152" s="159"/>
      <c r="H152" s="42"/>
      <c r="I152" s="43"/>
      <c r="J152" s="205" t="e">
        <f t="shared" si="3"/>
        <v>#DIV/0!</v>
      </c>
      <c r="K152" s="57"/>
      <c r="L152" s="57"/>
      <c r="M152" s="159"/>
    </row>
    <row r="153" spans="1:13">
      <c r="A153" s="202">
        <v>146</v>
      </c>
      <c r="B153" s="159"/>
      <c r="C153" s="159"/>
      <c r="D153" s="159"/>
      <c r="E153" s="39"/>
      <c r="F153" s="39"/>
      <c r="G153" s="159"/>
      <c r="H153" s="42"/>
      <c r="I153" s="43"/>
      <c r="J153" s="205" t="e">
        <f t="shared" si="3"/>
        <v>#DIV/0!</v>
      </c>
      <c r="K153" s="57"/>
      <c r="L153" s="57"/>
      <c r="M153" s="159"/>
    </row>
    <row r="154" spans="1:13">
      <c r="A154" s="202">
        <v>147</v>
      </c>
      <c r="B154" s="159"/>
      <c r="C154" s="159"/>
      <c r="D154" s="159"/>
      <c r="E154" s="39"/>
      <c r="F154" s="39"/>
      <c r="G154" s="159"/>
      <c r="H154" s="42"/>
      <c r="I154" s="43"/>
      <c r="J154" s="205" t="e">
        <f t="shared" si="3"/>
        <v>#DIV/0!</v>
      </c>
      <c r="K154" s="57"/>
      <c r="L154" s="57"/>
      <c r="M154" s="159"/>
    </row>
    <row r="155" spans="1:13">
      <c r="A155" s="202">
        <v>148</v>
      </c>
      <c r="B155" s="159"/>
      <c r="C155" s="159"/>
      <c r="D155" s="159"/>
      <c r="E155" s="39"/>
      <c r="F155" s="39"/>
      <c r="G155" s="159"/>
      <c r="H155" s="42"/>
      <c r="I155" s="43"/>
      <c r="J155" s="205" t="e">
        <f t="shared" si="3"/>
        <v>#DIV/0!</v>
      </c>
      <c r="K155" s="57"/>
      <c r="L155" s="57"/>
      <c r="M155" s="159"/>
    </row>
    <row r="156" spans="1:13">
      <c r="A156" s="202">
        <v>149</v>
      </c>
      <c r="B156" s="159"/>
      <c r="C156" s="159"/>
      <c r="D156" s="159"/>
      <c r="E156" s="39"/>
      <c r="F156" s="39"/>
      <c r="G156" s="159"/>
      <c r="H156" s="42"/>
      <c r="I156" s="43"/>
      <c r="J156" s="205" t="e">
        <f t="shared" si="3"/>
        <v>#DIV/0!</v>
      </c>
      <c r="K156" s="57"/>
      <c r="L156" s="57"/>
      <c r="M156" s="159"/>
    </row>
    <row r="157" spans="1:13">
      <c r="A157" s="202">
        <v>150</v>
      </c>
      <c r="B157" s="159"/>
      <c r="C157" s="159"/>
      <c r="D157" s="159"/>
      <c r="E157" s="39"/>
      <c r="F157" s="39"/>
      <c r="G157" s="159"/>
      <c r="H157" s="42"/>
      <c r="I157" s="43"/>
      <c r="J157" s="205" t="e">
        <f t="shared" si="3"/>
        <v>#DIV/0!</v>
      </c>
      <c r="K157" s="57"/>
      <c r="L157" s="57"/>
      <c r="M157" s="159"/>
    </row>
    <row r="158" spans="1:13">
      <c r="A158" s="202">
        <v>151</v>
      </c>
      <c r="B158" s="159"/>
      <c r="C158" s="159"/>
      <c r="D158" s="159"/>
      <c r="E158" s="39"/>
      <c r="F158" s="39"/>
      <c r="G158" s="159"/>
      <c r="H158" s="42"/>
      <c r="I158" s="43"/>
      <c r="J158" s="205" t="e">
        <f t="shared" si="3"/>
        <v>#DIV/0!</v>
      </c>
      <c r="K158" s="57"/>
      <c r="L158" s="57"/>
      <c r="M158" s="159"/>
    </row>
    <row r="159" spans="1:13">
      <c r="A159" s="202">
        <v>152</v>
      </c>
      <c r="B159" s="159"/>
      <c r="C159" s="159"/>
      <c r="D159" s="159"/>
      <c r="E159" s="39"/>
      <c r="F159" s="39"/>
      <c r="G159" s="159"/>
      <c r="H159" s="42"/>
      <c r="I159" s="43"/>
      <c r="J159" s="205" t="e">
        <f t="shared" si="3"/>
        <v>#DIV/0!</v>
      </c>
      <c r="K159" s="57"/>
      <c r="L159" s="57"/>
      <c r="M159" s="159"/>
    </row>
    <row r="160" spans="1:13">
      <c r="A160" s="202">
        <v>153</v>
      </c>
      <c r="B160" s="159"/>
      <c r="C160" s="159"/>
      <c r="D160" s="159"/>
      <c r="E160" s="39"/>
      <c r="F160" s="39"/>
      <c r="G160" s="159"/>
      <c r="H160" s="42"/>
      <c r="I160" s="43"/>
      <c r="J160" s="205" t="e">
        <f t="shared" si="3"/>
        <v>#DIV/0!</v>
      </c>
      <c r="K160" s="57"/>
      <c r="L160" s="57"/>
      <c r="M160" s="159"/>
    </row>
    <row r="161" spans="1:13">
      <c r="A161" s="202">
        <v>154</v>
      </c>
      <c r="B161" s="159"/>
      <c r="C161" s="159"/>
      <c r="D161" s="159"/>
      <c r="E161" s="39"/>
      <c r="F161" s="39"/>
      <c r="G161" s="159"/>
      <c r="H161" s="42"/>
      <c r="I161" s="43"/>
      <c r="J161" s="205" t="e">
        <f t="shared" si="3"/>
        <v>#DIV/0!</v>
      </c>
      <c r="K161" s="57"/>
      <c r="L161" s="57"/>
      <c r="M161" s="159"/>
    </row>
    <row r="162" spans="1:13">
      <c r="A162" s="202">
        <v>155</v>
      </c>
      <c r="B162" s="159"/>
      <c r="C162" s="159"/>
      <c r="D162" s="159"/>
      <c r="E162" s="39"/>
      <c r="F162" s="39"/>
      <c r="G162" s="159"/>
      <c r="H162" s="42"/>
      <c r="I162" s="43"/>
      <c r="J162" s="205" t="e">
        <f t="shared" si="3"/>
        <v>#DIV/0!</v>
      </c>
      <c r="K162" s="57"/>
      <c r="L162" s="57"/>
      <c r="M162" s="159"/>
    </row>
    <row r="163" spans="1:13">
      <c r="A163" s="202">
        <v>156</v>
      </c>
      <c r="B163" s="159"/>
      <c r="C163" s="159"/>
      <c r="D163" s="159"/>
      <c r="E163" s="39"/>
      <c r="F163" s="39"/>
      <c r="G163" s="159"/>
      <c r="H163" s="42"/>
      <c r="I163" s="43"/>
      <c r="J163" s="205" t="e">
        <f t="shared" si="3"/>
        <v>#DIV/0!</v>
      </c>
      <c r="K163" s="57"/>
      <c r="L163" s="57"/>
      <c r="M163" s="159"/>
    </row>
    <row r="164" spans="1:13">
      <c r="A164" s="202">
        <v>157</v>
      </c>
      <c r="B164" s="159"/>
      <c r="C164" s="159"/>
      <c r="D164" s="159"/>
      <c r="E164" s="39"/>
      <c r="F164" s="39"/>
      <c r="G164" s="159"/>
      <c r="H164" s="42"/>
      <c r="I164" s="43"/>
      <c r="J164" s="205" t="e">
        <f t="shared" si="3"/>
        <v>#DIV/0!</v>
      </c>
      <c r="K164" s="57"/>
      <c r="L164" s="57"/>
      <c r="M164" s="159"/>
    </row>
    <row r="165" spans="1:13">
      <c r="A165" s="202">
        <v>158</v>
      </c>
      <c r="B165" s="159"/>
      <c r="C165" s="159"/>
      <c r="D165" s="159"/>
      <c r="E165" s="39"/>
      <c r="F165" s="39"/>
      <c r="G165" s="159"/>
      <c r="H165" s="42"/>
      <c r="I165" s="43"/>
      <c r="J165" s="205" t="e">
        <f t="shared" si="3"/>
        <v>#DIV/0!</v>
      </c>
      <c r="K165" s="57"/>
      <c r="L165" s="57"/>
      <c r="M165" s="159"/>
    </row>
    <row r="166" spans="1:13">
      <c r="A166" s="202">
        <v>159</v>
      </c>
      <c r="B166" s="159"/>
      <c r="C166" s="159"/>
      <c r="D166" s="159"/>
      <c r="E166" s="39"/>
      <c r="F166" s="39"/>
      <c r="G166" s="159"/>
      <c r="H166" s="42"/>
      <c r="I166" s="43"/>
      <c r="J166" s="205" t="e">
        <f t="shared" si="3"/>
        <v>#DIV/0!</v>
      </c>
      <c r="K166" s="57"/>
      <c r="L166" s="57"/>
      <c r="M166" s="159"/>
    </row>
    <row r="167" spans="1:13">
      <c r="A167" s="202">
        <v>160</v>
      </c>
      <c r="B167" s="159"/>
      <c r="C167" s="159"/>
      <c r="D167" s="159"/>
      <c r="E167" s="39"/>
      <c r="F167" s="39"/>
      <c r="G167" s="159"/>
      <c r="H167" s="42"/>
      <c r="I167" s="43"/>
      <c r="J167" s="205" t="e">
        <f t="shared" si="3"/>
        <v>#DIV/0!</v>
      </c>
      <c r="K167" s="57"/>
      <c r="L167" s="57"/>
      <c r="M167" s="159"/>
    </row>
    <row r="168" spans="1:13">
      <c r="A168" s="202">
        <v>161</v>
      </c>
      <c r="B168" s="159"/>
      <c r="C168" s="159"/>
      <c r="D168" s="159"/>
      <c r="E168" s="39"/>
      <c r="F168" s="39"/>
      <c r="G168" s="159"/>
      <c r="H168" s="42"/>
      <c r="I168" s="43"/>
      <c r="J168" s="205" t="e">
        <f t="shared" si="3"/>
        <v>#DIV/0!</v>
      </c>
      <c r="K168" s="57"/>
      <c r="L168" s="57"/>
      <c r="M168" s="159"/>
    </row>
    <row r="169" spans="1:13">
      <c r="A169" s="202">
        <v>162</v>
      </c>
      <c r="B169" s="159"/>
      <c r="C169" s="159"/>
      <c r="D169" s="159"/>
      <c r="E169" s="39"/>
      <c r="F169" s="39"/>
      <c r="G169" s="159"/>
      <c r="H169" s="42"/>
      <c r="I169" s="43"/>
      <c r="J169" s="205" t="e">
        <f t="shared" si="3"/>
        <v>#DIV/0!</v>
      </c>
      <c r="K169" s="57"/>
      <c r="L169" s="57"/>
      <c r="M169" s="159"/>
    </row>
    <row r="170" spans="1:13">
      <c r="A170" s="202">
        <v>163</v>
      </c>
      <c r="B170" s="159"/>
      <c r="C170" s="159"/>
      <c r="D170" s="159"/>
      <c r="E170" s="39"/>
      <c r="F170" s="39"/>
      <c r="G170" s="159"/>
      <c r="H170" s="42"/>
      <c r="I170" s="43"/>
      <c r="J170" s="205" t="e">
        <f t="shared" si="3"/>
        <v>#DIV/0!</v>
      </c>
      <c r="K170" s="57"/>
      <c r="L170" s="57"/>
      <c r="M170" s="159"/>
    </row>
    <row r="171" spans="1:13">
      <c r="A171" s="202">
        <v>164</v>
      </c>
      <c r="B171" s="159"/>
      <c r="C171" s="159"/>
      <c r="D171" s="159"/>
      <c r="E171" s="39"/>
      <c r="F171" s="39"/>
      <c r="G171" s="159"/>
      <c r="H171" s="42"/>
      <c r="I171" s="43"/>
      <c r="J171" s="205" t="e">
        <f t="shared" si="3"/>
        <v>#DIV/0!</v>
      </c>
      <c r="K171" s="57"/>
      <c r="L171" s="57"/>
      <c r="M171" s="159"/>
    </row>
    <row r="172" spans="1:13">
      <c r="A172" s="202">
        <v>165</v>
      </c>
      <c r="B172" s="159"/>
      <c r="C172" s="159"/>
      <c r="D172" s="159"/>
      <c r="E172" s="39"/>
      <c r="F172" s="39"/>
      <c r="G172" s="159"/>
      <c r="H172" s="42"/>
      <c r="I172" s="43"/>
      <c r="J172" s="205" t="e">
        <f t="shared" si="3"/>
        <v>#DIV/0!</v>
      </c>
      <c r="K172" s="57"/>
      <c r="L172" s="57"/>
      <c r="M172" s="159"/>
    </row>
    <row r="173" spans="1:13">
      <c r="A173" s="202">
        <v>166</v>
      </c>
      <c r="B173" s="159"/>
      <c r="C173" s="159"/>
      <c r="D173" s="159"/>
      <c r="E173" s="39"/>
      <c r="F173" s="39"/>
      <c r="G173" s="159"/>
      <c r="H173" s="42"/>
      <c r="I173" s="43"/>
      <c r="J173" s="205" t="e">
        <f t="shared" si="3"/>
        <v>#DIV/0!</v>
      </c>
      <c r="K173" s="57"/>
      <c r="L173" s="57"/>
      <c r="M173" s="159"/>
    </row>
    <row r="174" spans="1:13">
      <c r="A174" s="202">
        <v>167</v>
      </c>
      <c r="B174" s="159"/>
      <c r="C174" s="159"/>
      <c r="D174" s="159"/>
      <c r="E174" s="39"/>
      <c r="F174" s="39"/>
      <c r="G174" s="159"/>
      <c r="H174" s="42"/>
      <c r="I174" s="43"/>
      <c r="J174" s="205" t="e">
        <f t="shared" si="3"/>
        <v>#DIV/0!</v>
      </c>
      <c r="K174" s="57"/>
      <c r="L174" s="57"/>
      <c r="M174" s="159"/>
    </row>
    <row r="175" spans="1:13">
      <c r="A175" s="202">
        <v>168</v>
      </c>
      <c r="B175" s="159"/>
      <c r="C175" s="159"/>
      <c r="D175" s="159"/>
      <c r="E175" s="39"/>
      <c r="F175" s="39"/>
      <c r="G175" s="159"/>
      <c r="H175" s="42"/>
      <c r="I175" s="43"/>
      <c r="J175" s="205" t="e">
        <f t="shared" si="3"/>
        <v>#DIV/0!</v>
      </c>
      <c r="K175" s="57"/>
      <c r="L175" s="57"/>
      <c r="M175" s="159"/>
    </row>
    <row r="176" spans="1:13">
      <c r="A176" s="202">
        <v>169</v>
      </c>
      <c r="B176" s="159"/>
      <c r="C176" s="159"/>
      <c r="D176" s="159"/>
      <c r="E176" s="39"/>
      <c r="F176" s="39"/>
      <c r="G176" s="159"/>
      <c r="H176" s="42"/>
      <c r="I176" s="43"/>
      <c r="J176" s="205" t="e">
        <f t="shared" si="3"/>
        <v>#DIV/0!</v>
      </c>
      <c r="K176" s="57"/>
      <c r="L176" s="57"/>
      <c r="M176" s="159"/>
    </row>
    <row r="177" spans="1:13">
      <c r="A177" s="202">
        <v>170</v>
      </c>
      <c r="B177" s="159"/>
      <c r="C177" s="159"/>
      <c r="D177" s="159"/>
      <c r="E177" s="39"/>
      <c r="F177" s="39"/>
      <c r="G177" s="159"/>
      <c r="H177" s="42"/>
      <c r="I177" s="43"/>
      <c r="J177" s="205" t="e">
        <f t="shared" si="3"/>
        <v>#DIV/0!</v>
      </c>
      <c r="K177" s="57"/>
      <c r="L177" s="57"/>
      <c r="M177" s="159"/>
    </row>
    <row r="178" spans="1:13">
      <c r="A178" s="202">
        <v>171</v>
      </c>
      <c r="B178" s="159"/>
      <c r="C178" s="159"/>
      <c r="D178" s="159"/>
      <c r="E178" s="39"/>
      <c r="F178" s="39"/>
      <c r="G178" s="159"/>
      <c r="H178" s="42"/>
      <c r="I178" s="43"/>
      <c r="J178" s="205" t="e">
        <f t="shared" si="3"/>
        <v>#DIV/0!</v>
      </c>
      <c r="K178" s="57"/>
      <c r="L178" s="57"/>
      <c r="M178" s="159"/>
    </row>
    <row r="179" spans="1:13">
      <c r="A179" s="202">
        <v>172</v>
      </c>
      <c r="B179" s="159"/>
      <c r="C179" s="159"/>
      <c r="D179" s="159"/>
      <c r="E179" s="39"/>
      <c r="F179" s="39"/>
      <c r="G179" s="159"/>
      <c r="H179" s="42"/>
      <c r="I179" s="43"/>
      <c r="J179" s="205" t="e">
        <f t="shared" si="3"/>
        <v>#DIV/0!</v>
      </c>
      <c r="K179" s="57"/>
      <c r="L179" s="57"/>
      <c r="M179" s="159"/>
    </row>
    <row r="180" spans="1:13">
      <c r="A180" s="202">
        <v>173</v>
      </c>
      <c r="B180" s="159"/>
      <c r="C180" s="159"/>
      <c r="D180" s="159"/>
      <c r="E180" s="39"/>
      <c r="F180" s="39"/>
      <c r="G180" s="159"/>
      <c r="H180" s="42"/>
      <c r="I180" s="43"/>
      <c r="J180" s="205" t="e">
        <f t="shared" si="3"/>
        <v>#DIV/0!</v>
      </c>
      <c r="K180" s="57"/>
      <c r="L180" s="57"/>
      <c r="M180" s="159"/>
    </row>
    <row r="181" spans="1:13">
      <c r="A181" s="202">
        <v>174</v>
      </c>
      <c r="B181" s="159"/>
      <c r="C181" s="159"/>
      <c r="D181" s="159"/>
      <c r="E181" s="39"/>
      <c r="F181" s="39"/>
      <c r="G181" s="159"/>
      <c r="H181" s="42"/>
      <c r="I181" s="43"/>
      <c r="J181" s="205" t="e">
        <f t="shared" si="3"/>
        <v>#DIV/0!</v>
      </c>
      <c r="K181" s="57"/>
      <c r="L181" s="57"/>
      <c r="M181" s="159"/>
    </row>
    <row r="182" spans="1:13">
      <c r="A182" s="202">
        <v>175</v>
      </c>
      <c r="B182" s="159"/>
      <c r="C182" s="159"/>
      <c r="D182" s="159"/>
      <c r="E182" s="39"/>
      <c r="F182" s="39"/>
      <c r="G182" s="159"/>
      <c r="H182" s="42"/>
      <c r="I182" s="43"/>
      <c r="J182" s="205" t="e">
        <f t="shared" si="3"/>
        <v>#DIV/0!</v>
      </c>
      <c r="K182" s="57"/>
      <c r="L182" s="57"/>
      <c r="M182" s="159"/>
    </row>
    <row r="183" spans="1:13">
      <c r="A183" s="202">
        <v>176</v>
      </c>
      <c r="B183" s="159"/>
      <c r="C183" s="159"/>
      <c r="D183" s="159"/>
      <c r="E183" s="39"/>
      <c r="F183" s="39"/>
      <c r="G183" s="159"/>
      <c r="H183" s="42"/>
      <c r="I183" s="43"/>
      <c r="J183" s="205" t="e">
        <f t="shared" si="3"/>
        <v>#DIV/0!</v>
      </c>
      <c r="K183" s="57"/>
      <c r="L183" s="57"/>
      <c r="M183" s="159"/>
    </row>
    <row r="184" spans="1:13">
      <c r="A184" s="202">
        <v>177</v>
      </c>
      <c r="B184" s="159"/>
      <c r="C184" s="159"/>
      <c r="D184" s="159"/>
      <c r="E184" s="39"/>
      <c r="F184" s="39"/>
      <c r="G184" s="159"/>
      <c r="H184" s="42"/>
      <c r="I184" s="43"/>
      <c r="J184" s="205" t="e">
        <f t="shared" si="3"/>
        <v>#DIV/0!</v>
      </c>
      <c r="K184" s="57"/>
      <c r="L184" s="57"/>
      <c r="M184" s="159"/>
    </row>
    <row r="185" spans="1:13">
      <c r="A185" s="202">
        <v>178</v>
      </c>
      <c r="B185" s="159"/>
      <c r="C185" s="159"/>
      <c r="D185" s="159"/>
      <c r="E185" s="39"/>
      <c r="F185" s="39"/>
      <c r="G185" s="159"/>
      <c r="H185" s="42"/>
      <c r="I185" s="43"/>
      <c r="J185" s="205" t="e">
        <f t="shared" si="3"/>
        <v>#DIV/0!</v>
      </c>
      <c r="K185" s="57"/>
      <c r="L185" s="57"/>
      <c r="M185" s="159"/>
    </row>
    <row r="186" spans="1:13">
      <c r="A186" s="202">
        <v>179</v>
      </c>
      <c r="B186" s="159"/>
      <c r="C186" s="159"/>
      <c r="D186" s="159"/>
      <c r="E186" s="39"/>
      <c r="F186" s="39"/>
      <c r="G186" s="159"/>
      <c r="H186" s="42"/>
      <c r="I186" s="43"/>
      <c r="J186" s="205" t="e">
        <f t="shared" si="3"/>
        <v>#DIV/0!</v>
      </c>
      <c r="K186" s="57"/>
      <c r="L186" s="57"/>
      <c r="M186" s="159"/>
    </row>
    <row r="187" spans="1:13">
      <c r="A187" s="202">
        <v>180</v>
      </c>
      <c r="B187" s="159"/>
      <c r="C187" s="159"/>
      <c r="D187" s="159"/>
      <c r="E187" s="39"/>
      <c r="F187" s="39"/>
      <c r="G187" s="159"/>
      <c r="H187" s="42"/>
      <c r="I187" s="43"/>
      <c r="J187" s="205" t="e">
        <f t="shared" si="3"/>
        <v>#DIV/0!</v>
      </c>
      <c r="K187" s="57"/>
      <c r="L187" s="57"/>
      <c r="M187" s="159"/>
    </row>
    <row r="188" spans="1:13">
      <c r="A188" s="202">
        <v>181</v>
      </c>
      <c r="B188" s="159"/>
      <c r="C188" s="159"/>
      <c r="D188" s="159"/>
      <c r="E188" s="39"/>
      <c r="F188" s="39"/>
      <c r="G188" s="159"/>
      <c r="H188" s="42"/>
      <c r="I188" s="43"/>
      <c r="J188" s="205" t="e">
        <f t="shared" si="3"/>
        <v>#DIV/0!</v>
      </c>
      <c r="K188" s="57"/>
      <c r="L188" s="57"/>
      <c r="M188" s="159"/>
    </row>
    <row r="189" spans="1:13">
      <c r="A189" s="202">
        <v>182</v>
      </c>
      <c r="B189" s="159"/>
      <c r="C189" s="159"/>
      <c r="D189" s="159"/>
      <c r="E189" s="39"/>
      <c r="F189" s="39"/>
      <c r="G189" s="159"/>
      <c r="H189" s="42"/>
      <c r="I189" s="43"/>
      <c r="J189" s="205" t="e">
        <f t="shared" si="3"/>
        <v>#DIV/0!</v>
      </c>
      <c r="K189" s="57"/>
      <c r="L189" s="57"/>
      <c r="M189" s="159"/>
    </row>
    <row r="190" spans="1:13">
      <c r="A190" s="202">
        <v>183</v>
      </c>
      <c r="B190" s="159"/>
      <c r="C190" s="159"/>
      <c r="D190" s="159"/>
      <c r="E190" s="39"/>
      <c r="F190" s="39"/>
      <c r="G190" s="159"/>
      <c r="H190" s="42"/>
      <c r="I190" s="43"/>
      <c r="J190" s="205" t="e">
        <f t="shared" si="3"/>
        <v>#DIV/0!</v>
      </c>
      <c r="K190" s="57"/>
      <c r="L190" s="57"/>
      <c r="M190" s="159"/>
    </row>
    <row r="191" spans="1:13">
      <c r="A191" s="202">
        <v>184</v>
      </c>
      <c r="B191" s="159"/>
      <c r="C191" s="159"/>
      <c r="D191" s="159"/>
      <c r="E191" s="39"/>
      <c r="F191" s="39"/>
      <c r="G191" s="159"/>
      <c r="H191" s="42"/>
      <c r="I191" s="43"/>
      <c r="J191" s="205" t="e">
        <f t="shared" si="3"/>
        <v>#DIV/0!</v>
      </c>
      <c r="K191" s="57"/>
      <c r="L191" s="57"/>
      <c r="M191" s="159"/>
    </row>
    <row r="192" spans="1:13">
      <c r="A192" s="202">
        <v>185</v>
      </c>
      <c r="B192" s="159"/>
      <c r="C192" s="159"/>
      <c r="D192" s="159"/>
      <c r="E192" s="39"/>
      <c r="F192" s="39"/>
      <c r="G192" s="159"/>
      <c r="H192" s="42"/>
      <c r="I192" s="43"/>
      <c r="J192" s="205" t="e">
        <f t="shared" si="3"/>
        <v>#DIV/0!</v>
      </c>
      <c r="K192" s="57"/>
      <c r="L192" s="57"/>
      <c r="M192" s="159"/>
    </row>
    <row r="193" spans="1:13">
      <c r="A193" s="202">
        <v>186</v>
      </c>
      <c r="B193" s="159"/>
      <c r="C193" s="159"/>
      <c r="D193" s="159"/>
      <c r="E193" s="39"/>
      <c r="F193" s="39"/>
      <c r="G193" s="159"/>
      <c r="H193" s="42"/>
      <c r="I193" s="43"/>
      <c r="J193" s="205" t="e">
        <f t="shared" si="3"/>
        <v>#DIV/0!</v>
      </c>
      <c r="K193" s="57"/>
      <c r="L193" s="57"/>
      <c r="M193" s="159"/>
    </row>
    <row r="194" spans="1:13">
      <c r="A194" s="202">
        <v>187</v>
      </c>
      <c r="B194" s="159"/>
      <c r="C194" s="159"/>
      <c r="D194" s="159"/>
      <c r="E194" s="39"/>
      <c r="F194" s="39"/>
      <c r="G194" s="159"/>
      <c r="H194" s="42"/>
      <c r="I194" s="43"/>
      <c r="J194" s="205" t="e">
        <f t="shared" si="3"/>
        <v>#DIV/0!</v>
      </c>
      <c r="K194" s="57"/>
      <c r="L194" s="57"/>
      <c r="M194" s="159"/>
    </row>
    <row r="195" spans="1:13">
      <c r="A195" s="202">
        <v>188</v>
      </c>
      <c r="B195" s="159"/>
      <c r="C195" s="159"/>
      <c r="D195" s="159"/>
      <c r="E195" s="39"/>
      <c r="F195" s="39"/>
      <c r="G195" s="159"/>
      <c r="H195" s="42"/>
      <c r="I195" s="43"/>
      <c r="J195" s="205" t="e">
        <f t="shared" si="3"/>
        <v>#DIV/0!</v>
      </c>
      <c r="K195" s="57"/>
      <c r="L195" s="57"/>
      <c r="M195" s="159"/>
    </row>
    <row r="196" spans="1:13">
      <c r="A196" s="202">
        <v>189</v>
      </c>
      <c r="B196" s="159"/>
      <c r="C196" s="159"/>
      <c r="D196" s="159"/>
      <c r="E196" s="39"/>
      <c r="F196" s="39"/>
      <c r="G196" s="159"/>
      <c r="H196" s="42"/>
      <c r="I196" s="43"/>
      <c r="J196" s="205" t="e">
        <f t="shared" si="3"/>
        <v>#DIV/0!</v>
      </c>
      <c r="K196" s="57"/>
      <c r="L196" s="57"/>
      <c r="M196" s="159"/>
    </row>
    <row r="197" spans="1:13">
      <c r="A197" s="202">
        <v>190</v>
      </c>
      <c r="B197" s="159"/>
      <c r="C197" s="159"/>
      <c r="D197" s="159"/>
      <c r="E197" s="39"/>
      <c r="F197" s="39"/>
      <c r="G197" s="159"/>
      <c r="H197" s="42"/>
      <c r="I197" s="43"/>
      <c r="J197" s="205" t="e">
        <f t="shared" si="3"/>
        <v>#DIV/0!</v>
      </c>
      <c r="K197" s="57"/>
      <c r="L197" s="57"/>
      <c r="M197" s="159"/>
    </row>
    <row r="198" spans="1:13">
      <c r="A198" s="202">
        <v>191</v>
      </c>
      <c r="B198" s="159"/>
      <c r="C198" s="159"/>
      <c r="D198" s="159"/>
      <c r="E198" s="39"/>
      <c r="F198" s="39"/>
      <c r="G198" s="159"/>
      <c r="H198" s="42"/>
      <c r="I198" s="43"/>
      <c r="J198" s="205" t="e">
        <f t="shared" si="3"/>
        <v>#DIV/0!</v>
      </c>
      <c r="K198" s="57"/>
      <c r="L198" s="57"/>
      <c r="M198" s="159"/>
    </row>
    <row r="199" spans="1:13">
      <c r="A199" s="202">
        <v>192</v>
      </c>
      <c r="B199" s="159"/>
      <c r="C199" s="159"/>
      <c r="D199" s="159"/>
      <c r="E199" s="39"/>
      <c r="F199" s="39"/>
      <c r="G199" s="159"/>
      <c r="H199" s="42"/>
      <c r="I199" s="43"/>
      <c r="J199" s="205" t="e">
        <f t="shared" ref="J199:J262" si="4">H199/I199</f>
        <v>#DIV/0!</v>
      </c>
      <c r="K199" s="57"/>
      <c r="L199" s="57"/>
      <c r="M199" s="159"/>
    </row>
    <row r="200" spans="1:13">
      <c r="A200" s="202">
        <v>193</v>
      </c>
      <c r="B200" s="159"/>
      <c r="C200" s="159"/>
      <c r="D200" s="159"/>
      <c r="E200" s="39"/>
      <c r="F200" s="39"/>
      <c r="G200" s="159"/>
      <c r="H200" s="42"/>
      <c r="I200" s="43"/>
      <c r="J200" s="205" t="e">
        <f t="shared" si="4"/>
        <v>#DIV/0!</v>
      </c>
      <c r="K200" s="57"/>
      <c r="L200" s="57"/>
      <c r="M200" s="159"/>
    </row>
    <row r="201" spans="1:13">
      <c r="A201" s="202">
        <v>194</v>
      </c>
      <c r="B201" s="159"/>
      <c r="C201" s="159"/>
      <c r="D201" s="159"/>
      <c r="E201" s="39"/>
      <c r="F201" s="39"/>
      <c r="G201" s="159"/>
      <c r="H201" s="42"/>
      <c r="I201" s="43"/>
      <c r="J201" s="205" t="e">
        <f t="shared" si="4"/>
        <v>#DIV/0!</v>
      </c>
      <c r="K201" s="57"/>
      <c r="L201" s="57"/>
      <c r="M201" s="159"/>
    </row>
    <row r="202" spans="1:13">
      <c r="A202" s="202">
        <v>195</v>
      </c>
      <c r="B202" s="159"/>
      <c r="C202" s="159"/>
      <c r="D202" s="159"/>
      <c r="E202" s="39"/>
      <c r="F202" s="39"/>
      <c r="G202" s="159"/>
      <c r="H202" s="42"/>
      <c r="I202" s="43"/>
      <c r="J202" s="205" t="e">
        <f t="shared" si="4"/>
        <v>#DIV/0!</v>
      </c>
      <c r="K202" s="57"/>
      <c r="L202" s="57"/>
      <c r="M202" s="159"/>
    </row>
    <row r="203" spans="1:13">
      <c r="A203" s="202">
        <v>196</v>
      </c>
      <c r="B203" s="159"/>
      <c r="C203" s="159"/>
      <c r="D203" s="159"/>
      <c r="E203" s="39"/>
      <c r="F203" s="39"/>
      <c r="G203" s="159"/>
      <c r="H203" s="42"/>
      <c r="I203" s="43"/>
      <c r="J203" s="205" t="e">
        <f t="shared" si="4"/>
        <v>#DIV/0!</v>
      </c>
      <c r="K203" s="57"/>
      <c r="L203" s="57"/>
      <c r="M203" s="159"/>
    </row>
    <row r="204" spans="1:13">
      <c r="A204" s="202">
        <v>197</v>
      </c>
      <c r="B204" s="159"/>
      <c r="C204" s="159"/>
      <c r="D204" s="159"/>
      <c r="E204" s="39"/>
      <c r="F204" s="39"/>
      <c r="G204" s="159"/>
      <c r="H204" s="42"/>
      <c r="I204" s="43"/>
      <c r="J204" s="205" t="e">
        <f t="shared" si="4"/>
        <v>#DIV/0!</v>
      </c>
      <c r="K204" s="57"/>
      <c r="L204" s="57"/>
      <c r="M204" s="159"/>
    </row>
    <row r="205" spans="1:13">
      <c r="A205" s="202">
        <v>198</v>
      </c>
      <c r="B205" s="159"/>
      <c r="C205" s="159"/>
      <c r="D205" s="159"/>
      <c r="E205" s="39"/>
      <c r="F205" s="39"/>
      <c r="G205" s="159"/>
      <c r="H205" s="42"/>
      <c r="I205" s="43"/>
      <c r="J205" s="205" t="e">
        <f t="shared" si="4"/>
        <v>#DIV/0!</v>
      </c>
      <c r="K205" s="57"/>
      <c r="L205" s="57"/>
      <c r="M205" s="159"/>
    </row>
    <row r="206" spans="1:13">
      <c r="A206" s="202">
        <v>199</v>
      </c>
      <c r="B206" s="159"/>
      <c r="C206" s="159"/>
      <c r="D206" s="159"/>
      <c r="E206" s="39"/>
      <c r="F206" s="39"/>
      <c r="G206" s="159"/>
      <c r="H206" s="42"/>
      <c r="I206" s="43"/>
      <c r="J206" s="205" t="e">
        <f t="shared" si="4"/>
        <v>#DIV/0!</v>
      </c>
      <c r="K206" s="57"/>
      <c r="L206" s="57"/>
      <c r="M206" s="159"/>
    </row>
    <row r="207" spans="1:13">
      <c r="A207" s="202">
        <v>200</v>
      </c>
      <c r="B207" s="159"/>
      <c r="C207" s="159"/>
      <c r="D207" s="159"/>
      <c r="E207" s="39"/>
      <c r="F207" s="39"/>
      <c r="G207" s="159"/>
      <c r="H207" s="42"/>
      <c r="I207" s="43"/>
      <c r="J207" s="205" t="e">
        <f t="shared" si="4"/>
        <v>#DIV/0!</v>
      </c>
      <c r="K207" s="57"/>
      <c r="L207" s="57"/>
      <c r="M207" s="159"/>
    </row>
    <row r="208" spans="1:13">
      <c r="A208" s="202">
        <v>201</v>
      </c>
      <c r="B208" s="159"/>
      <c r="C208" s="159"/>
      <c r="D208" s="159"/>
      <c r="E208" s="39"/>
      <c r="F208" s="39"/>
      <c r="G208" s="159"/>
      <c r="H208" s="42"/>
      <c r="I208" s="43"/>
      <c r="J208" s="205" t="e">
        <f t="shared" si="4"/>
        <v>#DIV/0!</v>
      </c>
      <c r="K208" s="57"/>
      <c r="L208" s="57"/>
      <c r="M208" s="159"/>
    </row>
    <row r="209" spans="1:13">
      <c r="A209" s="202">
        <v>202</v>
      </c>
      <c r="B209" s="159"/>
      <c r="C209" s="159"/>
      <c r="D209" s="159"/>
      <c r="E209" s="39"/>
      <c r="F209" s="39"/>
      <c r="G209" s="159"/>
      <c r="H209" s="42"/>
      <c r="I209" s="43"/>
      <c r="J209" s="205" t="e">
        <f t="shared" si="4"/>
        <v>#DIV/0!</v>
      </c>
      <c r="K209" s="57"/>
      <c r="L209" s="57"/>
      <c r="M209" s="159"/>
    </row>
    <row r="210" spans="1:13">
      <c r="A210" s="202">
        <v>203</v>
      </c>
      <c r="B210" s="159"/>
      <c r="C210" s="159"/>
      <c r="D210" s="159"/>
      <c r="E210" s="39"/>
      <c r="F210" s="39"/>
      <c r="G210" s="159"/>
      <c r="H210" s="42"/>
      <c r="I210" s="43"/>
      <c r="J210" s="205" t="e">
        <f t="shared" si="4"/>
        <v>#DIV/0!</v>
      </c>
      <c r="K210" s="57"/>
      <c r="L210" s="57"/>
      <c r="M210" s="159"/>
    </row>
    <row r="211" spans="1:13">
      <c r="A211" s="202">
        <v>204</v>
      </c>
      <c r="B211" s="159"/>
      <c r="C211" s="159"/>
      <c r="D211" s="159"/>
      <c r="E211" s="39"/>
      <c r="F211" s="39"/>
      <c r="G211" s="159"/>
      <c r="H211" s="42"/>
      <c r="I211" s="43"/>
      <c r="J211" s="205" t="e">
        <f t="shared" si="4"/>
        <v>#DIV/0!</v>
      </c>
      <c r="K211" s="57"/>
      <c r="L211" s="57"/>
      <c r="M211" s="159"/>
    </row>
    <row r="212" spans="1:13">
      <c r="A212" s="202">
        <v>205</v>
      </c>
      <c r="B212" s="159"/>
      <c r="C212" s="159"/>
      <c r="D212" s="159"/>
      <c r="E212" s="39"/>
      <c r="F212" s="39"/>
      <c r="G212" s="159"/>
      <c r="H212" s="42"/>
      <c r="I212" s="43"/>
      <c r="J212" s="205" t="e">
        <f t="shared" si="4"/>
        <v>#DIV/0!</v>
      </c>
      <c r="K212" s="57"/>
      <c r="L212" s="57"/>
      <c r="M212" s="159"/>
    </row>
    <row r="213" spans="1:13">
      <c r="A213" s="202">
        <v>206</v>
      </c>
      <c r="B213" s="159"/>
      <c r="C213" s="159"/>
      <c r="D213" s="159"/>
      <c r="E213" s="39"/>
      <c r="F213" s="39"/>
      <c r="G213" s="159"/>
      <c r="H213" s="42"/>
      <c r="I213" s="43"/>
      <c r="J213" s="205" t="e">
        <f t="shared" si="4"/>
        <v>#DIV/0!</v>
      </c>
      <c r="K213" s="57"/>
      <c r="L213" s="57"/>
      <c r="M213" s="159"/>
    </row>
    <row r="214" spans="1:13">
      <c r="A214" s="202">
        <v>207</v>
      </c>
      <c r="B214" s="159"/>
      <c r="C214" s="159"/>
      <c r="D214" s="159"/>
      <c r="E214" s="39"/>
      <c r="F214" s="39"/>
      <c r="G214" s="159"/>
      <c r="H214" s="42"/>
      <c r="I214" s="43"/>
      <c r="J214" s="205" t="e">
        <f t="shared" si="4"/>
        <v>#DIV/0!</v>
      </c>
      <c r="K214" s="57"/>
      <c r="L214" s="57"/>
      <c r="M214" s="159"/>
    </row>
    <row r="215" spans="1:13">
      <c r="A215" s="202">
        <v>208</v>
      </c>
      <c r="B215" s="159"/>
      <c r="C215" s="159"/>
      <c r="D215" s="159"/>
      <c r="E215" s="39"/>
      <c r="F215" s="39"/>
      <c r="G215" s="159"/>
      <c r="H215" s="42"/>
      <c r="I215" s="43"/>
      <c r="J215" s="205" t="e">
        <f t="shared" si="4"/>
        <v>#DIV/0!</v>
      </c>
      <c r="K215" s="57"/>
      <c r="L215" s="57"/>
      <c r="M215" s="159"/>
    </row>
    <row r="216" spans="1:13">
      <c r="A216" s="202">
        <v>209</v>
      </c>
      <c r="B216" s="159"/>
      <c r="C216" s="159"/>
      <c r="D216" s="159"/>
      <c r="E216" s="39"/>
      <c r="F216" s="39"/>
      <c r="G216" s="159"/>
      <c r="H216" s="42"/>
      <c r="I216" s="43"/>
      <c r="J216" s="205" t="e">
        <f t="shared" si="4"/>
        <v>#DIV/0!</v>
      </c>
      <c r="K216" s="57"/>
      <c r="L216" s="57"/>
      <c r="M216" s="159"/>
    </row>
    <row r="217" spans="1:13">
      <c r="A217" s="202">
        <v>210</v>
      </c>
      <c r="B217" s="159"/>
      <c r="C217" s="159"/>
      <c r="D217" s="159"/>
      <c r="E217" s="39"/>
      <c r="F217" s="39"/>
      <c r="G217" s="159"/>
      <c r="H217" s="42"/>
      <c r="I217" s="43"/>
      <c r="J217" s="205" t="e">
        <f t="shared" si="4"/>
        <v>#DIV/0!</v>
      </c>
      <c r="K217" s="57"/>
      <c r="L217" s="57"/>
      <c r="M217" s="159"/>
    </row>
    <row r="218" spans="1:13">
      <c r="A218" s="202">
        <v>211</v>
      </c>
      <c r="B218" s="159"/>
      <c r="C218" s="159"/>
      <c r="D218" s="159"/>
      <c r="E218" s="39"/>
      <c r="F218" s="39"/>
      <c r="G218" s="159"/>
      <c r="H218" s="42"/>
      <c r="I218" s="43"/>
      <c r="J218" s="205" t="e">
        <f t="shared" si="4"/>
        <v>#DIV/0!</v>
      </c>
      <c r="K218" s="57"/>
      <c r="L218" s="57"/>
      <c r="M218" s="159"/>
    </row>
    <row r="219" spans="1:13">
      <c r="A219" s="202">
        <v>212</v>
      </c>
      <c r="B219" s="159"/>
      <c r="C219" s="159"/>
      <c r="D219" s="159"/>
      <c r="E219" s="39"/>
      <c r="F219" s="39"/>
      <c r="G219" s="159"/>
      <c r="H219" s="42"/>
      <c r="I219" s="43"/>
      <c r="J219" s="205" t="e">
        <f t="shared" si="4"/>
        <v>#DIV/0!</v>
      </c>
      <c r="K219" s="57"/>
      <c r="L219" s="57"/>
      <c r="M219" s="159"/>
    </row>
    <row r="220" spans="1:13">
      <c r="A220" s="202">
        <v>213</v>
      </c>
      <c r="B220" s="159"/>
      <c r="C220" s="159"/>
      <c r="D220" s="159"/>
      <c r="E220" s="39"/>
      <c r="F220" s="39"/>
      <c r="G220" s="159"/>
      <c r="H220" s="42"/>
      <c r="I220" s="43"/>
      <c r="J220" s="205" t="e">
        <f t="shared" si="4"/>
        <v>#DIV/0!</v>
      </c>
      <c r="K220" s="57"/>
      <c r="L220" s="57"/>
      <c r="M220" s="159"/>
    </row>
    <row r="221" spans="1:13">
      <c r="A221" s="202">
        <v>214</v>
      </c>
      <c r="B221" s="159"/>
      <c r="C221" s="159"/>
      <c r="D221" s="159"/>
      <c r="E221" s="39"/>
      <c r="F221" s="39"/>
      <c r="G221" s="159"/>
      <c r="H221" s="42"/>
      <c r="I221" s="43"/>
      <c r="J221" s="205" t="e">
        <f t="shared" si="4"/>
        <v>#DIV/0!</v>
      </c>
      <c r="K221" s="57"/>
      <c r="L221" s="57"/>
      <c r="M221" s="159"/>
    </row>
    <row r="222" spans="1:13">
      <c r="A222" s="202">
        <v>215</v>
      </c>
      <c r="B222" s="159"/>
      <c r="C222" s="159"/>
      <c r="D222" s="159"/>
      <c r="E222" s="39"/>
      <c r="F222" s="39"/>
      <c r="G222" s="159"/>
      <c r="H222" s="42"/>
      <c r="I222" s="43"/>
      <c r="J222" s="205" t="e">
        <f t="shared" si="4"/>
        <v>#DIV/0!</v>
      </c>
      <c r="K222" s="57"/>
      <c r="L222" s="57"/>
      <c r="M222" s="159"/>
    </row>
    <row r="223" spans="1:13">
      <c r="A223" s="202">
        <v>216</v>
      </c>
      <c r="B223" s="159"/>
      <c r="C223" s="159"/>
      <c r="D223" s="159"/>
      <c r="E223" s="39"/>
      <c r="F223" s="39"/>
      <c r="G223" s="159"/>
      <c r="H223" s="42"/>
      <c r="I223" s="43"/>
      <c r="J223" s="205" t="e">
        <f t="shared" si="4"/>
        <v>#DIV/0!</v>
      </c>
      <c r="K223" s="57"/>
      <c r="L223" s="57"/>
      <c r="M223" s="159"/>
    </row>
    <row r="224" spans="1:13">
      <c r="A224" s="202">
        <v>217</v>
      </c>
      <c r="B224" s="159"/>
      <c r="C224" s="159"/>
      <c r="D224" s="159"/>
      <c r="E224" s="39"/>
      <c r="F224" s="39"/>
      <c r="G224" s="159"/>
      <c r="H224" s="42"/>
      <c r="I224" s="43"/>
      <c r="J224" s="205" t="e">
        <f t="shared" si="4"/>
        <v>#DIV/0!</v>
      </c>
      <c r="K224" s="57"/>
      <c r="L224" s="57"/>
      <c r="M224" s="159"/>
    </row>
    <row r="225" spans="1:13">
      <c r="A225" s="202">
        <v>218</v>
      </c>
      <c r="B225" s="159"/>
      <c r="C225" s="159"/>
      <c r="D225" s="159"/>
      <c r="E225" s="39"/>
      <c r="F225" s="39"/>
      <c r="G225" s="159"/>
      <c r="H225" s="42"/>
      <c r="I225" s="43"/>
      <c r="J225" s="205" t="e">
        <f t="shared" si="4"/>
        <v>#DIV/0!</v>
      </c>
      <c r="K225" s="57"/>
      <c r="L225" s="57"/>
      <c r="M225" s="159"/>
    </row>
    <row r="226" spans="1:13">
      <c r="A226" s="202">
        <v>219</v>
      </c>
      <c r="B226" s="159"/>
      <c r="C226" s="159"/>
      <c r="D226" s="159"/>
      <c r="E226" s="39"/>
      <c r="F226" s="39"/>
      <c r="G226" s="159"/>
      <c r="H226" s="42"/>
      <c r="I226" s="43"/>
      <c r="J226" s="205" t="e">
        <f t="shared" si="4"/>
        <v>#DIV/0!</v>
      </c>
      <c r="K226" s="57"/>
      <c r="L226" s="57"/>
      <c r="M226" s="159"/>
    </row>
    <row r="227" spans="1:13">
      <c r="A227" s="202">
        <v>220</v>
      </c>
      <c r="B227" s="159"/>
      <c r="C227" s="159"/>
      <c r="D227" s="159"/>
      <c r="E227" s="39"/>
      <c r="F227" s="39"/>
      <c r="G227" s="159"/>
      <c r="H227" s="42"/>
      <c r="I227" s="43"/>
      <c r="J227" s="205" t="e">
        <f t="shared" si="4"/>
        <v>#DIV/0!</v>
      </c>
      <c r="K227" s="57"/>
      <c r="L227" s="57"/>
      <c r="M227" s="159"/>
    </row>
    <row r="228" spans="1:13">
      <c r="A228" s="202">
        <v>221</v>
      </c>
      <c r="B228" s="159"/>
      <c r="C228" s="159"/>
      <c r="D228" s="159"/>
      <c r="E228" s="39"/>
      <c r="F228" s="39"/>
      <c r="G228" s="159"/>
      <c r="H228" s="42"/>
      <c r="I228" s="43"/>
      <c r="J228" s="205" t="e">
        <f t="shared" si="4"/>
        <v>#DIV/0!</v>
      </c>
      <c r="K228" s="57"/>
      <c r="L228" s="57"/>
      <c r="M228" s="159"/>
    </row>
    <row r="229" spans="1:13">
      <c r="A229" s="202">
        <v>222</v>
      </c>
      <c r="B229" s="159"/>
      <c r="C229" s="159"/>
      <c r="D229" s="159"/>
      <c r="E229" s="39"/>
      <c r="F229" s="39"/>
      <c r="G229" s="159"/>
      <c r="H229" s="42"/>
      <c r="I229" s="43"/>
      <c r="J229" s="205" t="e">
        <f t="shared" si="4"/>
        <v>#DIV/0!</v>
      </c>
      <c r="K229" s="57"/>
      <c r="L229" s="57"/>
      <c r="M229" s="159"/>
    </row>
    <row r="230" spans="1:13">
      <c r="A230" s="202">
        <v>223</v>
      </c>
      <c r="B230" s="159"/>
      <c r="C230" s="159"/>
      <c r="D230" s="159"/>
      <c r="E230" s="39"/>
      <c r="F230" s="39"/>
      <c r="G230" s="159"/>
      <c r="H230" s="42"/>
      <c r="I230" s="43"/>
      <c r="J230" s="205" t="e">
        <f t="shared" si="4"/>
        <v>#DIV/0!</v>
      </c>
      <c r="K230" s="57"/>
      <c r="L230" s="57"/>
      <c r="M230" s="159"/>
    </row>
    <row r="231" spans="1:13">
      <c r="A231" s="202">
        <v>224</v>
      </c>
      <c r="B231" s="159"/>
      <c r="C231" s="159"/>
      <c r="D231" s="159"/>
      <c r="E231" s="39"/>
      <c r="F231" s="39"/>
      <c r="G231" s="159"/>
      <c r="H231" s="42"/>
      <c r="I231" s="43"/>
      <c r="J231" s="205" t="e">
        <f t="shared" si="4"/>
        <v>#DIV/0!</v>
      </c>
      <c r="K231" s="57"/>
      <c r="L231" s="57"/>
      <c r="M231" s="159"/>
    </row>
    <row r="232" spans="1:13">
      <c r="A232" s="202">
        <v>225</v>
      </c>
      <c r="B232" s="159"/>
      <c r="C232" s="159"/>
      <c r="D232" s="159"/>
      <c r="E232" s="39"/>
      <c r="F232" s="39"/>
      <c r="G232" s="159"/>
      <c r="H232" s="42"/>
      <c r="I232" s="43"/>
      <c r="J232" s="205" t="e">
        <f t="shared" si="4"/>
        <v>#DIV/0!</v>
      </c>
      <c r="K232" s="57"/>
      <c r="L232" s="57"/>
      <c r="M232" s="159"/>
    </row>
    <row r="233" spans="1:13">
      <c r="A233" s="202">
        <v>226</v>
      </c>
      <c r="B233" s="159"/>
      <c r="C233" s="159"/>
      <c r="D233" s="159"/>
      <c r="E233" s="39"/>
      <c r="F233" s="39"/>
      <c r="G233" s="159"/>
      <c r="H233" s="42"/>
      <c r="I233" s="43"/>
      <c r="J233" s="205" t="e">
        <f t="shared" si="4"/>
        <v>#DIV/0!</v>
      </c>
      <c r="K233" s="57"/>
      <c r="L233" s="57"/>
      <c r="M233" s="159"/>
    </row>
    <row r="234" spans="1:13">
      <c r="A234" s="202">
        <v>227</v>
      </c>
      <c r="B234" s="159"/>
      <c r="C234" s="159"/>
      <c r="D234" s="159"/>
      <c r="E234" s="39"/>
      <c r="F234" s="39"/>
      <c r="G234" s="159"/>
      <c r="H234" s="42"/>
      <c r="I234" s="43"/>
      <c r="J234" s="205" t="e">
        <f t="shared" si="4"/>
        <v>#DIV/0!</v>
      </c>
      <c r="K234" s="57"/>
      <c r="L234" s="57"/>
      <c r="M234" s="159"/>
    </row>
    <row r="235" spans="1:13">
      <c r="A235" s="202">
        <v>228</v>
      </c>
      <c r="B235" s="159"/>
      <c r="C235" s="159"/>
      <c r="D235" s="159"/>
      <c r="E235" s="39"/>
      <c r="F235" s="39"/>
      <c r="G235" s="159"/>
      <c r="H235" s="42"/>
      <c r="I235" s="43"/>
      <c r="J235" s="205" t="e">
        <f t="shared" si="4"/>
        <v>#DIV/0!</v>
      </c>
      <c r="K235" s="57"/>
      <c r="L235" s="57"/>
      <c r="M235" s="159"/>
    </row>
    <row r="236" spans="1:13">
      <c r="A236" s="202">
        <v>229</v>
      </c>
      <c r="B236" s="159"/>
      <c r="C236" s="159"/>
      <c r="D236" s="159"/>
      <c r="E236" s="39"/>
      <c r="F236" s="39"/>
      <c r="G236" s="159"/>
      <c r="H236" s="42"/>
      <c r="I236" s="43"/>
      <c r="J236" s="205" t="e">
        <f t="shared" si="4"/>
        <v>#DIV/0!</v>
      </c>
      <c r="K236" s="57"/>
      <c r="L236" s="57"/>
      <c r="M236" s="159"/>
    </row>
    <row r="237" spans="1:13">
      <c r="A237" s="202">
        <v>230</v>
      </c>
      <c r="B237" s="159"/>
      <c r="C237" s="159"/>
      <c r="D237" s="159"/>
      <c r="E237" s="39"/>
      <c r="F237" s="39"/>
      <c r="G237" s="159"/>
      <c r="H237" s="42"/>
      <c r="I237" s="43"/>
      <c r="J237" s="205" t="e">
        <f t="shared" si="4"/>
        <v>#DIV/0!</v>
      </c>
      <c r="K237" s="57"/>
      <c r="L237" s="57"/>
      <c r="M237" s="159"/>
    </row>
    <row r="238" spans="1:13">
      <c r="A238" s="202">
        <v>231</v>
      </c>
      <c r="B238" s="159"/>
      <c r="C238" s="159"/>
      <c r="D238" s="159"/>
      <c r="E238" s="39"/>
      <c r="F238" s="39"/>
      <c r="G238" s="159"/>
      <c r="H238" s="42"/>
      <c r="I238" s="43"/>
      <c r="J238" s="205" t="e">
        <f t="shared" si="4"/>
        <v>#DIV/0!</v>
      </c>
      <c r="K238" s="57"/>
      <c r="L238" s="57"/>
      <c r="M238" s="159"/>
    </row>
    <row r="239" spans="1:13">
      <c r="A239" s="202">
        <v>232</v>
      </c>
      <c r="B239" s="159"/>
      <c r="C239" s="159"/>
      <c r="D239" s="159"/>
      <c r="E239" s="39"/>
      <c r="F239" s="39"/>
      <c r="G239" s="159"/>
      <c r="H239" s="42"/>
      <c r="I239" s="43"/>
      <c r="J239" s="205" t="e">
        <f t="shared" si="4"/>
        <v>#DIV/0!</v>
      </c>
      <c r="K239" s="57"/>
      <c r="L239" s="57"/>
      <c r="M239" s="159"/>
    </row>
    <row r="240" spans="1:13">
      <c r="A240" s="202">
        <v>233</v>
      </c>
      <c r="B240" s="159"/>
      <c r="C240" s="159"/>
      <c r="D240" s="159"/>
      <c r="E240" s="39"/>
      <c r="F240" s="39"/>
      <c r="G240" s="159"/>
      <c r="H240" s="42"/>
      <c r="I240" s="43"/>
      <c r="J240" s="205" t="e">
        <f t="shared" si="4"/>
        <v>#DIV/0!</v>
      </c>
      <c r="K240" s="57"/>
      <c r="L240" s="57"/>
      <c r="M240" s="159"/>
    </row>
    <row r="241" spans="1:13">
      <c r="A241" s="202">
        <v>234</v>
      </c>
      <c r="B241" s="159"/>
      <c r="C241" s="159"/>
      <c r="D241" s="159"/>
      <c r="E241" s="39"/>
      <c r="F241" s="39"/>
      <c r="G241" s="159"/>
      <c r="H241" s="42"/>
      <c r="I241" s="43"/>
      <c r="J241" s="205" t="e">
        <f t="shared" si="4"/>
        <v>#DIV/0!</v>
      </c>
      <c r="K241" s="57"/>
      <c r="L241" s="57"/>
      <c r="M241" s="159"/>
    </row>
    <row r="242" spans="1:13">
      <c r="A242" s="202">
        <v>235</v>
      </c>
      <c r="B242" s="159"/>
      <c r="C242" s="159"/>
      <c r="D242" s="159"/>
      <c r="E242" s="39"/>
      <c r="F242" s="39"/>
      <c r="G242" s="159"/>
      <c r="H242" s="42"/>
      <c r="I242" s="43"/>
      <c r="J242" s="205" t="e">
        <f t="shared" si="4"/>
        <v>#DIV/0!</v>
      </c>
      <c r="K242" s="57"/>
      <c r="L242" s="57"/>
      <c r="M242" s="159"/>
    </row>
    <row r="243" spans="1:13">
      <c r="A243" s="202">
        <v>236</v>
      </c>
      <c r="B243" s="159"/>
      <c r="C243" s="159"/>
      <c r="D243" s="159"/>
      <c r="E243" s="39"/>
      <c r="F243" s="39"/>
      <c r="G243" s="159"/>
      <c r="H243" s="42"/>
      <c r="I243" s="43"/>
      <c r="J243" s="205" t="e">
        <f t="shared" si="4"/>
        <v>#DIV/0!</v>
      </c>
      <c r="K243" s="57"/>
      <c r="L243" s="57"/>
      <c r="M243" s="159"/>
    </row>
    <row r="244" spans="1:13">
      <c r="A244" s="202">
        <v>237</v>
      </c>
      <c r="B244" s="159"/>
      <c r="C244" s="159"/>
      <c r="D244" s="159"/>
      <c r="E244" s="39"/>
      <c r="F244" s="39"/>
      <c r="G244" s="159"/>
      <c r="H244" s="42"/>
      <c r="I244" s="43"/>
      <c r="J244" s="205" t="e">
        <f t="shared" si="4"/>
        <v>#DIV/0!</v>
      </c>
      <c r="K244" s="57"/>
      <c r="L244" s="57"/>
      <c r="M244" s="159"/>
    </row>
    <row r="245" spans="1:13">
      <c r="A245" s="202">
        <v>238</v>
      </c>
      <c r="B245" s="159"/>
      <c r="C245" s="159"/>
      <c r="D245" s="159"/>
      <c r="E245" s="39"/>
      <c r="F245" s="39"/>
      <c r="G245" s="159"/>
      <c r="H245" s="42"/>
      <c r="I245" s="43"/>
      <c r="J245" s="205" t="e">
        <f t="shared" si="4"/>
        <v>#DIV/0!</v>
      </c>
      <c r="K245" s="57"/>
      <c r="L245" s="57"/>
      <c r="M245" s="159"/>
    </row>
    <row r="246" spans="1:13">
      <c r="A246" s="202">
        <v>239</v>
      </c>
      <c r="B246" s="159"/>
      <c r="C246" s="159"/>
      <c r="D246" s="159"/>
      <c r="E246" s="39"/>
      <c r="F246" s="39"/>
      <c r="G246" s="159"/>
      <c r="H246" s="42"/>
      <c r="I246" s="43"/>
      <c r="J246" s="205" t="e">
        <f t="shared" si="4"/>
        <v>#DIV/0!</v>
      </c>
      <c r="K246" s="57"/>
      <c r="L246" s="57"/>
      <c r="M246" s="159"/>
    </row>
    <row r="247" spans="1:13">
      <c r="A247" s="202">
        <v>240</v>
      </c>
      <c r="B247" s="159"/>
      <c r="C247" s="159"/>
      <c r="D247" s="159"/>
      <c r="E247" s="39"/>
      <c r="F247" s="39"/>
      <c r="G247" s="159"/>
      <c r="H247" s="42"/>
      <c r="I247" s="43"/>
      <c r="J247" s="205" t="e">
        <f t="shared" si="4"/>
        <v>#DIV/0!</v>
      </c>
      <c r="K247" s="57"/>
      <c r="L247" s="57"/>
      <c r="M247" s="159"/>
    </row>
    <row r="248" spans="1:13">
      <c r="A248" s="202">
        <v>241</v>
      </c>
      <c r="B248" s="159"/>
      <c r="C248" s="159"/>
      <c r="D248" s="159"/>
      <c r="E248" s="39"/>
      <c r="F248" s="39"/>
      <c r="G248" s="159"/>
      <c r="H248" s="42"/>
      <c r="I248" s="43"/>
      <c r="J248" s="205" t="e">
        <f t="shared" si="4"/>
        <v>#DIV/0!</v>
      </c>
      <c r="K248" s="57"/>
      <c r="L248" s="57"/>
      <c r="M248" s="159"/>
    </row>
    <row r="249" spans="1:13">
      <c r="A249" s="202">
        <v>242</v>
      </c>
      <c r="B249" s="159"/>
      <c r="C249" s="159"/>
      <c r="D249" s="159"/>
      <c r="E249" s="39"/>
      <c r="F249" s="39"/>
      <c r="G249" s="159"/>
      <c r="H249" s="42"/>
      <c r="I249" s="43"/>
      <c r="J249" s="205" t="e">
        <f t="shared" si="4"/>
        <v>#DIV/0!</v>
      </c>
      <c r="K249" s="57"/>
      <c r="L249" s="57"/>
      <c r="M249" s="159"/>
    </row>
    <row r="250" spans="1:13">
      <c r="A250" s="202">
        <v>243</v>
      </c>
      <c r="B250" s="159"/>
      <c r="C250" s="159"/>
      <c r="D250" s="159"/>
      <c r="E250" s="39"/>
      <c r="F250" s="39"/>
      <c r="G250" s="159"/>
      <c r="H250" s="42"/>
      <c r="I250" s="43"/>
      <c r="J250" s="205" t="e">
        <f t="shared" si="4"/>
        <v>#DIV/0!</v>
      </c>
      <c r="K250" s="57"/>
      <c r="L250" s="57"/>
      <c r="M250" s="159"/>
    </row>
    <row r="251" spans="1:13">
      <c r="A251" s="202">
        <v>244</v>
      </c>
      <c r="B251" s="159"/>
      <c r="C251" s="159"/>
      <c r="D251" s="159"/>
      <c r="E251" s="39"/>
      <c r="F251" s="39"/>
      <c r="G251" s="159"/>
      <c r="H251" s="42"/>
      <c r="I251" s="43"/>
      <c r="J251" s="205" t="e">
        <f t="shared" si="4"/>
        <v>#DIV/0!</v>
      </c>
      <c r="K251" s="57"/>
      <c r="L251" s="57"/>
      <c r="M251" s="159"/>
    </row>
    <row r="252" spans="1:13">
      <c r="A252" s="202">
        <v>245</v>
      </c>
      <c r="B252" s="159"/>
      <c r="C252" s="159"/>
      <c r="D252" s="159"/>
      <c r="E252" s="39"/>
      <c r="F252" s="39"/>
      <c r="G252" s="159"/>
      <c r="H252" s="42"/>
      <c r="I252" s="43"/>
      <c r="J252" s="205" t="e">
        <f t="shared" si="4"/>
        <v>#DIV/0!</v>
      </c>
      <c r="K252" s="57"/>
      <c r="L252" s="57"/>
      <c r="M252" s="159"/>
    </row>
    <row r="253" spans="1:13">
      <c r="A253" s="202">
        <v>246</v>
      </c>
      <c r="B253" s="159"/>
      <c r="C253" s="159"/>
      <c r="D253" s="159"/>
      <c r="E253" s="39"/>
      <c r="F253" s="39"/>
      <c r="G253" s="159"/>
      <c r="H253" s="42"/>
      <c r="I253" s="43"/>
      <c r="J253" s="205" t="e">
        <f t="shared" si="4"/>
        <v>#DIV/0!</v>
      </c>
      <c r="K253" s="57"/>
      <c r="L253" s="57"/>
      <c r="M253" s="159"/>
    </row>
    <row r="254" spans="1:13">
      <c r="A254" s="202">
        <v>247</v>
      </c>
      <c r="B254" s="159"/>
      <c r="C254" s="159"/>
      <c r="D254" s="159"/>
      <c r="E254" s="39"/>
      <c r="F254" s="39"/>
      <c r="G254" s="159"/>
      <c r="H254" s="42"/>
      <c r="I254" s="43"/>
      <c r="J254" s="205" t="e">
        <f t="shared" si="4"/>
        <v>#DIV/0!</v>
      </c>
      <c r="K254" s="57"/>
      <c r="L254" s="57"/>
      <c r="M254" s="159"/>
    </row>
    <row r="255" spans="1:13">
      <c r="A255" s="202">
        <v>248</v>
      </c>
      <c r="B255" s="159"/>
      <c r="C255" s="159"/>
      <c r="D255" s="159"/>
      <c r="E255" s="39"/>
      <c r="F255" s="39"/>
      <c r="G255" s="159"/>
      <c r="H255" s="42"/>
      <c r="I255" s="43"/>
      <c r="J255" s="205" t="e">
        <f t="shared" si="4"/>
        <v>#DIV/0!</v>
      </c>
      <c r="K255" s="57"/>
      <c r="L255" s="57"/>
      <c r="M255" s="159"/>
    </row>
    <row r="256" spans="1:13">
      <c r="A256" s="202">
        <v>249</v>
      </c>
      <c r="B256" s="159"/>
      <c r="C256" s="159"/>
      <c r="D256" s="159"/>
      <c r="E256" s="39"/>
      <c r="F256" s="39"/>
      <c r="G256" s="159"/>
      <c r="H256" s="42"/>
      <c r="I256" s="43"/>
      <c r="J256" s="205" t="e">
        <f t="shared" si="4"/>
        <v>#DIV/0!</v>
      </c>
      <c r="K256" s="57"/>
      <c r="L256" s="57"/>
      <c r="M256" s="159"/>
    </row>
    <row r="257" spans="1:13">
      <c r="A257" s="202">
        <v>250</v>
      </c>
      <c r="B257" s="159"/>
      <c r="C257" s="159"/>
      <c r="D257" s="159"/>
      <c r="E257" s="39"/>
      <c r="F257" s="39"/>
      <c r="G257" s="159"/>
      <c r="H257" s="42"/>
      <c r="I257" s="43"/>
      <c r="J257" s="205" t="e">
        <f t="shared" si="4"/>
        <v>#DIV/0!</v>
      </c>
      <c r="K257" s="57"/>
      <c r="L257" s="57"/>
      <c r="M257" s="159"/>
    </row>
    <row r="258" spans="1:13">
      <c r="A258" s="202">
        <v>251</v>
      </c>
      <c r="B258" s="159"/>
      <c r="C258" s="159"/>
      <c r="D258" s="159"/>
      <c r="E258" s="39"/>
      <c r="F258" s="39"/>
      <c r="G258" s="159"/>
      <c r="H258" s="42"/>
      <c r="I258" s="43"/>
      <c r="J258" s="205" t="e">
        <f t="shared" si="4"/>
        <v>#DIV/0!</v>
      </c>
      <c r="K258" s="57"/>
      <c r="L258" s="57"/>
      <c r="M258" s="159"/>
    </row>
    <row r="259" spans="1:13">
      <c r="A259" s="202">
        <v>252</v>
      </c>
      <c r="B259" s="159"/>
      <c r="C259" s="159"/>
      <c r="D259" s="159"/>
      <c r="E259" s="39"/>
      <c r="F259" s="39"/>
      <c r="G259" s="159"/>
      <c r="H259" s="42"/>
      <c r="I259" s="43"/>
      <c r="J259" s="205" t="e">
        <f t="shared" si="4"/>
        <v>#DIV/0!</v>
      </c>
      <c r="K259" s="57"/>
      <c r="L259" s="57"/>
      <c r="M259" s="159"/>
    </row>
    <row r="260" spans="1:13">
      <c r="A260" s="202">
        <v>253</v>
      </c>
      <c r="B260" s="159"/>
      <c r="C260" s="159"/>
      <c r="D260" s="159"/>
      <c r="E260" s="39"/>
      <c r="F260" s="39"/>
      <c r="G260" s="159"/>
      <c r="H260" s="42"/>
      <c r="I260" s="43"/>
      <c r="J260" s="205" t="e">
        <f t="shared" si="4"/>
        <v>#DIV/0!</v>
      </c>
      <c r="K260" s="57"/>
      <c r="L260" s="57"/>
      <c r="M260" s="159"/>
    </row>
    <row r="261" spans="1:13">
      <c r="A261" s="202">
        <v>254</v>
      </c>
      <c r="B261" s="159"/>
      <c r="C261" s="159"/>
      <c r="D261" s="159"/>
      <c r="E261" s="39"/>
      <c r="F261" s="39"/>
      <c r="G261" s="159"/>
      <c r="H261" s="42"/>
      <c r="I261" s="43"/>
      <c r="J261" s="205" t="e">
        <f t="shared" si="4"/>
        <v>#DIV/0!</v>
      </c>
      <c r="K261" s="57"/>
      <c r="L261" s="57"/>
      <c r="M261" s="159"/>
    </row>
    <row r="262" spans="1:13">
      <c r="A262" s="202">
        <v>255</v>
      </c>
      <c r="B262" s="159"/>
      <c r="C262" s="159"/>
      <c r="D262" s="159"/>
      <c r="E262" s="39"/>
      <c r="F262" s="39"/>
      <c r="G262" s="159"/>
      <c r="H262" s="42"/>
      <c r="I262" s="43"/>
      <c r="J262" s="205" t="e">
        <f t="shared" si="4"/>
        <v>#DIV/0!</v>
      </c>
      <c r="K262" s="57"/>
      <c r="L262" s="57"/>
      <c r="M262" s="159"/>
    </row>
    <row r="263" spans="1:13">
      <c r="A263" s="202">
        <v>256</v>
      </c>
      <c r="B263" s="159"/>
      <c r="C263" s="159"/>
      <c r="D263" s="159"/>
      <c r="E263" s="39"/>
      <c r="F263" s="39"/>
      <c r="G263" s="159"/>
      <c r="H263" s="42"/>
      <c r="I263" s="43"/>
      <c r="J263" s="205" t="e">
        <f t="shared" ref="J263:J326" si="5">H263/I263</f>
        <v>#DIV/0!</v>
      </c>
      <c r="K263" s="57"/>
      <c r="L263" s="57"/>
      <c r="M263" s="159"/>
    </row>
    <row r="264" spans="1:13">
      <c r="A264" s="202">
        <v>257</v>
      </c>
      <c r="B264" s="159"/>
      <c r="C264" s="159"/>
      <c r="D264" s="159"/>
      <c r="E264" s="39"/>
      <c r="F264" s="39"/>
      <c r="G264" s="159"/>
      <c r="H264" s="42"/>
      <c r="I264" s="43"/>
      <c r="J264" s="205" t="e">
        <f t="shared" si="5"/>
        <v>#DIV/0!</v>
      </c>
      <c r="K264" s="57"/>
      <c r="L264" s="57"/>
      <c r="M264" s="159"/>
    </row>
    <row r="265" spans="1:13">
      <c r="A265" s="202">
        <v>258</v>
      </c>
      <c r="B265" s="159"/>
      <c r="C265" s="159"/>
      <c r="D265" s="159"/>
      <c r="E265" s="39"/>
      <c r="F265" s="39"/>
      <c r="G265" s="159"/>
      <c r="H265" s="42"/>
      <c r="I265" s="43"/>
      <c r="J265" s="205" t="e">
        <f t="shared" si="5"/>
        <v>#DIV/0!</v>
      </c>
      <c r="K265" s="57"/>
      <c r="L265" s="57"/>
      <c r="M265" s="159"/>
    </row>
    <row r="266" spans="1:13">
      <c r="A266" s="202">
        <v>259</v>
      </c>
      <c r="B266" s="159"/>
      <c r="C266" s="159"/>
      <c r="D266" s="159"/>
      <c r="E266" s="39"/>
      <c r="F266" s="39"/>
      <c r="G266" s="159"/>
      <c r="H266" s="42"/>
      <c r="I266" s="43"/>
      <c r="J266" s="205" t="e">
        <f t="shared" si="5"/>
        <v>#DIV/0!</v>
      </c>
      <c r="K266" s="57"/>
      <c r="L266" s="57"/>
      <c r="M266" s="159"/>
    </row>
    <row r="267" spans="1:13">
      <c r="A267" s="202">
        <v>260</v>
      </c>
      <c r="B267" s="159"/>
      <c r="C267" s="159"/>
      <c r="D267" s="159"/>
      <c r="E267" s="39"/>
      <c r="F267" s="39"/>
      <c r="G267" s="159"/>
      <c r="H267" s="42"/>
      <c r="I267" s="43"/>
      <c r="J267" s="205" t="e">
        <f t="shared" si="5"/>
        <v>#DIV/0!</v>
      </c>
      <c r="K267" s="57"/>
      <c r="L267" s="57"/>
      <c r="M267" s="159"/>
    </row>
    <row r="268" spans="1:13">
      <c r="A268" s="202">
        <v>261</v>
      </c>
      <c r="B268" s="159"/>
      <c r="C268" s="159"/>
      <c r="D268" s="159"/>
      <c r="E268" s="39"/>
      <c r="F268" s="39"/>
      <c r="G268" s="159"/>
      <c r="H268" s="42"/>
      <c r="I268" s="43"/>
      <c r="J268" s="205" t="e">
        <f t="shared" si="5"/>
        <v>#DIV/0!</v>
      </c>
      <c r="K268" s="57"/>
      <c r="L268" s="57"/>
      <c r="M268" s="159"/>
    </row>
    <row r="269" spans="1:13">
      <c r="A269" s="202">
        <v>262</v>
      </c>
      <c r="B269" s="159"/>
      <c r="C269" s="159"/>
      <c r="D269" s="159"/>
      <c r="E269" s="39"/>
      <c r="F269" s="39"/>
      <c r="G269" s="159"/>
      <c r="H269" s="42"/>
      <c r="I269" s="43"/>
      <c r="J269" s="205" t="e">
        <f t="shared" si="5"/>
        <v>#DIV/0!</v>
      </c>
      <c r="K269" s="57"/>
      <c r="L269" s="57"/>
      <c r="M269" s="159"/>
    </row>
    <row r="270" spans="1:13">
      <c r="A270" s="202">
        <v>263</v>
      </c>
      <c r="B270" s="159"/>
      <c r="C270" s="159"/>
      <c r="D270" s="159"/>
      <c r="E270" s="39"/>
      <c r="F270" s="39"/>
      <c r="G270" s="159"/>
      <c r="H270" s="42"/>
      <c r="I270" s="43"/>
      <c r="J270" s="205" t="e">
        <f t="shared" si="5"/>
        <v>#DIV/0!</v>
      </c>
      <c r="K270" s="57"/>
      <c r="L270" s="57"/>
      <c r="M270" s="159"/>
    </row>
    <row r="271" spans="1:13">
      <c r="A271" s="202">
        <v>264</v>
      </c>
      <c r="B271" s="159"/>
      <c r="C271" s="159"/>
      <c r="D271" s="159"/>
      <c r="E271" s="39"/>
      <c r="F271" s="39"/>
      <c r="G271" s="159"/>
      <c r="H271" s="42"/>
      <c r="I271" s="43"/>
      <c r="J271" s="205" t="e">
        <f t="shared" si="5"/>
        <v>#DIV/0!</v>
      </c>
      <c r="K271" s="57"/>
      <c r="L271" s="57"/>
      <c r="M271" s="159"/>
    </row>
    <row r="272" spans="1:13">
      <c r="A272" s="202">
        <v>265</v>
      </c>
      <c r="B272" s="159"/>
      <c r="C272" s="159"/>
      <c r="D272" s="159"/>
      <c r="E272" s="39"/>
      <c r="F272" s="39"/>
      <c r="G272" s="159"/>
      <c r="H272" s="42"/>
      <c r="I272" s="43"/>
      <c r="J272" s="205" t="e">
        <f t="shared" si="5"/>
        <v>#DIV/0!</v>
      </c>
      <c r="K272" s="57"/>
      <c r="L272" s="57"/>
      <c r="M272" s="159"/>
    </row>
    <row r="273" spans="1:13">
      <c r="A273" s="202">
        <v>266</v>
      </c>
      <c r="B273" s="159"/>
      <c r="C273" s="159"/>
      <c r="D273" s="159"/>
      <c r="E273" s="39"/>
      <c r="F273" s="39"/>
      <c r="G273" s="159"/>
      <c r="H273" s="42"/>
      <c r="I273" s="43"/>
      <c r="J273" s="205" t="e">
        <f t="shared" si="5"/>
        <v>#DIV/0!</v>
      </c>
      <c r="K273" s="57"/>
      <c r="L273" s="57"/>
      <c r="M273" s="159"/>
    </row>
    <row r="274" spans="1:13">
      <c r="A274" s="202">
        <v>267</v>
      </c>
      <c r="B274" s="159"/>
      <c r="C274" s="159"/>
      <c r="D274" s="159"/>
      <c r="E274" s="39"/>
      <c r="F274" s="39"/>
      <c r="G274" s="159"/>
      <c r="H274" s="42"/>
      <c r="I274" s="43"/>
      <c r="J274" s="205" t="e">
        <f t="shared" si="5"/>
        <v>#DIV/0!</v>
      </c>
      <c r="K274" s="57"/>
      <c r="L274" s="57"/>
      <c r="M274" s="159"/>
    </row>
    <row r="275" spans="1:13">
      <c r="A275" s="202">
        <v>268</v>
      </c>
      <c r="B275" s="159"/>
      <c r="C275" s="159"/>
      <c r="D275" s="159"/>
      <c r="E275" s="39"/>
      <c r="F275" s="39"/>
      <c r="G275" s="159"/>
      <c r="H275" s="42"/>
      <c r="I275" s="43"/>
      <c r="J275" s="205" t="e">
        <f t="shared" si="5"/>
        <v>#DIV/0!</v>
      </c>
      <c r="K275" s="57"/>
      <c r="L275" s="57"/>
      <c r="M275" s="159"/>
    </row>
    <row r="276" spans="1:13">
      <c r="A276" s="202">
        <v>269</v>
      </c>
      <c r="B276" s="159"/>
      <c r="C276" s="159"/>
      <c r="D276" s="159"/>
      <c r="E276" s="39"/>
      <c r="F276" s="39"/>
      <c r="G276" s="159"/>
      <c r="H276" s="42"/>
      <c r="I276" s="43"/>
      <c r="J276" s="205" t="e">
        <f t="shared" si="5"/>
        <v>#DIV/0!</v>
      </c>
      <c r="K276" s="57"/>
      <c r="L276" s="57"/>
      <c r="M276" s="159"/>
    </row>
    <row r="277" spans="1:13">
      <c r="A277" s="202">
        <v>270</v>
      </c>
      <c r="B277" s="159"/>
      <c r="C277" s="159"/>
      <c r="D277" s="159"/>
      <c r="E277" s="39"/>
      <c r="F277" s="39"/>
      <c r="G277" s="159"/>
      <c r="H277" s="42"/>
      <c r="I277" s="43"/>
      <c r="J277" s="205" t="e">
        <f t="shared" si="5"/>
        <v>#DIV/0!</v>
      </c>
      <c r="K277" s="57"/>
      <c r="L277" s="57"/>
      <c r="M277" s="159"/>
    </row>
    <row r="278" spans="1:13">
      <c r="A278" s="202">
        <v>271</v>
      </c>
      <c r="B278" s="159"/>
      <c r="C278" s="159"/>
      <c r="D278" s="159"/>
      <c r="E278" s="39"/>
      <c r="F278" s="39"/>
      <c r="G278" s="159"/>
      <c r="H278" s="42"/>
      <c r="I278" s="43"/>
      <c r="J278" s="205" t="e">
        <f t="shared" si="5"/>
        <v>#DIV/0!</v>
      </c>
      <c r="K278" s="57"/>
      <c r="L278" s="57"/>
      <c r="M278" s="159"/>
    </row>
    <row r="279" spans="1:13">
      <c r="A279" s="202">
        <v>272</v>
      </c>
      <c r="B279" s="159"/>
      <c r="C279" s="159"/>
      <c r="D279" s="159"/>
      <c r="E279" s="39"/>
      <c r="F279" s="39"/>
      <c r="G279" s="159"/>
      <c r="H279" s="42"/>
      <c r="I279" s="43"/>
      <c r="J279" s="205" t="e">
        <f t="shared" si="5"/>
        <v>#DIV/0!</v>
      </c>
      <c r="K279" s="57"/>
      <c r="L279" s="57"/>
      <c r="M279" s="159"/>
    </row>
    <row r="280" spans="1:13">
      <c r="A280" s="202">
        <v>273</v>
      </c>
      <c r="B280" s="159"/>
      <c r="C280" s="159"/>
      <c r="D280" s="159"/>
      <c r="E280" s="39"/>
      <c r="F280" s="39"/>
      <c r="G280" s="159"/>
      <c r="H280" s="42"/>
      <c r="I280" s="43"/>
      <c r="J280" s="205" t="e">
        <f t="shared" si="5"/>
        <v>#DIV/0!</v>
      </c>
      <c r="K280" s="57"/>
      <c r="L280" s="57"/>
      <c r="M280" s="159"/>
    </row>
    <row r="281" spans="1:13">
      <c r="A281" s="202">
        <v>274</v>
      </c>
      <c r="B281" s="159"/>
      <c r="C281" s="159"/>
      <c r="D281" s="159"/>
      <c r="E281" s="39"/>
      <c r="F281" s="39"/>
      <c r="G281" s="159"/>
      <c r="H281" s="42"/>
      <c r="I281" s="43"/>
      <c r="J281" s="205" t="e">
        <f t="shared" si="5"/>
        <v>#DIV/0!</v>
      </c>
      <c r="K281" s="57"/>
      <c r="L281" s="57"/>
      <c r="M281" s="159"/>
    </row>
    <row r="282" spans="1:13">
      <c r="A282" s="202">
        <v>275</v>
      </c>
      <c r="B282" s="159"/>
      <c r="C282" s="159"/>
      <c r="D282" s="159"/>
      <c r="E282" s="39"/>
      <c r="F282" s="39"/>
      <c r="G282" s="159"/>
      <c r="H282" s="42"/>
      <c r="I282" s="43"/>
      <c r="J282" s="205" t="e">
        <f t="shared" si="5"/>
        <v>#DIV/0!</v>
      </c>
      <c r="K282" s="57"/>
      <c r="L282" s="57"/>
      <c r="M282" s="159"/>
    </row>
    <row r="283" spans="1:13">
      <c r="A283" s="202">
        <v>276</v>
      </c>
      <c r="B283" s="159"/>
      <c r="C283" s="159"/>
      <c r="D283" s="159"/>
      <c r="E283" s="39"/>
      <c r="F283" s="39"/>
      <c r="G283" s="159"/>
      <c r="H283" s="42"/>
      <c r="I283" s="43"/>
      <c r="J283" s="205" t="e">
        <f t="shared" si="5"/>
        <v>#DIV/0!</v>
      </c>
      <c r="K283" s="57"/>
      <c r="L283" s="57"/>
      <c r="M283" s="159"/>
    </row>
    <row r="284" spans="1:13">
      <c r="A284" s="202">
        <v>277</v>
      </c>
      <c r="B284" s="159"/>
      <c r="C284" s="159"/>
      <c r="D284" s="159"/>
      <c r="E284" s="39"/>
      <c r="F284" s="39"/>
      <c r="G284" s="159"/>
      <c r="H284" s="42"/>
      <c r="I284" s="43"/>
      <c r="J284" s="205" t="e">
        <f t="shared" si="5"/>
        <v>#DIV/0!</v>
      </c>
      <c r="K284" s="57"/>
      <c r="L284" s="57"/>
      <c r="M284" s="159"/>
    </row>
    <row r="285" spans="1:13">
      <c r="A285" s="202">
        <v>278</v>
      </c>
      <c r="B285" s="159"/>
      <c r="C285" s="159"/>
      <c r="D285" s="159"/>
      <c r="E285" s="39"/>
      <c r="F285" s="39"/>
      <c r="G285" s="159"/>
      <c r="H285" s="42"/>
      <c r="I285" s="43"/>
      <c r="J285" s="205" t="e">
        <f t="shared" si="5"/>
        <v>#DIV/0!</v>
      </c>
      <c r="K285" s="57"/>
      <c r="L285" s="57"/>
      <c r="M285" s="159"/>
    </row>
    <row r="286" spans="1:13">
      <c r="A286" s="202">
        <v>279</v>
      </c>
      <c r="B286" s="159"/>
      <c r="C286" s="159"/>
      <c r="D286" s="159"/>
      <c r="E286" s="39"/>
      <c r="F286" s="39"/>
      <c r="G286" s="159"/>
      <c r="H286" s="42"/>
      <c r="I286" s="43"/>
      <c r="J286" s="205" t="e">
        <f t="shared" si="5"/>
        <v>#DIV/0!</v>
      </c>
      <c r="K286" s="57"/>
      <c r="L286" s="57"/>
      <c r="M286" s="159"/>
    </row>
    <row r="287" spans="1:13">
      <c r="A287" s="202">
        <v>280</v>
      </c>
      <c r="B287" s="159"/>
      <c r="C287" s="159"/>
      <c r="D287" s="159"/>
      <c r="E287" s="39"/>
      <c r="F287" s="39"/>
      <c r="G287" s="159"/>
      <c r="H287" s="42"/>
      <c r="I287" s="43"/>
      <c r="J287" s="205" t="e">
        <f t="shared" si="5"/>
        <v>#DIV/0!</v>
      </c>
      <c r="K287" s="57"/>
      <c r="L287" s="57"/>
      <c r="M287" s="159"/>
    </row>
    <row r="288" spans="1:13">
      <c r="A288" s="202">
        <v>281</v>
      </c>
      <c r="B288" s="159"/>
      <c r="C288" s="159"/>
      <c r="D288" s="159"/>
      <c r="E288" s="39"/>
      <c r="F288" s="39"/>
      <c r="G288" s="159"/>
      <c r="H288" s="42"/>
      <c r="I288" s="43"/>
      <c r="J288" s="205" t="e">
        <f t="shared" si="5"/>
        <v>#DIV/0!</v>
      </c>
      <c r="K288" s="57"/>
      <c r="L288" s="57"/>
      <c r="M288" s="159"/>
    </row>
    <row r="289" spans="1:13">
      <c r="A289" s="202">
        <v>282</v>
      </c>
      <c r="B289" s="159"/>
      <c r="C289" s="159"/>
      <c r="D289" s="159"/>
      <c r="E289" s="39"/>
      <c r="F289" s="39"/>
      <c r="G289" s="159"/>
      <c r="H289" s="42"/>
      <c r="I289" s="43"/>
      <c r="J289" s="205" t="e">
        <f t="shared" si="5"/>
        <v>#DIV/0!</v>
      </c>
      <c r="K289" s="57"/>
      <c r="L289" s="57"/>
      <c r="M289" s="159"/>
    </row>
    <row r="290" spans="1:13">
      <c r="A290" s="202">
        <v>283</v>
      </c>
      <c r="B290" s="159"/>
      <c r="C290" s="159"/>
      <c r="D290" s="159"/>
      <c r="E290" s="39"/>
      <c r="F290" s="39"/>
      <c r="G290" s="159"/>
      <c r="H290" s="42"/>
      <c r="I290" s="43"/>
      <c r="J290" s="205" t="e">
        <f t="shared" si="5"/>
        <v>#DIV/0!</v>
      </c>
      <c r="K290" s="57"/>
      <c r="L290" s="57"/>
      <c r="M290" s="159"/>
    </row>
    <row r="291" spans="1:13">
      <c r="A291" s="202">
        <v>284</v>
      </c>
      <c r="B291" s="159"/>
      <c r="C291" s="159"/>
      <c r="D291" s="159"/>
      <c r="E291" s="39"/>
      <c r="F291" s="39"/>
      <c r="G291" s="159"/>
      <c r="H291" s="42"/>
      <c r="I291" s="43"/>
      <c r="J291" s="205" t="e">
        <f t="shared" si="5"/>
        <v>#DIV/0!</v>
      </c>
      <c r="K291" s="57"/>
      <c r="L291" s="57"/>
      <c r="M291" s="159"/>
    </row>
    <row r="292" spans="1:13">
      <c r="A292" s="202">
        <v>285</v>
      </c>
      <c r="B292" s="159"/>
      <c r="C292" s="159"/>
      <c r="D292" s="159"/>
      <c r="E292" s="39"/>
      <c r="F292" s="39"/>
      <c r="G292" s="159"/>
      <c r="H292" s="42"/>
      <c r="I292" s="43"/>
      <c r="J292" s="205" t="e">
        <f t="shared" si="5"/>
        <v>#DIV/0!</v>
      </c>
      <c r="K292" s="57"/>
      <c r="L292" s="57"/>
      <c r="M292" s="159"/>
    </row>
    <row r="293" spans="1:13">
      <c r="A293" s="202">
        <v>286</v>
      </c>
      <c r="B293" s="159"/>
      <c r="C293" s="159"/>
      <c r="D293" s="159"/>
      <c r="E293" s="39"/>
      <c r="F293" s="39"/>
      <c r="G293" s="159"/>
      <c r="H293" s="42"/>
      <c r="I293" s="43"/>
      <c r="J293" s="205" t="e">
        <f t="shared" si="5"/>
        <v>#DIV/0!</v>
      </c>
      <c r="K293" s="57"/>
      <c r="L293" s="57"/>
      <c r="M293" s="159"/>
    </row>
    <row r="294" spans="1:13">
      <c r="A294" s="202">
        <v>287</v>
      </c>
      <c r="B294" s="159"/>
      <c r="C294" s="159"/>
      <c r="D294" s="159"/>
      <c r="E294" s="39"/>
      <c r="F294" s="39"/>
      <c r="G294" s="159"/>
      <c r="H294" s="42"/>
      <c r="I294" s="43"/>
      <c r="J294" s="205" t="e">
        <f t="shared" si="5"/>
        <v>#DIV/0!</v>
      </c>
      <c r="K294" s="57"/>
      <c r="L294" s="57"/>
      <c r="M294" s="159"/>
    </row>
    <row r="295" spans="1:13">
      <c r="A295" s="202">
        <v>288</v>
      </c>
      <c r="B295" s="159"/>
      <c r="C295" s="159"/>
      <c r="D295" s="159"/>
      <c r="E295" s="39"/>
      <c r="F295" s="39"/>
      <c r="G295" s="159"/>
      <c r="H295" s="42"/>
      <c r="I295" s="43"/>
      <c r="J295" s="205" t="e">
        <f t="shared" si="5"/>
        <v>#DIV/0!</v>
      </c>
      <c r="K295" s="57"/>
      <c r="L295" s="57"/>
      <c r="M295" s="159"/>
    </row>
    <row r="296" spans="1:13">
      <c r="A296" s="202">
        <v>289</v>
      </c>
      <c r="B296" s="159"/>
      <c r="C296" s="159"/>
      <c r="D296" s="159"/>
      <c r="E296" s="39"/>
      <c r="F296" s="39"/>
      <c r="G296" s="159"/>
      <c r="H296" s="42"/>
      <c r="I296" s="43"/>
      <c r="J296" s="205" t="e">
        <f t="shared" si="5"/>
        <v>#DIV/0!</v>
      </c>
      <c r="K296" s="57"/>
      <c r="L296" s="57"/>
      <c r="M296" s="159"/>
    </row>
    <row r="297" spans="1:13">
      <c r="A297" s="202">
        <v>290</v>
      </c>
      <c r="B297" s="159"/>
      <c r="C297" s="159"/>
      <c r="D297" s="159"/>
      <c r="E297" s="39"/>
      <c r="F297" s="39"/>
      <c r="G297" s="159"/>
      <c r="H297" s="42"/>
      <c r="I297" s="43"/>
      <c r="J297" s="205" t="e">
        <f t="shared" si="5"/>
        <v>#DIV/0!</v>
      </c>
      <c r="K297" s="57"/>
      <c r="L297" s="57"/>
      <c r="M297" s="159"/>
    </row>
    <row r="298" spans="1:13">
      <c r="A298" s="202">
        <v>291</v>
      </c>
      <c r="B298" s="159"/>
      <c r="C298" s="159"/>
      <c r="D298" s="159"/>
      <c r="E298" s="39"/>
      <c r="F298" s="39"/>
      <c r="G298" s="159"/>
      <c r="H298" s="42"/>
      <c r="I298" s="43"/>
      <c r="J298" s="205" t="e">
        <f t="shared" si="5"/>
        <v>#DIV/0!</v>
      </c>
      <c r="K298" s="57"/>
      <c r="L298" s="57"/>
      <c r="M298" s="159"/>
    </row>
    <row r="299" spans="1:13">
      <c r="A299" s="202">
        <v>292</v>
      </c>
      <c r="B299" s="159"/>
      <c r="C299" s="159"/>
      <c r="D299" s="159"/>
      <c r="E299" s="39"/>
      <c r="F299" s="39"/>
      <c r="G299" s="159"/>
      <c r="H299" s="42"/>
      <c r="I299" s="43"/>
      <c r="J299" s="205" t="e">
        <f t="shared" si="5"/>
        <v>#DIV/0!</v>
      </c>
      <c r="K299" s="57"/>
      <c r="L299" s="57"/>
      <c r="M299" s="159"/>
    </row>
    <row r="300" spans="1:13">
      <c r="A300" s="202">
        <v>293</v>
      </c>
      <c r="B300" s="159"/>
      <c r="C300" s="159"/>
      <c r="D300" s="159"/>
      <c r="E300" s="39"/>
      <c r="F300" s="39"/>
      <c r="G300" s="159"/>
      <c r="H300" s="42"/>
      <c r="I300" s="43"/>
      <c r="J300" s="205" t="e">
        <f t="shared" si="5"/>
        <v>#DIV/0!</v>
      </c>
      <c r="K300" s="57"/>
      <c r="L300" s="57"/>
      <c r="M300" s="159"/>
    </row>
    <row r="301" spans="1:13">
      <c r="A301" s="202">
        <v>294</v>
      </c>
      <c r="B301" s="159"/>
      <c r="C301" s="159"/>
      <c r="D301" s="159"/>
      <c r="E301" s="39"/>
      <c r="F301" s="39"/>
      <c r="G301" s="159"/>
      <c r="H301" s="42"/>
      <c r="I301" s="43"/>
      <c r="J301" s="205" t="e">
        <f t="shared" si="5"/>
        <v>#DIV/0!</v>
      </c>
      <c r="K301" s="57"/>
      <c r="L301" s="57"/>
      <c r="M301" s="159"/>
    </row>
    <row r="302" spans="1:13">
      <c r="A302" s="202">
        <v>295</v>
      </c>
      <c r="B302" s="159"/>
      <c r="C302" s="159"/>
      <c r="D302" s="159"/>
      <c r="E302" s="39"/>
      <c r="F302" s="39"/>
      <c r="G302" s="159"/>
      <c r="H302" s="42"/>
      <c r="I302" s="43"/>
      <c r="J302" s="205" t="e">
        <f t="shared" si="5"/>
        <v>#DIV/0!</v>
      </c>
      <c r="K302" s="57"/>
      <c r="L302" s="57"/>
      <c r="M302" s="159"/>
    </row>
    <row r="303" spans="1:13">
      <c r="A303" s="202">
        <v>296</v>
      </c>
      <c r="B303" s="159"/>
      <c r="C303" s="159"/>
      <c r="D303" s="159"/>
      <c r="E303" s="39"/>
      <c r="F303" s="39"/>
      <c r="G303" s="159"/>
      <c r="H303" s="42"/>
      <c r="I303" s="43"/>
      <c r="J303" s="205" t="e">
        <f t="shared" si="5"/>
        <v>#DIV/0!</v>
      </c>
      <c r="K303" s="57"/>
      <c r="L303" s="57"/>
      <c r="M303" s="159"/>
    </row>
    <row r="304" spans="1:13">
      <c r="A304" s="202">
        <v>297</v>
      </c>
      <c r="B304" s="159"/>
      <c r="C304" s="159"/>
      <c r="D304" s="159"/>
      <c r="E304" s="39"/>
      <c r="F304" s="39"/>
      <c r="G304" s="159"/>
      <c r="H304" s="42"/>
      <c r="I304" s="43"/>
      <c r="J304" s="205" t="e">
        <f t="shared" si="5"/>
        <v>#DIV/0!</v>
      </c>
      <c r="K304" s="57"/>
      <c r="L304" s="57"/>
      <c r="M304" s="159"/>
    </row>
    <row r="305" spans="1:13">
      <c r="A305" s="202">
        <v>298</v>
      </c>
      <c r="B305" s="159"/>
      <c r="C305" s="159"/>
      <c r="D305" s="159"/>
      <c r="E305" s="39"/>
      <c r="F305" s="39"/>
      <c r="G305" s="159"/>
      <c r="H305" s="42"/>
      <c r="I305" s="43"/>
      <c r="J305" s="205" t="e">
        <f t="shared" si="5"/>
        <v>#DIV/0!</v>
      </c>
      <c r="K305" s="57"/>
      <c r="L305" s="57"/>
      <c r="M305" s="159"/>
    </row>
    <row r="306" spans="1:13">
      <c r="A306" s="202">
        <v>299</v>
      </c>
      <c r="B306" s="159"/>
      <c r="C306" s="159"/>
      <c r="D306" s="159"/>
      <c r="E306" s="39"/>
      <c r="F306" s="39"/>
      <c r="G306" s="159"/>
      <c r="H306" s="42"/>
      <c r="I306" s="43"/>
      <c r="J306" s="205" t="e">
        <f t="shared" si="5"/>
        <v>#DIV/0!</v>
      </c>
      <c r="K306" s="57"/>
      <c r="L306" s="57"/>
      <c r="M306" s="159"/>
    </row>
    <row r="307" spans="1:13">
      <c r="A307" s="202">
        <v>300</v>
      </c>
      <c r="B307" s="159"/>
      <c r="C307" s="159"/>
      <c r="D307" s="159"/>
      <c r="E307" s="39"/>
      <c r="F307" s="39"/>
      <c r="G307" s="159"/>
      <c r="H307" s="42"/>
      <c r="I307" s="43"/>
      <c r="J307" s="205" t="e">
        <f t="shared" si="5"/>
        <v>#DIV/0!</v>
      </c>
      <c r="K307" s="57"/>
      <c r="L307" s="57"/>
      <c r="M307" s="159"/>
    </row>
    <row r="308" spans="1:13">
      <c r="A308" s="202">
        <v>301</v>
      </c>
      <c r="B308" s="159"/>
      <c r="C308" s="159"/>
      <c r="D308" s="159"/>
      <c r="E308" s="39"/>
      <c r="F308" s="39"/>
      <c r="G308" s="159"/>
      <c r="H308" s="42"/>
      <c r="I308" s="43"/>
      <c r="J308" s="205" t="e">
        <f t="shared" si="5"/>
        <v>#DIV/0!</v>
      </c>
      <c r="K308" s="57"/>
      <c r="L308" s="57"/>
      <c r="M308" s="159"/>
    </row>
    <row r="309" spans="1:13">
      <c r="A309" s="202">
        <v>302</v>
      </c>
      <c r="B309" s="159"/>
      <c r="C309" s="159"/>
      <c r="D309" s="159"/>
      <c r="E309" s="39"/>
      <c r="F309" s="39"/>
      <c r="G309" s="159"/>
      <c r="H309" s="42"/>
      <c r="I309" s="43"/>
      <c r="J309" s="205" t="e">
        <f t="shared" si="5"/>
        <v>#DIV/0!</v>
      </c>
      <c r="K309" s="57"/>
      <c r="L309" s="57"/>
      <c r="M309" s="159"/>
    </row>
    <row r="310" spans="1:13">
      <c r="A310" s="202">
        <v>303</v>
      </c>
      <c r="B310" s="159"/>
      <c r="C310" s="159"/>
      <c r="D310" s="159"/>
      <c r="E310" s="39"/>
      <c r="F310" s="39"/>
      <c r="G310" s="159"/>
      <c r="H310" s="42"/>
      <c r="I310" s="43"/>
      <c r="J310" s="205" t="e">
        <f t="shared" si="5"/>
        <v>#DIV/0!</v>
      </c>
      <c r="K310" s="57"/>
      <c r="L310" s="57"/>
      <c r="M310" s="159"/>
    </row>
    <row r="311" spans="1:13">
      <c r="A311" s="202">
        <v>304</v>
      </c>
      <c r="B311" s="159"/>
      <c r="C311" s="159"/>
      <c r="D311" s="159"/>
      <c r="E311" s="39"/>
      <c r="F311" s="39"/>
      <c r="G311" s="159"/>
      <c r="H311" s="42"/>
      <c r="I311" s="43"/>
      <c r="J311" s="205" t="e">
        <f t="shared" si="5"/>
        <v>#DIV/0!</v>
      </c>
      <c r="K311" s="57"/>
      <c r="L311" s="57"/>
      <c r="M311" s="159"/>
    </row>
    <row r="312" spans="1:13">
      <c r="A312" s="202">
        <v>305</v>
      </c>
      <c r="B312" s="159"/>
      <c r="C312" s="159"/>
      <c r="D312" s="159"/>
      <c r="E312" s="39"/>
      <c r="F312" s="39"/>
      <c r="G312" s="159"/>
      <c r="H312" s="42"/>
      <c r="I312" s="43"/>
      <c r="J312" s="205" t="e">
        <f t="shared" si="5"/>
        <v>#DIV/0!</v>
      </c>
      <c r="K312" s="57"/>
      <c r="L312" s="57"/>
      <c r="M312" s="159"/>
    </row>
    <row r="313" spans="1:13">
      <c r="A313" s="202">
        <v>306</v>
      </c>
      <c r="B313" s="159"/>
      <c r="C313" s="159"/>
      <c r="D313" s="159"/>
      <c r="E313" s="39"/>
      <c r="F313" s="39"/>
      <c r="G313" s="159"/>
      <c r="H313" s="42"/>
      <c r="I313" s="43"/>
      <c r="J313" s="205" t="e">
        <f t="shared" si="5"/>
        <v>#DIV/0!</v>
      </c>
      <c r="K313" s="57"/>
      <c r="L313" s="57"/>
      <c r="M313" s="159"/>
    </row>
    <row r="314" spans="1:13">
      <c r="A314" s="202">
        <v>307</v>
      </c>
      <c r="B314" s="159"/>
      <c r="C314" s="159"/>
      <c r="D314" s="159"/>
      <c r="E314" s="39"/>
      <c r="F314" s="39"/>
      <c r="G314" s="159"/>
      <c r="H314" s="42"/>
      <c r="I314" s="43"/>
      <c r="J314" s="205" t="e">
        <f t="shared" si="5"/>
        <v>#DIV/0!</v>
      </c>
      <c r="K314" s="57"/>
      <c r="L314" s="57"/>
      <c r="M314" s="159"/>
    </row>
    <row r="315" spans="1:13">
      <c r="A315" s="202">
        <v>308</v>
      </c>
      <c r="B315" s="159"/>
      <c r="C315" s="159"/>
      <c r="D315" s="159"/>
      <c r="E315" s="39"/>
      <c r="F315" s="39"/>
      <c r="G315" s="159"/>
      <c r="H315" s="42"/>
      <c r="I315" s="43"/>
      <c r="J315" s="205" t="e">
        <f t="shared" si="5"/>
        <v>#DIV/0!</v>
      </c>
      <c r="K315" s="57"/>
      <c r="L315" s="57"/>
      <c r="M315" s="159"/>
    </row>
    <row r="316" spans="1:13">
      <c r="A316" s="202">
        <v>309</v>
      </c>
      <c r="B316" s="159"/>
      <c r="C316" s="159"/>
      <c r="D316" s="159"/>
      <c r="E316" s="39"/>
      <c r="F316" s="39"/>
      <c r="G316" s="159"/>
      <c r="H316" s="42"/>
      <c r="I316" s="43"/>
      <c r="J316" s="205" t="e">
        <f t="shared" si="5"/>
        <v>#DIV/0!</v>
      </c>
      <c r="K316" s="57"/>
      <c r="L316" s="57"/>
      <c r="M316" s="159"/>
    </row>
    <row r="317" spans="1:13">
      <c r="A317" s="202">
        <v>310</v>
      </c>
      <c r="B317" s="159"/>
      <c r="C317" s="159"/>
      <c r="D317" s="159"/>
      <c r="E317" s="39"/>
      <c r="F317" s="39"/>
      <c r="G317" s="159"/>
      <c r="H317" s="42"/>
      <c r="I317" s="43"/>
      <c r="J317" s="205" t="e">
        <f t="shared" si="5"/>
        <v>#DIV/0!</v>
      </c>
      <c r="K317" s="57"/>
      <c r="L317" s="57"/>
      <c r="M317" s="159"/>
    </row>
    <row r="318" spans="1:13">
      <c r="A318" s="202">
        <v>311</v>
      </c>
      <c r="B318" s="159"/>
      <c r="C318" s="159"/>
      <c r="D318" s="159"/>
      <c r="E318" s="39"/>
      <c r="F318" s="39"/>
      <c r="G318" s="159"/>
      <c r="H318" s="42"/>
      <c r="I318" s="43"/>
      <c r="J318" s="205" t="e">
        <f t="shared" si="5"/>
        <v>#DIV/0!</v>
      </c>
      <c r="K318" s="57"/>
      <c r="L318" s="57"/>
      <c r="M318" s="159"/>
    </row>
    <row r="319" spans="1:13">
      <c r="A319" s="202">
        <v>312</v>
      </c>
      <c r="B319" s="159"/>
      <c r="C319" s="159"/>
      <c r="D319" s="159"/>
      <c r="E319" s="39"/>
      <c r="F319" s="39"/>
      <c r="G319" s="159"/>
      <c r="H319" s="42"/>
      <c r="I319" s="43"/>
      <c r="J319" s="205" t="e">
        <f t="shared" si="5"/>
        <v>#DIV/0!</v>
      </c>
      <c r="K319" s="57"/>
      <c r="L319" s="57"/>
      <c r="M319" s="159"/>
    </row>
    <row r="320" spans="1:13">
      <c r="A320" s="202">
        <v>313</v>
      </c>
      <c r="B320" s="159"/>
      <c r="C320" s="159"/>
      <c r="D320" s="159"/>
      <c r="E320" s="39"/>
      <c r="F320" s="39"/>
      <c r="G320" s="159"/>
      <c r="H320" s="42"/>
      <c r="I320" s="43"/>
      <c r="J320" s="205" t="e">
        <f t="shared" si="5"/>
        <v>#DIV/0!</v>
      </c>
      <c r="K320" s="57"/>
      <c r="L320" s="57"/>
      <c r="M320" s="159"/>
    </row>
    <row r="321" spans="1:13">
      <c r="A321" s="202">
        <v>314</v>
      </c>
      <c r="B321" s="159"/>
      <c r="C321" s="159"/>
      <c r="D321" s="159"/>
      <c r="E321" s="39"/>
      <c r="F321" s="39"/>
      <c r="G321" s="159"/>
      <c r="H321" s="42"/>
      <c r="I321" s="43"/>
      <c r="J321" s="205" t="e">
        <f t="shared" si="5"/>
        <v>#DIV/0!</v>
      </c>
      <c r="K321" s="57"/>
      <c r="L321" s="57"/>
      <c r="M321" s="159"/>
    </row>
    <row r="322" spans="1:13">
      <c r="A322" s="202">
        <v>315</v>
      </c>
      <c r="B322" s="159"/>
      <c r="C322" s="159"/>
      <c r="D322" s="159"/>
      <c r="E322" s="39"/>
      <c r="F322" s="39"/>
      <c r="G322" s="159"/>
      <c r="H322" s="42"/>
      <c r="I322" s="43"/>
      <c r="J322" s="205" t="e">
        <f t="shared" si="5"/>
        <v>#DIV/0!</v>
      </c>
      <c r="K322" s="57"/>
      <c r="L322" s="57"/>
      <c r="M322" s="159"/>
    </row>
    <row r="323" spans="1:13">
      <c r="A323" s="202">
        <v>316</v>
      </c>
      <c r="B323" s="159"/>
      <c r="C323" s="159"/>
      <c r="D323" s="159"/>
      <c r="E323" s="39"/>
      <c r="F323" s="39"/>
      <c r="G323" s="159"/>
      <c r="H323" s="42"/>
      <c r="I323" s="43"/>
      <c r="J323" s="205" t="e">
        <f t="shared" si="5"/>
        <v>#DIV/0!</v>
      </c>
      <c r="K323" s="57"/>
      <c r="L323" s="57"/>
      <c r="M323" s="159"/>
    </row>
    <row r="324" spans="1:13">
      <c r="A324" s="202">
        <v>317</v>
      </c>
      <c r="B324" s="159"/>
      <c r="C324" s="159"/>
      <c r="D324" s="159"/>
      <c r="E324" s="39"/>
      <c r="F324" s="39"/>
      <c r="G324" s="159"/>
      <c r="H324" s="42"/>
      <c r="I324" s="43"/>
      <c r="J324" s="205" t="e">
        <f t="shared" si="5"/>
        <v>#DIV/0!</v>
      </c>
      <c r="K324" s="57"/>
      <c r="L324" s="57"/>
      <c r="M324" s="159"/>
    </row>
    <row r="325" spans="1:13">
      <c r="A325" s="202">
        <v>318</v>
      </c>
      <c r="B325" s="159"/>
      <c r="C325" s="159"/>
      <c r="D325" s="159"/>
      <c r="E325" s="39"/>
      <c r="F325" s="39"/>
      <c r="G325" s="159"/>
      <c r="H325" s="42"/>
      <c r="I325" s="43"/>
      <c r="J325" s="205" t="e">
        <f t="shared" si="5"/>
        <v>#DIV/0!</v>
      </c>
      <c r="K325" s="57"/>
      <c r="L325" s="57"/>
      <c r="M325" s="159"/>
    </row>
    <row r="326" spans="1:13">
      <c r="A326" s="202">
        <v>319</v>
      </c>
      <c r="B326" s="159"/>
      <c r="C326" s="159"/>
      <c r="D326" s="159"/>
      <c r="E326" s="39"/>
      <c r="F326" s="39"/>
      <c r="G326" s="159"/>
      <c r="H326" s="42"/>
      <c r="I326" s="43"/>
      <c r="J326" s="205" t="e">
        <f t="shared" si="5"/>
        <v>#DIV/0!</v>
      </c>
      <c r="K326" s="57"/>
      <c r="L326" s="57"/>
      <c r="M326" s="159"/>
    </row>
    <row r="327" spans="1:13">
      <c r="A327" s="202">
        <v>320</v>
      </c>
      <c r="B327" s="159"/>
      <c r="C327" s="159"/>
      <c r="D327" s="159"/>
      <c r="E327" s="39"/>
      <c r="F327" s="39"/>
      <c r="G327" s="159"/>
      <c r="H327" s="42"/>
      <c r="I327" s="43"/>
      <c r="J327" s="205" t="e">
        <f t="shared" ref="J327:J357" si="6">H327/I327</f>
        <v>#DIV/0!</v>
      </c>
      <c r="K327" s="57"/>
      <c r="L327" s="57"/>
      <c r="M327" s="159"/>
    </row>
    <row r="328" spans="1:13">
      <c r="A328" s="202">
        <v>321</v>
      </c>
      <c r="B328" s="159"/>
      <c r="C328" s="159"/>
      <c r="D328" s="159"/>
      <c r="E328" s="39"/>
      <c r="F328" s="39"/>
      <c r="G328" s="159"/>
      <c r="H328" s="42"/>
      <c r="I328" s="43"/>
      <c r="J328" s="205" t="e">
        <f t="shared" si="6"/>
        <v>#DIV/0!</v>
      </c>
      <c r="K328" s="57"/>
      <c r="L328" s="57"/>
      <c r="M328" s="159"/>
    </row>
    <row r="329" spans="1:13">
      <c r="A329" s="202">
        <v>322</v>
      </c>
      <c r="B329" s="159"/>
      <c r="C329" s="159"/>
      <c r="D329" s="159"/>
      <c r="E329" s="39"/>
      <c r="F329" s="39"/>
      <c r="G329" s="159"/>
      <c r="H329" s="42"/>
      <c r="I329" s="43"/>
      <c r="J329" s="205" t="e">
        <f t="shared" si="6"/>
        <v>#DIV/0!</v>
      </c>
      <c r="K329" s="57"/>
      <c r="L329" s="57"/>
      <c r="M329" s="159"/>
    </row>
    <row r="330" spans="1:13">
      <c r="A330" s="202">
        <v>323</v>
      </c>
      <c r="B330" s="159"/>
      <c r="C330" s="159"/>
      <c r="D330" s="159"/>
      <c r="E330" s="39"/>
      <c r="F330" s="39"/>
      <c r="G330" s="159"/>
      <c r="H330" s="42"/>
      <c r="I330" s="43"/>
      <c r="J330" s="205" t="e">
        <f t="shared" si="6"/>
        <v>#DIV/0!</v>
      </c>
      <c r="K330" s="57"/>
      <c r="L330" s="57"/>
      <c r="M330" s="159"/>
    </row>
    <row r="331" spans="1:13">
      <c r="A331" s="202">
        <v>324</v>
      </c>
      <c r="B331" s="159"/>
      <c r="C331" s="159"/>
      <c r="D331" s="159"/>
      <c r="E331" s="39"/>
      <c r="F331" s="39"/>
      <c r="G331" s="159"/>
      <c r="H331" s="42"/>
      <c r="I331" s="43"/>
      <c r="J331" s="205" t="e">
        <f t="shared" si="6"/>
        <v>#DIV/0!</v>
      </c>
      <c r="K331" s="57"/>
      <c r="L331" s="57"/>
      <c r="M331" s="159"/>
    </row>
    <row r="332" spans="1:13">
      <c r="A332" s="202">
        <v>325</v>
      </c>
      <c r="B332" s="159"/>
      <c r="C332" s="159"/>
      <c r="D332" s="159"/>
      <c r="E332" s="39"/>
      <c r="F332" s="39"/>
      <c r="G332" s="159"/>
      <c r="H332" s="42"/>
      <c r="I332" s="43"/>
      <c r="J332" s="205" t="e">
        <f t="shared" si="6"/>
        <v>#DIV/0!</v>
      </c>
      <c r="K332" s="57"/>
      <c r="L332" s="57"/>
      <c r="M332" s="159"/>
    </row>
    <row r="333" spans="1:13">
      <c r="A333" s="202">
        <v>326</v>
      </c>
      <c r="B333" s="159"/>
      <c r="C333" s="159"/>
      <c r="D333" s="159"/>
      <c r="E333" s="39"/>
      <c r="F333" s="39"/>
      <c r="G333" s="159"/>
      <c r="H333" s="42"/>
      <c r="I333" s="43"/>
      <c r="J333" s="205" t="e">
        <f t="shared" si="6"/>
        <v>#DIV/0!</v>
      </c>
      <c r="K333" s="57"/>
      <c r="L333" s="57"/>
      <c r="M333" s="159"/>
    </row>
    <row r="334" spans="1:13">
      <c r="A334" s="202">
        <v>327</v>
      </c>
      <c r="B334" s="159"/>
      <c r="C334" s="159"/>
      <c r="D334" s="159"/>
      <c r="E334" s="39"/>
      <c r="F334" s="39"/>
      <c r="G334" s="159"/>
      <c r="H334" s="42"/>
      <c r="I334" s="43"/>
      <c r="J334" s="205" t="e">
        <f t="shared" si="6"/>
        <v>#DIV/0!</v>
      </c>
      <c r="K334" s="57"/>
      <c r="L334" s="57"/>
      <c r="M334" s="159"/>
    </row>
    <row r="335" spans="1:13">
      <c r="A335" s="202">
        <v>328</v>
      </c>
      <c r="B335" s="159"/>
      <c r="C335" s="159"/>
      <c r="D335" s="159"/>
      <c r="E335" s="39"/>
      <c r="F335" s="39"/>
      <c r="G335" s="159"/>
      <c r="H335" s="42"/>
      <c r="I335" s="43"/>
      <c r="J335" s="205" t="e">
        <f t="shared" si="6"/>
        <v>#DIV/0!</v>
      </c>
      <c r="K335" s="57"/>
      <c r="L335" s="57"/>
      <c r="M335" s="159"/>
    </row>
    <row r="336" spans="1:13">
      <c r="A336" s="202">
        <v>329</v>
      </c>
      <c r="B336" s="159"/>
      <c r="C336" s="159"/>
      <c r="D336" s="159"/>
      <c r="E336" s="39"/>
      <c r="F336" s="39"/>
      <c r="G336" s="159"/>
      <c r="H336" s="42"/>
      <c r="I336" s="43"/>
      <c r="J336" s="205" t="e">
        <f t="shared" si="6"/>
        <v>#DIV/0!</v>
      </c>
      <c r="K336" s="57"/>
      <c r="L336" s="57"/>
      <c r="M336" s="159"/>
    </row>
    <row r="337" spans="1:13">
      <c r="A337" s="202">
        <v>330</v>
      </c>
      <c r="B337" s="159"/>
      <c r="C337" s="159"/>
      <c r="D337" s="159"/>
      <c r="E337" s="39"/>
      <c r="F337" s="39"/>
      <c r="G337" s="159"/>
      <c r="H337" s="42"/>
      <c r="I337" s="43"/>
      <c r="J337" s="205" t="e">
        <f t="shared" si="6"/>
        <v>#DIV/0!</v>
      </c>
      <c r="K337" s="57"/>
      <c r="L337" s="57"/>
      <c r="M337" s="159"/>
    </row>
    <row r="338" spans="1:13">
      <c r="A338" s="202">
        <v>331</v>
      </c>
      <c r="B338" s="159"/>
      <c r="C338" s="159"/>
      <c r="D338" s="159"/>
      <c r="E338" s="39"/>
      <c r="F338" s="39"/>
      <c r="G338" s="159"/>
      <c r="H338" s="42"/>
      <c r="I338" s="43"/>
      <c r="J338" s="205" t="e">
        <f t="shared" si="6"/>
        <v>#DIV/0!</v>
      </c>
      <c r="K338" s="57"/>
      <c r="L338" s="57"/>
      <c r="M338" s="159"/>
    </row>
    <row r="339" spans="1:13">
      <c r="A339" s="202">
        <v>332</v>
      </c>
      <c r="B339" s="159"/>
      <c r="C339" s="159"/>
      <c r="D339" s="159"/>
      <c r="E339" s="39"/>
      <c r="F339" s="39"/>
      <c r="G339" s="159"/>
      <c r="H339" s="42"/>
      <c r="I339" s="43"/>
      <c r="J339" s="205" t="e">
        <f t="shared" si="6"/>
        <v>#DIV/0!</v>
      </c>
      <c r="K339" s="57"/>
      <c r="L339" s="57"/>
      <c r="M339" s="159"/>
    </row>
    <row r="340" spans="1:13">
      <c r="A340" s="202">
        <v>333</v>
      </c>
      <c r="B340" s="159"/>
      <c r="C340" s="159"/>
      <c r="D340" s="159"/>
      <c r="E340" s="39"/>
      <c r="F340" s="39"/>
      <c r="G340" s="159"/>
      <c r="H340" s="42"/>
      <c r="I340" s="43"/>
      <c r="J340" s="205" t="e">
        <f t="shared" si="6"/>
        <v>#DIV/0!</v>
      </c>
      <c r="K340" s="57"/>
      <c r="L340" s="57"/>
      <c r="M340" s="159"/>
    </row>
    <row r="341" spans="1:13">
      <c r="A341" s="202">
        <v>334</v>
      </c>
      <c r="B341" s="159"/>
      <c r="C341" s="159"/>
      <c r="D341" s="159"/>
      <c r="E341" s="39"/>
      <c r="F341" s="39"/>
      <c r="G341" s="159"/>
      <c r="H341" s="42"/>
      <c r="I341" s="43"/>
      <c r="J341" s="205" t="e">
        <f t="shared" si="6"/>
        <v>#DIV/0!</v>
      </c>
      <c r="K341" s="57"/>
      <c r="L341" s="57"/>
      <c r="M341" s="159"/>
    </row>
    <row r="342" spans="1:13">
      <c r="A342" s="202">
        <v>335</v>
      </c>
      <c r="B342" s="159"/>
      <c r="C342" s="159"/>
      <c r="D342" s="159"/>
      <c r="E342" s="39"/>
      <c r="F342" s="39"/>
      <c r="G342" s="159"/>
      <c r="H342" s="42"/>
      <c r="I342" s="43"/>
      <c r="J342" s="205" t="e">
        <f t="shared" si="6"/>
        <v>#DIV/0!</v>
      </c>
      <c r="K342" s="57"/>
      <c r="L342" s="57"/>
      <c r="M342" s="159"/>
    </row>
    <row r="343" spans="1:13">
      <c r="A343" s="202">
        <v>336</v>
      </c>
      <c r="B343" s="159"/>
      <c r="C343" s="159"/>
      <c r="D343" s="159"/>
      <c r="E343" s="39"/>
      <c r="F343" s="39"/>
      <c r="G343" s="159"/>
      <c r="H343" s="42"/>
      <c r="I343" s="43"/>
      <c r="J343" s="205" t="e">
        <f t="shared" si="6"/>
        <v>#DIV/0!</v>
      </c>
      <c r="K343" s="57"/>
      <c r="L343" s="57"/>
      <c r="M343" s="159"/>
    </row>
    <row r="344" spans="1:13">
      <c r="A344" s="202">
        <v>337</v>
      </c>
      <c r="B344" s="159"/>
      <c r="C344" s="159"/>
      <c r="D344" s="159"/>
      <c r="E344" s="39"/>
      <c r="F344" s="39"/>
      <c r="G344" s="159"/>
      <c r="H344" s="42"/>
      <c r="I344" s="43"/>
      <c r="J344" s="205" t="e">
        <f t="shared" si="6"/>
        <v>#DIV/0!</v>
      </c>
      <c r="K344" s="57"/>
      <c r="L344" s="57"/>
      <c r="M344" s="159"/>
    </row>
    <row r="345" spans="1:13">
      <c r="A345" s="202">
        <v>338</v>
      </c>
      <c r="B345" s="159"/>
      <c r="C345" s="159"/>
      <c r="D345" s="159"/>
      <c r="E345" s="39"/>
      <c r="F345" s="39"/>
      <c r="G345" s="159"/>
      <c r="H345" s="42"/>
      <c r="I345" s="43"/>
      <c r="J345" s="205" t="e">
        <f t="shared" si="6"/>
        <v>#DIV/0!</v>
      </c>
      <c r="K345" s="57"/>
      <c r="L345" s="57"/>
      <c r="M345" s="159"/>
    </row>
    <row r="346" spans="1:13">
      <c r="A346" s="202">
        <v>339</v>
      </c>
      <c r="B346" s="159"/>
      <c r="C346" s="159"/>
      <c r="D346" s="159"/>
      <c r="E346" s="39"/>
      <c r="F346" s="39"/>
      <c r="G346" s="159"/>
      <c r="H346" s="42"/>
      <c r="I346" s="43"/>
      <c r="J346" s="205" t="e">
        <f t="shared" si="6"/>
        <v>#DIV/0!</v>
      </c>
      <c r="K346" s="57"/>
      <c r="L346" s="57"/>
      <c r="M346" s="159"/>
    </row>
    <row r="347" spans="1:13">
      <c r="A347" s="202">
        <v>340</v>
      </c>
      <c r="B347" s="159"/>
      <c r="C347" s="159"/>
      <c r="D347" s="159"/>
      <c r="E347" s="39"/>
      <c r="F347" s="39"/>
      <c r="G347" s="159"/>
      <c r="H347" s="42"/>
      <c r="I347" s="43"/>
      <c r="J347" s="205" t="e">
        <f t="shared" si="6"/>
        <v>#DIV/0!</v>
      </c>
      <c r="K347" s="57"/>
      <c r="L347" s="57"/>
      <c r="M347" s="159"/>
    </row>
    <row r="348" spans="1:13">
      <c r="A348" s="202">
        <v>341</v>
      </c>
      <c r="B348" s="159"/>
      <c r="C348" s="159"/>
      <c r="D348" s="159"/>
      <c r="E348" s="39"/>
      <c r="F348" s="39"/>
      <c r="G348" s="159"/>
      <c r="H348" s="42"/>
      <c r="I348" s="43"/>
      <c r="J348" s="205" t="e">
        <f t="shared" si="6"/>
        <v>#DIV/0!</v>
      </c>
      <c r="K348" s="57"/>
      <c r="L348" s="57"/>
      <c r="M348" s="159"/>
    </row>
    <row r="349" spans="1:13">
      <c r="A349" s="202">
        <v>342</v>
      </c>
      <c r="B349" s="159"/>
      <c r="C349" s="159"/>
      <c r="D349" s="159"/>
      <c r="E349" s="39"/>
      <c r="F349" s="39"/>
      <c r="G349" s="159"/>
      <c r="H349" s="42"/>
      <c r="I349" s="43"/>
      <c r="J349" s="205" t="e">
        <f t="shared" si="6"/>
        <v>#DIV/0!</v>
      </c>
      <c r="K349" s="57"/>
      <c r="L349" s="57"/>
      <c r="M349" s="159"/>
    </row>
    <row r="350" spans="1:13">
      <c r="A350" s="202">
        <v>343</v>
      </c>
      <c r="B350" s="159"/>
      <c r="C350" s="159"/>
      <c r="D350" s="159"/>
      <c r="E350" s="39"/>
      <c r="F350" s="39"/>
      <c r="G350" s="159"/>
      <c r="H350" s="42"/>
      <c r="I350" s="43"/>
      <c r="J350" s="205" t="e">
        <f t="shared" si="6"/>
        <v>#DIV/0!</v>
      </c>
      <c r="K350" s="57"/>
      <c r="L350" s="57"/>
      <c r="M350" s="159"/>
    </row>
    <row r="351" spans="1:13">
      <c r="A351" s="202">
        <v>344</v>
      </c>
      <c r="B351" s="159"/>
      <c r="C351" s="159"/>
      <c r="D351" s="159"/>
      <c r="E351" s="39"/>
      <c r="F351" s="39"/>
      <c r="G351" s="159"/>
      <c r="H351" s="42"/>
      <c r="I351" s="43"/>
      <c r="J351" s="205" t="e">
        <f t="shared" si="6"/>
        <v>#DIV/0!</v>
      </c>
      <c r="K351" s="57"/>
      <c r="L351" s="57"/>
      <c r="M351" s="159"/>
    </row>
    <row r="352" spans="1:13">
      <c r="A352" s="202">
        <v>345</v>
      </c>
      <c r="B352" s="159"/>
      <c r="C352" s="159"/>
      <c r="D352" s="159"/>
      <c r="E352" s="39"/>
      <c r="F352" s="39"/>
      <c r="G352" s="159"/>
      <c r="H352" s="42"/>
      <c r="I352" s="43"/>
      <c r="J352" s="205" t="e">
        <f t="shared" si="6"/>
        <v>#DIV/0!</v>
      </c>
      <c r="K352" s="57"/>
      <c r="L352" s="57"/>
      <c r="M352" s="159"/>
    </row>
    <row r="353" spans="1:13">
      <c r="A353" s="202">
        <v>346</v>
      </c>
      <c r="B353" s="159"/>
      <c r="C353" s="159"/>
      <c r="D353" s="159"/>
      <c r="E353" s="39"/>
      <c r="F353" s="39"/>
      <c r="G353" s="159"/>
      <c r="H353" s="42"/>
      <c r="I353" s="43"/>
      <c r="J353" s="205" t="e">
        <f t="shared" si="6"/>
        <v>#DIV/0!</v>
      </c>
      <c r="K353" s="57"/>
      <c r="L353" s="57"/>
      <c r="M353" s="159"/>
    </row>
    <row r="354" spans="1:13">
      <c r="A354" s="202">
        <v>347</v>
      </c>
      <c r="B354" s="159"/>
      <c r="C354" s="159"/>
      <c r="D354" s="159"/>
      <c r="E354" s="39"/>
      <c r="F354" s="39"/>
      <c r="G354" s="159"/>
      <c r="H354" s="42"/>
      <c r="I354" s="43"/>
      <c r="J354" s="205" t="e">
        <f t="shared" si="6"/>
        <v>#DIV/0!</v>
      </c>
      <c r="K354" s="57"/>
      <c r="L354" s="57"/>
      <c r="M354" s="159"/>
    </row>
    <row r="355" spans="1:13">
      <c r="A355" s="202">
        <v>348</v>
      </c>
      <c r="B355" s="159"/>
      <c r="C355" s="159"/>
      <c r="D355" s="159"/>
      <c r="E355" s="39"/>
      <c r="F355" s="39"/>
      <c r="G355" s="159"/>
      <c r="H355" s="42"/>
      <c r="I355" s="43"/>
      <c r="J355" s="205" t="e">
        <f t="shared" si="6"/>
        <v>#DIV/0!</v>
      </c>
      <c r="K355" s="57"/>
      <c r="L355" s="57"/>
      <c r="M355" s="159"/>
    </row>
    <row r="356" spans="1:13">
      <c r="A356" s="202">
        <v>349</v>
      </c>
      <c r="B356" s="159"/>
      <c r="C356" s="159"/>
      <c r="D356" s="159"/>
      <c r="E356" s="39"/>
      <c r="F356" s="39"/>
      <c r="G356" s="159"/>
      <c r="H356" s="42"/>
      <c r="I356" s="43"/>
      <c r="J356" s="205" t="e">
        <f t="shared" si="6"/>
        <v>#DIV/0!</v>
      </c>
      <c r="K356" s="57"/>
      <c r="L356" s="57"/>
      <c r="M356" s="159"/>
    </row>
    <row r="357" spans="1:13">
      <c r="A357" s="202">
        <v>350</v>
      </c>
      <c r="B357" s="159"/>
      <c r="C357" s="159"/>
      <c r="D357" s="159"/>
      <c r="E357" s="39"/>
      <c r="F357" s="39"/>
      <c r="G357" s="159"/>
      <c r="H357" s="42"/>
      <c r="I357" s="43"/>
      <c r="J357" s="205" t="e">
        <f t="shared" si="6"/>
        <v>#DIV/0!</v>
      </c>
      <c r="K357" s="57"/>
      <c r="L357" s="57"/>
      <c r="M357" s="159"/>
    </row>
    <row r="358" spans="1:13">
      <c r="B358" s="19"/>
      <c r="H358" s="214"/>
      <c r="I358" s="214"/>
      <c r="J358" s="45"/>
    </row>
    <row r="359" spans="1:13">
      <c r="B359" s="19"/>
      <c r="H359" s="214"/>
      <c r="I359" s="214"/>
      <c r="J359" s="45"/>
    </row>
  </sheetData>
  <mergeCells count="3">
    <mergeCell ref="E2:G2"/>
    <mergeCell ref="E3:G3"/>
    <mergeCell ref="E4:G4"/>
  </mergeCells>
  <phoneticPr fontId="3"/>
  <dataValidations count="3">
    <dataValidation imeMode="off" allowBlank="1" showInputMessage="1" showErrorMessage="1" sqref="G1:M1048576"/>
    <dataValidation imeMode="on" allowBlank="1" showInputMessage="1" showErrorMessage="1" sqref="F1:F1048576 B1:D1048576"/>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J4" sqref="J4"/>
    </sheetView>
  </sheetViews>
  <sheetFormatPr defaultColWidth="9" defaultRowHeight="13.5"/>
  <cols>
    <col min="1" max="1" width="9" style="202" customWidth="1"/>
    <col min="2" max="2" width="20" style="202" customWidth="1"/>
    <col min="3" max="3" width="11" style="202" bestFit="1" customWidth="1"/>
    <col min="4" max="4" width="18.375" style="202" bestFit="1" customWidth="1"/>
    <col min="5" max="5" width="13.125" style="202" bestFit="1" customWidth="1"/>
    <col min="6" max="8" width="13" style="202" customWidth="1"/>
    <col min="9" max="9" width="15.125" style="202" bestFit="1" customWidth="1"/>
    <col min="10" max="10" width="9" style="202" customWidth="1"/>
    <col min="11" max="12" width="9" style="7" customWidth="1"/>
    <col min="13" max="14" width="9" style="202" customWidth="1"/>
    <col min="15" max="15" width="11.125" style="202" customWidth="1"/>
    <col min="16" max="16" width="9" style="202" customWidth="1"/>
    <col min="17" max="16384" width="9" style="202"/>
  </cols>
  <sheetData>
    <row r="1" spans="1:15">
      <c r="A1" s="202" t="s">
        <v>5</v>
      </c>
      <c r="B1" s="82" t="str">
        <f>[42]合計!C3</f>
        <v>下関市</v>
      </c>
      <c r="I1" s="202" t="s">
        <v>38</v>
      </c>
      <c r="K1" s="7" t="s">
        <v>56</v>
      </c>
    </row>
    <row r="2" spans="1:15" ht="51" customHeight="1">
      <c r="B2" s="46"/>
      <c r="E2" s="784" t="s">
        <v>57</v>
      </c>
      <c r="F2" s="784"/>
      <c r="G2" s="784"/>
      <c r="H2" s="203">
        <f>SUMIF(E8:E357,"PPS",H8:H357)</f>
        <v>0</v>
      </c>
      <c r="I2" s="204"/>
      <c r="J2" s="7"/>
    </row>
    <row r="3" spans="1:15" ht="41.25" customHeight="1">
      <c r="E3" s="784" t="s">
        <v>58</v>
      </c>
      <c r="F3" s="784"/>
      <c r="G3" s="784"/>
      <c r="H3" s="203">
        <f>O7</f>
        <v>0</v>
      </c>
      <c r="I3" s="204"/>
    </row>
    <row r="4" spans="1:15" ht="60" customHeight="1">
      <c r="E4" s="784" t="s">
        <v>210</v>
      </c>
      <c r="F4" s="784"/>
      <c r="G4" s="784"/>
      <c r="H4" s="215" t="e">
        <f>H3/I7</f>
        <v>#DIV/0!</v>
      </c>
      <c r="I4" s="216"/>
    </row>
    <row r="5" spans="1:15" s="19" customFormat="1" ht="12.75" customHeight="1">
      <c r="B5" s="23"/>
      <c r="E5" s="24"/>
      <c r="F5" s="24"/>
      <c r="G5" s="24"/>
      <c r="H5" s="217"/>
      <c r="I5" s="217"/>
      <c r="J5" s="23"/>
      <c r="K5" s="22"/>
      <c r="L5" s="22"/>
    </row>
    <row r="6" spans="1:15" ht="67.5">
      <c r="A6" s="7" t="s">
        <v>60</v>
      </c>
      <c r="B6" s="159" t="s">
        <v>44</v>
      </c>
      <c r="C6" s="159" t="s">
        <v>45</v>
      </c>
      <c r="D6" s="159" t="s">
        <v>46</v>
      </c>
      <c r="E6" s="57" t="s">
        <v>47</v>
      </c>
      <c r="F6" s="159" t="s">
        <v>61</v>
      </c>
      <c r="G6" s="159" t="s">
        <v>62</v>
      </c>
      <c r="H6" s="57" t="s">
        <v>88</v>
      </c>
      <c r="I6" s="57" t="s">
        <v>50</v>
      </c>
      <c r="J6" s="57" t="s">
        <v>51</v>
      </c>
      <c r="K6" s="57" t="s">
        <v>52</v>
      </c>
      <c r="L6" s="57" t="s">
        <v>53</v>
      </c>
      <c r="M6" s="57" t="s">
        <v>63</v>
      </c>
      <c r="N6" s="57" t="s">
        <v>64</v>
      </c>
      <c r="O6" s="57" t="s">
        <v>65</v>
      </c>
    </row>
    <row r="7" spans="1:15" s="206" customFormat="1" ht="14.25" thickBot="1">
      <c r="B7" s="32" t="s">
        <v>55</v>
      </c>
      <c r="C7" s="32"/>
      <c r="D7" s="32"/>
      <c r="E7" s="32"/>
      <c r="F7" s="32"/>
      <c r="G7" s="32"/>
      <c r="H7" s="33">
        <f>SUM(H8:H357)</f>
        <v>0</v>
      </c>
      <c r="I7" s="33">
        <f>SUM(I8:I357)</f>
        <v>0</v>
      </c>
      <c r="J7" s="34" t="e">
        <f t="shared" ref="J7:J70" si="0">H7/I7</f>
        <v>#DIV/0!</v>
      </c>
      <c r="K7" s="50"/>
      <c r="L7" s="50"/>
      <c r="M7" s="32"/>
      <c r="N7" s="32"/>
      <c r="O7" s="51">
        <f>SUM(O8:O357)</f>
        <v>0</v>
      </c>
    </row>
    <row r="8" spans="1:15" ht="14.25" thickTop="1">
      <c r="A8" s="202">
        <v>1</v>
      </c>
      <c r="B8" s="92"/>
      <c r="C8" s="84"/>
      <c r="D8" s="84"/>
      <c r="E8" s="93"/>
      <c r="F8" s="100"/>
      <c r="G8" s="92"/>
      <c r="H8" s="102"/>
      <c r="I8" s="103"/>
      <c r="J8" s="205" t="e">
        <f t="shared" si="0"/>
        <v>#DIV/0!</v>
      </c>
      <c r="K8" s="104"/>
      <c r="L8" s="104"/>
      <c r="M8" s="105"/>
      <c r="N8" s="105"/>
      <c r="O8" s="106"/>
    </row>
    <row r="9" spans="1:15">
      <c r="A9" s="202">
        <v>2</v>
      </c>
      <c r="B9" s="85"/>
      <c r="C9" s="85"/>
      <c r="D9" s="85"/>
      <c r="E9" s="93"/>
      <c r="F9" s="100"/>
      <c r="G9" s="92"/>
      <c r="H9" s="102"/>
      <c r="I9" s="103"/>
      <c r="J9" s="205" t="e">
        <f t="shared" si="0"/>
        <v>#DIV/0!</v>
      </c>
      <c r="K9" s="104"/>
      <c r="L9" s="104"/>
      <c r="M9" s="105"/>
      <c r="N9" s="105"/>
      <c r="O9" s="91"/>
    </row>
    <row r="10" spans="1:15">
      <c r="A10" s="202">
        <v>3</v>
      </c>
      <c r="B10" s="89"/>
      <c r="C10" s="92"/>
      <c r="D10" s="85"/>
      <c r="E10" s="93"/>
      <c r="F10" s="100"/>
      <c r="G10" s="92"/>
      <c r="H10" s="102"/>
      <c r="I10" s="103"/>
      <c r="J10" s="205" t="e">
        <f t="shared" si="0"/>
        <v>#DIV/0!</v>
      </c>
      <c r="K10" s="104"/>
      <c r="L10" s="104"/>
      <c r="M10" s="105"/>
      <c r="N10" s="105"/>
      <c r="O10" s="91"/>
    </row>
    <row r="11" spans="1:15">
      <c r="A11" s="202">
        <v>4</v>
      </c>
      <c r="B11" s="92"/>
      <c r="C11" s="84"/>
      <c r="D11" s="84"/>
      <c r="E11" s="93"/>
      <c r="F11" s="100"/>
      <c r="G11" s="92"/>
      <c r="H11" s="102"/>
      <c r="I11" s="103"/>
      <c r="J11" s="205" t="e">
        <f t="shared" si="0"/>
        <v>#DIV/0!</v>
      </c>
      <c r="K11" s="104"/>
      <c r="L11" s="104"/>
      <c r="M11" s="105"/>
      <c r="N11" s="105"/>
      <c r="O11" s="91"/>
    </row>
    <row r="12" spans="1:15">
      <c r="A12" s="202">
        <v>5</v>
      </c>
      <c r="B12" s="109"/>
      <c r="C12" s="85"/>
      <c r="D12" s="85"/>
      <c r="E12" s="85"/>
      <c r="F12" s="84"/>
      <c r="G12" s="92"/>
      <c r="H12" s="38"/>
      <c r="I12" s="91"/>
      <c r="J12" s="205" t="e">
        <f t="shared" si="0"/>
        <v>#DIV/0!</v>
      </c>
      <c r="K12" s="112"/>
      <c r="L12" s="113"/>
      <c r="M12" s="92"/>
      <c r="N12" s="92"/>
      <c r="O12" s="91"/>
    </row>
    <row r="13" spans="1:15">
      <c r="A13" s="202">
        <v>6</v>
      </c>
      <c r="B13" s="85"/>
      <c r="C13" s="85"/>
      <c r="D13" s="85"/>
      <c r="E13" s="93"/>
      <c r="F13" s="100"/>
      <c r="G13" s="92"/>
      <c r="H13" s="102"/>
      <c r="I13" s="103"/>
      <c r="J13" s="205" t="e">
        <f t="shared" si="0"/>
        <v>#DIV/0!</v>
      </c>
      <c r="K13" s="104"/>
      <c r="L13" s="104"/>
      <c r="M13" s="105"/>
      <c r="N13" s="105"/>
      <c r="O13" s="91"/>
    </row>
    <row r="14" spans="1:15">
      <c r="A14" s="202">
        <v>7</v>
      </c>
      <c r="B14" s="92"/>
      <c r="C14" s="84"/>
      <c r="D14" s="84"/>
      <c r="E14" s="93"/>
      <c r="F14" s="100"/>
      <c r="G14" s="92"/>
      <c r="H14" s="102"/>
      <c r="I14" s="103"/>
      <c r="J14" s="205" t="e">
        <f t="shared" si="0"/>
        <v>#DIV/0!</v>
      </c>
      <c r="K14" s="104"/>
      <c r="L14" s="221"/>
      <c r="M14" s="105"/>
      <c r="N14" s="105"/>
      <c r="O14" s="91"/>
    </row>
    <row r="15" spans="1:15">
      <c r="A15" s="202">
        <v>8</v>
      </c>
      <c r="B15" s="92"/>
      <c r="C15" s="84"/>
      <c r="D15" s="84"/>
      <c r="E15" s="93"/>
      <c r="F15" s="100"/>
      <c r="G15" s="84"/>
      <c r="H15" s="102"/>
      <c r="I15" s="103"/>
      <c r="J15" s="205" t="e">
        <f t="shared" si="0"/>
        <v>#DIV/0!</v>
      </c>
      <c r="K15" s="113"/>
      <c r="L15" s="222"/>
      <c r="M15" s="105"/>
      <c r="N15" s="105"/>
      <c r="O15" s="91"/>
    </row>
    <row r="16" spans="1:15">
      <c r="A16" s="202">
        <v>9</v>
      </c>
      <c r="B16" s="92"/>
      <c r="C16" s="84"/>
      <c r="D16" s="84"/>
      <c r="E16" s="93"/>
      <c r="F16" s="100"/>
      <c r="G16" s="92"/>
      <c r="H16" s="102"/>
      <c r="I16" s="103"/>
      <c r="J16" s="205" t="e">
        <f t="shared" si="0"/>
        <v>#DIV/0!</v>
      </c>
      <c r="K16" s="104"/>
      <c r="L16" s="104"/>
      <c r="M16" s="105"/>
      <c r="N16" s="105"/>
      <c r="O16" s="91"/>
    </row>
    <row r="17" spans="1:15">
      <c r="A17" s="202">
        <v>10</v>
      </c>
      <c r="B17" s="92"/>
      <c r="C17" s="92"/>
      <c r="D17" s="84"/>
      <c r="E17" s="93"/>
      <c r="F17" s="100"/>
      <c r="G17" s="92"/>
      <c r="H17" s="102"/>
      <c r="I17" s="103"/>
      <c r="J17" s="205" t="e">
        <f t="shared" si="0"/>
        <v>#DIV/0!</v>
      </c>
      <c r="K17" s="104"/>
      <c r="L17" s="104"/>
      <c r="M17" s="105"/>
      <c r="N17" s="105"/>
      <c r="O17" s="91"/>
    </row>
    <row r="18" spans="1:15">
      <c r="A18" s="202">
        <v>11</v>
      </c>
      <c r="B18" s="92"/>
      <c r="C18" s="84"/>
      <c r="D18" s="84"/>
      <c r="E18" s="93"/>
      <c r="F18" s="100"/>
      <c r="G18" s="84"/>
      <c r="H18" s="102"/>
      <c r="I18" s="103"/>
      <c r="J18" s="205" t="e">
        <f t="shared" si="0"/>
        <v>#DIV/0!</v>
      </c>
      <c r="K18" s="113"/>
      <c r="L18" s="113"/>
      <c r="M18" s="105"/>
      <c r="N18" s="105"/>
      <c r="O18" s="91"/>
    </row>
    <row r="19" spans="1:15">
      <c r="A19" s="202">
        <v>12</v>
      </c>
      <c r="B19" s="92"/>
      <c r="C19" s="84"/>
      <c r="D19" s="84"/>
      <c r="E19" s="93"/>
      <c r="F19" s="100"/>
      <c r="G19" s="84"/>
      <c r="H19" s="102"/>
      <c r="I19" s="103"/>
      <c r="J19" s="205" t="e">
        <f t="shared" si="0"/>
        <v>#DIV/0!</v>
      </c>
      <c r="K19" s="113"/>
      <c r="L19" s="113"/>
      <c r="M19" s="105"/>
      <c r="N19" s="105"/>
      <c r="O19" s="91"/>
    </row>
    <row r="20" spans="1:15">
      <c r="A20" s="202">
        <v>13</v>
      </c>
      <c r="B20" s="92"/>
      <c r="C20" s="84"/>
      <c r="D20" s="84"/>
      <c r="E20" s="93"/>
      <c r="F20" s="100"/>
      <c r="G20" s="84"/>
      <c r="H20" s="102"/>
      <c r="I20" s="103"/>
      <c r="J20" s="205" t="e">
        <f t="shared" si="0"/>
        <v>#DIV/0!</v>
      </c>
      <c r="K20" s="113"/>
      <c r="L20" s="113"/>
      <c r="M20" s="105"/>
      <c r="N20" s="105"/>
      <c r="O20" s="91"/>
    </row>
    <row r="21" spans="1:15">
      <c r="A21" s="202">
        <v>14</v>
      </c>
      <c r="B21" s="119"/>
      <c r="C21" s="84"/>
      <c r="D21" s="84"/>
      <c r="E21" s="93"/>
      <c r="F21" s="84"/>
      <c r="G21" s="84"/>
      <c r="H21" s="120"/>
      <c r="I21" s="103"/>
      <c r="J21" s="205" t="e">
        <f t="shared" si="0"/>
        <v>#DIV/0!</v>
      </c>
      <c r="K21" s="113"/>
      <c r="L21" s="113"/>
      <c r="M21" s="105"/>
      <c r="N21" s="105"/>
      <c r="O21" s="91"/>
    </row>
    <row r="22" spans="1:15">
      <c r="A22" s="202">
        <v>15</v>
      </c>
      <c r="B22" s="119"/>
      <c r="C22" s="84"/>
      <c r="D22" s="84"/>
      <c r="E22" s="93"/>
      <c r="F22" s="84"/>
      <c r="G22" s="84"/>
      <c r="H22" s="121"/>
      <c r="I22" s="103"/>
      <c r="J22" s="205" t="e">
        <f t="shared" si="0"/>
        <v>#DIV/0!</v>
      </c>
      <c r="K22" s="113"/>
      <c r="L22" s="113"/>
      <c r="M22" s="105"/>
      <c r="N22" s="105"/>
      <c r="O22" s="91"/>
    </row>
    <row r="23" spans="1:15">
      <c r="A23" s="202">
        <v>16</v>
      </c>
      <c r="B23" s="122"/>
      <c r="C23" s="84"/>
      <c r="D23" s="84"/>
      <c r="E23" s="93"/>
      <c r="F23" s="93"/>
      <c r="G23" s="84"/>
      <c r="H23" s="102"/>
      <c r="I23" s="103"/>
      <c r="J23" s="205" t="e">
        <f t="shared" si="0"/>
        <v>#DIV/0!</v>
      </c>
      <c r="K23" s="113"/>
      <c r="L23" s="113"/>
      <c r="M23" s="105"/>
      <c r="N23" s="105"/>
      <c r="O23" s="91"/>
    </row>
    <row r="24" spans="1:15">
      <c r="A24" s="202">
        <v>17</v>
      </c>
      <c r="B24" s="84"/>
      <c r="C24" s="84"/>
      <c r="D24" s="84"/>
      <c r="E24" s="93"/>
      <c r="F24" s="93"/>
      <c r="G24" s="84"/>
      <c r="H24" s="123"/>
      <c r="I24" s="103"/>
      <c r="J24" s="205" t="e">
        <f t="shared" si="0"/>
        <v>#DIV/0!</v>
      </c>
      <c r="K24" s="113"/>
      <c r="L24" s="113"/>
      <c r="M24" s="105"/>
      <c r="N24" s="105"/>
      <c r="O24" s="91"/>
    </row>
    <row r="25" spans="1:15">
      <c r="A25" s="202">
        <v>18</v>
      </c>
      <c r="B25" s="84"/>
      <c r="C25" s="84"/>
      <c r="D25" s="84"/>
      <c r="E25" s="93"/>
      <c r="F25" s="93"/>
      <c r="G25" s="84"/>
      <c r="H25" s="123"/>
      <c r="I25" s="103"/>
      <c r="J25" s="205" t="e">
        <f t="shared" si="0"/>
        <v>#DIV/0!</v>
      </c>
      <c r="K25" s="113"/>
      <c r="L25" s="113"/>
      <c r="M25" s="105"/>
      <c r="N25" s="105"/>
      <c r="O25" s="91"/>
    </row>
    <row r="26" spans="1:15">
      <c r="A26" s="202">
        <v>19</v>
      </c>
      <c r="B26" s="84"/>
      <c r="C26" s="84"/>
      <c r="D26" s="84"/>
      <c r="E26" s="93"/>
      <c r="F26" s="93"/>
      <c r="G26" s="84"/>
      <c r="H26" s="123"/>
      <c r="I26" s="103"/>
      <c r="J26" s="205" t="e">
        <f t="shared" si="0"/>
        <v>#DIV/0!</v>
      </c>
      <c r="K26" s="113"/>
      <c r="L26" s="113"/>
      <c r="M26" s="105"/>
      <c r="N26" s="105"/>
      <c r="O26" s="91"/>
    </row>
    <row r="27" spans="1:15">
      <c r="A27" s="202">
        <v>20</v>
      </c>
      <c r="B27" s="84"/>
      <c r="C27" s="84"/>
      <c r="D27" s="84"/>
      <c r="E27" s="93"/>
      <c r="F27" s="93"/>
      <c r="G27" s="84"/>
      <c r="H27" s="123"/>
      <c r="I27" s="103"/>
      <c r="J27" s="205" t="e">
        <f t="shared" si="0"/>
        <v>#DIV/0!</v>
      </c>
      <c r="K27" s="113"/>
      <c r="L27" s="113"/>
      <c r="M27" s="105"/>
      <c r="N27" s="105"/>
      <c r="O27" s="91"/>
    </row>
    <row r="28" spans="1:15">
      <c r="A28" s="202">
        <v>21</v>
      </c>
      <c r="B28" s="84"/>
      <c r="C28" s="84"/>
      <c r="D28" s="84"/>
      <c r="E28" s="93"/>
      <c r="F28" s="93"/>
      <c r="G28" s="84"/>
      <c r="H28" s="123"/>
      <c r="I28" s="103"/>
      <c r="J28" s="205" t="e">
        <f t="shared" si="0"/>
        <v>#DIV/0!</v>
      </c>
      <c r="K28" s="113"/>
      <c r="L28" s="113"/>
      <c r="M28" s="105"/>
      <c r="N28" s="105"/>
      <c r="O28" s="91"/>
    </row>
    <row r="29" spans="1:15">
      <c r="A29" s="202">
        <v>22</v>
      </c>
      <c r="B29" s="84"/>
      <c r="C29" s="84"/>
      <c r="D29" s="84"/>
      <c r="E29" s="93"/>
      <c r="F29" s="93"/>
      <c r="G29" s="84"/>
      <c r="H29" s="123"/>
      <c r="I29" s="103"/>
      <c r="J29" s="205" t="e">
        <f t="shared" si="0"/>
        <v>#DIV/0!</v>
      </c>
      <c r="K29" s="113"/>
      <c r="L29" s="113"/>
      <c r="M29" s="105"/>
      <c r="N29" s="105"/>
      <c r="O29" s="91"/>
    </row>
    <row r="30" spans="1:15">
      <c r="A30" s="202">
        <v>23</v>
      </c>
      <c r="B30" s="84"/>
      <c r="C30" s="84"/>
      <c r="D30" s="84"/>
      <c r="E30" s="93"/>
      <c r="F30" s="93"/>
      <c r="G30" s="84"/>
      <c r="H30" s="123"/>
      <c r="I30" s="103"/>
      <c r="J30" s="205" t="e">
        <f t="shared" si="0"/>
        <v>#DIV/0!</v>
      </c>
      <c r="K30" s="113"/>
      <c r="L30" s="113"/>
      <c r="M30" s="105"/>
      <c r="N30" s="105"/>
      <c r="O30" s="91"/>
    </row>
    <row r="31" spans="1:15">
      <c r="A31" s="202">
        <v>24</v>
      </c>
      <c r="B31" s="84"/>
      <c r="C31" s="84"/>
      <c r="D31" s="84"/>
      <c r="E31" s="93"/>
      <c r="F31" s="93"/>
      <c r="G31" s="84"/>
      <c r="H31" s="123"/>
      <c r="I31" s="103"/>
      <c r="J31" s="205" t="e">
        <f t="shared" si="0"/>
        <v>#DIV/0!</v>
      </c>
      <c r="K31" s="113"/>
      <c r="L31" s="113"/>
      <c r="M31" s="105"/>
      <c r="N31" s="105"/>
      <c r="O31" s="91"/>
    </row>
    <row r="32" spans="1:15">
      <c r="A32" s="202">
        <v>25</v>
      </c>
      <c r="B32" s="84"/>
      <c r="C32" s="84"/>
      <c r="D32" s="84"/>
      <c r="E32" s="93"/>
      <c r="F32" s="93"/>
      <c r="G32" s="84"/>
      <c r="H32" s="123"/>
      <c r="I32" s="103"/>
      <c r="J32" s="205" t="e">
        <f t="shared" si="0"/>
        <v>#DIV/0!</v>
      </c>
      <c r="K32" s="113"/>
      <c r="L32" s="113"/>
      <c r="M32" s="105"/>
      <c r="N32" s="105"/>
      <c r="O32" s="91"/>
    </row>
    <row r="33" spans="1:15">
      <c r="A33" s="202">
        <v>26</v>
      </c>
      <c r="B33" s="84"/>
      <c r="C33" s="84"/>
      <c r="D33" s="84"/>
      <c r="E33" s="93"/>
      <c r="F33" s="93"/>
      <c r="G33" s="84"/>
      <c r="H33" s="123"/>
      <c r="I33" s="103"/>
      <c r="J33" s="205" t="e">
        <f t="shared" si="0"/>
        <v>#DIV/0!</v>
      </c>
      <c r="K33" s="113"/>
      <c r="L33" s="113"/>
      <c r="M33" s="105"/>
      <c r="N33" s="105"/>
      <c r="O33" s="91"/>
    </row>
    <row r="34" spans="1:15">
      <c r="A34" s="202">
        <v>27</v>
      </c>
      <c r="B34" s="84"/>
      <c r="C34" s="84"/>
      <c r="D34" s="84"/>
      <c r="E34" s="93"/>
      <c r="F34" s="93"/>
      <c r="G34" s="84"/>
      <c r="H34" s="123"/>
      <c r="I34" s="103"/>
      <c r="J34" s="205" t="e">
        <f t="shared" si="0"/>
        <v>#DIV/0!</v>
      </c>
      <c r="K34" s="113"/>
      <c r="L34" s="113"/>
      <c r="M34" s="105"/>
      <c r="N34" s="105"/>
      <c r="O34" s="91"/>
    </row>
    <row r="35" spans="1:15">
      <c r="A35" s="202">
        <v>28</v>
      </c>
      <c r="B35" s="84"/>
      <c r="C35" s="84"/>
      <c r="D35" s="84"/>
      <c r="E35" s="93"/>
      <c r="F35" s="93"/>
      <c r="G35" s="84"/>
      <c r="H35" s="123"/>
      <c r="I35" s="103"/>
      <c r="J35" s="205" t="e">
        <f t="shared" si="0"/>
        <v>#DIV/0!</v>
      </c>
      <c r="K35" s="113"/>
      <c r="L35" s="113"/>
      <c r="M35" s="105"/>
      <c r="N35" s="105"/>
      <c r="O35" s="91"/>
    </row>
    <row r="36" spans="1:15">
      <c r="A36" s="202">
        <v>29</v>
      </c>
      <c r="B36" s="84"/>
      <c r="C36" s="84"/>
      <c r="D36" s="84"/>
      <c r="E36" s="93"/>
      <c r="F36" s="93"/>
      <c r="G36" s="84"/>
      <c r="H36" s="123"/>
      <c r="I36" s="103"/>
      <c r="J36" s="205" t="e">
        <f t="shared" si="0"/>
        <v>#DIV/0!</v>
      </c>
      <c r="K36" s="113"/>
      <c r="L36" s="113"/>
      <c r="M36" s="84"/>
      <c r="N36" s="84"/>
      <c r="O36" s="91"/>
    </row>
    <row r="37" spans="1:15">
      <c r="A37" s="202">
        <v>30</v>
      </c>
      <c r="B37" s="84"/>
      <c r="C37" s="84"/>
      <c r="D37" s="84"/>
      <c r="E37" s="93"/>
      <c r="F37" s="93"/>
      <c r="G37" s="84"/>
      <c r="H37" s="123"/>
      <c r="I37" s="103"/>
      <c r="J37" s="205" t="e">
        <f t="shared" si="0"/>
        <v>#DIV/0!</v>
      </c>
      <c r="K37" s="113"/>
      <c r="L37" s="113"/>
      <c r="M37" s="105"/>
      <c r="N37" s="105"/>
      <c r="O37" s="91"/>
    </row>
    <row r="38" spans="1:15">
      <c r="A38" s="202">
        <v>31</v>
      </c>
      <c r="B38" s="84"/>
      <c r="C38" s="84"/>
      <c r="D38" s="84"/>
      <c r="E38" s="93"/>
      <c r="F38" s="93"/>
      <c r="G38" s="84"/>
      <c r="H38" s="123"/>
      <c r="I38" s="103"/>
      <c r="J38" s="205" t="e">
        <f t="shared" si="0"/>
        <v>#DIV/0!</v>
      </c>
      <c r="K38" s="113"/>
      <c r="L38" s="113"/>
      <c r="M38" s="105"/>
      <c r="N38" s="105"/>
      <c r="O38" s="91"/>
    </row>
    <row r="39" spans="1:15">
      <c r="A39" s="202">
        <v>32</v>
      </c>
      <c r="B39" s="84"/>
      <c r="C39" s="84"/>
      <c r="D39" s="84"/>
      <c r="E39" s="93"/>
      <c r="F39" s="93"/>
      <c r="G39" s="84"/>
      <c r="H39" s="123"/>
      <c r="I39" s="103"/>
      <c r="J39" s="205" t="e">
        <f t="shared" si="0"/>
        <v>#DIV/0!</v>
      </c>
      <c r="K39" s="113"/>
      <c r="L39" s="113"/>
      <c r="M39" s="105"/>
      <c r="N39" s="105"/>
      <c r="O39" s="91"/>
    </row>
    <row r="40" spans="1:15">
      <c r="A40" s="202">
        <v>33</v>
      </c>
      <c r="B40" s="84"/>
      <c r="C40" s="84"/>
      <c r="D40" s="84"/>
      <c r="E40" s="93"/>
      <c r="F40" s="93"/>
      <c r="G40" s="84"/>
      <c r="H40" s="123"/>
      <c r="I40" s="103"/>
      <c r="J40" s="205" t="e">
        <f t="shared" si="0"/>
        <v>#DIV/0!</v>
      </c>
      <c r="K40" s="113"/>
      <c r="L40" s="113"/>
      <c r="M40" s="105"/>
      <c r="N40" s="105"/>
      <c r="O40" s="91"/>
    </row>
    <row r="41" spans="1:15">
      <c r="A41" s="202">
        <v>34</v>
      </c>
      <c r="B41" s="84"/>
      <c r="C41" s="84"/>
      <c r="D41" s="84"/>
      <c r="E41" s="93"/>
      <c r="F41" s="93"/>
      <c r="G41" s="84"/>
      <c r="H41" s="123"/>
      <c r="I41" s="103"/>
      <c r="J41" s="205" t="e">
        <f t="shared" si="0"/>
        <v>#DIV/0!</v>
      </c>
      <c r="K41" s="113"/>
      <c r="L41" s="113"/>
      <c r="M41" s="105"/>
      <c r="N41" s="105"/>
      <c r="O41" s="91"/>
    </row>
    <row r="42" spans="1:15">
      <c r="A42" s="202">
        <v>35</v>
      </c>
      <c r="B42" s="84"/>
      <c r="C42" s="84"/>
      <c r="D42" s="84"/>
      <c r="E42" s="93"/>
      <c r="F42" s="93"/>
      <c r="G42" s="84"/>
      <c r="H42" s="123"/>
      <c r="I42" s="103"/>
      <c r="J42" s="205" t="e">
        <f t="shared" si="0"/>
        <v>#DIV/0!</v>
      </c>
      <c r="K42" s="113"/>
      <c r="L42" s="113"/>
      <c r="M42" s="105"/>
      <c r="N42" s="105"/>
      <c r="O42" s="91"/>
    </row>
    <row r="43" spans="1:15">
      <c r="A43" s="202">
        <v>36</v>
      </c>
      <c r="B43" s="84"/>
      <c r="C43" s="84"/>
      <c r="D43" s="84"/>
      <c r="E43" s="93"/>
      <c r="F43" s="93"/>
      <c r="G43" s="84"/>
      <c r="H43" s="123"/>
      <c r="I43" s="103"/>
      <c r="J43" s="205" t="e">
        <f t="shared" si="0"/>
        <v>#DIV/0!</v>
      </c>
      <c r="K43" s="113"/>
      <c r="L43" s="113"/>
      <c r="M43" s="84"/>
      <c r="N43" s="84"/>
      <c r="O43" s="91"/>
    </row>
    <row r="44" spans="1:15">
      <c r="A44" s="202">
        <v>37</v>
      </c>
      <c r="B44" s="84"/>
      <c r="C44" s="84"/>
      <c r="D44" s="84"/>
      <c r="E44" s="93"/>
      <c r="F44" s="93"/>
      <c r="G44" s="84"/>
      <c r="H44" s="123"/>
      <c r="I44" s="103"/>
      <c r="J44" s="205" t="e">
        <f t="shared" si="0"/>
        <v>#DIV/0!</v>
      </c>
      <c r="K44" s="113"/>
      <c r="L44" s="113"/>
      <c r="M44" s="105"/>
      <c r="N44" s="105"/>
      <c r="O44" s="91"/>
    </row>
    <row r="45" spans="1:15">
      <c r="A45" s="202">
        <v>38</v>
      </c>
      <c r="B45" s="84"/>
      <c r="C45" s="84"/>
      <c r="D45" s="84"/>
      <c r="E45" s="93"/>
      <c r="F45" s="93"/>
      <c r="G45" s="84"/>
      <c r="H45" s="123"/>
      <c r="I45" s="103"/>
      <c r="J45" s="205" t="e">
        <f t="shared" si="0"/>
        <v>#DIV/0!</v>
      </c>
      <c r="K45" s="113"/>
      <c r="L45" s="113"/>
      <c r="M45" s="105"/>
      <c r="N45" s="105"/>
      <c r="O45" s="91"/>
    </row>
    <row r="46" spans="1:15">
      <c r="A46" s="202">
        <v>39</v>
      </c>
      <c r="B46" s="84"/>
      <c r="C46" s="84"/>
      <c r="D46" s="84"/>
      <c r="E46" s="93"/>
      <c r="F46" s="93"/>
      <c r="G46" s="84"/>
      <c r="H46" s="123"/>
      <c r="I46" s="103"/>
      <c r="J46" s="205" t="e">
        <f t="shared" si="0"/>
        <v>#DIV/0!</v>
      </c>
      <c r="K46" s="113"/>
      <c r="L46" s="113"/>
      <c r="M46" s="105"/>
      <c r="N46" s="105"/>
      <c r="O46" s="91"/>
    </row>
    <row r="47" spans="1:15">
      <c r="A47" s="202">
        <v>40</v>
      </c>
      <c r="B47" s="84"/>
      <c r="C47" s="84"/>
      <c r="D47" s="84"/>
      <c r="E47" s="93"/>
      <c r="F47" s="93"/>
      <c r="G47" s="84"/>
      <c r="H47" s="123"/>
      <c r="I47" s="103"/>
      <c r="J47" s="205" t="e">
        <f t="shared" si="0"/>
        <v>#DIV/0!</v>
      </c>
      <c r="K47" s="113"/>
      <c r="L47" s="113"/>
      <c r="M47" s="84"/>
      <c r="N47" s="84"/>
      <c r="O47" s="91"/>
    </row>
    <row r="48" spans="1:15">
      <c r="A48" s="202">
        <v>41</v>
      </c>
      <c r="B48" s="84"/>
      <c r="C48" s="84"/>
      <c r="D48" s="84"/>
      <c r="E48" s="93"/>
      <c r="F48" s="93"/>
      <c r="G48" s="84"/>
      <c r="H48" s="123"/>
      <c r="I48" s="103"/>
      <c r="J48" s="205" t="e">
        <f t="shared" si="0"/>
        <v>#DIV/0!</v>
      </c>
      <c r="K48" s="113"/>
      <c r="L48" s="113"/>
      <c r="M48" s="84"/>
      <c r="N48" s="84"/>
      <c r="O48" s="91"/>
    </row>
    <row r="49" spans="1:15">
      <c r="A49" s="202">
        <v>42</v>
      </c>
      <c r="B49" s="84"/>
      <c r="C49" s="84"/>
      <c r="D49" s="84"/>
      <c r="E49" s="93"/>
      <c r="F49" s="93"/>
      <c r="G49" s="84"/>
      <c r="H49" s="123"/>
      <c r="I49" s="103"/>
      <c r="J49" s="205" t="e">
        <f t="shared" si="0"/>
        <v>#DIV/0!</v>
      </c>
      <c r="K49" s="113"/>
      <c r="L49" s="113"/>
      <c r="M49" s="105"/>
      <c r="N49" s="105"/>
      <c r="O49" s="91"/>
    </row>
    <row r="50" spans="1:15">
      <c r="A50" s="202">
        <v>43</v>
      </c>
      <c r="B50" s="84"/>
      <c r="C50" s="84"/>
      <c r="D50" s="84"/>
      <c r="E50" s="93"/>
      <c r="F50" s="93"/>
      <c r="G50" s="84"/>
      <c r="H50" s="123"/>
      <c r="I50" s="103"/>
      <c r="J50" s="205" t="e">
        <f t="shared" si="0"/>
        <v>#DIV/0!</v>
      </c>
      <c r="K50" s="113"/>
      <c r="L50" s="113"/>
      <c r="M50" s="105"/>
      <c r="N50" s="105"/>
      <c r="O50" s="91"/>
    </row>
    <row r="51" spans="1:15">
      <c r="A51" s="202">
        <v>44</v>
      </c>
      <c r="B51" s="84"/>
      <c r="C51" s="84"/>
      <c r="D51" s="92"/>
      <c r="E51" s="93"/>
      <c r="F51" s="93"/>
      <c r="G51" s="84"/>
      <c r="H51" s="123"/>
      <c r="I51" s="103"/>
      <c r="J51" s="205" t="e">
        <f t="shared" si="0"/>
        <v>#DIV/0!</v>
      </c>
      <c r="K51" s="113"/>
      <c r="L51" s="113"/>
      <c r="M51" s="84"/>
      <c r="N51" s="84"/>
      <c r="O51" s="91"/>
    </row>
    <row r="52" spans="1:15">
      <c r="A52" s="202">
        <v>45</v>
      </c>
      <c r="B52" s="84"/>
      <c r="C52" s="84"/>
      <c r="D52" s="84"/>
      <c r="E52" s="93"/>
      <c r="F52" s="93"/>
      <c r="G52" s="84"/>
      <c r="H52" s="123"/>
      <c r="I52" s="103"/>
      <c r="J52" s="205" t="e">
        <f t="shared" si="0"/>
        <v>#DIV/0!</v>
      </c>
      <c r="K52" s="113"/>
      <c r="L52" s="113"/>
      <c r="M52" s="105"/>
      <c r="N52" s="105"/>
      <c r="O52" s="91"/>
    </row>
    <row r="53" spans="1:15">
      <c r="A53" s="202">
        <v>46</v>
      </c>
      <c r="B53" s="84"/>
      <c r="C53" s="84"/>
      <c r="D53" s="84"/>
      <c r="E53" s="93"/>
      <c r="F53" s="93"/>
      <c r="G53" s="84"/>
      <c r="H53" s="123"/>
      <c r="I53" s="103"/>
      <c r="J53" s="205" t="e">
        <f t="shared" si="0"/>
        <v>#DIV/0!</v>
      </c>
      <c r="K53" s="113"/>
      <c r="L53" s="113"/>
      <c r="M53" s="105"/>
      <c r="N53" s="105"/>
      <c r="O53" s="91"/>
    </row>
    <row r="54" spans="1:15">
      <c r="A54" s="202">
        <v>47</v>
      </c>
      <c r="B54" s="124"/>
      <c r="C54" s="84"/>
      <c r="D54" s="124"/>
      <c r="E54" s="93"/>
      <c r="F54" s="93"/>
      <c r="G54" s="84"/>
      <c r="H54" s="38"/>
      <c r="I54" s="38"/>
      <c r="J54" s="205" t="e">
        <f t="shared" si="0"/>
        <v>#DIV/0!</v>
      </c>
      <c r="K54" s="113"/>
      <c r="L54" s="222"/>
      <c r="M54" s="84"/>
      <c r="N54" s="84"/>
      <c r="O54" s="91"/>
    </row>
    <row r="55" spans="1:15">
      <c r="A55" s="202">
        <v>48</v>
      </c>
      <c r="B55" s="89"/>
      <c r="C55" s="84"/>
      <c r="D55" s="85"/>
      <c r="E55" s="93"/>
      <c r="F55" s="85"/>
      <c r="G55" s="84"/>
      <c r="H55" s="38"/>
      <c r="I55" s="91"/>
      <c r="J55" s="205" t="e">
        <f t="shared" si="0"/>
        <v>#DIV/0!</v>
      </c>
      <c r="K55" s="113"/>
      <c r="L55" s="222"/>
      <c r="M55" s="84"/>
      <c r="N55" s="84"/>
      <c r="O55" s="91"/>
    </row>
    <row r="56" spans="1:15">
      <c r="A56" s="202">
        <v>49</v>
      </c>
      <c r="B56" s="84"/>
      <c r="C56" s="84"/>
      <c r="D56" s="84"/>
      <c r="E56" s="93"/>
      <c r="F56" s="93"/>
      <c r="G56" s="84"/>
      <c r="H56" s="123"/>
      <c r="I56" s="103"/>
      <c r="J56" s="205" t="e">
        <f t="shared" si="0"/>
        <v>#DIV/0!</v>
      </c>
      <c r="K56" s="113"/>
      <c r="L56" s="113"/>
      <c r="M56" s="84"/>
      <c r="N56" s="84"/>
      <c r="O56" s="91"/>
    </row>
    <row r="57" spans="1:15">
      <c r="A57" s="202">
        <v>50</v>
      </c>
      <c r="B57" s="92"/>
      <c r="C57" s="84"/>
      <c r="D57" s="84"/>
      <c r="E57" s="93"/>
      <c r="F57" s="93"/>
      <c r="G57" s="84"/>
      <c r="H57" s="123"/>
      <c r="I57" s="103"/>
      <c r="J57" s="205" t="e">
        <f t="shared" si="0"/>
        <v>#DIV/0!</v>
      </c>
      <c r="K57" s="127"/>
      <c r="L57" s="127"/>
      <c r="M57" s="105"/>
      <c r="N57" s="105"/>
      <c r="O57" s="91"/>
    </row>
    <row r="58" spans="1:15">
      <c r="A58" s="202">
        <v>51</v>
      </c>
      <c r="B58" s="84"/>
      <c r="C58" s="84"/>
      <c r="D58" s="84"/>
      <c r="E58" s="93"/>
      <c r="F58" s="93"/>
      <c r="G58" s="84"/>
      <c r="H58" s="123"/>
      <c r="I58" s="103"/>
      <c r="J58" s="205" t="e">
        <f t="shared" si="0"/>
        <v>#DIV/0!</v>
      </c>
      <c r="K58" s="113"/>
      <c r="L58" s="113"/>
      <c r="M58" s="105"/>
      <c r="N58" s="85"/>
      <c r="O58" s="91"/>
    </row>
    <row r="59" spans="1:15">
      <c r="A59" s="202">
        <v>52</v>
      </c>
      <c r="B59" s="84"/>
      <c r="C59" s="84"/>
      <c r="D59" s="92"/>
      <c r="E59" s="93"/>
      <c r="F59" s="93"/>
      <c r="G59" s="84"/>
      <c r="H59" s="123"/>
      <c r="I59" s="103"/>
      <c r="J59" s="205" t="e">
        <f t="shared" si="0"/>
        <v>#DIV/0!</v>
      </c>
      <c r="K59" s="113"/>
      <c r="L59" s="113"/>
      <c r="M59" s="105"/>
      <c r="N59" s="105"/>
      <c r="O59" s="91"/>
    </row>
    <row r="60" spans="1:15">
      <c r="A60" s="202">
        <v>53</v>
      </c>
      <c r="B60" s="84"/>
      <c r="C60" s="84"/>
      <c r="D60" s="92"/>
      <c r="E60" s="93"/>
      <c r="F60" s="93"/>
      <c r="G60" s="84"/>
      <c r="H60" s="123"/>
      <c r="I60" s="103"/>
      <c r="J60" s="205" t="e">
        <f t="shared" si="0"/>
        <v>#DIV/0!</v>
      </c>
      <c r="K60" s="113"/>
      <c r="L60" s="113"/>
      <c r="M60" s="105"/>
      <c r="N60" s="105"/>
      <c r="O60" s="91"/>
    </row>
    <row r="61" spans="1:15">
      <c r="A61" s="202">
        <v>54</v>
      </c>
      <c r="B61" s="84"/>
      <c r="C61" s="84"/>
      <c r="D61" s="92"/>
      <c r="E61" s="93"/>
      <c r="F61" s="93"/>
      <c r="G61" s="84"/>
      <c r="H61" s="123"/>
      <c r="I61" s="103"/>
      <c r="J61" s="205" t="e">
        <f t="shared" si="0"/>
        <v>#DIV/0!</v>
      </c>
      <c r="K61" s="113"/>
      <c r="L61" s="113"/>
      <c r="M61" s="105"/>
      <c r="N61" s="105"/>
      <c r="O61" s="91"/>
    </row>
    <row r="62" spans="1:15">
      <c r="A62" s="202">
        <v>55</v>
      </c>
      <c r="B62" s="159"/>
      <c r="C62" s="159"/>
      <c r="D62" s="159"/>
      <c r="E62" s="39"/>
      <c r="F62" s="39"/>
      <c r="G62" s="159"/>
      <c r="H62" s="42"/>
      <c r="I62" s="43"/>
      <c r="J62" s="205" t="e">
        <f t="shared" si="0"/>
        <v>#DIV/0!</v>
      </c>
      <c r="K62" s="57"/>
      <c r="L62" s="57"/>
      <c r="M62" s="159"/>
      <c r="N62" s="159"/>
      <c r="O62" s="159"/>
    </row>
    <row r="63" spans="1:15">
      <c r="A63" s="202">
        <v>56</v>
      </c>
      <c r="B63" s="159"/>
      <c r="C63" s="159"/>
      <c r="D63" s="159"/>
      <c r="E63" s="39"/>
      <c r="F63" s="39"/>
      <c r="G63" s="159"/>
      <c r="H63" s="42"/>
      <c r="I63" s="43"/>
      <c r="J63" s="205" t="e">
        <f t="shared" si="0"/>
        <v>#DIV/0!</v>
      </c>
      <c r="K63" s="57"/>
      <c r="L63" s="57"/>
      <c r="M63" s="159"/>
      <c r="N63" s="159"/>
      <c r="O63" s="159"/>
    </row>
    <row r="64" spans="1:15">
      <c r="A64" s="202">
        <v>57</v>
      </c>
      <c r="B64" s="159"/>
      <c r="C64" s="159"/>
      <c r="D64" s="159"/>
      <c r="E64" s="39"/>
      <c r="F64" s="39"/>
      <c r="G64" s="159"/>
      <c r="H64" s="42"/>
      <c r="I64" s="43"/>
      <c r="J64" s="205" t="e">
        <f t="shared" si="0"/>
        <v>#DIV/0!</v>
      </c>
      <c r="K64" s="57"/>
      <c r="L64" s="57"/>
      <c r="M64" s="159"/>
      <c r="N64" s="159"/>
      <c r="O64" s="159"/>
    </row>
    <row r="65" spans="1:15">
      <c r="A65" s="202">
        <v>58</v>
      </c>
      <c r="B65" s="159"/>
      <c r="C65" s="159"/>
      <c r="D65" s="159"/>
      <c r="E65" s="39"/>
      <c r="F65" s="39"/>
      <c r="G65" s="159"/>
      <c r="H65" s="42"/>
      <c r="I65" s="43"/>
      <c r="J65" s="205" t="e">
        <f t="shared" si="0"/>
        <v>#DIV/0!</v>
      </c>
      <c r="K65" s="57"/>
      <c r="L65" s="57"/>
      <c r="M65" s="159"/>
      <c r="N65" s="159"/>
      <c r="O65" s="159"/>
    </row>
    <row r="66" spans="1:15">
      <c r="A66" s="202">
        <v>59</v>
      </c>
      <c r="B66" s="159"/>
      <c r="C66" s="159"/>
      <c r="D66" s="159"/>
      <c r="E66" s="39"/>
      <c r="F66" s="39"/>
      <c r="G66" s="159"/>
      <c r="H66" s="42"/>
      <c r="I66" s="43"/>
      <c r="J66" s="205" t="e">
        <f t="shared" si="0"/>
        <v>#DIV/0!</v>
      </c>
      <c r="K66" s="57"/>
      <c r="L66" s="57"/>
      <c r="M66" s="159"/>
      <c r="N66" s="159"/>
      <c r="O66" s="159"/>
    </row>
    <row r="67" spans="1:15">
      <c r="A67" s="202">
        <v>60</v>
      </c>
      <c r="B67" s="159"/>
      <c r="C67" s="159"/>
      <c r="D67" s="159"/>
      <c r="E67" s="39"/>
      <c r="F67" s="39"/>
      <c r="G67" s="159"/>
      <c r="H67" s="42"/>
      <c r="I67" s="43"/>
      <c r="J67" s="205" t="e">
        <f t="shared" si="0"/>
        <v>#DIV/0!</v>
      </c>
      <c r="K67" s="57"/>
      <c r="L67" s="57"/>
      <c r="M67" s="159"/>
      <c r="N67" s="159"/>
      <c r="O67" s="159"/>
    </row>
    <row r="68" spans="1:15">
      <c r="A68" s="202">
        <v>61</v>
      </c>
      <c r="B68" s="159"/>
      <c r="C68" s="159"/>
      <c r="D68" s="159"/>
      <c r="E68" s="39"/>
      <c r="F68" s="39"/>
      <c r="G68" s="159"/>
      <c r="H68" s="42"/>
      <c r="I68" s="43"/>
      <c r="J68" s="205" t="e">
        <f t="shared" si="0"/>
        <v>#DIV/0!</v>
      </c>
      <c r="K68" s="57"/>
      <c r="L68" s="57"/>
      <c r="M68" s="159"/>
      <c r="N68" s="159"/>
      <c r="O68" s="159"/>
    </row>
    <row r="69" spans="1:15">
      <c r="A69" s="202">
        <v>62</v>
      </c>
      <c r="B69" s="159"/>
      <c r="C69" s="159"/>
      <c r="D69" s="159"/>
      <c r="E69" s="39"/>
      <c r="F69" s="39"/>
      <c r="G69" s="159"/>
      <c r="H69" s="42"/>
      <c r="I69" s="43"/>
      <c r="J69" s="205" t="e">
        <f t="shared" si="0"/>
        <v>#DIV/0!</v>
      </c>
      <c r="K69" s="57"/>
      <c r="L69" s="57"/>
      <c r="M69" s="159"/>
      <c r="N69" s="159"/>
      <c r="O69" s="159"/>
    </row>
    <row r="70" spans="1:15">
      <c r="A70" s="202">
        <v>63</v>
      </c>
      <c r="B70" s="159"/>
      <c r="C70" s="159"/>
      <c r="D70" s="159"/>
      <c r="E70" s="39"/>
      <c r="F70" s="39"/>
      <c r="G70" s="159"/>
      <c r="H70" s="42"/>
      <c r="I70" s="43"/>
      <c r="J70" s="205" t="e">
        <f t="shared" si="0"/>
        <v>#DIV/0!</v>
      </c>
      <c r="K70" s="57"/>
      <c r="L70" s="57"/>
      <c r="M70" s="159"/>
      <c r="N70" s="159"/>
      <c r="O70" s="159"/>
    </row>
    <row r="71" spans="1:15">
      <c r="A71" s="202">
        <v>64</v>
      </c>
      <c r="B71" s="159"/>
      <c r="C71" s="159"/>
      <c r="D71" s="159"/>
      <c r="E71" s="39"/>
      <c r="F71" s="39"/>
      <c r="G71" s="159"/>
      <c r="H71" s="42"/>
      <c r="I71" s="43"/>
      <c r="J71" s="205" t="e">
        <f t="shared" ref="J71:J134" si="1">H71/I71</f>
        <v>#DIV/0!</v>
      </c>
      <c r="K71" s="57"/>
      <c r="L71" s="57"/>
      <c r="M71" s="159"/>
      <c r="N71" s="159"/>
      <c r="O71" s="159"/>
    </row>
    <row r="72" spans="1:15">
      <c r="A72" s="202">
        <v>65</v>
      </c>
      <c r="B72" s="159"/>
      <c r="C72" s="159"/>
      <c r="D72" s="159"/>
      <c r="E72" s="39"/>
      <c r="F72" s="39"/>
      <c r="G72" s="159"/>
      <c r="H72" s="42"/>
      <c r="I72" s="43"/>
      <c r="J72" s="205" t="e">
        <f t="shared" si="1"/>
        <v>#DIV/0!</v>
      </c>
      <c r="K72" s="57"/>
      <c r="L72" s="57"/>
      <c r="M72" s="159"/>
      <c r="N72" s="159"/>
      <c r="O72" s="159"/>
    </row>
    <row r="73" spans="1:15">
      <c r="A73" s="202">
        <v>66</v>
      </c>
      <c r="B73" s="159"/>
      <c r="C73" s="159"/>
      <c r="D73" s="159"/>
      <c r="E73" s="39"/>
      <c r="F73" s="39"/>
      <c r="G73" s="159"/>
      <c r="H73" s="42"/>
      <c r="I73" s="43"/>
      <c r="J73" s="205" t="e">
        <f t="shared" si="1"/>
        <v>#DIV/0!</v>
      </c>
      <c r="K73" s="57"/>
      <c r="L73" s="57"/>
      <c r="M73" s="159"/>
      <c r="N73" s="159"/>
      <c r="O73" s="159"/>
    </row>
    <row r="74" spans="1:15">
      <c r="A74" s="202">
        <v>67</v>
      </c>
      <c r="B74" s="159"/>
      <c r="C74" s="159"/>
      <c r="D74" s="159"/>
      <c r="E74" s="39"/>
      <c r="F74" s="39"/>
      <c r="G74" s="159"/>
      <c r="H74" s="42"/>
      <c r="I74" s="43"/>
      <c r="J74" s="205" t="e">
        <f t="shared" si="1"/>
        <v>#DIV/0!</v>
      </c>
      <c r="K74" s="57"/>
      <c r="L74" s="57"/>
      <c r="M74" s="159"/>
      <c r="N74" s="159"/>
      <c r="O74" s="159"/>
    </row>
    <row r="75" spans="1:15">
      <c r="A75" s="202">
        <v>68</v>
      </c>
      <c r="B75" s="159"/>
      <c r="C75" s="159"/>
      <c r="D75" s="159"/>
      <c r="E75" s="39"/>
      <c r="F75" s="39"/>
      <c r="G75" s="159"/>
      <c r="H75" s="42"/>
      <c r="I75" s="43"/>
      <c r="J75" s="205" t="e">
        <f t="shared" si="1"/>
        <v>#DIV/0!</v>
      </c>
      <c r="K75" s="57"/>
      <c r="L75" s="57"/>
      <c r="M75" s="159"/>
      <c r="N75" s="159"/>
      <c r="O75" s="159"/>
    </row>
    <row r="76" spans="1:15">
      <c r="A76" s="202">
        <v>69</v>
      </c>
      <c r="B76" s="159"/>
      <c r="C76" s="159"/>
      <c r="D76" s="159"/>
      <c r="E76" s="39"/>
      <c r="F76" s="39"/>
      <c r="G76" s="159"/>
      <c r="H76" s="42"/>
      <c r="I76" s="43"/>
      <c r="J76" s="205" t="e">
        <f t="shared" si="1"/>
        <v>#DIV/0!</v>
      </c>
      <c r="K76" s="57"/>
      <c r="L76" s="57"/>
      <c r="M76" s="159"/>
      <c r="N76" s="159"/>
      <c r="O76" s="159"/>
    </row>
    <row r="77" spans="1:15">
      <c r="A77" s="202">
        <v>70</v>
      </c>
      <c r="B77" s="159"/>
      <c r="C77" s="159"/>
      <c r="D77" s="159"/>
      <c r="E77" s="39"/>
      <c r="F77" s="39"/>
      <c r="G77" s="159"/>
      <c r="H77" s="42"/>
      <c r="I77" s="43"/>
      <c r="J77" s="205" t="e">
        <f t="shared" si="1"/>
        <v>#DIV/0!</v>
      </c>
      <c r="K77" s="57"/>
      <c r="L77" s="57"/>
      <c r="M77" s="159"/>
      <c r="N77" s="159"/>
      <c r="O77" s="159"/>
    </row>
    <row r="78" spans="1:15">
      <c r="A78" s="202">
        <v>71</v>
      </c>
      <c r="B78" s="159"/>
      <c r="C78" s="159"/>
      <c r="D78" s="159"/>
      <c r="E78" s="39"/>
      <c r="F78" s="39"/>
      <c r="G78" s="159"/>
      <c r="H78" s="42"/>
      <c r="I78" s="43"/>
      <c r="J78" s="205" t="e">
        <f t="shared" si="1"/>
        <v>#DIV/0!</v>
      </c>
      <c r="K78" s="57"/>
      <c r="L78" s="57"/>
      <c r="M78" s="159"/>
      <c r="N78" s="159"/>
      <c r="O78" s="159"/>
    </row>
    <row r="79" spans="1:15">
      <c r="A79" s="202">
        <v>72</v>
      </c>
      <c r="B79" s="159"/>
      <c r="C79" s="159"/>
      <c r="D79" s="159"/>
      <c r="E79" s="39"/>
      <c r="F79" s="39"/>
      <c r="G79" s="159"/>
      <c r="H79" s="42"/>
      <c r="I79" s="43"/>
      <c r="J79" s="205" t="e">
        <f t="shared" si="1"/>
        <v>#DIV/0!</v>
      </c>
      <c r="K79" s="57"/>
      <c r="L79" s="57"/>
      <c r="M79" s="159"/>
      <c r="N79" s="159"/>
      <c r="O79" s="159"/>
    </row>
    <row r="80" spans="1:15">
      <c r="A80" s="202">
        <v>73</v>
      </c>
      <c r="B80" s="159"/>
      <c r="C80" s="159"/>
      <c r="D80" s="159"/>
      <c r="E80" s="39"/>
      <c r="F80" s="39"/>
      <c r="G80" s="159"/>
      <c r="H80" s="42"/>
      <c r="I80" s="43"/>
      <c r="J80" s="205" t="e">
        <f t="shared" si="1"/>
        <v>#DIV/0!</v>
      </c>
      <c r="K80" s="57"/>
      <c r="L80" s="57"/>
      <c r="M80" s="159"/>
      <c r="N80" s="159"/>
      <c r="O80" s="159"/>
    </row>
    <row r="81" spans="1:15">
      <c r="A81" s="202">
        <v>74</v>
      </c>
      <c r="B81" s="159"/>
      <c r="C81" s="159"/>
      <c r="D81" s="159"/>
      <c r="E81" s="39"/>
      <c r="F81" s="39"/>
      <c r="G81" s="159"/>
      <c r="H81" s="42"/>
      <c r="I81" s="43"/>
      <c r="J81" s="205" t="e">
        <f t="shared" si="1"/>
        <v>#DIV/0!</v>
      </c>
      <c r="K81" s="57"/>
      <c r="L81" s="57"/>
      <c r="M81" s="159"/>
      <c r="N81" s="159"/>
      <c r="O81" s="159"/>
    </row>
    <row r="82" spans="1:15">
      <c r="A82" s="202">
        <v>75</v>
      </c>
      <c r="B82" s="159"/>
      <c r="C82" s="159"/>
      <c r="D82" s="159"/>
      <c r="E82" s="39"/>
      <c r="F82" s="39"/>
      <c r="G82" s="159"/>
      <c r="H82" s="42"/>
      <c r="I82" s="43"/>
      <c r="J82" s="205" t="e">
        <f t="shared" si="1"/>
        <v>#DIV/0!</v>
      </c>
      <c r="K82" s="57"/>
      <c r="L82" s="57"/>
      <c r="M82" s="159"/>
      <c r="N82" s="159"/>
      <c r="O82" s="159"/>
    </row>
    <row r="83" spans="1:15">
      <c r="A83" s="202">
        <v>76</v>
      </c>
      <c r="B83" s="159"/>
      <c r="C83" s="159"/>
      <c r="D83" s="159"/>
      <c r="E83" s="39"/>
      <c r="F83" s="39"/>
      <c r="G83" s="159"/>
      <c r="H83" s="42"/>
      <c r="I83" s="43"/>
      <c r="J83" s="205" t="e">
        <f t="shared" si="1"/>
        <v>#DIV/0!</v>
      </c>
      <c r="K83" s="57"/>
      <c r="L83" s="57"/>
      <c r="M83" s="159"/>
      <c r="N83" s="159"/>
      <c r="O83" s="159"/>
    </row>
    <row r="84" spans="1:15">
      <c r="A84" s="202">
        <v>77</v>
      </c>
      <c r="B84" s="159"/>
      <c r="C84" s="159"/>
      <c r="D84" s="159"/>
      <c r="E84" s="39"/>
      <c r="F84" s="39"/>
      <c r="G84" s="159"/>
      <c r="H84" s="42"/>
      <c r="I84" s="43"/>
      <c r="J84" s="205" t="e">
        <f t="shared" si="1"/>
        <v>#DIV/0!</v>
      </c>
      <c r="K84" s="57"/>
      <c r="L84" s="57"/>
      <c r="M84" s="159"/>
      <c r="N84" s="159"/>
      <c r="O84" s="159"/>
    </row>
    <row r="85" spans="1:15">
      <c r="A85" s="202">
        <v>78</v>
      </c>
      <c r="B85" s="159"/>
      <c r="C85" s="159"/>
      <c r="D85" s="159"/>
      <c r="E85" s="39"/>
      <c r="F85" s="39"/>
      <c r="G85" s="159"/>
      <c r="H85" s="42"/>
      <c r="I85" s="43"/>
      <c r="J85" s="205" t="e">
        <f t="shared" si="1"/>
        <v>#DIV/0!</v>
      </c>
      <c r="K85" s="57"/>
      <c r="L85" s="57"/>
      <c r="M85" s="159"/>
      <c r="N85" s="159"/>
      <c r="O85" s="159"/>
    </row>
    <row r="86" spans="1:15">
      <c r="A86" s="202">
        <v>79</v>
      </c>
      <c r="B86" s="159"/>
      <c r="C86" s="159"/>
      <c r="D86" s="159"/>
      <c r="E86" s="39"/>
      <c r="F86" s="39"/>
      <c r="G86" s="159"/>
      <c r="H86" s="42"/>
      <c r="I86" s="43"/>
      <c r="J86" s="205" t="e">
        <f t="shared" si="1"/>
        <v>#DIV/0!</v>
      </c>
      <c r="K86" s="57"/>
      <c r="L86" s="57"/>
      <c r="M86" s="159"/>
      <c r="N86" s="159"/>
      <c r="O86" s="159"/>
    </row>
    <row r="87" spans="1:15">
      <c r="A87" s="202">
        <v>80</v>
      </c>
      <c r="B87" s="159"/>
      <c r="C87" s="159"/>
      <c r="D87" s="159"/>
      <c r="E87" s="39"/>
      <c r="F87" s="39"/>
      <c r="G87" s="159"/>
      <c r="H87" s="42"/>
      <c r="I87" s="43"/>
      <c r="J87" s="205" t="e">
        <f t="shared" si="1"/>
        <v>#DIV/0!</v>
      </c>
      <c r="K87" s="57"/>
      <c r="L87" s="57"/>
      <c r="M87" s="159"/>
      <c r="N87" s="159"/>
      <c r="O87" s="159"/>
    </row>
    <row r="88" spans="1:15">
      <c r="A88" s="202">
        <v>81</v>
      </c>
      <c r="B88" s="159"/>
      <c r="C88" s="159"/>
      <c r="D88" s="159"/>
      <c r="E88" s="39"/>
      <c r="F88" s="39"/>
      <c r="G88" s="159"/>
      <c r="H88" s="42"/>
      <c r="I88" s="43"/>
      <c r="J88" s="205" t="e">
        <f t="shared" si="1"/>
        <v>#DIV/0!</v>
      </c>
      <c r="K88" s="57"/>
      <c r="L88" s="57"/>
      <c r="M88" s="159"/>
      <c r="N88" s="159"/>
      <c r="O88" s="159"/>
    </row>
    <row r="89" spans="1:15">
      <c r="A89" s="202">
        <v>82</v>
      </c>
      <c r="B89" s="159"/>
      <c r="C89" s="159"/>
      <c r="D89" s="159"/>
      <c r="E89" s="39"/>
      <c r="F89" s="39"/>
      <c r="G89" s="159"/>
      <c r="H89" s="42"/>
      <c r="I89" s="43"/>
      <c r="J89" s="205" t="e">
        <f t="shared" si="1"/>
        <v>#DIV/0!</v>
      </c>
      <c r="K89" s="57"/>
      <c r="L89" s="57"/>
      <c r="M89" s="159"/>
      <c r="N89" s="159"/>
      <c r="O89" s="159"/>
    </row>
    <row r="90" spans="1:15">
      <c r="A90" s="202">
        <v>83</v>
      </c>
      <c r="B90" s="159"/>
      <c r="C90" s="159"/>
      <c r="D90" s="159"/>
      <c r="E90" s="39"/>
      <c r="F90" s="39"/>
      <c r="G90" s="159"/>
      <c r="H90" s="42"/>
      <c r="I90" s="43"/>
      <c r="J90" s="205" t="e">
        <f t="shared" si="1"/>
        <v>#DIV/0!</v>
      </c>
      <c r="K90" s="57"/>
      <c r="L90" s="57"/>
      <c r="M90" s="159"/>
      <c r="N90" s="159"/>
      <c r="O90" s="159"/>
    </row>
    <row r="91" spans="1:15">
      <c r="A91" s="202">
        <v>84</v>
      </c>
      <c r="B91" s="159"/>
      <c r="C91" s="159"/>
      <c r="D91" s="159"/>
      <c r="E91" s="39"/>
      <c r="F91" s="39"/>
      <c r="G91" s="159"/>
      <c r="H91" s="42"/>
      <c r="I91" s="43"/>
      <c r="J91" s="205" t="e">
        <f t="shared" si="1"/>
        <v>#DIV/0!</v>
      </c>
      <c r="K91" s="57"/>
      <c r="L91" s="57"/>
      <c r="M91" s="159"/>
      <c r="N91" s="159"/>
      <c r="O91" s="159"/>
    </row>
    <row r="92" spans="1:15">
      <c r="A92" s="202">
        <v>85</v>
      </c>
      <c r="B92" s="159"/>
      <c r="C92" s="159"/>
      <c r="D92" s="159"/>
      <c r="E92" s="39"/>
      <c r="F92" s="39"/>
      <c r="G92" s="159"/>
      <c r="H92" s="42"/>
      <c r="I92" s="43"/>
      <c r="J92" s="205" t="e">
        <f t="shared" si="1"/>
        <v>#DIV/0!</v>
      </c>
      <c r="K92" s="57"/>
      <c r="L92" s="57"/>
      <c r="M92" s="159"/>
      <c r="N92" s="159"/>
      <c r="O92" s="159"/>
    </row>
    <row r="93" spans="1:15">
      <c r="A93" s="202">
        <v>86</v>
      </c>
      <c r="B93" s="159"/>
      <c r="C93" s="159"/>
      <c r="D93" s="159"/>
      <c r="E93" s="39"/>
      <c r="F93" s="39"/>
      <c r="G93" s="159"/>
      <c r="H93" s="42"/>
      <c r="I93" s="43"/>
      <c r="J93" s="205" t="e">
        <f t="shared" si="1"/>
        <v>#DIV/0!</v>
      </c>
      <c r="K93" s="57"/>
      <c r="L93" s="57"/>
      <c r="M93" s="159"/>
      <c r="N93" s="159"/>
      <c r="O93" s="159"/>
    </row>
    <row r="94" spans="1:15">
      <c r="A94" s="202">
        <v>87</v>
      </c>
      <c r="B94" s="159"/>
      <c r="C94" s="159"/>
      <c r="D94" s="159"/>
      <c r="E94" s="39"/>
      <c r="F94" s="39"/>
      <c r="G94" s="159"/>
      <c r="H94" s="42"/>
      <c r="I94" s="43"/>
      <c r="J94" s="205" t="e">
        <f t="shared" si="1"/>
        <v>#DIV/0!</v>
      </c>
      <c r="K94" s="57"/>
      <c r="L94" s="57"/>
      <c r="M94" s="159"/>
      <c r="N94" s="159"/>
      <c r="O94" s="159"/>
    </row>
    <row r="95" spans="1:15">
      <c r="A95" s="202">
        <v>88</v>
      </c>
      <c r="B95" s="159"/>
      <c r="C95" s="159"/>
      <c r="D95" s="159"/>
      <c r="E95" s="39"/>
      <c r="F95" s="39"/>
      <c r="G95" s="159"/>
      <c r="H95" s="42"/>
      <c r="I95" s="43"/>
      <c r="J95" s="205" t="e">
        <f t="shared" si="1"/>
        <v>#DIV/0!</v>
      </c>
      <c r="K95" s="57"/>
      <c r="L95" s="57"/>
      <c r="M95" s="159"/>
      <c r="N95" s="159"/>
      <c r="O95" s="159"/>
    </row>
    <row r="96" spans="1:15">
      <c r="A96" s="202">
        <v>89</v>
      </c>
      <c r="B96" s="159"/>
      <c r="C96" s="159"/>
      <c r="D96" s="159"/>
      <c r="E96" s="39"/>
      <c r="F96" s="39"/>
      <c r="G96" s="159"/>
      <c r="H96" s="42"/>
      <c r="I96" s="43"/>
      <c r="J96" s="205" t="e">
        <f t="shared" si="1"/>
        <v>#DIV/0!</v>
      </c>
      <c r="K96" s="57"/>
      <c r="L96" s="57"/>
      <c r="M96" s="159"/>
      <c r="N96" s="159"/>
      <c r="O96" s="159"/>
    </row>
    <row r="97" spans="1:15">
      <c r="A97" s="202">
        <v>90</v>
      </c>
      <c r="B97" s="159"/>
      <c r="C97" s="159"/>
      <c r="D97" s="159"/>
      <c r="E97" s="39"/>
      <c r="F97" s="39"/>
      <c r="G97" s="159"/>
      <c r="H97" s="42"/>
      <c r="I97" s="43"/>
      <c r="J97" s="205" t="e">
        <f t="shared" si="1"/>
        <v>#DIV/0!</v>
      </c>
      <c r="K97" s="57"/>
      <c r="L97" s="57"/>
      <c r="M97" s="159"/>
      <c r="N97" s="159"/>
      <c r="O97" s="159"/>
    </row>
    <row r="98" spans="1:15">
      <c r="A98" s="202">
        <v>91</v>
      </c>
      <c r="B98" s="159"/>
      <c r="C98" s="159"/>
      <c r="D98" s="159"/>
      <c r="E98" s="39"/>
      <c r="F98" s="39"/>
      <c r="G98" s="159"/>
      <c r="H98" s="42"/>
      <c r="I98" s="43"/>
      <c r="J98" s="205" t="e">
        <f t="shared" si="1"/>
        <v>#DIV/0!</v>
      </c>
      <c r="K98" s="57"/>
      <c r="L98" s="57"/>
      <c r="M98" s="159"/>
      <c r="N98" s="159"/>
      <c r="O98" s="159"/>
    </row>
    <row r="99" spans="1:15">
      <c r="A99" s="202">
        <v>92</v>
      </c>
      <c r="B99" s="159"/>
      <c r="C99" s="159"/>
      <c r="D99" s="159"/>
      <c r="E99" s="39"/>
      <c r="F99" s="39"/>
      <c r="G99" s="159"/>
      <c r="H99" s="42"/>
      <c r="I99" s="43"/>
      <c r="J99" s="205" t="e">
        <f t="shared" si="1"/>
        <v>#DIV/0!</v>
      </c>
      <c r="K99" s="57"/>
      <c r="L99" s="57"/>
      <c r="M99" s="159"/>
      <c r="N99" s="159"/>
      <c r="O99" s="159"/>
    </row>
    <row r="100" spans="1:15">
      <c r="A100" s="202">
        <v>93</v>
      </c>
      <c r="B100" s="159"/>
      <c r="C100" s="159"/>
      <c r="D100" s="159"/>
      <c r="E100" s="39"/>
      <c r="F100" s="39"/>
      <c r="G100" s="159"/>
      <c r="H100" s="42"/>
      <c r="I100" s="43"/>
      <c r="J100" s="205" t="e">
        <f t="shared" si="1"/>
        <v>#DIV/0!</v>
      </c>
      <c r="K100" s="57"/>
      <c r="L100" s="57"/>
      <c r="M100" s="159"/>
      <c r="N100" s="159"/>
      <c r="O100" s="159"/>
    </row>
    <row r="101" spans="1:15">
      <c r="A101" s="202">
        <v>94</v>
      </c>
      <c r="B101" s="159"/>
      <c r="C101" s="159"/>
      <c r="D101" s="159"/>
      <c r="E101" s="39"/>
      <c r="F101" s="39"/>
      <c r="G101" s="159"/>
      <c r="H101" s="42"/>
      <c r="I101" s="43"/>
      <c r="J101" s="205" t="e">
        <f t="shared" si="1"/>
        <v>#DIV/0!</v>
      </c>
      <c r="K101" s="57"/>
      <c r="L101" s="57"/>
      <c r="M101" s="159"/>
      <c r="N101" s="159"/>
      <c r="O101" s="159"/>
    </row>
    <row r="102" spans="1:15">
      <c r="A102" s="202">
        <v>95</v>
      </c>
      <c r="B102" s="159"/>
      <c r="C102" s="159"/>
      <c r="D102" s="159"/>
      <c r="E102" s="39"/>
      <c r="F102" s="39"/>
      <c r="G102" s="159"/>
      <c r="H102" s="42"/>
      <c r="I102" s="43"/>
      <c r="J102" s="205" t="e">
        <f t="shared" si="1"/>
        <v>#DIV/0!</v>
      </c>
      <c r="K102" s="57"/>
      <c r="L102" s="57"/>
      <c r="M102" s="159"/>
      <c r="N102" s="159"/>
      <c r="O102" s="159"/>
    </row>
    <row r="103" spans="1:15">
      <c r="A103" s="202">
        <v>96</v>
      </c>
      <c r="B103" s="159"/>
      <c r="C103" s="159"/>
      <c r="D103" s="159"/>
      <c r="E103" s="39"/>
      <c r="F103" s="39"/>
      <c r="G103" s="159"/>
      <c r="H103" s="42"/>
      <c r="I103" s="43"/>
      <c r="J103" s="205" t="e">
        <f t="shared" si="1"/>
        <v>#DIV/0!</v>
      </c>
      <c r="K103" s="57"/>
      <c r="L103" s="57"/>
      <c r="M103" s="159"/>
      <c r="N103" s="159"/>
      <c r="O103" s="159"/>
    </row>
    <row r="104" spans="1:15">
      <c r="A104" s="202">
        <v>97</v>
      </c>
      <c r="B104" s="159"/>
      <c r="C104" s="159"/>
      <c r="D104" s="159"/>
      <c r="E104" s="39"/>
      <c r="F104" s="39"/>
      <c r="G104" s="159"/>
      <c r="H104" s="42"/>
      <c r="I104" s="43"/>
      <c r="J104" s="205" t="e">
        <f t="shared" si="1"/>
        <v>#DIV/0!</v>
      </c>
      <c r="K104" s="57"/>
      <c r="L104" s="57"/>
      <c r="M104" s="159"/>
      <c r="N104" s="159"/>
      <c r="O104" s="159"/>
    </row>
    <row r="105" spans="1:15">
      <c r="A105" s="202">
        <v>98</v>
      </c>
      <c r="B105" s="159"/>
      <c r="C105" s="159"/>
      <c r="D105" s="159"/>
      <c r="E105" s="39"/>
      <c r="F105" s="39"/>
      <c r="G105" s="159"/>
      <c r="H105" s="42"/>
      <c r="I105" s="43"/>
      <c r="J105" s="205" t="e">
        <f t="shared" si="1"/>
        <v>#DIV/0!</v>
      </c>
      <c r="K105" s="57"/>
      <c r="L105" s="57"/>
      <c r="M105" s="159"/>
      <c r="N105" s="159"/>
      <c r="O105" s="159"/>
    </row>
    <row r="106" spans="1:15">
      <c r="A106" s="202">
        <v>99</v>
      </c>
      <c r="B106" s="159"/>
      <c r="C106" s="159"/>
      <c r="D106" s="159"/>
      <c r="E106" s="39"/>
      <c r="F106" s="39"/>
      <c r="G106" s="159"/>
      <c r="H106" s="42"/>
      <c r="I106" s="43"/>
      <c r="J106" s="205" t="e">
        <f t="shared" si="1"/>
        <v>#DIV/0!</v>
      </c>
      <c r="K106" s="57"/>
      <c r="L106" s="57"/>
      <c r="M106" s="159"/>
      <c r="N106" s="159"/>
      <c r="O106" s="159"/>
    </row>
    <row r="107" spans="1:15">
      <c r="A107" s="202">
        <v>100</v>
      </c>
      <c r="B107" s="159"/>
      <c r="C107" s="159"/>
      <c r="D107" s="159"/>
      <c r="E107" s="39"/>
      <c r="F107" s="39"/>
      <c r="G107" s="159"/>
      <c r="H107" s="42"/>
      <c r="I107" s="43"/>
      <c r="J107" s="205" t="e">
        <f t="shared" si="1"/>
        <v>#DIV/0!</v>
      </c>
      <c r="K107" s="57"/>
      <c r="L107" s="57"/>
      <c r="M107" s="159"/>
      <c r="N107" s="159"/>
      <c r="O107" s="159"/>
    </row>
    <row r="108" spans="1:15">
      <c r="A108" s="202">
        <v>101</v>
      </c>
      <c r="B108" s="159"/>
      <c r="C108" s="159"/>
      <c r="D108" s="159"/>
      <c r="E108" s="39"/>
      <c r="F108" s="39"/>
      <c r="G108" s="159"/>
      <c r="H108" s="42"/>
      <c r="I108" s="43"/>
      <c r="J108" s="205" t="e">
        <f t="shared" si="1"/>
        <v>#DIV/0!</v>
      </c>
      <c r="K108" s="57"/>
      <c r="L108" s="57"/>
      <c r="M108" s="159"/>
      <c r="N108" s="159"/>
      <c r="O108" s="159"/>
    </row>
    <row r="109" spans="1:15">
      <c r="A109" s="202">
        <v>102</v>
      </c>
      <c r="B109" s="159"/>
      <c r="C109" s="159"/>
      <c r="D109" s="159"/>
      <c r="E109" s="39"/>
      <c r="F109" s="39"/>
      <c r="G109" s="159"/>
      <c r="H109" s="42"/>
      <c r="I109" s="43"/>
      <c r="J109" s="205" t="e">
        <f t="shared" si="1"/>
        <v>#DIV/0!</v>
      </c>
      <c r="K109" s="57"/>
      <c r="L109" s="57"/>
      <c r="M109" s="159"/>
      <c r="N109" s="159"/>
      <c r="O109" s="159"/>
    </row>
    <row r="110" spans="1:15">
      <c r="A110" s="202">
        <v>103</v>
      </c>
      <c r="B110" s="159"/>
      <c r="C110" s="159"/>
      <c r="D110" s="159"/>
      <c r="E110" s="39"/>
      <c r="F110" s="39"/>
      <c r="G110" s="159"/>
      <c r="H110" s="42"/>
      <c r="I110" s="43"/>
      <c r="J110" s="205" t="e">
        <f t="shared" si="1"/>
        <v>#DIV/0!</v>
      </c>
      <c r="K110" s="57"/>
      <c r="L110" s="57"/>
      <c r="M110" s="159"/>
      <c r="N110" s="159"/>
      <c r="O110" s="159"/>
    </row>
    <row r="111" spans="1:15">
      <c r="A111" s="202">
        <v>104</v>
      </c>
      <c r="B111" s="159"/>
      <c r="C111" s="159"/>
      <c r="D111" s="159"/>
      <c r="E111" s="39"/>
      <c r="F111" s="39"/>
      <c r="G111" s="159"/>
      <c r="H111" s="42"/>
      <c r="I111" s="43"/>
      <c r="J111" s="205" t="e">
        <f t="shared" si="1"/>
        <v>#DIV/0!</v>
      </c>
      <c r="K111" s="57"/>
      <c r="L111" s="57"/>
      <c r="M111" s="159"/>
      <c r="N111" s="159"/>
      <c r="O111" s="159"/>
    </row>
    <row r="112" spans="1:15">
      <c r="A112" s="202">
        <v>105</v>
      </c>
      <c r="B112" s="159"/>
      <c r="C112" s="159"/>
      <c r="D112" s="159"/>
      <c r="E112" s="39"/>
      <c r="F112" s="39"/>
      <c r="G112" s="159"/>
      <c r="H112" s="42"/>
      <c r="I112" s="43"/>
      <c r="J112" s="205" t="e">
        <f t="shared" si="1"/>
        <v>#DIV/0!</v>
      </c>
      <c r="K112" s="57"/>
      <c r="L112" s="57"/>
      <c r="M112" s="159"/>
      <c r="N112" s="159"/>
      <c r="O112" s="159"/>
    </row>
    <row r="113" spans="1:15">
      <c r="A113" s="202">
        <v>106</v>
      </c>
      <c r="B113" s="159"/>
      <c r="C113" s="159"/>
      <c r="D113" s="159"/>
      <c r="E113" s="39"/>
      <c r="F113" s="39"/>
      <c r="G113" s="159"/>
      <c r="H113" s="42"/>
      <c r="I113" s="43"/>
      <c r="J113" s="205" t="e">
        <f t="shared" si="1"/>
        <v>#DIV/0!</v>
      </c>
      <c r="K113" s="57"/>
      <c r="L113" s="57"/>
      <c r="M113" s="159"/>
      <c r="N113" s="159"/>
      <c r="O113" s="159"/>
    </row>
    <row r="114" spans="1:15">
      <c r="A114" s="202">
        <v>107</v>
      </c>
      <c r="B114" s="159"/>
      <c r="C114" s="159"/>
      <c r="D114" s="159"/>
      <c r="E114" s="39"/>
      <c r="F114" s="39"/>
      <c r="G114" s="159"/>
      <c r="H114" s="42"/>
      <c r="I114" s="43"/>
      <c r="J114" s="205" t="e">
        <f t="shared" si="1"/>
        <v>#DIV/0!</v>
      </c>
      <c r="K114" s="57"/>
      <c r="L114" s="57"/>
      <c r="M114" s="159"/>
      <c r="N114" s="159"/>
      <c r="O114" s="159"/>
    </row>
    <row r="115" spans="1:15">
      <c r="A115" s="202">
        <v>108</v>
      </c>
      <c r="B115" s="159"/>
      <c r="C115" s="159"/>
      <c r="D115" s="159"/>
      <c r="E115" s="39"/>
      <c r="F115" s="39"/>
      <c r="G115" s="159"/>
      <c r="H115" s="42"/>
      <c r="I115" s="43"/>
      <c r="J115" s="205" t="e">
        <f t="shared" si="1"/>
        <v>#DIV/0!</v>
      </c>
      <c r="K115" s="57"/>
      <c r="L115" s="57"/>
      <c r="M115" s="159"/>
      <c r="N115" s="159"/>
      <c r="O115" s="159"/>
    </row>
    <row r="116" spans="1:15">
      <c r="A116" s="202">
        <v>109</v>
      </c>
      <c r="B116" s="159"/>
      <c r="C116" s="159"/>
      <c r="D116" s="159"/>
      <c r="E116" s="39"/>
      <c r="F116" s="39"/>
      <c r="G116" s="159"/>
      <c r="H116" s="42"/>
      <c r="I116" s="43"/>
      <c r="J116" s="205" t="e">
        <f t="shared" si="1"/>
        <v>#DIV/0!</v>
      </c>
      <c r="K116" s="57"/>
      <c r="L116" s="57"/>
      <c r="M116" s="159"/>
      <c r="N116" s="159"/>
      <c r="O116" s="159"/>
    </row>
    <row r="117" spans="1:15">
      <c r="A117" s="202">
        <v>110</v>
      </c>
      <c r="B117" s="159"/>
      <c r="C117" s="159"/>
      <c r="D117" s="159"/>
      <c r="E117" s="39"/>
      <c r="F117" s="39"/>
      <c r="G117" s="159"/>
      <c r="H117" s="42"/>
      <c r="I117" s="43"/>
      <c r="J117" s="205" t="e">
        <f t="shared" si="1"/>
        <v>#DIV/0!</v>
      </c>
      <c r="K117" s="57"/>
      <c r="L117" s="57"/>
      <c r="M117" s="159"/>
      <c r="N117" s="159"/>
      <c r="O117" s="159"/>
    </row>
    <row r="118" spans="1:15">
      <c r="A118" s="202">
        <v>111</v>
      </c>
      <c r="B118" s="159"/>
      <c r="C118" s="159"/>
      <c r="D118" s="159"/>
      <c r="E118" s="39"/>
      <c r="F118" s="39"/>
      <c r="G118" s="159"/>
      <c r="H118" s="42"/>
      <c r="I118" s="43"/>
      <c r="J118" s="205" t="e">
        <f t="shared" si="1"/>
        <v>#DIV/0!</v>
      </c>
      <c r="K118" s="57"/>
      <c r="L118" s="57"/>
      <c r="M118" s="159"/>
      <c r="N118" s="159"/>
      <c r="O118" s="159"/>
    </row>
    <row r="119" spans="1:15">
      <c r="A119" s="202">
        <v>112</v>
      </c>
      <c r="B119" s="159"/>
      <c r="C119" s="159"/>
      <c r="D119" s="159"/>
      <c r="E119" s="39"/>
      <c r="F119" s="39"/>
      <c r="G119" s="159"/>
      <c r="H119" s="42"/>
      <c r="I119" s="43"/>
      <c r="J119" s="205" t="e">
        <f t="shared" si="1"/>
        <v>#DIV/0!</v>
      </c>
      <c r="K119" s="57"/>
      <c r="L119" s="57"/>
      <c r="M119" s="159"/>
      <c r="N119" s="159"/>
      <c r="O119" s="159"/>
    </row>
    <row r="120" spans="1:15">
      <c r="A120" s="202">
        <v>113</v>
      </c>
      <c r="B120" s="159"/>
      <c r="C120" s="159"/>
      <c r="D120" s="159"/>
      <c r="E120" s="39"/>
      <c r="F120" s="39"/>
      <c r="G120" s="159"/>
      <c r="H120" s="42"/>
      <c r="I120" s="43"/>
      <c r="J120" s="205" t="e">
        <f t="shared" si="1"/>
        <v>#DIV/0!</v>
      </c>
      <c r="K120" s="57"/>
      <c r="L120" s="57"/>
      <c r="M120" s="159"/>
      <c r="N120" s="159"/>
      <c r="O120" s="159"/>
    </row>
    <row r="121" spans="1:15">
      <c r="A121" s="202">
        <v>114</v>
      </c>
      <c r="B121" s="159"/>
      <c r="C121" s="159"/>
      <c r="D121" s="159"/>
      <c r="E121" s="39"/>
      <c r="F121" s="39"/>
      <c r="G121" s="159"/>
      <c r="H121" s="42"/>
      <c r="I121" s="43"/>
      <c r="J121" s="205" t="e">
        <f t="shared" si="1"/>
        <v>#DIV/0!</v>
      </c>
      <c r="K121" s="57"/>
      <c r="L121" s="57"/>
      <c r="M121" s="159"/>
      <c r="N121" s="159"/>
      <c r="O121" s="159"/>
    </row>
    <row r="122" spans="1:15">
      <c r="A122" s="202">
        <v>115</v>
      </c>
      <c r="B122" s="159"/>
      <c r="C122" s="159"/>
      <c r="D122" s="159"/>
      <c r="E122" s="39"/>
      <c r="F122" s="39"/>
      <c r="G122" s="159"/>
      <c r="H122" s="42"/>
      <c r="I122" s="43"/>
      <c r="J122" s="205" t="e">
        <f t="shared" si="1"/>
        <v>#DIV/0!</v>
      </c>
      <c r="K122" s="57"/>
      <c r="L122" s="57"/>
      <c r="M122" s="159"/>
      <c r="N122" s="159"/>
      <c r="O122" s="159"/>
    </row>
    <row r="123" spans="1:15">
      <c r="A123" s="202">
        <v>116</v>
      </c>
      <c r="B123" s="159"/>
      <c r="C123" s="159"/>
      <c r="D123" s="159"/>
      <c r="E123" s="39"/>
      <c r="F123" s="39"/>
      <c r="G123" s="159"/>
      <c r="H123" s="42"/>
      <c r="I123" s="43"/>
      <c r="J123" s="205" t="e">
        <f t="shared" si="1"/>
        <v>#DIV/0!</v>
      </c>
      <c r="K123" s="57"/>
      <c r="L123" s="57"/>
      <c r="M123" s="159"/>
      <c r="N123" s="159"/>
      <c r="O123" s="159"/>
    </row>
    <row r="124" spans="1:15">
      <c r="A124" s="202">
        <v>117</v>
      </c>
      <c r="B124" s="159"/>
      <c r="C124" s="159"/>
      <c r="D124" s="159"/>
      <c r="E124" s="39"/>
      <c r="F124" s="39"/>
      <c r="G124" s="159"/>
      <c r="H124" s="42"/>
      <c r="I124" s="43"/>
      <c r="J124" s="205" t="e">
        <f t="shared" si="1"/>
        <v>#DIV/0!</v>
      </c>
      <c r="K124" s="57"/>
      <c r="L124" s="57"/>
      <c r="M124" s="159"/>
      <c r="N124" s="159"/>
      <c r="O124" s="159"/>
    </row>
    <row r="125" spans="1:15">
      <c r="A125" s="202">
        <v>118</v>
      </c>
      <c r="B125" s="159"/>
      <c r="C125" s="159"/>
      <c r="D125" s="159"/>
      <c r="E125" s="39"/>
      <c r="F125" s="39"/>
      <c r="G125" s="159"/>
      <c r="H125" s="42"/>
      <c r="I125" s="43"/>
      <c r="J125" s="205" t="e">
        <f t="shared" si="1"/>
        <v>#DIV/0!</v>
      </c>
      <c r="K125" s="57"/>
      <c r="L125" s="57"/>
      <c r="M125" s="159"/>
      <c r="N125" s="159"/>
      <c r="O125" s="159"/>
    </row>
    <row r="126" spans="1:15">
      <c r="A126" s="202">
        <v>119</v>
      </c>
      <c r="B126" s="159"/>
      <c r="C126" s="159"/>
      <c r="D126" s="159"/>
      <c r="E126" s="39"/>
      <c r="F126" s="39"/>
      <c r="G126" s="159"/>
      <c r="H126" s="42"/>
      <c r="I126" s="43"/>
      <c r="J126" s="205" t="e">
        <f t="shared" si="1"/>
        <v>#DIV/0!</v>
      </c>
      <c r="K126" s="57"/>
      <c r="L126" s="57"/>
      <c r="M126" s="159"/>
      <c r="N126" s="159"/>
      <c r="O126" s="159"/>
    </row>
    <row r="127" spans="1:15">
      <c r="A127" s="202">
        <v>120</v>
      </c>
      <c r="B127" s="159"/>
      <c r="C127" s="159"/>
      <c r="D127" s="159"/>
      <c r="E127" s="39"/>
      <c r="F127" s="39"/>
      <c r="G127" s="159"/>
      <c r="H127" s="42"/>
      <c r="I127" s="43"/>
      <c r="J127" s="205" t="e">
        <f t="shared" si="1"/>
        <v>#DIV/0!</v>
      </c>
      <c r="K127" s="57"/>
      <c r="L127" s="57"/>
      <c r="M127" s="159"/>
      <c r="N127" s="159"/>
      <c r="O127" s="159"/>
    </row>
    <row r="128" spans="1:15">
      <c r="A128" s="202">
        <v>121</v>
      </c>
      <c r="B128" s="159"/>
      <c r="C128" s="159"/>
      <c r="D128" s="159"/>
      <c r="E128" s="39"/>
      <c r="F128" s="39"/>
      <c r="G128" s="159"/>
      <c r="H128" s="42"/>
      <c r="I128" s="43"/>
      <c r="J128" s="205" t="e">
        <f t="shared" si="1"/>
        <v>#DIV/0!</v>
      </c>
      <c r="K128" s="57"/>
      <c r="L128" s="57"/>
      <c r="M128" s="159"/>
      <c r="N128" s="159"/>
      <c r="O128" s="159"/>
    </row>
    <row r="129" spans="1:15">
      <c r="A129" s="202">
        <v>122</v>
      </c>
      <c r="B129" s="159"/>
      <c r="C129" s="159"/>
      <c r="D129" s="159"/>
      <c r="E129" s="39"/>
      <c r="F129" s="39"/>
      <c r="G129" s="159"/>
      <c r="H129" s="42"/>
      <c r="I129" s="43"/>
      <c r="J129" s="205" t="e">
        <f t="shared" si="1"/>
        <v>#DIV/0!</v>
      </c>
      <c r="K129" s="57"/>
      <c r="L129" s="57"/>
      <c r="M129" s="159"/>
      <c r="N129" s="159"/>
      <c r="O129" s="159"/>
    </row>
    <row r="130" spans="1:15">
      <c r="A130" s="202">
        <v>123</v>
      </c>
      <c r="B130" s="159"/>
      <c r="C130" s="159"/>
      <c r="D130" s="159"/>
      <c r="E130" s="39"/>
      <c r="F130" s="39"/>
      <c r="G130" s="159"/>
      <c r="H130" s="42"/>
      <c r="I130" s="43"/>
      <c r="J130" s="205" t="e">
        <f t="shared" si="1"/>
        <v>#DIV/0!</v>
      </c>
      <c r="K130" s="57"/>
      <c r="L130" s="57"/>
      <c r="M130" s="159"/>
      <c r="N130" s="159"/>
      <c r="O130" s="159"/>
    </row>
    <row r="131" spans="1:15">
      <c r="A131" s="202">
        <v>124</v>
      </c>
      <c r="B131" s="159"/>
      <c r="C131" s="159"/>
      <c r="D131" s="159"/>
      <c r="E131" s="39"/>
      <c r="F131" s="39"/>
      <c r="G131" s="159"/>
      <c r="H131" s="42"/>
      <c r="I131" s="43"/>
      <c r="J131" s="205" t="e">
        <f t="shared" si="1"/>
        <v>#DIV/0!</v>
      </c>
      <c r="K131" s="57"/>
      <c r="L131" s="57"/>
      <c r="M131" s="159"/>
      <c r="N131" s="159"/>
      <c r="O131" s="159"/>
    </row>
    <row r="132" spans="1:15">
      <c r="A132" s="202">
        <v>125</v>
      </c>
      <c r="B132" s="159"/>
      <c r="C132" s="159"/>
      <c r="D132" s="159"/>
      <c r="E132" s="39"/>
      <c r="F132" s="39"/>
      <c r="G132" s="159"/>
      <c r="H132" s="42"/>
      <c r="I132" s="43"/>
      <c r="J132" s="205" t="e">
        <f t="shared" si="1"/>
        <v>#DIV/0!</v>
      </c>
      <c r="K132" s="57"/>
      <c r="L132" s="57"/>
      <c r="M132" s="159"/>
      <c r="N132" s="159"/>
      <c r="O132" s="159"/>
    </row>
    <row r="133" spans="1:15">
      <c r="A133" s="202">
        <v>126</v>
      </c>
      <c r="B133" s="159"/>
      <c r="C133" s="159"/>
      <c r="D133" s="159"/>
      <c r="E133" s="39"/>
      <c r="F133" s="39"/>
      <c r="G133" s="159"/>
      <c r="H133" s="42"/>
      <c r="I133" s="43"/>
      <c r="J133" s="205" t="e">
        <f t="shared" si="1"/>
        <v>#DIV/0!</v>
      </c>
      <c r="K133" s="57"/>
      <c r="L133" s="57"/>
      <c r="M133" s="159"/>
      <c r="N133" s="159"/>
      <c r="O133" s="159"/>
    </row>
    <row r="134" spans="1:15">
      <c r="A134" s="202">
        <v>127</v>
      </c>
      <c r="B134" s="159"/>
      <c r="C134" s="159"/>
      <c r="D134" s="159"/>
      <c r="E134" s="39"/>
      <c r="F134" s="39"/>
      <c r="G134" s="159"/>
      <c r="H134" s="42"/>
      <c r="I134" s="43"/>
      <c r="J134" s="205" t="e">
        <f t="shared" si="1"/>
        <v>#DIV/0!</v>
      </c>
      <c r="K134" s="57"/>
      <c r="L134" s="57"/>
      <c r="M134" s="159"/>
      <c r="N134" s="159"/>
      <c r="O134" s="159"/>
    </row>
    <row r="135" spans="1:15">
      <c r="A135" s="202">
        <v>128</v>
      </c>
      <c r="B135" s="159"/>
      <c r="C135" s="159"/>
      <c r="D135" s="159"/>
      <c r="E135" s="39"/>
      <c r="F135" s="39"/>
      <c r="G135" s="159"/>
      <c r="H135" s="42"/>
      <c r="I135" s="43"/>
      <c r="J135" s="205" t="e">
        <f t="shared" ref="J135:J198" si="2">H135/I135</f>
        <v>#DIV/0!</v>
      </c>
      <c r="K135" s="57"/>
      <c r="L135" s="57"/>
      <c r="M135" s="159"/>
      <c r="N135" s="159"/>
      <c r="O135" s="159"/>
    </row>
    <row r="136" spans="1:15">
      <c r="A136" s="202">
        <v>129</v>
      </c>
      <c r="B136" s="159"/>
      <c r="C136" s="159"/>
      <c r="D136" s="159"/>
      <c r="E136" s="39"/>
      <c r="F136" s="39"/>
      <c r="G136" s="159"/>
      <c r="H136" s="42"/>
      <c r="I136" s="43"/>
      <c r="J136" s="205" t="e">
        <f t="shared" si="2"/>
        <v>#DIV/0!</v>
      </c>
      <c r="K136" s="57"/>
      <c r="L136" s="57"/>
      <c r="M136" s="159"/>
      <c r="N136" s="159"/>
      <c r="O136" s="159"/>
    </row>
    <row r="137" spans="1:15">
      <c r="A137" s="202">
        <v>130</v>
      </c>
      <c r="B137" s="159"/>
      <c r="C137" s="159"/>
      <c r="D137" s="159"/>
      <c r="E137" s="39"/>
      <c r="F137" s="39"/>
      <c r="G137" s="159"/>
      <c r="H137" s="42"/>
      <c r="I137" s="43"/>
      <c r="J137" s="205" t="e">
        <f t="shared" si="2"/>
        <v>#DIV/0!</v>
      </c>
      <c r="K137" s="57"/>
      <c r="L137" s="57"/>
      <c r="M137" s="159"/>
      <c r="N137" s="159"/>
      <c r="O137" s="159"/>
    </row>
    <row r="138" spans="1:15">
      <c r="A138" s="202">
        <v>131</v>
      </c>
      <c r="B138" s="159"/>
      <c r="C138" s="159"/>
      <c r="D138" s="159"/>
      <c r="E138" s="39"/>
      <c r="F138" s="39"/>
      <c r="G138" s="159"/>
      <c r="H138" s="42"/>
      <c r="I138" s="43"/>
      <c r="J138" s="205" t="e">
        <f t="shared" si="2"/>
        <v>#DIV/0!</v>
      </c>
      <c r="K138" s="57"/>
      <c r="L138" s="57"/>
      <c r="M138" s="159"/>
      <c r="N138" s="159"/>
      <c r="O138" s="159"/>
    </row>
    <row r="139" spans="1:15">
      <c r="A139" s="202">
        <v>132</v>
      </c>
      <c r="B139" s="159"/>
      <c r="C139" s="159"/>
      <c r="D139" s="159"/>
      <c r="E139" s="39"/>
      <c r="F139" s="39"/>
      <c r="G139" s="159"/>
      <c r="H139" s="42"/>
      <c r="I139" s="43"/>
      <c r="J139" s="205" t="e">
        <f t="shared" si="2"/>
        <v>#DIV/0!</v>
      </c>
      <c r="K139" s="57"/>
      <c r="L139" s="57"/>
      <c r="M139" s="159"/>
      <c r="N139" s="159"/>
      <c r="O139" s="159"/>
    </row>
    <row r="140" spans="1:15">
      <c r="A140" s="202">
        <v>133</v>
      </c>
      <c r="B140" s="159"/>
      <c r="C140" s="159"/>
      <c r="D140" s="159"/>
      <c r="E140" s="39"/>
      <c r="F140" s="39"/>
      <c r="G140" s="159"/>
      <c r="H140" s="42"/>
      <c r="I140" s="43"/>
      <c r="J140" s="205" t="e">
        <f t="shared" si="2"/>
        <v>#DIV/0!</v>
      </c>
      <c r="K140" s="57"/>
      <c r="L140" s="57"/>
      <c r="M140" s="159"/>
      <c r="N140" s="159"/>
      <c r="O140" s="159"/>
    </row>
    <row r="141" spans="1:15">
      <c r="A141" s="202">
        <v>134</v>
      </c>
      <c r="B141" s="159"/>
      <c r="C141" s="159"/>
      <c r="D141" s="159"/>
      <c r="E141" s="39"/>
      <c r="F141" s="39"/>
      <c r="G141" s="159"/>
      <c r="H141" s="42"/>
      <c r="I141" s="43"/>
      <c r="J141" s="205" t="e">
        <f t="shared" si="2"/>
        <v>#DIV/0!</v>
      </c>
      <c r="K141" s="57"/>
      <c r="L141" s="57"/>
      <c r="M141" s="159"/>
      <c r="N141" s="159"/>
      <c r="O141" s="159"/>
    </row>
    <row r="142" spans="1:15">
      <c r="A142" s="202">
        <v>135</v>
      </c>
      <c r="B142" s="159"/>
      <c r="C142" s="159"/>
      <c r="D142" s="159"/>
      <c r="E142" s="39"/>
      <c r="F142" s="39"/>
      <c r="G142" s="159"/>
      <c r="H142" s="42"/>
      <c r="I142" s="43"/>
      <c r="J142" s="205" t="e">
        <f t="shared" si="2"/>
        <v>#DIV/0!</v>
      </c>
      <c r="K142" s="57"/>
      <c r="L142" s="57"/>
      <c r="M142" s="159"/>
      <c r="N142" s="159"/>
      <c r="O142" s="159"/>
    </row>
    <row r="143" spans="1:15">
      <c r="A143" s="202">
        <v>136</v>
      </c>
      <c r="B143" s="159"/>
      <c r="C143" s="159"/>
      <c r="D143" s="159"/>
      <c r="E143" s="39"/>
      <c r="F143" s="39"/>
      <c r="G143" s="159"/>
      <c r="H143" s="42"/>
      <c r="I143" s="43"/>
      <c r="J143" s="205" t="e">
        <f t="shared" si="2"/>
        <v>#DIV/0!</v>
      </c>
      <c r="K143" s="57"/>
      <c r="L143" s="57"/>
      <c r="M143" s="159"/>
      <c r="N143" s="159"/>
      <c r="O143" s="159"/>
    </row>
    <row r="144" spans="1:15">
      <c r="A144" s="202">
        <v>137</v>
      </c>
      <c r="B144" s="159"/>
      <c r="C144" s="159"/>
      <c r="D144" s="159"/>
      <c r="E144" s="39"/>
      <c r="F144" s="39"/>
      <c r="G144" s="159"/>
      <c r="H144" s="42"/>
      <c r="I144" s="43"/>
      <c r="J144" s="205" t="e">
        <f t="shared" si="2"/>
        <v>#DIV/0!</v>
      </c>
      <c r="K144" s="57"/>
      <c r="L144" s="57"/>
      <c r="M144" s="159"/>
      <c r="N144" s="159"/>
      <c r="O144" s="159"/>
    </row>
    <row r="145" spans="1:15">
      <c r="A145" s="202">
        <v>138</v>
      </c>
      <c r="B145" s="159"/>
      <c r="C145" s="159"/>
      <c r="D145" s="159"/>
      <c r="E145" s="39"/>
      <c r="F145" s="39"/>
      <c r="G145" s="159"/>
      <c r="H145" s="42"/>
      <c r="I145" s="43"/>
      <c r="J145" s="205" t="e">
        <f t="shared" si="2"/>
        <v>#DIV/0!</v>
      </c>
      <c r="K145" s="57"/>
      <c r="L145" s="57"/>
      <c r="M145" s="159"/>
      <c r="N145" s="159"/>
      <c r="O145" s="159"/>
    </row>
    <row r="146" spans="1:15">
      <c r="A146" s="202">
        <v>139</v>
      </c>
      <c r="B146" s="159"/>
      <c r="C146" s="159"/>
      <c r="D146" s="159"/>
      <c r="E146" s="39"/>
      <c r="F146" s="39"/>
      <c r="G146" s="159"/>
      <c r="H146" s="42"/>
      <c r="I146" s="43"/>
      <c r="J146" s="205" t="e">
        <f t="shared" si="2"/>
        <v>#DIV/0!</v>
      </c>
      <c r="K146" s="57"/>
      <c r="L146" s="57"/>
      <c r="M146" s="159"/>
      <c r="N146" s="159"/>
      <c r="O146" s="159"/>
    </row>
    <row r="147" spans="1:15">
      <c r="A147" s="202">
        <v>140</v>
      </c>
      <c r="B147" s="159"/>
      <c r="C147" s="159"/>
      <c r="D147" s="159"/>
      <c r="E147" s="39"/>
      <c r="F147" s="39"/>
      <c r="G147" s="159"/>
      <c r="H147" s="42"/>
      <c r="I147" s="43"/>
      <c r="J147" s="205" t="e">
        <f t="shared" si="2"/>
        <v>#DIV/0!</v>
      </c>
      <c r="K147" s="57"/>
      <c r="L147" s="57"/>
      <c r="M147" s="159"/>
      <c r="N147" s="159"/>
      <c r="O147" s="159"/>
    </row>
    <row r="148" spans="1:15">
      <c r="A148" s="202">
        <v>141</v>
      </c>
      <c r="B148" s="159"/>
      <c r="C148" s="159"/>
      <c r="D148" s="159"/>
      <c r="E148" s="39"/>
      <c r="F148" s="39"/>
      <c r="G148" s="159"/>
      <c r="H148" s="42"/>
      <c r="I148" s="43"/>
      <c r="J148" s="205" t="e">
        <f t="shared" si="2"/>
        <v>#DIV/0!</v>
      </c>
      <c r="K148" s="57"/>
      <c r="L148" s="57"/>
      <c r="M148" s="159"/>
      <c r="N148" s="159"/>
      <c r="O148" s="159"/>
    </row>
    <row r="149" spans="1:15">
      <c r="A149" s="202">
        <v>142</v>
      </c>
      <c r="B149" s="159"/>
      <c r="C149" s="159"/>
      <c r="D149" s="159"/>
      <c r="E149" s="39"/>
      <c r="F149" s="39"/>
      <c r="G149" s="159"/>
      <c r="H149" s="42"/>
      <c r="I149" s="43"/>
      <c r="J149" s="205" t="e">
        <f t="shared" si="2"/>
        <v>#DIV/0!</v>
      </c>
      <c r="K149" s="57"/>
      <c r="L149" s="57"/>
      <c r="M149" s="159"/>
      <c r="N149" s="159"/>
      <c r="O149" s="159"/>
    </row>
    <row r="150" spans="1:15">
      <c r="A150" s="202">
        <v>143</v>
      </c>
      <c r="B150" s="159"/>
      <c r="C150" s="159"/>
      <c r="D150" s="159"/>
      <c r="E150" s="39"/>
      <c r="F150" s="39"/>
      <c r="G150" s="159"/>
      <c r="H150" s="42"/>
      <c r="I150" s="43"/>
      <c r="J150" s="205" t="e">
        <f t="shared" si="2"/>
        <v>#DIV/0!</v>
      </c>
      <c r="K150" s="57"/>
      <c r="L150" s="57"/>
      <c r="M150" s="159"/>
      <c r="N150" s="159"/>
      <c r="O150" s="159"/>
    </row>
    <row r="151" spans="1:15">
      <c r="A151" s="202">
        <v>144</v>
      </c>
      <c r="B151" s="159"/>
      <c r="C151" s="159"/>
      <c r="D151" s="159"/>
      <c r="E151" s="39"/>
      <c r="F151" s="39"/>
      <c r="G151" s="159"/>
      <c r="H151" s="42"/>
      <c r="I151" s="43"/>
      <c r="J151" s="205" t="e">
        <f t="shared" si="2"/>
        <v>#DIV/0!</v>
      </c>
      <c r="K151" s="57"/>
      <c r="L151" s="57"/>
      <c r="M151" s="159"/>
      <c r="N151" s="159"/>
      <c r="O151" s="159"/>
    </row>
    <row r="152" spans="1:15">
      <c r="A152" s="202">
        <v>145</v>
      </c>
      <c r="B152" s="159"/>
      <c r="C152" s="159"/>
      <c r="D152" s="159"/>
      <c r="E152" s="39"/>
      <c r="F152" s="39"/>
      <c r="G152" s="159"/>
      <c r="H152" s="42"/>
      <c r="I152" s="43"/>
      <c r="J152" s="205" t="e">
        <f t="shared" si="2"/>
        <v>#DIV/0!</v>
      </c>
      <c r="K152" s="57"/>
      <c r="L152" s="57"/>
      <c r="M152" s="159"/>
      <c r="N152" s="159"/>
      <c r="O152" s="159"/>
    </row>
    <row r="153" spans="1:15">
      <c r="A153" s="202">
        <v>146</v>
      </c>
      <c r="B153" s="159"/>
      <c r="C153" s="159"/>
      <c r="D153" s="159"/>
      <c r="E153" s="39"/>
      <c r="F153" s="39"/>
      <c r="G153" s="159"/>
      <c r="H153" s="42"/>
      <c r="I153" s="43"/>
      <c r="J153" s="205" t="e">
        <f t="shared" si="2"/>
        <v>#DIV/0!</v>
      </c>
      <c r="K153" s="57"/>
      <c r="L153" s="57"/>
      <c r="M153" s="159"/>
      <c r="N153" s="159"/>
      <c r="O153" s="159"/>
    </row>
    <row r="154" spans="1:15">
      <c r="A154" s="202">
        <v>147</v>
      </c>
      <c r="B154" s="159"/>
      <c r="C154" s="159"/>
      <c r="D154" s="159"/>
      <c r="E154" s="39"/>
      <c r="F154" s="39"/>
      <c r="G154" s="159"/>
      <c r="H154" s="42"/>
      <c r="I154" s="43"/>
      <c r="J154" s="205" t="e">
        <f t="shared" si="2"/>
        <v>#DIV/0!</v>
      </c>
      <c r="K154" s="57"/>
      <c r="L154" s="57"/>
      <c r="M154" s="159"/>
      <c r="N154" s="159"/>
      <c r="O154" s="159"/>
    </row>
    <row r="155" spans="1:15">
      <c r="A155" s="202">
        <v>148</v>
      </c>
      <c r="B155" s="159"/>
      <c r="C155" s="159"/>
      <c r="D155" s="159"/>
      <c r="E155" s="39"/>
      <c r="F155" s="39"/>
      <c r="G155" s="159"/>
      <c r="H155" s="42"/>
      <c r="I155" s="43"/>
      <c r="J155" s="205" t="e">
        <f t="shared" si="2"/>
        <v>#DIV/0!</v>
      </c>
      <c r="K155" s="57"/>
      <c r="L155" s="57"/>
      <c r="M155" s="159"/>
      <c r="N155" s="159"/>
      <c r="O155" s="159"/>
    </row>
    <row r="156" spans="1:15">
      <c r="A156" s="202">
        <v>149</v>
      </c>
      <c r="B156" s="159"/>
      <c r="C156" s="159"/>
      <c r="D156" s="159"/>
      <c r="E156" s="39"/>
      <c r="F156" s="39"/>
      <c r="G156" s="159"/>
      <c r="H156" s="42"/>
      <c r="I156" s="43"/>
      <c r="J156" s="205" t="e">
        <f t="shared" si="2"/>
        <v>#DIV/0!</v>
      </c>
      <c r="K156" s="57"/>
      <c r="L156" s="57"/>
      <c r="M156" s="159"/>
      <c r="N156" s="159"/>
      <c r="O156" s="159"/>
    </row>
    <row r="157" spans="1:15">
      <c r="A157" s="202">
        <v>150</v>
      </c>
      <c r="B157" s="159"/>
      <c r="C157" s="159"/>
      <c r="D157" s="159"/>
      <c r="E157" s="39"/>
      <c r="F157" s="39"/>
      <c r="G157" s="159"/>
      <c r="H157" s="42"/>
      <c r="I157" s="43"/>
      <c r="J157" s="205" t="e">
        <f t="shared" si="2"/>
        <v>#DIV/0!</v>
      </c>
      <c r="K157" s="57"/>
      <c r="L157" s="57"/>
      <c r="M157" s="159"/>
      <c r="N157" s="159"/>
      <c r="O157" s="159"/>
    </row>
    <row r="158" spans="1:15">
      <c r="A158" s="202">
        <v>151</v>
      </c>
      <c r="B158" s="159"/>
      <c r="C158" s="159"/>
      <c r="D158" s="159"/>
      <c r="E158" s="39"/>
      <c r="F158" s="39"/>
      <c r="G158" s="159"/>
      <c r="H158" s="42"/>
      <c r="I158" s="43"/>
      <c r="J158" s="205" t="e">
        <f t="shared" si="2"/>
        <v>#DIV/0!</v>
      </c>
      <c r="K158" s="57"/>
      <c r="L158" s="57"/>
      <c r="M158" s="159"/>
      <c r="N158" s="159"/>
      <c r="O158" s="159"/>
    </row>
    <row r="159" spans="1:15">
      <c r="A159" s="202">
        <v>152</v>
      </c>
      <c r="B159" s="159"/>
      <c r="C159" s="159"/>
      <c r="D159" s="159"/>
      <c r="E159" s="39"/>
      <c r="F159" s="39"/>
      <c r="G159" s="159"/>
      <c r="H159" s="42"/>
      <c r="I159" s="43"/>
      <c r="J159" s="205" t="e">
        <f t="shared" si="2"/>
        <v>#DIV/0!</v>
      </c>
      <c r="K159" s="57"/>
      <c r="L159" s="57"/>
      <c r="M159" s="159"/>
      <c r="N159" s="159"/>
      <c r="O159" s="159"/>
    </row>
    <row r="160" spans="1:15">
      <c r="A160" s="202">
        <v>153</v>
      </c>
      <c r="B160" s="159"/>
      <c r="C160" s="159"/>
      <c r="D160" s="159"/>
      <c r="E160" s="39"/>
      <c r="F160" s="39"/>
      <c r="G160" s="159"/>
      <c r="H160" s="42"/>
      <c r="I160" s="43"/>
      <c r="J160" s="205" t="e">
        <f t="shared" si="2"/>
        <v>#DIV/0!</v>
      </c>
      <c r="K160" s="57"/>
      <c r="L160" s="57"/>
      <c r="M160" s="159"/>
      <c r="N160" s="159"/>
      <c r="O160" s="159"/>
    </row>
    <row r="161" spans="1:15">
      <c r="A161" s="202">
        <v>154</v>
      </c>
      <c r="B161" s="159"/>
      <c r="C161" s="159"/>
      <c r="D161" s="159"/>
      <c r="E161" s="39"/>
      <c r="F161" s="39"/>
      <c r="G161" s="159"/>
      <c r="H161" s="42"/>
      <c r="I161" s="43"/>
      <c r="J161" s="205" t="e">
        <f t="shared" si="2"/>
        <v>#DIV/0!</v>
      </c>
      <c r="K161" s="57"/>
      <c r="L161" s="57"/>
      <c r="M161" s="159"/>
      <c r="N161" s="159"/>
      <c r="O161" s="159"/>
    </row>
    <row r="162" spans="1:15">
      <c r="A162" s="202">
        <v>155</v>
      </c>
      <c r="B162" s="159"/>
      <c r="C162" s="159"/>
      <c r="D162" s="159"/>
      <c r="E162" s="39"/>
      <c r="F162" s="39"/>
      <c r="G162" s="159"/>
      <c r="H162" s="42"/>
      <c r="I162" s="43"/>
      <c r="J162" s="205" t="e">
        <f t="shared" si="2"/>
        <v>#DIV/0!</v>
      </c>
      <c r="K162" s="57"/>
      <c r="L162" s="57"/>
      <c r="M162" s="159"/>
      <c r="N162" s="159"/>
      <c r="O162" s="159"/>
    </row>
    <row r="163" spans="1:15">
      <c r="A163" s="202">
        <v>156</v>
      </c>
      <c r="B163" s="159"/>
      <c r="C163" s="159"/>
      <c r="D163" s="159"/>
      <c r="E163" s="39"/>
      <c r="F163" s="39"/>
      <c r="G163" s="159"/>
      <c r="H163" s="42"/>
      <c r="I163" s="43"/>
      <c r="J163" s="205" t="e">
        <f t="shared" si="2"/>
        <v>#DIV/0!</v>
      </c>
      <c r="K163" s="57"/>
      <c r="L163" s="57"/>
      <c r="M163" s="159"/>
      <c r="N163" s="159"/>
      <c r="O163" s="159"/>
    </row>
    <row r="164" spans="1:15">
      <c r="A164" s="202">
        <v>157</v>
      </c>
      <c r="B164" s="159"/>
      <c r="C164" s="159"/>
      <c r="D164" s="159"/>
      <c r="E164" s="39"/>
      <c r="F164" s="39"/>
      <c r="G164" s="159"/>
      <c r="H164" s="42"/>
      <c r="I164" s="43"/>
      <c r="J164" s="205" t="e">
        <f t="shared" si="2"/>
        <v>#DIV/0!</v>
      </c>
      <c r="K164" s="57"/>
      <c r="L164" s="57"/>
      <c r="M164" s="159"/>
      <c r="N164" s="159"/>
      <c r="O164" s="159"/>
    </row>
    <row r="165" spans="1:15">
      <c r="A165" s="202">
        <v>158</v>
      </c>
      <c r="B165" s="159"/>
      <c r="C165" s="159"/>
      <c r="D165" s="159"/>
      <c r="E165" s="39"/>
      <c r="F165" s="39"/>
      <c r="G165" s="159"/>
      <c r="H165" s="42"/>
      <c r="I165" s="43"/>
      <c r="J165" s="205" t="e">
        <f t="shared" si="2"/>
        <v>#DIV/0!</v>
      </c>
      <c r="K165" s="57"/>
      <c r="L165" s="57"/>
      <c r="M165" s="159"/>
      <c r="N165" s="159"/>
      <c r="O165" s="159"/>
    </row>
    <row r="166" spans="1:15">
      <c r="A166" s="202">
        <v>159</v>
      </c>
      <c r="B166" s="159"/>
      <c r="C166" s="159"/>
      <c r="D166" s="159"/>
      <c r="E166" s="39"/>
      <c r="F166" s="39"/>
      <c r="G166" s="159"/>
      <c r="H166" s="42"/>
      <c r="I166" s="43"/>
      <c r="J166" s="205" t="e">
        <f t="shared" si="2"/>
        <v>#DIV/0!</v>
      </c>
      <c r="K166" s="57"/>
      <c r="L166" s="57"/>
      <c r="M166" s="159"/>
      <c r="N166" s="159"/>
      <c r="O166" s="159"/>
    </row>
    <row r="167" spans="1:15">
      <c r="A167" s="202">
        <v>160</v>
      </c>
      <c r="B167" s="159"/>
      <c r="C167" s="159"/>
      <c r="D167" s="159"/>
      <c r="E167" s="39"/>
      <c r="F167" s="39"/>
      <c r="G167" s="159"/>
      <c r="H167" s="42"/>
      <c r="I167" s="43"/>
      <c r="J167" s="205" t="e">
        <f t="shared" si="2"/>
        <v>#DIV/0!</v>
      </c>
      <c r="K167" s="57"/>
      <c r="L167" s="57"/>
      <c r="M167" s="159"/>
      <c r="N167" s="159"/>
      <c r="O167" s="159"/>
    </row>
    <row r="168" spans="1:15">
      <c r="A168" s="202">
        <v>161</v>
      </c>
      <c r="B168" s="159"/>
      <c r="C168" s="159"/>
      <c r="D168" s="159"/>
      <c r="E168" s="39"/>
      <c r="F168" s="39"/>
      <c r="G168" s="159"/>
      <c r="H168" s="42"/>
      <c r="I168" s="43"/>
      <c r="J168" s="205" t="e">
        <f t="shared" si="2"/>
        <v>#DIV/0!</v>
      </c>
      <c r="K168" s="57"/>
      <c r="L168" s="57"/>
      <c r="M168" s="159"/>
      <c r="N168" s="159"/>
      <c r="O168" s="159"/>
    </row>
    <row r="169" spans="1:15">
      <c r="A169" s="202">
        <v>162</v>
      </c>
      <c r="B169" s="159"/>
      <c r="C169" s="159"/>
      <c r="D169" s="159"/>
      <c r="E169" s="39"/>
      <c r="F169" s="39"/>
      <c r="G169" s="159"/>
      <c r="H169" s="42"/>
      <c r="I169" s="43"/>
      <c r="J169" s="205" t="e">
        <f t="shared" si="2"/>
        <v>#DIV/0!</v>
      </c>
      <c r="K169" s="57"/>
      <c r="L169" s="57"/>
      <c r="M169" s="159"/>
      <c r="N169" s="159"/>
      <c r="O169" s="159"/>
    </row>
    <row r="170" spans="1:15">
      <c r="A170" s="202">
        <v>163</v>
      </c>
      <c r="B170" s="159"/>
      <c r="C170" s="159"/>
      <c r="D170" s="159"/>
      <c r="E170" s="39"/>
      <c r="F170" s="39"/>
      <c r="G170" s="159"/>
      <c r="H170" s="42"/>
      <c r="I170" s="43"/>
      <c r="J170" s="205" t="e">
        <f t="shared" si="2"/>
        <v>#DIV/0!</v>
      </c>
      <c r="K170" s="57"/>
      <c r="L170" s="57"/>
      <c r="M170" s="159"/>
      <c r="N170" s="159"/>
      <c r="O170" s="159"/>
    </row>
    <row r="171" spans="1:15">
      <c r="A171" s="202">
        <v>164</v>
      </c>
      <c r="B171" s="159"/>
      <c r="C171" s="159"/>
      <c r="D171" s="159"/>
      <c r="E171" s="39"/>
      <c r="F171" s="39"/>
      <c r="G171" s="159"/>
      <c r="H171" s="42"/>
      <c r="I171" s="43"/>
      <c r="J171" s="205" t="e">
        <f t="shared" si="2"/>
        <v>#DIV/0!</v>
      </c>
      <c r="K171" s="57"/>
      <c r="L171" s="57"/>
      <c r="M171" s="159"/>
      <c r="N171" s="159"/>
      <c r="O171" s="159"/>
    </row>
    <row r="172" spans="1:15">
      <c r="A172" s="202">
        <v>165</v>
      </c>
      <c r="B172" s="159"/>
      <c r="C172" s="159"/>
      <c r="D172" s="159"/>
      <c r="E172" s="39"/>
      <c r="F172" s="39"/>
      <c r="G172" s="159"/>
      <c r="H172" s="42"/>
      <c r="I172" s="43"/>
      <c r="J172" s="205" t="e">
        <f t="shared" si="2"/>
        <v>#DIV/0!</v>
      </c>
      <c r="K172" s="57"/>
      <c r="L172" s="57"/>
      <c r="M172" s="159"/>
      <c r="N172" s="159"/>
      <c r="O172" s="159"/>
    </row>
    <row r="173" spans="1:15">
      <c r="A173" s="202">
        <v>166</v>
      </c>
      <c r="B173" s="159"/>
      <c r="C173" s="159"/>
      <c r="D173" s="159"/>
      <c r="E173" s="39"/>
      <c r="F173" s="39"/>
      <c r="G173" s="159"/>
      <c r="H173" s="42"/>
      <c r="I173" s="43"/>
      <c r="J173" s="205" t="e">
        <f t="shared" si="2"/>
        <v>#DIV/0!</v>
      </c>
      <c r="K173" s="57"/>
      <c r="L173" s="57"/>
      <c r="M173" s="159"/>
      <c r="N173" s="159"/>
      <c r="O173" s="159"/>
    </row>
    <row r="174" spans="1:15">
      <c r="A174" s="202">
        <v>167</v>
      </c>
      <c r="B174" s="159"/>
      <c r="C174" s="159"/>
      <c r="D174" s="159"/>
      <c r="E174" s="39"/>
      <c r="F174" s="39"/>
      <c r="G174" s="159"/>
      <c r="H174" s="42"/>
      <c r="I174" s="43"/>
      <c r="J174" s="205" t="e">
        <f t="shared" si="2"/>
        <v>#DIV/0!</v>
      </c>
      <c r="K174" s="57"/>
      <c r="L174" s="57"/>
      <c r="M174" s="159"/>
      <c r="N174" s="159"/>
      <c r="O174" s="159"/>
    </row>
    <row r="175" spans="1:15">
      <c r="A175" s="202">
        <v>168</v>
      </c>
      <c r="B175" s="159"/>
      <c r="C175" s="159"/>
      <c r="D175" s="159"/>
      <c r="E175" s="39"/>
      <c r="F175" s="39"/>
      <c r="G175" s="159"/>
      <c r="H175" s="42"/>
      <c r="I175" s="43"/>
      <c r="J175" s="205" t="e">
        <f t="shared" si="2"/>
        <v>#DIV/0!</v>
      </c>
      <c r="K175" s="57"/>
      <c r="L175" s="57"/>
      <c r="M175" s="159"/>
      <c r="N175" s="159"/>
      <c r="O175" s="159"/>
    </row>
    <row r="176" spans="1:15">
      <c r="A176" s="202">
        <v>169</v>
      </c>
      <c r="B176" s="159"/>
      <c r="C176" s="159"/>
      <c r="D176" s="159"/>
      <c r="E176" s="39"/>
      <c r="F176" s="39"/>
      <c r="G176" s="159"/>
      <c r="H176" s="42"/>
      <c r="I176" s="43"/>
      <c r="J176" s="205" t="e">
        <f t="shared" si="2"/>
        <v>#DIV/0!</v>
      </c>
      <c r="K176" s="57"/>
      <c r="L176" s="57"/>
      <c r="M176" s="159"/>
      <c r="N176" s="159"/>
      <c r="O176" s="159"/>
    </row>
    <row r="177" spans="1:15">
      <c r="A177" s="202">
        <v>170</v>
      </c>
      <c r="B177" s="159"/>
      <c r="C177" s="159"/>
      <c r="D177" s="159"/>
      <c r="E177" s="39"/>
      <c r="F177" s="39"/>
      <c r="G177" s="159"/>
      <c r="H177" s="42"/>
      <c r="I177" s="43"/>
      <c r="J177" s="205" t="e">
        <f t="shared" si="2"/>
        <v>#DIV/0!</v>
      </c>
      <c r="K177" s="57"/>
      <c r="L177" s="57"/>
      <c r="M177" s="159"/>
      <c r="N177" s="159"/>
      <c r="O177" s="159"/>
    </row>
    <row r="178" spans="1:15">
      <c r="A178" s="202">
        <v>171</v>
      </c>
      <c r="B178" s="159"/>
      <c r="C178" s="159"/>
      <c r="D178" s="159"/>
      <c r="E178" s="39"/>
      <c r="F178" s="39"/>
      <c r="G178" s="159"/>
      <c r="H178" s="42"/>
      <c r="I178" s="43"/>
      <c r="J178" s="205" t="e">
        <f t="shared" si="2"/>
        <v>#DIV/0!</v>
      </c>
      <c r="K178" s="57"/>
      <c r="L178" s="57"/>
      <c r="M178" s="159"/>
      <c r="N178" s="159"/>
      <c r="O178" s="159"/>
    </row>
    <row r="179" spans="1:15">
      <c r="A179" s="202">
        <v>172</v>
      </c>
      <c r="B179" s="159"/>
      <c r="C179" s="159"/>
      <c r="D179" s="159"/>
      <c r="E179" s="39"/>
      <c r="F179" s="39"/>
      <c r="G179" s="159"/>
      <c r="H179" s="42"/>
      <c r="I179" s="43"/>
      <c r="J179" s="205" t="e">
        <f t="shared" si="2"/>
        <v>#DIV/0!</v>
      </c>
      <c r="K179" s="57"/>
      <c r="L179" s="57"/>
      <c r="M179" s="159"/>
      <c r="N179" s="159"/>
      <c r="O179" s="159"/>
    </row>
    <row r="180" spans="1:15">
      <c r="A180" s="202">
        <v>173</v>
      </c>
      <c r="B180" s="159"/>
      <c r="C180" s="159"/>
      <c r="D180" s="159"/>
      <c r="E180" s="39"/>
      <c r="F180" s="39"/>
      <c r="G180" s="159"/>
      <c r="H180" s="42"/>
      <c r="I180" s="43"/>
      <c r="J180" s="205" t="e">
        <f t="shared" si="2"/>
        <v>#DIV/0!</v>
      </c>
      <c r="K180" s="57"/>
      <c r="L180" s="57"/>
      <c r="M180" s="159"/>
      <c r="N180" s="159"/>
      <c r="O180" s="159"/>
    </row>
    <row r="181" spans="1:15">
      <c r="A181" s="202">
        <v>174</v>
      </c>
      <c r="B181" s="159"/>
      <c r="C181" s="159"/>
      <c r="D181" s="159"/>
      <c r="E181" s="39"/>
      <c r="F181" s="39"/>
      <c r="G181" s="159"/>
      <c r="H181" s="42"/>
      <c r="I181" s="43"/>
      <c r="J181" s="205" t="e">
        <f t="shared" si="2"/>
        <v>#DIV/0!</v>
      </c>
      <c r="K181" s="57"/>
      <c r="L181" s="57"/>
      <c r="M181" s="159"/>
      <c r="N181" s="159"/>
      <c r="O181" s="159"/>
    </row>
    <row r="182" spans="1:15">
      <c r="A182" s="202">
        <v>175</v>
      </c>
      <c r="B182" s="159"/>
      <c r="C182" s="159"/>
      <c r="D182" s="159"/>
      <c r="E182" s="39"/>
      <c r="F182" s="39"/>
      <c r="G182" s="159"/>
      <c r="H182" s="42"/>
      <c r="I182" s="43"/>
      <c r="J182" s="205" t="e">
        <f t="shared" si="2"/>
        <v>#DIV/0!</v>
      </c>
      <c r="K182" s="57"/>
      <c r="L182" s="57"/>
      <c r="M182" s="159"/>
      <c r="N182" s="159"/>
      <c r="O182" s="159"/>
    </row>
    <row r="183" spans="1:15">
      <c r="A183" s="202">
        <v>176</v>
      </c>
      <c r="B183" s="159"/>
      <c r="C183" s="159"/>
      <c r="D183" s="159"/>
      <c r="E183" s="39"/>
      <c r="F183" s="39"/>
      <c r="G183" s="159"/>
      <c r="H183" s="42"/>
      <c r="I183" s="43"/>
      <c r="J183" s="205" t="e">
        <f t="shared" si="2"/>
        <v>#DIV/0!</v>
      </c>
      <c r="K183" s="57"/>
      <c r="L183" s="57"/>
      <c r="M183" s="159"/>
      <c r="N183" s="159"/>
      <c r="O183" s="159"/>
    </row>
    <row r="184" spans="1:15">
      <c r="A184" s="202">
        <v>177</v>
      </c>
      <c r="B184" s="159"/>
      <c r="C184" s="159"/>
      <c r="D184" s="159"/>
      <c r="E184" s="39"/>
      <c r="F184" s="39"/>
      <c r="G184" s="159"/>
      <c r="H184" s="42"/>
      <c r="I184" s="43"/>
      <c r="J184" s="205" t="e">
        <f t="shared" si="2"/>
        <v>#DIV/0!</v>
      </c>
      <c r="K184" s="57"/>
      <c r="L184" s="57"/>
      <c r="M184" s="159"/>
      <c r="N184" s="159"/>
      <c r="O184" s="159"/>
    </row>
    <row r="185" spans="1:15">
      <c r="A185" s="202">
        <v>178</v>
      </c>
      <c r="B185" s="159"/>
      <c r="C185" s="159"/>
      <c r="D185" s="159"/>
      <c r="E185" s="39"/>
      <c r="F185" s="39"/>
      <c r="G185" s="159"/>
      <c r="H185" s="42"/>
      <c r="I185" s="43"/>
      <c r="J185" s="205" t="e">
        <f t="shared" si="2"/>
        <v>#DIV/0!</v>
      </c>
      <c r="K185" s="57"/>
      <c r="L185" s="57"/>
      <c r="M185" s="159"/>
      <c r="N185" s="159"/>
      <c r="O185" s="159"/>
    </row>
    <row r="186" spans="1:15">
      <c r="A186" s="202">
        <v>179</v>
      </c>
      <c r="B186" s="159"/>
      <c r="C186" s="159"/>
      <c r="D186" s="159"/>
      <c r="E186" s="39"/>
      <c r="F186" s="39"/>
      <c r="G186" s="159"/>
      <c r="H186" s="42"/>
      <c r="I186" s="43"/>
      <c r="J186" s="205" t="e">
        <f t="shared" si="2"/>
        <v>#DIV/0!</v>
      </c>
      <c r="K186" s="57"/>
      <c r="L186" s="57"/>
      <c r="M186" s="159"/>
      <c r="N186" s="159"/>
      <c r="O186" s="159"/>
    </row>
    <row r="187" spans="1:15">
      <c r="A187" s="202">
        <v>180</v>
      </c>
      <c r="B187" s="159"/>
      <c r="C187" s="159"/>
      <c r="D187" s="159"/>
      <c r="E187" s="39"/>
      <c r="F187" s="39"/>
      <c r="G187" s="159"/>
      <c r="H187" s="42"/>
      <c r="I187" s="43"/>
      <c r="J187" s="205" t="e">
        <f t="shared" si="2"/>
        <v>#DIV/0!</v>
      </c>
      <c r="K187" s="57"/>
      <c r="L187" s="57"/>
      <c r="M187" s="159"/>
      <c r="N187" s="159"/>
      <c r="O187" s="159"/>
    </row>
    <row r="188" spans="1:15">
      <c r="A188" s="202">
        <v>181</v>
      </c>
      <c r="B188" s="159"/>
      <c r="C188" s="159"/>
      <c r="D188" s="159"/>
      <c r="E188" s="39"/>
      <c r="F188" s="39"/>
      <c r="G188" s="159"/>
      <c r="H188" s="42"/>
      <c r="I188" s="43"/>
      <c r="J188" s="205" t="e">
        <f t="shared" si="2"/>
        <v>#DIV/0!</v>
      </c>
      <c r="K188" s="57"/>
      <c r="L188" s="57"/>
      <c r="M188" s="159"/>
      <c r="N188" s="159"/>
      <c r="O188" s="159"/>
    </row>
    <row r="189" spans="1:15">
      <c r="A189" s="202">
        <v>182</v>
      </c>
      <c r="B189" s="159"/>
      <c r="C189" s="159"/>
      <c r="D189" s="159"/>
      <c r="E189" s="39"/>
      <c r="F189" s="39"/>
      <c r="G189" s="159"/>
      <c r="H189" s="42"/>
      <c r="I189" s="43"/>
      <c r="J189" s="205" t="e">
        <f t="shared" si="2"/>
        <v>#DIV/0!</v>
      </c>
      <c r="K189" s="57"/>
      <c r="L189" s="57"/>
      <c r="M189" s="159"/>
      <c r="N189" s="159"/>
      <c r="O189" s="159"/>
    </row>
    <row r="190" spans="1:15">
      <c r="A190" s="202">
        <v>183</v>
      </c>
      <c r="B190" s="159"/>
      <c r="C190" s="159"/>
      <c r="D190" s="159"/>
      <c r="E190" s="39"/>
      <c r="F190" s="39"/>
      <c r="G190" s="159"/>
      <c r="H190" s="42"/>
      <c r="I190" s="43"/>
      <c r="J190" s="205" t="e">
        <f t="shared" si="2"/>
        <v>#DIV/0!</v>
      </c>
      <c r="K190" s="57"/>
      <c r="L190" s="57"/>
      <c r="M190" s="159"/>
      <c r="N190" s="159"/>
      <c r="O190" s="159"/>
    </row>
    <row r="191" spans="1:15">
      <c r="A191" s="202">
        <v>184</v>
      </c>
      <c r="B191" s="159"/>
      <c r="C191" s="159"/>
      <c r="D191" s="159"/>
      <c r="E191" s="39"/>
      <c r="F191" s="39"/>
      <c r="G191" s="159"/>
      <c r="H191" s="42"/>
      <c r="I191" s="43"/>
      <c r="J191" s="205" t="e">
        <f t="shared" si="2"/>
        <v>#DIV/0!</v>
      </c>
      <c r="K191" s="57"/>
      <c r="L191" s="57"/>
      <c r="M191" s="159"/>
      <c r="N191" s="159"/>
      <c r="O191" s="159"/>
    </row>
    <row r="192" spans="1:15">
      <c r="A192" s="202">
        <v>185</v>
      </c>
      <c r="B192" s="159"/>
      <c r="C192" s="159"/>
      <c r="D192" s="159"/>
      <c r="E192" s="39"/>
      <c r="F192" s="39"/>
      <c r="G192" s="159"/>
      <c r="H192" s="42"/>
      <c r="I192" s="43"/>
      <c r="J192" s="205" t="e">
        <f t="shared" si="2"/>
        <v>#DIV/0!</v>
      </c>
      <c r="K192" s="57"/>
      <c r="L192" s="57"/>
      <c r="M192" s="159"/>
      <c r="N192" s="159"/>
      <c r="O192" s="159"/>
    </row>
    <row r="193" spans="1:15">
      <c r="A193" s="202">
        <v>186</v>
      </c>
      <c r="B193" s="159"/>
      <c r="C193" s="159"/>
      <c r="D193" s="159"/>
      <c r="E193" s="39"/>
      <c r="F193" s="39"/>
      <c r="G193" s="159"/>
      <c r="H193" s="42"/>
      <c r="I193" s="43"/>
      <c r="J193" s="205" t="e">
        <f t="shared" si="2"/>
        <v>#DIV/0!</v>
      </c>
      <c r="K193" s="57"/>
      <c r="L193" s="57"/>
      <c r="M193" s="159"/>
      <c r="N193" s="159"/>
      <c r="O193" s="159"/>
    </row>
    <row r="194" spans="1:15">
      <c r="A194" s="202">
        <v>187</v>
      </c>
      <c r="B194" s="159"/>
      <c r="C194" s="159"/>
      <c r="D194" s="159"/>
      <c r="E194" s="39"/>
      <c r="F194" s="39"/>
      <c r="G194" s="159"/>
      <c r="H194" s="42"/>
      <c r="I194" s="43"/>
      <c r="J194" s="205" t="e">
        <f t="shared" si="2"/>
        <v>#DIV/0!</v>
      </c>
      <c r="K194" s="57"/>
      <c r="L194" s="57"/>
      <c r="M194" s="159"/>
      <c r="N194" s="159"/>
      <c r="O194" s="159"/>
    </row>
    <row r="195" spans="1:15">
      <c r="A195" s="202">
        <v>188</v>
      </c>
      <c r="B195" s="159"/>
      <c r="C195" s="159"/>
      <c r="D195" s="159"/>
      <c r="E195" s="39"/>
      <c r="F195" s="39"/>
      <c r="G195" s="159"/>
      <c r="H195" s="42"/>
      <c r="I195" s="43"/>
      <c r="J195" s="205" t="e">
        <f t="shared" si="2"/>
        <v>#DIV/0!</v>
      </c>
      <c r="K195" s="57"/>
      <c r="L195" s="57"/>
      <c r="M195" s="159"/>
      <c r="N195" s="159"/>
      <c r="O195" s="159"/>
    </row>
    <row r="196" spans="1:15">
      <c r="A196" s="202">
        <v>189</v>
      </c>
      <c r="B196" s="159"/>
      <c r="C196" s="159"/>
      <c r="D196" s="159"/>
      <c r="E196" s="39"/>
      <c r="F196" s="39"/>
      <c r="G196" s="159"/>
      <c r="H196" s="42"/>
      <c r="I196" s="43"/>
      <c r="J196" s="205" t="e">
        <f t="shared" si="2"/>
        <v>#DIV/0!</v>
      </c>
      <c r="K196" s="57"/>
      <c r="L196" s="57"/>
      <c r="M196" s="159"/>
      <c r="N196" s="159"/>
      <c r="O196" s="159"/>
    </row>
    <row r="197" spans="1:15">
      <c r="A197" s="202">
        <v>190</v>
      </c>
      <c r="B197" s="159"/>
      <c r="C197" s="159"/>
      <c r="D197" s="159"/>
      <c r="E197" s="39"/>
      <c r="F197" s="39"/>
      <c r="G197" s="159"/>
      <c r="H197" s="42"/>
      <c r="I197" s="43"/>
      <c r="J197" s="205" t="e">
        <f t="shared" si="2"/>
        <v>#DIV/0!</v>
      </c>
      <c r="K197" s="57"/>
      <c r="L197" s="57"/>
      <c r="M197" s="159"/>
      <c r="N197" s="159"/>
      <c r="O197" s="159"/>
    </row>
    <row r="198" spans="1:15">
      <c r="A198" s="202">
        <v>191</v>
      </c>
      <c r="B198" s="159"/>
      <c r="C198" s="159"/>
      <c r="D198" s="159"/>
      <c r="E198" s="39"/>
      <c r="F198" s="39"/>
      <c r="G198" s="159"/>
      <c r="H198" s="42"/>
      <c r="I198" s="43"/>
      <c r="J198" s="205" t="e">
        <f t="shared" si="2"/>
        <v>#DIV/0!</v>
      </c>
      <c r="K198" s="57"/>
      <c r="L198" s="57"/>
      <c r="M198" s="159"/>
      <c r="N198" s="159"/>
      <c r="O198" s="159"/>
    </row>
    <row r="199" spans="1:15">
      <c r="A199" s="202">
        <v>192</v>
      </c>
      <c r="B199" s="159"/>
      <c r="C199" s="159"/>
      <c r="D199" s="159"/>
      <c r="E199" s="39"/>
      <c r="F199" s="39"/>
      <c r="G199" s="159"/>
      <c r="H199" s="42"/>
      <c r="I199" s="43"/>
      <c r="J199" s="205" t="e">
        <f t="shared" ref="J199:J262" si="3">H199/I199</f>
        <v>#DIV/0!</v>
      </c>
      <c r="K199" s="57"/>
      <c r="L199" s="57"/>
      <c r="M199" s="159"/>
      <c r="N199" s="159"/>
      <c r="O199" s="159"/>
    </row>
    <row r="200" spans="1:15">
      <c r="A200" s="202">
        <v>193</v>
      </c>
      <c r="B200" s="159"/>
      <c r="C200" s="159"/>
      <c r="D200" s="159"/>
      <c r="E200" s="39"/>
      <c r="F200" s="39"/>
      <c r="G200" s="159"/>
      <c r="H200" s="42"/>
      <c r="I200" s="43"/>
      <c r="J200" s="205" t="e">
        <f t="shared" si="3"/>
        <v>#DIV/0!</v>
      </c>
      <c r="K200" s="57"/>
      <c r="L200" s="57"/>
      <c r="M200" s="159"/>
      <c r="N200" s="159"/>
      <c r="O200" s="159"/>
    </row>
    <row r="201" spans="1:15">
      <c r="A201" s="202">
        <v>194</v>
      </c>
      <c r="B201" s="159"/>
      <c r="C201" s="159"/>
      <c r="D201" s="159"/>
      <c r="E201" s="39"/>
      <c r="F201" s="39"/>
      <c r="G201" s="159"/>
      <c r="H201" s="42"/>
      <c r="I201" s="43"/>
      <c r="J201" s="205" t="e">
        <f t="shared" si="3"/>
        <v>#DIV/0!</v>
      </c>
      <c r="K201" s="57"/>
      <c r="L201" s="57"/>
      <c r="M201" s="159"/>
      <c r="N201" s="159"/>
      <c r="O201" s="159"/>
    </row>
    <row r="202" spans="1:15">
      <c r="A202" s="202">
        <v>195</v>
      </c>
      <c r="B202" s="159"/>
      <c r="C202" s="159"/>
      <c r="D202" s="159"/>
      <c r="E202" s="39"/>
      <c r="F202" s="39"/>
      <c r="G202" s="159"/>
      <c r="H202" s="42"/>
      <c r="I202" s="43"/>
      <c r="J202" s="205" t="e">
        <f t="shared" si="3"/>
        <v>#DIV/0!</v>
      </c>
      <c r="K202" s="57"/>
      <c r="L202" s="57"/>
      <c r="M202" s="159"/>
      <c r="N202" s="159"/>
      <c r="O202" s="159"/>
    </row>
    <row r="203" spans="1:15">
      <c r="A203" s="202">
        <v>196</v>
      </c>
      <c r="B203" s="159"/>
      <c r="C203" s="159"/>
      <c r="D203" s="159"/>
      <c r="E203" s="39"/>
      <c r="F203" s="39"/>
      <c r="G203" s="159"/>
      <c r="H203" s="42"/>
      <c r="I203" s="43"/>
      <c r="J203" s="205" t="e">
        <f t="shared" si="3"/>
        <v>#DIV/0!</v>
      </c>
      <c r="K203" s="57"/>
      <c r="L203" s="57"/>
      <c r="M203" s="159"/>
      <c r="N203" s="159"/>
      <c r="O203" s="159"/>
    </row>
    <row r="204" spans="1:15">
      <c r="A204" s="202">
        <v>197</v>
      </c>
      <c r="B204" s="159"/>
      <c r="C204" s="159"/>
      <c r="D204" s="159"/>
      <c r="E204" s="39"/>
      <c r="F204" s="39"/>
      <c r="G204" s="159"/>
      <c r="H204" s="42"/>
      <c r="I204" s="43"/>
      <c r="J204" s="205" t="e">
        <f t="shared" si="3"/>
        <v>#DIV/0!</v>
      </c>
      <c r="K204" s="57"/>
      <c r="L204" s="57"/>
      <c r="M204" s="159"/>
      <c r="N204" s="159"/>
      <c r="O204" s="159"/>
    </row>
    <row r="205" spans="1:15">
      <c r="A205" s="202">
        <v>198</v>
      </c>
      <c r="B205" s="159"/>
      <c r="C205" s="159"/>
      <c r="D205" s="159"/>
      <c r="E205" s="39"/>
      <c r="F205" s="39"/>
      <c r="G205" s="159"/>
      <c r="H205" s="42"/>
      <c r="I205" s="43"/>
      <c r="J205" s="205" t="e">
        <f t="shared" si="3"/>
        <v>#DIV/0!</v>
      </c>
      <c r="K205" s="57"/>
      <c r="L205" s="57"/>
      <c r="M205" s="159"/>
      <c r="N205" s="159"/>
      <c r="O205" s="159"/>
    </row>
    <row r="206" spans="1:15">
      <c r="A206" s="202">
        <v>199</v>
      </c>
      <c r="B206" s="159"/>
      <c r="C206" s="159"/>
      <c r="D206" s="159"/>
      <c r="E206" s="39"/>
      <c r="F206" s="39"/>
      <c r="G206" s="159"/>
      <c r="H206" s="42"/>
      <c r="I206" s="43"/>
      <c r="J206" s="205" t="e">
        <f t="shared" si="3"/>
        <v>#DIV/0!</v>
      </c>
      <c r="K206" s="57"/>
      <c r="L206" s="57"/>
      <c r="M206" s="159"/>
      <c r="N206" s="159"/>
      <c r="O206" s="159"/>
    </row>
    <row r="207" spans="1:15">
      <c r="A207" s="202">
        <v>200</v>
      </c>
      <c r="B207" s="159"/>
      <c r="C207" s="159"/>
      <c r="D207" s="159"/>
      <c r="E207" s="39"/>
      <c r="F207" s="39"/>
      <c r="G207" s="159"/>
      <c r="H207" s="42"/>
      <c r="I207" s="43"/>
      <c r="J207" s="205" t="e">
        <f t="shared" si="3"/>
        <v>#DIV/0!</v>
      </c>
      <c r="K207" s="57"/>
      <c r="L207" s="57"/>
      <c r="M207" s="159"/>
      <c r="N207" s="159"/>
      <c r="O207" s="159"/>
    </row>
    <row r="208" spans="1:15">
      <c r="A208" s="202">
        <v>201</v>
      </c>
      <c r="B208" s="159"/>
      <c r="C208" s="159"/>
      <c r="D208" s="159"/>
      <c r="E208" s="39"/>
      <c r="F208" s="39"/>
      <c r="G208" s="159"/>
      <c r="H208" s="42"/>
      <c r="I208" s="43"/>
      <c r="J208" s="205" t="e">
        <f t="shared" si="3"/>
        <v>#DIV/0!</v>
      </c>
      <c r="K208" s="57"/>
      <c r="L208" s="57"/>
      <c r="M208" s="159"/>
      <c r="N208" s="159"/>
      <c r="O208" s="159"/>
    </row>
    <row r="209" spans="1:15">
      <c r="A209" s="202">
        <v>202</v>
      </c>
      <c r="B209" s="159"/>
      <c r="C209" s="159"/>
      <c r="D209" s="159"/>
      <c r="E209" s="39"/>
      <c r="F209" s="39"/>
      <c r="G209" s="159"/>
      <c r="H209" s="42"/>
      <c r="I209" s="43"/>
      <c r="J209" s="205" t="e">
        <f t="shared" si="3"/>
        <v>#DIV/0!</v>
      </c>
      <c r="K209" s="57"/>
      <c r="L209" s="57"/>
      <c r="M209" s="159"/>
      <c r="N209" s="159"/>
      <c r="O209" s="159"/>
    </row>
    <row r="210" spans="1:15">
      <c r="A210" s="202">
        <v>203</v>
      </c>
      <c r="B210" s="159"/>
      <c r="C210" s="159"/>
      <c r="D210" s="159"/>
      <c r="E210" s="39"/>
      <c r="F210" s="39"/>
      <c r="G210" s="159"/>
      <c r="H210" s="42"/>
      <c r="I210" s="43"/>
      <c r="J210" s="205" t="e">
        <f t="shared" si="3"/>
        <v>#DIV/0!</v>
      </c>
      <c r="K210" s="57"/>
      <c r="L210" s="57"/>
      <c r="M210" s="159"/>
      <c r="N210" s="159"/>
      <c r="O210" s="159"/>
    </row>
    <row r="211" spans="1:15">
      <c r="A211" s="202">
        <v>204</v>
      </c>
      <c r="B211" s="159"/>
      <c r="C211" s="159"/>
      <c r="D211" s="159"/>
      <c r="E211" s="39"/>
      <c r="F211" s="39"/>
      <c r="G211" s="159"/>
      <c r="H211" s="42"/>
      <c r="I211" s="43"/>
      <c r="J211" s="205" t="e">
        <f t="shared" si="3"/>
        <v>#DIV/0!</v>
      </c>
      <c r="K211" s="57"/>
      <c r="L211" s="57"/>
      <c r="M211" s="159"/>
      <c r="N211" s="159"/>
      <c r="O211" s="159"/>
    </row>
    <row r="212" spans="1:15">
      <c r="A212" s="202">
        <v>205</v>
      </c>
      <c r="B212" s="159"/>
      <c r="C212" s="159"/>
      <c r="D212" s="159"/>
      <c r="E212" s="39"/>
      <c r="F212" s="39"/>
      <c r="G212" s="159"/>
      <c r="H212" s="42"/>
      <c r="I212" s="43"/>
      <c r="J212" s="205" t="e">
        <f t="shared" si="3"/>
        <v>#DIV/0!</v>
      </c>
      <c r="K212" s="57"/>
      <c r="L212" s="57"/>
      <c r="M212" s="159"/>
      <c r="N212" s="159"/>
      <c r="O212" s="159"/>
    </row>
    <row r="213" spans="1:15">
      <c r="A213" s="202">
        <v>206</v>
      </c>
      <c r="B213" s="159"/>
      <c r="C213" s="159"/>
      <c r="D213" s="159"/>
      <c r="E213" s="39"/>
      <c r="F213" s="39"/>
      <c r="G213" s="159"/>
      <c r="H213" s="42"/>
      <c r="I213" s="43"/>
      <c r="J213" s="205" t="e">
        <f t="shared" si="3"/>
        <v>#DIV/0!</v>
      </c>
      <c r="K213" s="57"/>
      <c r="L213" s="57"/>
      <c r="M213" s="159"/>
      <c r="N213" s="159"/>
      <c r="O213" s="159"/>
    </row>
    <row r="214" spans="1:15">
      <c r="A214" s="202">
        <v>207</v>
      </c>
      <c r="B214" s="159"/>
      <c r="C214" s="159"/>
      <c r="D214" s="159"/>
      <c r="E214" s="39"/>
      <c r="F214" s="39"/>
      <c r="G214" s="159"/>
      <c r="H214" s="42"/>
      <c r="I214" s="43"/>
      <c r="J214" s="205" t="e">
        <f t="shared" si="3"/>
        <v>#DIV/0!</v>
      </c>
      <c r="K214" s="57"/>
      <c r="L214" s="57"/>
      <c r="M214" s="159"/>
      <c r="N214" s="159"/>
      <c r="O214" s="159"/>
    </row>
    <row r="215" spans="1:15">
      <c r="A215" s="202">
        <v>208</v>
      </c>
      <c r="B215" s="159"/>
      <c r="C215" s="159"/>
      <c r="D215" s="159"/>
      <c r="E215" s="39"/>
      <c r="F215" s="39"/>
      <c r="G215" s="159"/>
      <c r="H215" s="42"/>
      <c r="I215" s="43"/>
      <c r="J215" s="205" t="e">
        <f t="shared" si="3"/>
        <v>#DIV/0!</v>
      </c>
      <c r="K215" s="57"/>
      <c r="L215" s="57"/>
      <c r="M215" s="159"/>
      <c r="N215" s="159"/>
      <c r="O215" s="159"/>
    </row>
    <row r="216" spans="1:15">
      <c r="A216" s="202">
        <v>209</v>
      </c>
      <c r="B216" s="159"/>
      <c r="C216" s="159"/>
      <c r="D216" s="159"/>
      <c r="E216" s="39"/>
      <c r="F216" s="39"/>
      <c r="G216" s="159"/>
      <c r="H216" s="42"/>
      <c r="I216" s="43"/>
      <c r="J216" s="205" t="e">
        <f t="shared" si="3"/>
        <v>#DIV/0!</v>
      </c>
      <c r="K216" s="57"/>
      <c r="L216" s="57"/>
      <c r="M216" s="159"/>
      <c r="N216" s="159"/>
      <c r="O216" s="159"/>
    </row>
    <row r="217" spans="1:15">
      <c r="A217" s="202">
        <v>210</v>
      </c>
      <c r="B217" s="159"/>
      <c r="C217" s="159"/>
      <c r="D217" s="159"/>
      <c r="E217" s="39"/>
      <c r="F217" s="39"/>
      <c r="G217" s="159"/>
      <c r="H217" s="42"/>
      <c r="I217" s="43"/>
      <c r="J217" s="205" t="e">
        <f t="shared" si="3"/>
        <v>#DIV/0!</v>
      </c>
      <c r="K217" s="57"/>
      <c r="L217" s="57"/>
      <c r="M217" s="159"/>
      <c r="N217" s="159"/>
      <c r="O217" s="159"/>
    </row>
    <row r="218" spans="1:15">
      <c r="A218" s="202">
        <v>211</v>
      </c>
      <c r="B218" s="159"/>
      <c r="C218" s="159"/>
      <c r="D218" s="159"/>
      <c r="E218" s="39"/>
      <c r="F218" s="39"/>
      <c r="G218" s="159"/>
      <c r="H218" s="42"/>
      <c r="I218" s="43"/>
      <c r="J218" s="205" t="e">
        <f t="shared" si="3"/>
        <v>#DIV/0!</v>
      </c>
      <c r="K218" s="57"/>
      <c r="L218" s="57"/>
      <c r="M218" s="159"/>
      <c r="N218" s="159"/>
      <c r="O218" s="159"/>
    </row>
    <row r="219" spans="1:15">
      <c r="A219" s="202">
        <v>212</v>
      </c>
      <c r="B219" s="159"/>
      <c r="C219" s="159"/>
      <c r="D219" s="159"/>
      <c r="E219" s="39"/>
      <c r="F219" s="39"/>
      <c r="G219" s="159"/>
      <c r="H219" s="42"/>
      <c r="I219" s="43"/>
      <c r="J219" s="205" t="e">
        <f t="shared" si="3"/>
        <v>#DIV/0!</v>
      </c>
      <c r="K219" s="57"/>
      <c r="L219" s="57"/>
      <c r="M219" s="159"/>
      <c r="N219" s="159"/>
      <c r="O219" s="159"/>
    </row>
    <row r="220" spans="1:15">
      <c r="A220" s="202">
        <v>213</v>
      </c>
      <c r="B220" s="159"/>
      <c r="C220" s="159"/>
      <c r="D220" s="159"/>
      <c r="E220" s="39"/>
      <c r="F220" s="39"/>
      <c r="G220" s="159"/>
      <c r="H220" s="42"/>
      <c r="I220" s="43"/>
      <c r="J220" s="205" t="e">
        <f t="shared" si="3"/>
        <v>#DIV/0!</v>
      </c>
      <c r="K220" s="57"/>
      <c r="L220" s="57"/>
      <c r="M220" s="159"/>
      <c r="N220" s="159"/>
      <c r="O220" s="159"/>
    </row>
    <row r="221" spans="1:15">
      <c r="A221" s="202">
        <v>214</v>
      </c>
      <c r="B221" s="159"/>
      <c r="C221" s="159"/>
      <c r="D221" s="159"/>
      <c r="E221" s="39"/>
      <c r="F221" s="39"/>
      <c r="G221" s="159"/>
      <c r="H221" s="42"/>
      <c r="I221" s="43"/>
      <c r="J221" s="205" t="e">
        <f t="shared" si="3"/>
        <v>#DIV/0!</v>
      </c>
      <c r="K221" s="57"/>
      <c r="L221" s="57"/>
      <c r="M221" s="159"/>
      <c r="N221" s="159"/>
      <c r="O221" s="159"/>
    </row>
    <row r="222" spans="1:15">
      <c r="A222" s="202">
        <v>215</v>
      </c>
      <c r="B222" s="159"/>
      <c r="C222" s="159"/>
      <c r="D222" s="159"/>
      <c r="E222" s="39"/>
      <c r="F222" s="39"/>
      <c r="G222" s="159"/>
      <c r="H222" s="42"/>
      <c r="I222" s="43"/>
      <c r="J222" s="205" t="e">
        <f t="shared" si="3"/>
        <v>#DIV/0!</v>
      </c>
      <c r="K222" s="57"/>
      <c r="L222" s="57"/>
      <c r="M222" s="159"/>
      <c r="N222" s="159"/>
      <c r="O222" s="159"/>
    </row>
    <row r="223" spans="1:15">
      <c r="A223" s="202">
        <v>216</v>
      </c>
      <c r="B223" s="159"/>
      <c r="C223" s="159"/>
      <c r="D223" s="159"/>
      <c r="E223" s="39"/>
      <c r="F223" s="39"/>
      <c r="G223" s="159"/>
      <c r="H223" s="42"/>
      <c r="I223" s="43"/>
      <c r="J223" s="205" t="e">
        <f t="shared" si="3"/>
        <v>#DIV/0!</v>
      </c>
      <c r="K223" s="57"/>
      <c r="L223" s="57"/>
      <c r="M223" s="159"/>
      <c r="N223" s="159"/>
      <c r="O223" s="159"/>
    </row>
    <row r="224" spans="1:15">
      <c r="A224" s="202">
        <v>217</v>
      </c>
      <c r="B224" s="159"/>
      <c r="C224" s="159"/>
      <c r="D224" s="159"/>
      <c r="E224" s="39"/>
      <c r="F224" s="39"/>
      <c r="G224" s="159"/>
      <c r="H224" s="42"/>
      <c r="I224" s="43"/>
      <c r="J224" s="205" t="e">
        <f t="shared" si="3"/>
        <v>#DIV/0!</v>
      </c>
      <c r="K224" s="57"/>
      <c r="L224" s="57"/>
      <c r="M224" s="159"/>
      <c r="N224" s="159"/>
      <c r="O224" s="159"/>
    </row>
    <row r="225" spans="1:15">
      <c r="A225" s="202">
        <v>218</v>
      </c>
      <c r="B225" s="159"/>
      <c r="C225" s="159"/>
      <c r="D225" s="159"/>
      <c r="E225" s="39"/>
      <c r="F225" s="39"/>
      <c r="G225" s="159"/>
      <c r="H225" s="42"/>
      <c r="I225" s="43"/>
      <c r="J225" s="205" t="e">
        <f t="shared" si="3"/>
        <v>#DIV/0!</v>
      </c>
      <c r="K225" s="57"/>
      <c r="L225" s="57"/>
      <c r="M225" s="159"/>
      <c r="N225" s="159"/>
      <c r="O225" s="159"/>
    </row>
    <row r="226" spans="1:15">
      <c r="A226" s="202">
        <v>219</v>
      </c>
      <c r="B226" s="159"/>
      <c r="C226" s="159"/>
      <c r="D226" s="159"/>
      <c r="E226" s="39"/>
      <c r="F226" s="39"/>
      <c r="G226" s="159"/>
      <c r="H226" s="42"/>
      <c r="I226" s="43"/>
      <c r="J226" s="205" t="e">
        <f t="shared" si="3"/>
        <v>#DIV/0!</v>
      </c>
      <c r="K226" s="57"/>
      <c r="L226" s="57"/>
      <c r="M226" s="159"/>
      <c r="N226" s="159"/>
      <c r="O226" s="159"/>
    </row>
    <row r="227" spans="1:15">
      <c r="A227" s="202">
        <v>220</v>
      </c>
      <c r="B227" s="159"/>
      <c r="C227" s="159"/>
      <c r="D227" s="159"/>
      <c r="E227" s="39"/>
      <c r="F227" s="39"/>
      <c r="G227" s="159"/>
      <c r="H227" s="42"/>
      <c r="I227" s="43"/>
      <c r="J227" s="205" t="e">
        <f t="shared" si="3"/>
        <v>#DIV/0!</v>
      </c>
      <c r="K227" s="57"/>
      <c r="L227" s="57"/>
      <c r="M227" s="159"/>
      <c r="N227" s="159"/>
      <c r="O227" s="159"/>
    </row>
    <row r="228" spans="1:15">
      <c r="A228" s="202">
        <v>221</v>
      </c>
      <c r="B228" s="159"/>
      <c r="C228" s="159"/>
      <c r="D228" s="159"/>
      <c r="E228" s="39"/>
      <c r="F228" s="39"/>
      <c r="G228" s="159"/>
      <c r="H228" s="42"/>
      <c r="I228" s="43"/>
      <c r="J228" s="205" t="e">
        <f t="shared" si="3"/>
        <v>#DIV/0!</v>
      </c>
      <c r="K228" s="57"/>
      <c r="L228" s="57"/>
      <c r="M228" s="159"/>
      <c r="N228" s="159"/>
      <c r="O228" s="159"/>
    </row>
    <row r="229" spans="1:15">
      <c r="A229" s="202">
        <v>222</v>
      </c>
      <c r="B229" s="159"/>
      <c r="C229" s="159"/>
      <c r="D229" s="159"/>
      <c r="E229" s="39"/>
      <c r="F229" s="39"/>
      <c r="G229" s="159"/>
      <c r="H229" s="42"/>
      <c r="I229" s="43"/>
      <c r="J229" s="205" t="e">
        <f t="shared" si="3"/>
        <v>#DIV/0!</v>
      </c>
      <c r="K229" s="57"/>
      <c r="L229" s="57"/>
      <c r="M229" s="159"/>
      <c r="N229" s="159"/>
      <c r="O229" s="159"/>
    </row>
    <row r="230" spans="1:15">
      <c r="A230" s="202">
        <v>223</v>
      </c>
      <c r="B230" s="159"/>
      <c r="C230" s="159"/>
      <c r="D230" s="159"/>
      <c r="E230" s="39"/>
      <c r="F230" s="39"/>
      <c r="G230" s="159"/>
      <c r="H230" s="42"/>
      <c r="I230" s="43"/>
      <c r="J230" s="205" t="e">
        <f t="shared" si="3"/>
        <v>#DIV/0!</v>
      </c>
      <c r="K230" s="57"/>
      <c r="L230" s="57"/>
      <c r="M230" s="159"/>
      <c r="N230" s="159"/>
      <c r="O230" s="159"/>
    </row>
    <row r="231" spans="1:15">
      <c r="A231" s="202">
        <v>224</v>
      </c>
      <c r="B231" s="159"/>
      <c r="C231" s="159"/>
      <c r="D231" s="159"/>
      <c r="E231" s="39"/>
      <c r="F231" s="39"/>
      <c r="G231" s="159"/>
      <c r="H231" s="42"/>
      <c r="I231" s="43"/>
      <c r="J231" s="205" t="e">
        <f t="shared" si="3"/>
        <v>#DIV/0!</v>
      </c>
      <c r="K231" s="57"/>
      <c r="L231" s="57"/>
      <c r="M231" s="159"/>
      <c r="N231" s="159"/>
      <c r="O231" s="159"/>
    </row>
    <row r="232" spans="1:15">
      <c r="A232" s="202">
        <v>225</v>
      </c>
      <c r="B232" s="159"/>
      <c r="C232" s="159"/>
      <c r="D232" s="159"/>
      <c r="E232" s="39"/>
      <c r="F232" s="39"/>
      <c r="G232" s="159"/>
      <c r="H232" s="42"/>
      <c r="I232" s="43"/>
      <c r="J232" s="205" t="e">
        <f t="shared" si="3"/>
        <v>#DIV/0!</v>
      </c>
      <c r="K232" s="57"/>
      <c r="L232" s="57"/>
      <c r="M232" s="159"/>
      <c r="N232" s="159"/>
      <c r="O232" s="159"/>
    </row>
    <row r="233" spans="1:15">
      <c r="A233" s="202">
        <v>226</v>
      </c>
      <c r="B233" s="159"/>
      <c r="C233" s="159"/>
      <c r="D233" s="159"/>
      <c r="E233" s="39"/>
      <c r="F233" s="39"/>
      <c r="G233" s="159"/>
      <c r="H233" s="42"/>
      <c r="I233" s="43"/>
      <c r="J233" s="205" t="e">
        <f t="shared" si="3"/>
        <v>#DIV/0!</v>
      </c>
      <c r="K233" s="57"/>
      <c r="L233" s="57"/>
      <c r="M233" s="159"/>
      <c r="N233" s="159"/>
      <c r="O233" s="159"/>
    </row>
    <row r="234" spans="1:15">
      <c r="A234" s="202">
        <v>227</v>
      </c>
      <c r="B234" s="159"/>
      <c r="C234" s="159"/>
      <c r="D234" s="159"/>
      <c r="E234" s="39"/>
      <c r="F234" s="39"/>
      <c r="G234" s="159"/>
      <c r="H234" s="42"/>
      <c r="I234" s="43"/>
      <c r="J234" s="205" t="e">
        <f t="shared" si="3"/>
        <v>#DIV/0!</v>
      </c>
      <c r="K234" s="57"/>
      <c r="L234" s="57"/>
      <c r="M234" s="159"/>
      <c r="N234" s="159"/>
      <c r="O234" s="159"/>
    </row>
    <row r="235" spans="1:15">
      <c r="A235" s="202">
        <v>228</v>
      </c>
      <c r="B235" s="159"/>
      <c r="C235" s="159"/>
      <c r="D235" s="159"/>
      <c r="E235" s="39"/>
      <c r="F235" s="39"/>
      <c r="G235" s="159"/>
      <c r="H235" s="42"/>
      <c r="I235" s="43"/>
      <c r="J235" s="205" t="e">
        <f t="shared" si="3"/>
        <v>#DIV/0!</v>
      </c>
      <c r="K235" s="57"/>
      <c r="L235" s="57"/>
      <c r="M235" s="159"/>
      <c r="N235" s="159"/>
      <c r="O235" s="159"/>
    </row>
    <row r="236" spans="1:15">
      <c r="A236" s="202">
        <v>229</v>
      </c>
      <c r="B236" s="159"/>
      <c r="C236" s="159"/>
      <c r="D236" s="159"/>
      <c r="E236" s="39"/>
      <c r="F236" s="39"/>
      <c r="G236" s="159"/>
      <c r="H236" s="42"/>
      <c r="I236" s="43"/>
      <c r="J236" s="205" t="e">
        <f t="shared" si="3"/>
        <v>#DIV/0!</v>
      </c>
      <c r="K236" s="57"/>
      <c r="L236" s="57"/>
      <c r="M236" s="159"/>
      <c r="N236" s="159"/>
      <c r="O236" s="159"/>
    </row>
    <row r="237" spans="1:15">
      <c r="A237" s="202">
        <v>230</v>
      </c>
      <c r="B237" s="159"/>
      <c r="C237" s="159"/>
      <c r="D237" s="159"/>
      <c r="E237" s="39"/>
      <c r="F237" s="39"/>
      <c r="G237" s="159"/>
      <c r="H237" s="42"/>
      <c r="I237" s="43"/>
      <c r="J237" s="205" t="e">
        <f t="shared" si="3"/>
        <v>#DIV/0!</v>
      </c>
      <c r="K237" s="57"/>
      <c r="L237" s="57"/>
      <c r="M237" s="159"/>
      <c r="N237" s="159"/>
      <c r="O237" s="159"/>
    </row>
    <row r="238" spans="1:15">
      <c r="A238" s="202">
        <v>231</v>
      </c>
      <c r="B238" s="159"/>
      <c r="C238" s="159"/>
      <c r="D238" s="159"/>
      <c r="E238" s="39"/>
      <c r="F238" s="39"/>
      <c r="G238" s="159"/>
      <c r="H238" s="42"/>
      <c r="I238" s="43"/>
      <c r="J238" s="205" t="e">
        <f t="shared" si="3"/>
        <v>#DIV/0!</v>
      </c>
      <c r="K238" s="57"/>
      <c r="L238" s="57"/>
      <c r="M238" s="159"/>
      <c r="N238" s="159"/>
      <c r="O238" s="159"/>
    </row>
    <row r="239" spans="1:15">
      <c r="A239" s="202">
        <v>232</v>
      </c>
      <c r="B239" s="159"/>
      <c r="C239" s="159"/>
      <c r="D239" s="159"/>
      <c r="E239" s="39"/>
      <c r="F239" s="39"/>
      <c r="G239" s="159"/>
      <c r="H239" s="42"/>
      <c r="I239" s="43"/>
      <c r="J239" s="205" t="e">
        <f t="shared" si="3"/>
        <v>#DIV/0!</v>
      </c>
      <c r="K239" s="57"/>
      <c r="L239" s="57"/>
      <c r="M239" s="159"/>
      <c r="N239" s="159"/>
      <c r="O239" s="159"/>
    </row>
    <row r="240" spans="1:15">
      <c r="A240" s="202">
        <v>233</v>
      </c>
      <c r="B240" s="159"/>
      <c r="C240" s="159"/>
      <c r="D240" s="159"/>
      <c r="E240" s="39"/>
      <c r="F240" s="39"/>
      <c r="G240" s="159"/>
      <c r="H240" s="42"/>
      <c r="I240" s="43"/>
      <c r="J240" s="205" t="e">
        <f t="shared" si="3"/>
        <v>#DIV/0!</v>
      </c>
      <c r="K240" s="57"/>
      <c r="L240" s="57"/>
      <c r="M240" s="159"/>
      <c r="N240" s="159"/>
      <c r="O240" s="159"/>
    </row>
    <row r="241" spans="1:15">
      <c r="A241" s="202">
        <v>234</v>
      </c>
      <c r="B241" s="159"/>
      <c r="C241" s="159"/>
      <c r="D241" s="159"/>
      <c r="E241" s="39"/>
      <c r="F241" s="39"/>
      <c r="G241" s="159"/>
      <c r="H241" s="42"/>
      <c r="I241" s="43"/>
      <c r="J241" s="205" t="e">
        <f t="shared" si="3"/>
        <v>#DIV/0!</v>
      </c>
      <c r="K241" s="57"/>
      <c r="L241" s="57"/>
      <c r="M241" s="159"/>
      <c r="N241" s="159"/>
      <c r="O241" s="159"/>
    </row>
    <row r="242" spans="1:15">
      <c r="A242" s="202">
        <v>235</v>
      </c>
      <c r="B242" s="159"/>
      <c r="C242" s="159"/>
      <c r="D242" s="159"/>
      <c r="E242" s="39"/>
      <c r="F242" s="39"/>
      <c r="G242" s="159"/>
      <c r="H242" s="42"/>
      <c r="I242" s="43"/>
      <c r="J242" s="205" t="e">
        <f t="shared" si="3"/>
        <v>#DIV/0!</v>
      </c>
      <c r="K242" s="57"/>
      <c r="L242" s="57"/>
      <c r="M242" s="159"/>
      <c r="N242" s="159"/>
      <c r="O242" s="159"/>
    </row>
    <row r="243" spans="1:15">
      <c r="A243" s="202">
        <v>236</v>
      </c>
      <c r="B243" s="159"/>
      <c r="C243" s="159"/>
      <c r="D243" s="159"/>
      <c r="E243" s="39"/>
      <c r="F243" s="39"/>
      <c r="G243" s="159"/>
      <c r="H243" s="42"/>
      <c r="I243" s="43"/>
      <c r="J243" s="205" t="e">
        <f t="shared" si="3"/>
        <v>#DIV/0!</v>
      </c>
      <c r="K243" s="57"/>
      <c r="L243" s="57"/>
      <c r="M243" s="159"/>
      <c r="N243" s="159"/>
      <c r="O243" s="159"/>
    </row>
    <row r="244" spans="1:15">
      <c r="A244" s="202">
        <v>237</v>
      </c>
      <c r="B244" s="159"/>
      <c r="C244" s="159"/>
      <c r="D244" s="159"/>
      <c r="E244" s="39"/>
      <c r="F244" s="39"/>
      <c r="G244" s="159"/>
      <c r="H244" s="42"/>
      <c r="I244" s="43"/>
      <c r="J244" s="205" t="e">
        <f t="shared" si="3"/>
        <v>#DIV/0!</v>
      </c>
      <c r="K244" s="57"/>
      <c r="L244" s="57"/>
      <c r="M244" s="159"/>
      <c r="N244" s="159"/>
      <c r="O244" s="159"/>
    </row>
    <row r="245" spans="1:15">
      <c r="A245" s="202">
        <v>238</v>
      </c>
      <c r="B245" s="159"/>
      <c r="C245" s="159"/>
      <c r="D245" s="159"/>
      <c r="E245" s="39"/>
      <c r="F245" s="39"/>
      <c r="G245" s="159"/>
      <c r="H245" s="42"/>
      <c r="I245" s="43"/>
      <c r="J245" s="205" t="e">
        <f t="shared" si="3"/>
        <v>#DIV/0!</v>
      </c>
      <c r="K245" s="57"/>
      <c r="L245" s="57"/>
      <c r="M245" s="159"/>
      <c r="N245" s="159"/>
      <c r="O245" s="159"/>
    </row>
    <row r="246" spans="1:15">
      <c r="A246" s="202">
        <v>239</v>
      </c>
      <c r="B246" s="159"/>
      <c r="C246" s="159"/>
      <c r="D246" s="159"/>
      <c r="E246" s="39"/>
      <c r="F246" s="39"/>
      <c r="G246" s="159"/>
      <c r="H246" s="42"/>
      <c r="I246" s="43"/>
      <c r="J246" s="205" t="e">
        <f t="shared" si="3"/>
        <v>#DIV/0!</v>
      </c>
      <c r="K246" s="57"/>
      <c r="L246" s="57"/>
      <c r="M246" s="159"/>
      <c r="N246" s="159"/>
      <c r="O246" s="159"/>
    </row>
    <row r="247" spans="1:15">
      <c r="A247" s="202">
        <v>240</v>
      </c>
      <c r="B247" s="159"/>
      <c r="C247" s="159"/>
      <c r="D247" s="159"/>
      <c r="E247" s="39"/>
      <c r="F247" s="39"/>
      <c r="G247" s="159"/>
      <c r="H247" s="42"/>
      <c r="I247" s="43"/>
      <c r="J247" s="205" t="e">
        <f t="shared" si="3"/>
        <v>#DIV/0!</v>
      </c>
      <c r="K247" s="57"/>
      <c r="L247" s="57"/>
      <c r="M247" s="159"/>
      <c r="N247" s="159"/>
      <c r="O247" s="159"/>
    </row>
    <row r="248" spans="1:15">
      <c r="A248" s="202">
        <v>241</v>
      </c>
      <c r="B248" s="159"/>
      <c r="C248" s="159"/>
      <c r="D248" s="159"/>
      <c r="E248" s="39"/>
      <c r="F248" s="39"/>
      <c r="G248" s="159"/>
      <c r="H248" s="42"/>
      <c r="I248" s="43"/>
      <c r="J248" s="205" t="e">
        <f t="shared" si="3"/>
        <v>#DIV/0!</v>
      </c>
      <c r="K248" s="57"/>
      <c r="L248" s="57"/>
      <c r="M248" s="159"/>
      <c r="N248" s="159"/>
      <c r="O248" s="159"/>
    </row>
    <row r="249" spans="1:15">
      <c r="A249" s="202">
        <v>242</v>
      </c>
      <c r="B249" s="159"/>
      <c r="C249" s="159"/>
      <c r="D249" s="159"/>
      <c r="E249" s="39"/>
      <c r="F249" s="39"/>
      <c r="G249" s="159"/>
      <c r="H249" s="42"/>
      <c r="I249" s="43"/>
      <c r="J249" s="205" t="e">
        <f t="shared" si="3"/>
        <v>#DIV/0!</v>
      </c>
      <c r="K249" s="57"/>
      <c r="L249" s="57"/>
      <c r="M249" s="159"/>
      <c r="N249" s="159"/>
      <c r="O249" s="159"/>
    </row>
    <row r="250" spans="1:15">
      <c r="A250" s="202">
        <v>243</v>
      </c>
      <c r="B250" s="159"/>
      <c r="C250" s="159"/>
      <c r="D250" s="159"/>
      <c r="E250" s="39"/>
      <c r="F250" s="39"/>
      <c r="G250" s="159"/>
      <c r="H250" s="42"/>
      <c r="I250" s="43"/>
      <c r="J250" s="205" t="e">
        <f t="shared" si="3"/>
        <v>#DIV/0!</v>
      </c>
      <c r="K250" s="57"/>
      <c r="L250" s="57"/>
      <c r="M250" s="159"/>
      <c r="N250" s="159"/>
      <c r="O250" s="159"/>
    </row>
    <row r="251" spans="1:15">
      <c r="A251" s="202">
        <v>244</v>
      </c>
      <c r="B251" s="159"/>
      <c r="C251" s="159"/>
      <c r="D251" s="159"/>
      <c r="E251" s="39"/>
      <c r="F251" s="39"/>
      <c r="G251" s="159"/>
      <c r="H251" s="42"/>
      <c r="I251" s="43"/>
      <c r="J251" s="205" t="e">
        <f t="shared" si="3"/>
        <v>#DIV/0!</v>
      </c>
      <c r="K251" s="57"/>
      <c r="L251" s="57"/>
      <c r="M251" s="159"/>
      <c r="N251" s="159"/>
      <c r="O251" s="159"/>
    </row>
    <row r="252" spans="1:15">
      <c r="A252" s="202">
        <v>245</v>
      </c>
      <c r="B252" s="159"/>
      <c r="C252" s="159"/>
      <c r="D252" s="159"/>
      <c r="E252" s="39"/>
      <c r="F252" s="39"/>
      <c r="G252" s="159"/>
      <c r="H252" s="42"/>
      <c r="I252" s="43"/>
      <c r="J252" s="205" t="e">
        <f t="shared" si="3"/>
        <v>#DIV/0!</v>
      </c>
      <c r="K252" s="57"/>
      <c r="L252" s="57"/>
      <c r="M252" s="159"/>
      <c r="N252" s="159"/>
      <c r="O252" s="159"/>
    </row>
    <row r="253" spans="1:15">
      <c r="A253" s="202">
        <v>246</v>
      </c>
      <c r="B253" s="159"/>
      <c r="C253" s="159"/>
      <c r="D253" s="159"/>
      <c r="E253" s="39"/>
      <c r="F253" s="39"/>
      <c r="G253" s="159"/>
      <c r="H253" s="42"/>
      <c r="I253" s="43"/>
      <c r="J253" s="205" t="e">
        <f t="shared" si="3"/>
        <v>#DIV/0!</v>
      </c>
      <c r="K253" s="57"/>
      <c r="L253" s="57"/>
      <c r="M253" s="159"/>
      <c r="N253" s="159"/>
      <c r="O253" s="159"/>
    </row>
    <row r="254" spans="1:15">
      <c r="A254" s="202">
        <v>247</v>
      </c>
      <c r="B254" s="159"/>
      <c r="C254" s="159"/>
      <c r="D254" s="159"/>
      <c r="E254" s="39"/>
      <c r="F254" s="39"/>
      <c r="G254" s="159"/>
      <c r="H254" s="42"/>
      <c r="I254" s="43"/>
      <c r="J254" s="205" t="e">
        <f t="shared" si="3"/>
        <v>#DIV/0!</v>
      </c>
      <c r="K254" s="57"/>
      <c r="L254" s="57"/>
      <c r="M254" s="159"/>
      <c r="N254" s="159"/>
      <c r="O254" s="159"/>
    </row>
    <row r="255" spans="1:15">
      <c r="A255" s="202">
        <v>248</v>
      </c>
      <c r="B255" s="159"/>
      <c r="C255" s="159"/>
      <c r="D255" s="159"/>
      <c r="E255" s="39"/>
      <c r="F255" s="39"/>
      <c r="G255" s="159"/>
      <c r="H255" s="42"/>
      <c r="I255" s="43"/>
      <c r="J255" s="205" t="e">
        <f t="shared" si="3"/>
        <v>#DIV/0!</v>
      </c>
      <c r="K255" s="57"/>
      <c r="L255" s="57"/>
      <c r="M255" s="159"/>
      <c r="N255" s="159"/>
      <c r="O255" s="159"/>
    </row>
    <row r="256" spans="1:15">
      <c r="A256" s="202">
        <v>249</v>
      </c>
      <c r="B256" s="159"/>
      <c r="C256" s="159"/>
      <c r="D256" s="159"/>
      <c r="E256" s="39"/>
      <c r="F256" s="39"/>
      <c r="G256" s="159"/>
      <c r="H256" s="42"/>
      <c r="I256" s="43"/>
      <c r="J256" s="205" t="e">
        <f t="shared" si="3"/>
        <v>#DIV/0!</v>
      </c>
      <c r="K256" s="57"/>
      <c r="L256" s="57"/>
      <c r="M256" s="159"/>
      <c r="N256" s="159"/>
      <c r="O256" s="159"/>
    </row>
    <row r="257" spans="1:15">
      <c r="A257" s="202">
        <v>250</v>
      </c>
      <c r="B257" s="159"/>
      <c r="C257" s="159"/>
      <c r="D257" s="159"/>
      <c r="E257" s="39"/>
      <c r="F257" s="39"/>
      <c r="G257" s="159"/>
      <c r="H257" s="42"/>
      <c r="I257" s="43"/>
      <c r="J257" s="205" t="e">
        <f t="shared" si="3"/>
        <v>#DIV/0!</v>
      </c>
      <c r="K257" s="57"/>
      <c r="L257" s="57"/>
      <c r="M257" s="159"/>
      <c r="N257" s="159"/>
      <c r="O257" s="159"/>
    </row>
    <row r="258" spans="1:15">
      <c r="A258" s="202">
        <v>251</v>
      </c>
      <c r="B258" s="159"/>
      <c r="C258" s="159"/>
      <c r="D258" s="159"/>
      <c r="E258" s="39"/>
      <c r="F258" s="39"/>
      <c r="G258" s="159"/>
      <c r="H258" s="42"/>
      <c r="I258" s="43"/>
      <c r="J258" s="205" t="e">
        <f t="shared" si="3"/>
        <v>#DIV/0!</v>
      </c>
      <c r="K258" s="57"/>
      <c r="L258" s="57"/>
      <c r="M258" s="159"/>
      <c r="N258" s="159"/>
      <c r="O258" s="159"/>
    </row>
    <row r="259" spans="1:15">
      <c r="A259" s="202">
        <v>252</v>
      </c>
      <c r="B259" s="159"/>
      <c r="C259" s="159"/>
      <c r="D259" s="159"/>
      <c r="E259" s="39"/>
      <c r="F259" s="39"/>
      <c r="G259" s="159"/>
      <c r="H259" s="42"/>
      <c r="I259" s="43"/>
      <c r="J259" s="205" t="e">
        <f t="shared" si="3"/>
        <v>#DIV/0!</v>
      </c>
      <c r="K259" s="57"/>
      <c r="L259" s="57"/>
      <c r="M259" s="159"/>
      <c r="N259" s="159"/>
      <c r="O259" s="159"/>
    </row>
    <row r="260" spans="1:15">
      <c r="A260" s="202">
        <v>253</v>
      </c>
      <c r="B260" s="159"/>
      <c r="C260" s="159"/>
      <c r="D260" s="159"/>
      <c r="E260" s="39"/>
      <c r="F260" s="39"/>
      <c r="G260" s="159"/>
      <c r="H260" s="42"/>
      <c r="I260" s="43"/>
      <c r="J260" s="205" t="e">
        <f t="shared" si="3"/>
        <v>#DIV/0!</v>
      </c>
      <c r="K260" s="57"/>
      <c r="L260" s="57"/>
      <c r="M260" s="159"/>
      <c r="N260" s="159"/>
      <c r="O260" s="159"/>
    </row>
    <row r="261" spans="1:15">
      <c r="A261" s="202">
        <v>254</v>
      </c>
      <c r="B261" s="159"/>
      <c r="C261" s="159"/>
      <c r="D261" s="159"/>
      <c r="E261" s="39"/>
      <c r="F261" s="39"/>
      <c r="G261" s="159"/>
      <c r="H261" s="42"/>
      <c r="I261" s="43"/>
      <c r="J261" s="205" t="e">
        <f t="shared" si="3"/>
        <v>#DIV/0!</v>
      </c>
      <c r="K261" s="57"/>
      <c r="L261" s="57"/>
      <c r="M261" s="159"/>
      <c r="N261" s="159"/>
      <c r="O261" s="159"/>
    </row>
    <row r="262" spans="1:15">
      <c r="A262" s="202">
        <v>255</v>
      </c>
      <c r="B262" s="159"/>
      <c r="C262" s="159"/>
      <c r="D262" s="159"/>
      <c r="E262" s="39"/>
      <c r="F262" s="39"/>
      <c r="G262" s="159"/>
      <c r="H262" s="42"/>
      <c r="I262" s="43"/>
      <c r="J262" s="205" t="e">
        <f t="shared" si="3"/>
        <v>#DIV/0!</v>
      </c>
      <c r="K262" s="57"/>
      <c r="L262" s="57"/>
      <c r="M262" s="159"/>
      <c r="N262" s="159"/>
      <c r="O262" s="159"/>
    </row>
    <row r="263" spans="1:15">
      <c r="A263" s="202">
        <v>256</v>
      </c>
      <c r="B263" s="159"/>
      <c r="C263" s="159"/>
      <c r="D263" s="159"/>
      <c r="E263" s="39"/>
      <c r="F263" s="39"/>
      <c r="G263" s="159"/>
      <c r="H263" s="42"/>
      <c r="I263" s="43"/>
      <c r="J263" s="205" t="e">
        <f t="shared" ref="J263:J326" si="4">H263/I263</f>
        <v>#DIV/0!</v>
      </c>
      <c r="K263" s="57"/>
      <c r="L263" s="57"/>
      <c r="M263" s="159"/>
      <c r="N263" s="159"/>
      <c r="O263" s="159"/>
    </row>
    <row r="264" spans="1:15">
      <c r="A264" s="202">
        <v>257</v>
      </c>
      <c r="B264" s="159"/>
      <c r="C264" s="159"/>
      <c r="D264" s="159"/>
      <c r="E264" s="39"/>
      <c r="F264" s="39"/>
      <c r="G264" s="159"/>
      <c r="H264" s="42"/>
      <c r="I264" s="43"/>
      <c r="J264" s="205" t="e">
        <f t="shared" si="4"/>
        <v>#DIV/0!</v>
      </c>
      <c r="K264" s="57"/>
      <c r="L264" s="57"/>
      <c r="M264" s="159"/>
      <c r="N264" s="159"/>
      <c r="O264" s="159"/>
    </row>
    <row r="265" spans="1:15">
      <c r="A265" s="202">
        <v>258</v>
      </c>
      <c r="B265" s="159"/>
      <c r="C265" s="159"/>
      <c r="D265" s="159"/>
      <c r="E265" s="39"/>
      <c r="F265" s="39"/>
      <c r="G265" s="159"/>
      <c r="H265" s="42"/>
      <c r="I265" s="43"/>
      <c r="J265" s="205" t="e">
        <f t="shared" si="4"/>
        <v>#DIV/0!</v>
      </c>
      <c r="K265" s="57"/>
      <c r="L265" s="57"/>
      <c r="M265" s="159"/>
      <c r="N265" s="159"/>
      <c r="O265" s="159"/>
    </row>
    <row r="266" spans="1:15">
      <c r="A266" s="202">
        <v>259</v>
      </c>
      <c r="B266" s="159"/>
      <c r="C266" s="159"/>
      <c r="D266" s="159"/>
      <c r="E266" s="39"/>
      <c r="F266" s="39"/>
      <c r="G266" s="159"/>
      <c r="H266" s="42"/>
      <c r="I266" s="43"/>
      <c r="J266" s="205" t="e">
        <f t="shared" si="4"/>
        <v>#DIV/0!</v>
      </c>
      <c r="K266" s="57"/>
      <c r="L266" s="57"/>
      <c r="M266" s="159"/>
      <c r="N266" s="159"/>
      <c r="O266" s="159"/>
    </row>
    <row r="267" spans="1:15">
      <c r="A267" s="202">
        <v>260</v>
      </c>
      <c r="B267" s="159"/>
      <c r="C267" s="159"/>
      <c r="D267" s="159"/>
      <c r="E267" s="39"/>
      <c r="F267" s="39"/>
      <c r="G267" s="159"/>
      <c r="H267" s="42"/>
      <c r="I267" s="43"/>
      <c r="J267" s="205" t="e">
        <f t="shared" si="4"/>
        <v>#DIV/0!</v>
      </c>
      <c r="K267" s="57"/>
      <c r="L267" s="57"/>
      <c r="M267" s="159"/>
      <c r="N267" s="159"/>
      <c r="O267" s="159"/>
    </row>
    <row r="268" spans="1:15">
      <c r="A268" s="202">
        <v>261</v>
      </c>
      <c r="B268" s="159"/>
      <c r="C268" s="159"/>
      <c r="D268" s="159"/>
      <c r="E268" s="39"/>
      <c r="F268" s="39"/>
      <c r="G268" s="159"/>
      <c r="H268" s="42"/>
      <c r="I268" s="43"/>
      <c r="J268" s="205" t="e">
        <f t="shared" si="4"/>
        <v>#DIV/0!</v>
      </c>
      <c r="K268" s="57"/>
      <c r="L268" s="57"/>
      <c r="M268" s="159"/>
      <c r="N268" s="159"/>
      <c r="O268" s="159"/>
    </row>
    <row r="269" spans="1:15">
      <c r="A269" s="202">
        <v>262</v>
      </c>
      <c r="B269" s="159"/>
      <c r="C269" s="159"/>
      <c r="D269" s="159"/>
      <c r="E269" s="39"/>
      <c r="F269" s="39"/>
      <c r="G269" s="159"/>
      <c r="H269" s="42"/>
      <c r="I269" s="43"/>
      <c r="J269" s="205" t="e">
        <f t="shared" si="4"/>
        <v>#DIV/0!</v>
      </c>
      <c r="K269" s="57"/>
      <c r="L269" s="57"/>
      <c r="M269" s="159"/>
      <c r="N269" s="159"/>
      <c r="O269" s="159"/>
    </row>
    <row r="270" spans="1:15">
      <c r="A270" s="202">
        <v>263</v>
      </c>
      <c r="B270" s="159"/>
      <c r="C270" s="159"/>
      <c r="D270" s="159"/>
      <c r="E270" s="39"/>
      <c r="F270" s="39"/>
      <c r="G270" s="159"/>
      <c r="H270" s="42"/>
      <c r="I270" s="43"/>
      <c r="J270" s="205" t="e">
        <f t="shared" si="4"/>
        <v>#DIV/0!</v>
      </c>
      <c r="K270" s="57"/>
      <c r="L270" s="57"/>
      <c r="M270" s="159"/>
      <c r="N270" s="159"/>
      <c r="O270" s="159"/>
    </row>
    <row r="271" spans="1:15">
      <c r="A271" s="202">
        <v>264</v>
      </c>
      <c r="B271" s="159"/>
      <c r="C271" s="159"/>
      <c r="D271" s="159"/>
      <c r="E271" s="39"/>
      <c r="F271" s="39"/>
      <c r="G271" s="159"/>
      <c r="H271" s="42"/>
      <c r="I271" s="43"/>
      <c r="J271" s="205" t="e">
        <f t="shared" si="4"/>
        <v>#DIV/0!</v>
      </c>
      <c r="K271" s="57"/>
      <c r="L271" s="57"/>
      <c r="M271" s="159"/>
      <c r="N271" s="159"/>
      <c r="O271" s="159"/>
    </row>
    <row r="272" spans="1:15">
      <c r="A272" s="202">
        <v>265</v>
      </c>
      <c r="B272" s="159"/>
      <c r="C272" s="159"/>
      <c r="D272" s="159"/>
      <c r="E272" s="39"/>
      <c r="F272" s="39"/>
      <c r="G272" s="159"/>
      <c r="H272" s="42"/>
      <c r="I272" s="43"/>
      <c r="J272" s="205" t="e">
        <f t="shared" si="4"/>
        <v>#DIV/0!</v>
      </c>
      <c r="K272" s="57"/>
      <c r="L272" s="57"/>
      <c r="M272" s="159"/>
      <c r="N272" s="159"/>
      <c r="O272" s="159"/>
    </row>
    <row r="273" spans="1:15">
      <c r="A273" s="202">
        <v>266</v>
      </c>
      <c r="B273" s="159"/>
      <c r="C273" s="159"/>
      <c r="D273" s="159"/>
      <c r="E273" s="39"/>
      <c r="F273" s="39"/>
      <c r="G273" s="159"/>
      <c r="H273" s="42"/>
      <c r="I273" s="43"/>
      <c r="J273" s="205" t="e">
        <f t="shared" si="4"/>
        <v>#DIV/0!</v>
      </c>
      <c r="K273" s="57"/>
      <c r="L273" s="57"/>
      <c r="M273" s="159"/>
      <c r="N273" s="159"/>
      <c r="O273" s="159"/>
    </row>
    <row r="274" spans="1:15">
      <c r="A274" s="202">
        <v>267</v>
      </c>
      <c r="B274" s="159"/>
      <c r="C274" s="159"/>
      <c r="D274" s="159"/>
      <c r="E274" s="39"/>
      <c r="F274" s="39"/>
      <c r="G274" s="159"/>
      <c r="H274" s="42"/>
      <c r="I274" s="43"/>
      <c r="J274" s="205" t="e">
        <f t="shared" si="4"/>
        <v>#DIV/0!</v>
      </c>
      <c r="K274" s="57"/>
      <c r="L274" s="57"/>
      <c r="M274" s="159"/>
      <c r="N274" s="159"/>
      <c r="O274" s="159"/>
    </row>
    <row r="275" spans="1:15">
      <c r="A275" s="202">
        <v>268</v>
      </c>
      <c r="B275" s="159"/>
      <c r="C275" s="159"/>
      <c r="D275" s="159"/>
      <c r="E275" s="39"/>
      <c r="F275" s="39"/>
      <c r="G275" s="159"/>
      <c r="H275" s="42"/>
      <c r="I275" s="43"/>
      <c r="J275" s="205" t="e">
        <f t="shared" si="4"/>
        <v>#DIV/0!</v>
      </c>
      <c r="K275" s="57"/>
      <c r="L275" s="57"/>
      <c r="M275" s="159"/>
      <c r="N275" s="159"/>
      <c r="O275" s="159"/>
    </row>
    <row r="276" spans="1:15">
      <c r="A276" s="202">
        <v>269</v>
      </c>
      <c r="B276" s="159"/>
      <c r="C276" s="159"/>
      <c r="D276" s="159"/>
      <c r="E276" s="39"/>
      <c r="F276" s="39"/>
      <c r="G276" s="159"/>
      <c r="H276" s="42"/>
      <c r="I276" s="43"/>
      <c r="J276" s="205" t="e">
        <f t="shared" si="4"/>
        <v>#DIV/0!</v>
      </c>
      <c r="K276" s="57"/>
      <c r="L276" s="57"/>
      <c r="M276" s="159"/>
      <c r="N276" s="159"/>
      <c r="O276" s="159"/>
    </row>
    <row r="277" spans="1:15">
      <c r="A277" s="202">
        <v>270</v>
      </c>
      <c r="B277" s="159"/>
      <c r="C277" s="159"/>
      <c r="D277" s="159"/>
      <c r="E277" s="39"/>
      <c r="F277" s="39"/>
      <c r="G277" s="159"/>
      <c r="H277" s="42"/>
      <c r="I277" s="43"/>
      <c r="J277" s="205" t="e">
        <f t="shared" si="4"/>
        <v>#DIV/0!</v>
      </c>
      <c r="K277" s="57"/>
      <c r="L277" s="57"/>
      <c r="M277" s="159"/>
      <c r="N277" s="159"/>
      <c r="O277" s="159"/>
    </row>
    <row r="278" spans="1:15">
      <c r="A278" s="202">
        <v>271</v>
      </c>
      <c r="B278" s="159"/>
      <c r="C278" s="159"/>
      <c r="D278" s="159"/>
      <c r="E278" s="39"/>
      <c r="F278" s="39"/>
      <c r="G278" s="159"/>
      <c r="H278" s="42"/>
      <c r="I278" s="43"/>
      <c r="J278" s="205" t="e">
        <f t="shared" si="4"/>
        <v>#DIV/0!</v>
      </c>
      <c r="K278" s="57"/>
      <c r="L278" s="57"/>
      <c r="M278" s="159"/>
      <c r="N278" s="159"/>
      <c r="O278" s="159"/>
    </row>
    <row r="279" spans="1:15">
      <c r="A279" s="202">
        <v>272</v>
      </c>
      <c r="B279" s="159"/>
      <c r="C279" s="159"/>
      <c r="D279" s="159"/>
      <c r="E279" s="39"/>
      <c r="F279" s="39"/>
      <c r="G279" s="159"/>
      <c r="H279" s="42"/>
      <c r="I279" s="43"/>
      <c r="J279" s="205" t="e">
        <f t="shared" si="4"/>
        <v>#DIV/0!</v>
      </c>
      <c r="K279" s="57"/>
      <c r="L279" s="57"/>
      <c r="M279" s="159"/>
      <c r="N279" s="159"/>
      <c r="O279" s="159"/>
    </row>
    <row r="280" spans="1:15">
      <c r="A280" s="202">
        <v>273</v>
      </c>
      <c r="B280" s="159"/>
      <c r="C280" s="159"/>
      <c r="D280" s="159"/>
      <c r="E280" s="39"/>
      <c r="F280" s="39"/>
      <c r="G280" s="159"/>
      <c r="H280" s="42"/>
      <c r="I280" s="43"/>
      <c r="J280" s="205" t="e">
        <f t="shared" si="4"/>
        <v>#DIV/0!</v>
      </c>
      <c r="K280" s="57"/>
      <c r="L280" s="57"/>
      <c r="M280" s="159"/>
      <c r="N280" s="159"/>
      <c r="O280" s="159"/>
    </row>
    <row r="281" spans="1:15">
      <c r="A281" s="202">
        <v>274</v>
      </c>
      <c r="B281" s="159"/>
      <c r="C281" s="159"/>
      <c r="D281" s="159"/>
      <c r="E281" s="39"/>
      <c r="F281" s="39"/>
      <c r="G281" s="159"/>
      <c r="H281" s="42"/>
      <c r="I281" s="43"/>
      <c r="J281" s="205" t="e">
        <f t="shared" si="4"/>
        <v>#DIV/0!</v>
      </c>
      <c r="K281" s="57"/>
      <c r="L281" s="57"/>
      <c r="M281" s="159"/>
      <c r="N281" s="159"/>
      <c r="O281" s="159"/>
    </row>
    <row r="282" spans="1:15">
      <c r="A282" s="202">
        <v>275</v>
      </c>
      <c r="B282" s="159"/>
      <c r="C282" s="159"/>
      <c r="D282" s="159"/>
      <c r="E282" s="39"/>
      <c r="F282" s="39"/>
      <c r="G282" s="159"/>
      <c r="H282" s="42"/>
      <c r="I282" s="43"/>
      <c r="J282" s="205" t="e">
        <f t="shared" si="4"/>
        <v>#DIV/0!</v>
      </c>
      <c r="K282" s="57"/>
      <c r="L282" s="57"/>
      <c r="M282" s="159"/>
      <c r="N282" s="159"/>
      <c r="O282" s="159"/>
    </row>
    <row r="283" spans="1:15">
      <c r="A283" s="202">
        <v>276</v>
      </c>
      <c r="B283" s="159"/>
      <c r="C283" s="159"/>
      <c r="D283" s="159"/>
      <c r="E283" s="39"/>
      <c r="F283" s="39"/>
      <c r="G283" s="159"/>
      <c r="H283" s="42"/>
      <c r="I283" s="43"/>
      <c r="J283" s="205" t="e">
        <f t="shared" si="4"/>
        <v>#DIV/0!</v>
      </c>
      <c r="K283" s="57"/>
      <c r="L283" s="57"/>
      <c r="M283" s="159"/>
      <c r="N283" s="159"/>
      <c r="O283" s="159"/>
    </row>
    <row r="284" spans="1:15">
      <c r="A284" s="202">
        <v>277</v>
      </c>
      <c r="B284" s="159"/>
      <c r="C284" s="159"/>
      <c r="D284" s="159"/>
      <c r="E284" s="39"/>
      <c r="F284" s="39"/>
      <c r="G284" s="159"/>
      <c r="H284" s="42"/>
      <c r="I284" s="43"/>
      <c r="J284" s="205" t="e">
        <f t="shared" si="4"/>
        <v>#DIV/0!</v>
      </c>
      <c r="K284" s="57"/>
      <c r="L284" s="57"/>
      <c r="M284" s="159"/>
      <c r="N284" s="159"/>
      <c r="O284" s="159"/>
    </row>
    <row r="285" spans="1:15">
      <c r="A285" s="202">
        <v>278</v>
      </c>
      <c r="B285" s="159"/>
      <c r="C285" s="159"/>
      <c r="D285" s="159"/>
      <c r="E285" s="39"/>
      <c r="F285" s="39"/>
      <c r="G285" s="159"/>
      <c r="H285" s="42"/>
      <c r="I285" s="43"/>
      <c r="J285" s="205" t="e">
        <f t="shared" si="4"/>
        <v>#DIV/0!</v>
      </c>
      <c r="K285" s="57"/>
      <c r="L285" s="57"/>
      <c r="M285" s="159"/>
      <c r="N285" s="159"/>
      <c r="O285" s="159"/>
    </row>
    <row r="286" spans="1:15">
      <c r="A286" s="202">
        <v>279</v>
      </c>
      <c r="B286" s="159"/>
      <c r="C286" s="159"/>
      <c r="D286" s="159"/>
      <c r="E286" s="39"/>
      <c r="F286" s="39"/>
      <c r="G286" s="159"/>
      <c r="H286" s="42"/>
      <c r="I286" s="43"/>
      <c r="J286" s="205" t="e">
        <f t="shared" si="4"/>
        <v>#DIV/0!</v>
      </c>
      <c r="K286" s="57"/>
      <c r="L286" s="57"/>
      <c r="M286" s="159"/>
      <c r="N286" s="159"/>
      <c r="O286" s="159"/>
    </row>
    <row r="287" spans="1:15">
      <c r="A287" s="202">
        <v>280</v>
      </c>
      <c r="B287" s="159"/>
      <c r="C287" s="159"/>
      <c r="D287" s="159"/>
      <c r="E287" s="39"/>
      <c r="F287" s="39"/>
      <c r="G287" s="159"/>
      <c r="H287" s="42"/>
      <c r="I287" s="43"/>
      <c r="J287" s="205" t="e">
        <f t="shared" si="4"/>
        <v>#DIV/0!</v>
      </c>
      <c r="K287" s="57"/>
      <c r="L287" s="57"/>
      <c r="M287" s="159"/>
      <c r="N287" s="159"/>
      <c r="O287" s="159"/>
    </row>
    <row r="288" spans="1:15">
      <c r="A288" s="202">
        <v>281</v>
      </c>
      <c r="B288" s="159"/>
      <c r="C288" s="159"/>
      <c r="D288" s="159"/>
      <c r="E288" s="39"/>
      <c r="F288" s="39"/>
      <c r="G288" s="159"/>
      <c r="H288" s="42"/>
      <c r="I288" s="43"/>
      <c r="J288" s="205" t="e">
        <f t="shared" si="4"/>
        <v>#DIV/0!</v>
      </c>
      <c r="K288" s="57"/>
      <c r="L288" s="57"/>
      <c r="M288" s="159"/>
      <c r="N288" s="159"/>
      <c r="O288" s="159"/>
    </row>
    <row r="289" spans="1:15">
      <c r="A289" s="202">
        <v>282</v>
      </c>
      <c r="B289" s="159"/>
      <c r="C289" s="159"/>
      <c r="D289" s="159"/>
      <c r="E289" s="39"/>
      <c r="F289" s="39"/>
      <c r="G289" s="159"/>
      <c r="H289" s="42"/>
      <c r="I289" s="43"/>
      <c r="J289" s="205" t="e">
        <f t="shared" si="4"/>
        <v>#DIV/0!</v>
      </c>
      <c r="K289" s="57"/>
      <c r="L289" s="57"/>
      <c r="M289" s="159"/>
      <c r="N289" s="159"/>
      <c r="O289" s="159"/>
    </row>
    <row r="290" spans="1:15">
      <c r="A290" s="202">
        <v>283</v>
      </c>
      <c r="B290" s="159"/>
      <c r="C290" s="159"/>
      <c r="D290" s="159"/>
      <c r="E290" s="39"/>
      <c r="F290" s="39"/>
      <c r="G290" s="159"/>
      <c r="H290" s="42"/>
      <c r="I290" s="43"/>
      <c r="J290" s="205" t="e">
        <f t="shared" si="4"/>
        <v>#DIV/0!</v>
      </c>
      <c r="K290" s="57"/>
      <c r="L290" s="57"/>
      <c r="M290" s="159"/>
      <c r="N290" s="159"/>
      <c r="O290" s="159"/>
    </row>
    <row r="291" spans="1:15">
      <c r="A291" s="202">
        <v>284</v>
      </c>
      <c r="B291" s="159"/>
      <c r="C291" s="159"/>
      <c r="D291" s="159"/>
      <c r="E291" s="39"/>
      <c r="F291" s="39"/>
      <c r="G291" s="159"/>
      <c r="H291" s="42"/>
      <c r="I291" s="43"/>
      <c r="J291" s="205" t="e">
        <f t="shared" si="4"/>
        <v>#DIV/0!</v>
      </c>
      <c r="K291" s="57"/>
      <c r="L291" s="57"/>
      <c r="M291" s="159"/>
      <c r="N291" s="159"/>
      <c r="O291" s="159"/>
    </row>
    <row r="292" spans="1:15">
      <c r="A292" s="202">
        <v>285</v>
      </c>
      <c r="B292" s="159"/>
      <c r="C292" s="159"/>
      <c r="D292" s="159"/>
      <c r="E292" s="39"/>
      <c r="F292" s="39"/>
      <c r="G292" s="159"/>
      <c r="H292" s="42"/>
      <c r="I292" s="43"/>
      <c r="J292" s="205" t="e">
        <f t="shared" si="4"/>
        <v>#DIV/0!</v>
      </c>
      <c r="K292" s="57"/>
      <c r="L292" s="57"/>
      <c r="M292" s="159"/>
      <c r="N292" s="159"/>
      <c r="O292" s="159"/>
    </row>
    <row r="293" spans="1:15">
      <c r="A293" s="202">
        <v>286</v>
      </c>
      <c r="B293" s="159"/>
      <c r="C293" s="159"/>
      <c r="D293" s="159"/>
      <c r="E293" s="39"/>
      <c r="F293" s="39"/>
      <c r="G293" s="159"/>
      <c r="H293" s="42"/>
      <c r="I293" s="43"/>
      <c r="J293" s="205" t="e">
        <f t="shared" si="4"/>
        <v>#DIV/0!</v>
      </c>
      <c r="K293" s="57"/>
      <c r="L293" s="57"/>
      <c r="M293" s="159"/>
      <c r="N293" s="159"/>
      <c r="O293" s="159"/>
    </row>
    <row r="294" spans="1:15">
      <c r="A294" s="202">
        <v>287</v>
      </c>
      <c r="B294" s="159"/>
      <c r="C294" s="159"/>
      <c r="D294" s="159"/>
      <c r="E294" s="39"/>
      <c r="F294" s="39"/>
      <c r="G294" s="159"/>
      <c r="H294" s="42"/>
      <c r="I294" s="43"/>
      <c r="J294" s="205" t="e">
        <f t="shared" si="4"/>
        <v>#DIV/0!</v>
      </c>
      <c r="K294" s="57"/>
      <c r="L294" s="57"/>
      <c r="M294" s="159"/>
      <c r="N294" s="159"/>
      <c r="O294" s="159"/>
    </row>
    <row r="295" spans="1:15">
      <c r="A295" s="202">
        <v>288</v>
      </c>
      <c r="B295" s="159"/>
      <c r="C295" s="159"/>
      <c r="D295" s="159"/>
      <c r="E295" s="39"/>
      <c r="F295" s="39"/>
      <c r="G295" s="159"/>
      <c r="H295" s="42"/>
      <c r="I295" s="43"/>
      <c r="J295" s="205" t="e">
        <f t="shared" si="4"/>
        <v>#DIV/0!</v>
      </c>
      <c r="K295" s="57"/>
      <c r="L295" s="57"/>
      <c r="M295" s="159"/>
      <c r="N295" s="159"/>
      <c r="O295" s="159"/>
    </row>
    <row r="296" spans="1:15">
      <c r="A296" s="202">
        <v>289</v>
      </c>
      <c r="B296" s="159"/>
      <c r="C296" s="159"/>
      <c r="D296" s="159"/>
      <c r="E296" s="39"/>
      <c r="F296" s="39"/>
      <c r="G296" s="159"/>
      <c r="H296" s="42"/>
      <c r="I296" s="43"/>
      <c r="J296" s="205" t="e">
        <f t="shared" si="4"/>
        <v>#DIV/0!</v>
      </c>
      <c r="K296" s="57"/>
      <c r="L296" s="57"/>
      <c r="M296" s="159"/>
      <c r="N296" s="159"/>
      <c r="O296" s="159"/>
    </row>
    <row r="297" spans="1:15">
      <c r="A297" s="202">
        <v>290</v>
      </c>
      <c r="B297" s="159"/>
      <c r="C297" s="159"/>
      <c r="D297" s="159"/>
      <c r="E297" s="39"/>
      <c r="F297" s="39"/>
      <c r="G297" s="159"/>
      <c r="H297" s="42"/>
      <c r="I297" s="43"/>
      <c r="J297" s="205" t="e">
        <f t="shared" si="4"/>
        <v>#DIV/0!</v>
      </c>
      <c r="K297" s="57"/>
      <c r="L297" s="57"/>
      <c r="M297" s="159"/>
      <c r="N297" s="159"/>
      <c r="O297" s="159"/>
    </row>
    <row r="298" spans="1:15">
      <c r="A298" s="202">
        <v>291</v>
      </c>
      <c r="B298" s="159"/>
      <c r="C298" s="159"/>
      <c r="D298" s="159"/>
      <c r="E298" s="39"/>
      <c r="F298" s="39"/>
      <c r="G298" s="159"/>
      <c r="H298" s="42"/>
      <c r="I298" s="43"/>
      <c r="J298" s="205" t="e">
        <f t="shared" si="4"/>
        <v>#DIV/0!</v>
      </c>
      <c r="K298" s="57"/>
      <c r="L298" s="57"/>
      <c r="M298" s="159"/>
      <c r="N298" s="159"/>
      <c r="O298" s="159"/>
    </row>
    <row r="299" spans="1:15">
      <c r="A299" s="202">
        <v>292</v>
      </c>
      <c r="B299" s="159"/>
      <c r="C299" s="159"/>
      <c r="D299" s="159"/>
      <c r="E299" s="39"/>
      <c r="F299" s="39"/>
      <c r="G299" s="159"/>
      <c r="H299" s="42"/>
      <c r="I299" s="43"/>
      <c r="J299" s="205" t="e">
        <f t="shared" si="4"/>
        <v>#DIV/0!</v>
      </c>
      <c r="K299" s="57"/>
      <c r="L299" s="57"/>
      <c r="M299" s="159"/>
      <c r="N299" s="159"/>
      <c r="O299" s="159"/>
    </row>
    <row r="300" spans="1:15">
      <c r="A300" s="202">
        <v>293</v>
      </c>
      <c r="B300" s="159"/>
      <c r="C300" s="159"/>
      <c r="D300" s="159"/>
      <c r="E300" s="39"/>
      <c r="F300" s="39"/>
      <c r="G300" s="159"/>
      <c r="H300" s="42"/>
      <c r="I300" s="43"/>
      <c r="J300" s="205" t="e">
        <f t="shared" si="4"/>
        <v>#DIV/0!</v>
      </c>
      <c r="K300" s="57"/>
      <c r="L300" s="57"/>
      <c r="M300" s="159"/>
      <c r="N300" s="159"/>
      <c r="O300" s="159"/>
    </row>
    <row r="301" spans="1:15">
      <c r="A301" s="202">
        <v>294</v>
      </c>
      <c r="B301" s="159"/>
      <c r="C301" s="159"/>
      <c r="D301" s="159"/>
      <c r="E301" s="39"/>
      <c r="F301" s="39"/>
      <c r="G301" s="159"/>
      <c r="H301" s="42"/>
      <c r="I301" s="43"/>
      <c r="J301" s="205" t="e">
        <f t="shared" si="4"/>
        <v>#DIV/0!</v>
      </c>
      <c r="K301" s="57"/>
      <c r="L301" s="57"/>
      <c r="M301" s="159"/>
      <c r="N301" s="159"/>
      <c r="O301" s="159"/>
    </row>
    <row r="302" spans="1:15">
      <c r="A302" s="202">
        <v>295</v>
      </c>
      <c r="B302" s="159"/>
      <c r="C302" s="159"/>
      <c r="D302" s="159"/>
      <c r="E302" s="39"/>
      <c r="F302" s="39"/>
      <c r="G302" s="159"/>
      <c r="H302" s="42"/>
      <c r="I302" s="43"/>
      <c r="J302" s="205" t="e">
        <f t="shared" si="4"/>
        <v>#DIV/0!</v>
      </c>
      <c r="K302" s="57"/>
      <c r="L302" s="57"/>
      <c r="M302" s="159"/>
      <c r="N302" s="159"/>
      <c r="O302" s="159"/>
    </row>
    <row r="303" spans="1:15">
      <c r="A303" s="202">
        <v>296</v>
      </c>
      <c r="B303" s="159"/>
      <c r="C303" s="159"/>
      <c r="D303" s="159"/>
      <c r="E303" s="39"/>
      <c r="F303" s="39"/>
      <c r="G303" s="159"/>
      <c r="H303" s="42"/>
      <c r="I303" s="43"/>
      <c r="J303" s="205" t="e">
        <f t="shared" si="4"/>
        <v>#DIV/0!</v>
      </c>
      <c r="K303" s="57"/>
      <c r="L303" s="57"/>
      <c r="M303" s="159"/>
      <c r="N303" s="159"/>
      <c r="O303" s="159"/>
    </row>
    <row r="304" spans="1:15">
      <c r="A304" s="202">
        <v>297</v>
      </c>
      <c r="B304" s="159"/>
      <c r="C304" s="159"/>
      <c r="D304" s="159"/>
      <c r="E304" s="39"/>
      <c r="F304" s="39"/>
      <c r="G304" s="159"/>
      <c r="H304" s="42"/>
      <c r="I304" s="43"/>
      <c r="J304" s="205" t="e">
        <f t="shared" si="4"/>
        <v>#DIV/0!</v>
      </c>
      <c r="K304" s="57"/>
      <c r="L304" s="57"/>
      <c r="M304" s="159"/>
      <c r="N304" s="159"/>
      <c r="O304" s="159"/>
    </row>
    <row r="305" spans="1:15">
      <c r="A305" s="202">
        <v>298</v>
      </c>
      <c r="B305" s="159"/>
      <c r="C305" s="159"/>
      <c r="D305" s="159"/>
      <c r="E305" s="39"/>
      <c r="F305" s="39"/>
      <c r="G305" s="159"/>
      <c r="H305" s="42"/>
      <c r="I305" s="43"/>
      <c r="J305" s="205" t="e">
        <f t="shared" si="4"/>
        <v>#DIV/0!</v>
      </c>
      <c r="K305" s="57"/>
      <c r="L305" s="57"/>
      <c r="M305" s="159"/>
      <c r="N305" s="159"/>
      <c r="O305" s="159"/>
    </row>
    <row r="306" spans="1:15">
      <c r="A306" s="202">
        <v>299</v>
      </c>
      <c r="B306" s="159"/>
      <c r="C306" s="159"/>
      <c r="D306" s="159"/>
      <c r="E306" s="39"/>
      <c r="F306" s="39"/>
      <c r="G306" s="159"/>
      <c r="H306" s="42"/>
      <c r="I306" s="43"/>
      <c r="J306" s="205" t="e">
        <f t="shared" si="4"/>
        <v>#DIV/0!</v>
      </c>
      <c r="K306" s="57"/>
      <c r="L306" s="57"/>
      <c r="M306" s="159"/>
      <c r="N306" s="159"/>
      <c r="O306" s="159"/>
    </row>
    <row r="307" spans="1:15">
      <c r="A307" s="202">
        <v>300</v>
      </c>
      <c r="B307" s="159"/>
      <c r="C307" s="159"/>
      <c r="D307" s="159"/>
      <c r="E307" s="39"/>
      <c r="F307" s="39"/>
      <c r="G307" s="159"/>
      <c r="H307" s="42"/>
      <c r="I307" s="43"/>
      <c r="J307" s="205" t="e">
        <f t="shared" si="4"/>
        <v>#DIV/0!</v>
      </c>
      <c r="K307" s="57"/>
      <c r="L307" s="57"/>
      <c r="M307" s="159"/>
      <c r="N307" s="159"/>
      <c r="O307" s="159"/>
    </row>
    <row r="308" spans="1:15">
      <c r="A308" s="202">
        <v>301</v>
      </c>
      <c r="B308" s="159"/>
      <c r="C308" s="159"/>
      <c r="D308" s="159"/>
      <c r="E308" s="39"/>
      <c r="F308" s="39"/>
      <c r="G308" s="159"/>
      <c r="H308" s="42"/>
      <c r="I308" s="43"/>
      <c r="J308" s="205" t="e">
        <f t="shared" si="4"/>
        <v>#DIV/0!</v>
      </c>
      <c r="K308" s="57"/>
      <c r="L308" s="57"/>
      <c r="M308" s="159"/>
      <c r="N308" s="159"/>
      <c r="O308" s="159"/>
    </row>
    <row r="309" spans="1:15">
      <c r="A309" s="202">
        <v>302</v>
      </c>
      <c r="B309" s="159"/>
      <c r="C309" s="159"/>
      <c r="D309" s="159"/>
      <c r="E309" s="39"/>
      <c r="F309" s="39"/>
      <c r="G309" s="159"/>
      <c r="H309" s="42"/>
      <c r="I309" s="43"/>
      <c r="J309" s="205" t="e">
        <f t="shared" si="4"/>
        <v>#DIV/0!</v>
      </c>
      <c r="K309" s="57"/>
      <c r="L309" s="57"/>
      <c r="M309" s="159"/>
      <c r="N309" s="159"/>
      <c r="O309" s="159"/>
    </row>
    <row r="310" spans="1:15">
      <c r="A310" s="202">
        <v>303</v>
      </c>
      <c r="B310" s="159"/>
      <c r="C310" s="159"/>
      <c r="D310" s="159"/>
      <c r="E310" s="39"/>
      <c r="F310" s="39"/>
      <c r="G310" s="159"/>
      <c r="H310" s="42"/>
      <c r="I310" s="43"/>
      <c r="J310" s="205" t="e">
        <f t="shared" si="4"/>
        <v>#DIV/0!</v>
      </c>
      <c r="K310" s="57"/>
      <c r="L310" s="57"/>
      <c r="M310" s="159"/>
      <c r="N310" s="159"/>
      <c r="O310" s="159"/>
    </row>
    <row r="311" spans="1:15">
      <c r="A311" s="202">
        <v>304</v>
      </c>
      <c r="B311" s="159"/>
      <c r="C311" s="159"/>
      <c r="D311" s="159"/>
      <c r="E311" s="39"/>
      <c r="F311" s="39"/>
      <c r="G311" s="159"/>
      <c r="H311" s="42"/>
      <c r="I311" s="43"/>
      <c r="J311" s="205" t="e">
        <f t="shared" si="4"/>
        <v>#DIV/0!</v>
      </c>
      <c r="K311" s="57"/>
      <c r="L311" s="57"/>
      <c r="M311" s="159"/>
      <c r="N311" s="159"/>
      <c r="O311" s="159"/>
    </row>
    <row r="312" spans="1:15">
      <c r="A312" s="202">
        <v>305</v>
      </c>
      <c r="B312" s="159"/>
      <c r="C312" s="159"/>
      <c r="D312" s="159"/>
      <c r="E312" s="39"/>
      <c r="F312" s="39"/>
      <c r="G312" s="159"/>
      <c r="H312" s="42"/>
      <c r="I312" s="43"/>
      <c r="J312" s="205" t="e">
        <f t="shared" si="4"/>
        <v>#DIV/0!</v>
      </c>
      <c r="K312" s="57"/>
      <c r="L312" s="57"/>
      <c r="M312" s="159"/>
      <c r="N312" s="159"/>
      <c r="O312" s="159"/>
    </row>
    <row r="313" spans="1:15">
      <c r="A313" s="202">
        <v>306</v>
      </c>
      <c r="B313" s="159"/>
      <c r="C313" s="159"/>
      <c r="D313" s="159"/>
      <c r="E313" s="39"/>
      <c r="F313" s="39"/>
      <c r="G313" s="159"/>
      <c r="H313" s="42"/>
      <c r="I313" s="43"/>
      <c r="J313" s="205" t="e">
        <f t="shared" si="4"/>
        <v>#DIV/0!</v>
      </c>
      <c r="K313" s="57"/>
      <c r="L313" s="57"/>
      <c r="M313" s="159"/>
      <c r="N313" s="159"/>
      <c r="O313" s="159"/>
    </row>
    <row r="314" spans="1:15">
      <c r="A314" s="202">
        <v>307</v>
      </c>
      <c r="B314" s="159"/>
      <c r="C314" s="159"/>
      <c r="D314" s="159"/>
      <c r="E314" s="39"/>
      <c r="F314" s="39"/>
      <c r="G314" s="159"/>
      <c r="H314" s="42"/>
      <c r="I314" s="43"/>
      <c r="J314" s="205" t="e">
        <f t="shared" si="4"/>
        <v>#DIV/0!</v>
      </c>
      <c r="K314" s="57"/>
      <c r="L314" s="57"/>
      <c r="M314" s="159"/>
      <c r="N314" s="159"/>
      <c r="O314" s="159"/>
    </row>
    <row r="315" spans="1:15">
      <c r="A315" s="202">
        <v>308</v>
      </c>
      <c r="B315" s="159"/>
      <c r="C315" s="159"/>
      <c r="D315" s="159"/>
      <c r="E315" s="39"/>
      <c r="F315" s="39"/>
      <c r="G315" s="159"/>
      <c r="H315" s="42"/>
      <c r="I315" s="43"/>
      <c r="J315" s="205" t="e">
        <f t="shared" si="4"/>
        <v>#DIV/0!</v>
      </c>
      <c r="K315" s="57"/>
      <c r="L315" s="57"/>
      <c r="M315" s="159"/>
      <c r="N315" s="159"/>
      <c r="O315" s="159"/>
    </row>
    <row r="316" spans="1:15">
      <c r="A316" s="202">
        <v>309</v>
      </c>
      <c r="B316" s="159"/>
      <c r="C316" s="159"/>
      <c r="D316" s="159"/>
      <c r="E316" s="39"/>
      <c r="F316" s="39"/>
      <c r="G316" s="159"/>
      <c r="H316" s="42"/>
      <c r="I316" s="43"/>
      <c r="J316" s="205" t="e">
        <f t="shared" si="4"/>
        <v>#DIV/0!</v>
      </c>
      <c r="K316" s="57"/>
      <c r="L316" s="57"/>
      <c r="M316" s="159"/>
      <c r="N316" s="159"/>
      <c r="O316" s="159"/>
    </row>
    <row r="317" spans="1:15">
      <c r="A317" s="202">
        <v>310</v>
      </c>
      <c r="B317" s="159"/>
      <c r="C317" s="159"/>
      <c r="D317" s="159"/>
      <c r="E317" s="39"/>
      <c r="F317" s="39"/>
      <c r="G317" s="159"/>
      <c r="H317" s="42"/>
      <c r="I317" s="43"/>
      <c r="J317" s="205" t="e">
        <f t="shared" si="4"/>
        <v>#DIV/0!</v>
      </c>
      <c r="K317" s="57"/>
      <c r="L317" s="57"/>
      <c r="M317" s="159"/>
      <c r="N317" s="159"/>
      <c r="O317" s="159"/>
    </row>
    <row r="318" spans="1:15">
      <c r="A318" s="202">
        <v>311</v>
      </c>
      <c r="B318" s="159"/>
      <c r="C318" s="159"/>
      <c r="D318" s="159"/>
      <c r="E318" s="39"/>
      <c r="F318" s="39"/>
      <c r="G318" s="159"/>
      <c r="H318" s="42"/>
      <c r="I318" s="43"/>
      <c r="J318" s="205" t="e">
        <f t="shared" si="4"/>
        <v>#DIV/0!</v>
      </c>
      <c r="K318" s="57"/>
      <c r="L318" s="57"/>
      <c r="M318" s="159"/>
      <c r="N318" s="159"/>
      <c r="O318" s="159"/>
    </row>
    <row r="319" spans="1:15">
      <c r="A319" s="202">
        <v>312</v>
      </c>
      <c r="B319" s="159"/>
      <c r="C319" s="159"/>
      <c r="D319" s="159"/>
      <c r="E319" s="39"/>
      <c r="F319" s="39"/>
      <c r="G319" s="159"/>
      <c r="H319" s="42"/>
      <c r="I319" s="43"/>
      <c r="J319" s="205" t="e">
        <f t="shared" si="4"/>
        <v>#DIV/0!</v>
      </c>
      <c r="K319" s="57"/>
      <c r="L319" s="57"/>
      <c r="M319" s="159"/>
      <c r="N319" s="159"/>
      <c r="O319" s="159"/>
    </row>
    <row r="320" spans="1:15">
      <c r="A320" s="202">
        <v>313</v>
      </c>
      <c r="B320" s="159"/>
      <c r="C320" s="159"/>
      <c r="D320" s="159"/>
      <c r="E320" s="39"/>
      <c r="F320" s="39"/>
      <c r="G320" s="159"/>
      <c r="H320" s="42"/>
      <c r="I320" s="43"/>
      <c r="J320" s="205" t="e">
        <f t="shared" si="4"/>
        <v>#DIV/0!</v>
      </c>
      <c r="K320" s="57"/>
      <c r="L320" s="57"/>
      <c r="M320" s="159"/>
      <c r="N320" s="159"/>
      <c r="O320" s="159"/>
    </row>
    <row r="321" spans="1:15">
      <c r="A321" s="202">
        <v>314</v>
      </c>
      <c r="B321" s="159"/>
      <c r="C321" s="159"/>
      <c r="D321" s="159"/>
      <c r="E321" s="39"/>
      <c r="F321" s="39"/>
      <c r="G321" s="159"/>
      <c r="H321" s="42"/>
      <c r="I321" s="43"/>
      <c r="J321" s="205" t="e">
        <f t="shared" si="4"/>
        <v>#DIV/0!</v>
      </c>
      <c r="K321" s="57"/>
      <c r="L321" s="57"/>
      <c r="M321" s="159"/>
      <c r="N321" s="159"/>
      <c r="O321" s="159"/>
    </row>
    <row r="322" spans="1:15">
      <c r="A322" s="202">
        <v>315</v>
      </c>
      <c r="B322" s="159"/>
      <c r="C322" s="159"/>
      <c r="D322" s="159"/>
      <c r="E322" s="39"/>
      <c r="F322" s="39"/>
      <c r="G322" s="159"/>
      <c r="H322" s="42"/>
      <c r="I322" s="43"/>
      <c r="J322" s="205" t="e">
        <f t="shared" si="4"/>
        <v>#DIV/0!</v>
      </c>
      <c r="K322" s="57"/>
      <c r="L322" s="57"/>
      <c r="M322" s="159"/>
      <c r="N322" s="159"/>
      <c r="O322" s="159"/>
    </row>
    <row r="323" spans="1:15">
      <c r="A323" s="202">
        <v>316</v>
      </c>
      <c r="B323" s="159"/>
      <c r="C323" s="159"/>
      <c r="D323" s="159"/>
      <c r="E323" s="39"/>
      <c r="F323" s="39"/>
      <c r="G323" s="159"/>
      <c r="H323" s="42"/>
      <c r="I323" s="43"/>
      <c r="J323" s="205" t="e">
        <f t="shared" si="4"/>
        <v>#DIV/0!</v>
      </c>
      <c r="K323" s="57"/>
      <c r="L323" s="57"/>
      <c r="M323" s="159"/>
      <c r="N323" s="159"/>
      <c r="O323" s="159"/>
    </row>
    <row r="324" spans="1:15">
      <c r="A324" s="202">
        <v>317</v>
      </c>
      <c r="B324" s="159"/>
      <c r="C324" s="159"/>
      <c r="D324" s="159"/>
      <c r="E324" s="39"/>
      <c r="F324" s="39"/>
      <c r="G324" s="159"/>
      <c r="H324" s="42"/>
      <c r="I324" s="43"/>
      <c r="J324" s="205" t="e">
        <f t="shared" si="4"/>
        <v>#DIV/0!</v>
      </c>
      <c r="K324" s="57"/>
      <c r="L324" s="57"/>
      <c r="M324" s="159"/>
      <c r="N324" s="159"/>
      <c r="O324" s="159"/>
    </row>
    <row r="325" spans="1:15">
      <c r="A325" s="202">
        <v>318</v>
      </c>
      <c r="B325" s="159"/>
      <c r="C325" s="159"/>
      <c r="D325" s="159"/>
      <c r="E325" s="39"/>
      <c r="F325" s="39"/>
      <c r="G325" s="159"/>
      <c r="H325" s="42"/>
      <c r="I325" s="43"/>
      <c r="J325" s="205" t="e">
        <f t="shared" si="4"/>
        <v>#DIV/0!</v>
      </c>
      <c r="K325" s="57"/>
      <c r="L325" s="57"/>
      <c r="M325" s="159"/>
      <c r="N325" s="159"/>
      <c r="O325" s="159"/>
    </row>
    <row r="326" spans="1:15">
      <c r="A326" s="202">
        <v>319</v>
      </c>
      <c r="B326" s="159"/>
      <c r="C326" s="159"/>
      <c r="D326" s="159"/>
      <c r="E326" s="39"/>
      <c r="F326" s="39"/>
      <c r="G326" s="159"/>
      <c r="H326" s="42"/>
      <c r="I326" s="43"/>
      <c r="J326" s="205" t="e">
        <f t="shared" si="4"/>
        <v>#DIV/0!</v>
      </c>
      <c r="K326" s="57"/>
      <c r="L326" s="57"/>
      <c r="M326" s="159"/>
      <c r="N326" s="159"/>
      <c r="O326" s="159"/>
    </row>
    <row r="327" spans="1:15">
      <c r="A327" s="202">
        <v>320</v>
      </c>
      <c r="B327" s="159"/>
      <c r="C327" s="159"/>
      <c r="D327" s="159"/>
      <c r="E327" s="39"/>
      <c r="F327" s="39"/>
      <c r="G327" s="159"/>
      <c r="H327" s="42"/>
      <c r="I327" s="43"/>
      <c r="J327" s="205" t="e">
        <f t="shared" ref="J327:J357" si="5">H327/I327</f>
        <v>#DIV/0!</v>
      </c>
      <c r="K327" s="57"/>
      <c r="L327" s="57"/>
      <c r="M327" s="159"/>
      <c r="N327" s="159"/>
      <c r="O327" s="159"/>
    </row>
    <row r="328" spans="1:15">
      <c r="A328" s="202">
        <v>321</v>
      </c>
      <c r="B328" s="159"/>
      <c r="C328" s="159"/>
      <c r="D328" s="159"/>
      <c r="E328" s="39"/>
      <c r="F328" s="39"/>
      <c r="G328" s="159"/>
      <c r="H328" s="42"/>
      <c r="I328" s="43"/>
      <c r="J328" s="205" t="e">
        <f t="shared" si="5"/>
        <v>#DIV/0!</v>
      </c>
      <c r="K328" s="57"/>
      <c r="L328" s="57"/>
      <c r="M328" s="159"/>
      <c r="N328" s="159"/>
      <c r="O328" s="159"/>
    </row>
    <row r="329" spans="1:15">
      <c r="A329" s="202">
        <v>322</v>
      </c>
      <c r="B329" s="159"/>
      <c r="C329" s="159"/>
      <c r="D329" s="159"/>
      <c r="E329" s="39"/>
      <c r="F329" s="39"/>
      <c r="G329" s="159"/>
      <c r="H329" s="42"/>
      <c r="I329" s="43"/>
      <c r="J329" s="205" t="e">
        <f t="shared" si="5"/>
        <v>#DIV/0!</v>
      </c>
      <c r="K329" s="57"/>
      <c r="L329" s="57"/>
      <c r="M329" s="159"/>
      <c r="N329" s="159"/>
      <c r="O329" s="159"/>
    </row>
    <row r="330" spans="1:15">
      <c r="A330" s="202">
        <v>323</v>
      </c>
      <c r="B330" s="159"/>
      <c r="C330" s="159"/>
      <c r="D330" s="159"/>
      <c r="E330" s="39"/>
      <c r="F330" s="39"/>
      <c r="G330" s="159"/>
      <c r="H330" s="42"/>
      <c r="I330" s="43"/>
      <c r="J330" s="205" t="e">
        <f t="shared" si="5"/>
        <v>#DIV/0!</v>
      </c>
      <c r="K330" s="57"/>
      <c r="L330" s="57"/>
      <c r="M330" s="159"/>
      <c r="N330" s="159"/>
      <c r="O330" s="159"/>
    </row>
    <row r="331" spans="1:15">
      <c r="A331" s="202">
        <v>324</v>
      </c>
      <c r="B331" s="159"/>
      <c r="C331" s="159"/>
      <c r="D331" s="159"/>
      <c r="E331" s="39"/>
      <c r="F331" s="39"/>
      <c r="G331" s="159"/>
      <c r="H331" s="42"/>
      <c r="I331" s="43"/>
      <c r="J331" s="205" t="e">
        <f t="shared" si="5"/>
        <v>#DIV/0!</v>
      </c>
      <c r="K331" s="57"/>
      <c r="L331" s="57"/>
      <c r="M331" s="159"/>
      <c r="N331" s="159"/>
      <c r="O331" s="159"/>
    </row>
    <row r="332" spans="1:15">
      <c r="A332" s="202">
        <v>325</v>
      </c>
      <c r="B332" s="159"/>
      <c r="C332" s="159"/>
      <c r="D332" s="159"/>
      <c r="E332" s="39"/>
      <c r="F332" s="39"/>
      <c r="G332" s="159"/>
      <c r="H332" s="42"/>
      <c r="I332" s="43"/>
      <c r="J332" s="205" t="e">
        <f t="shared" si="5"/>
        <v>#DIV/0!</v>
      </c>
      <c r="K332" s="57"/>
      <c r="L332" s="57"/>
      <c r="M332" s="159"/>
      <c r="N332" s="159"/>
      <c r="O332" s="159"/>
    </row>
    <row r="333" spans="1:15">
      <c r="A333" s="202">
        <v>326</v>
      </c>
      <c r="B333" s="159"/>
      <c r="C333" s="159"/>
      <c r="D333" s="159"/>
      <c r="E333" s="39"/>
      <c r="F333" s="39"/>
      <c r="G333" s="159"/>
      <c r="H333" s="42"/>
      <c r="I333" s="43"/>
      <c r="J333" s="205" t="e">
        <f t="shared" si="5"/>
        <v>#DIV/0!</v>
      </c>
      <c r="K333" s="57"/>
      <c r="L333" s="57"/>
      <c r="M333" s="159"/>
      <c r="N333" s="159"/>
      <c r="O333" s="159"/>
    </row>
    <row r="334" spans="1:15">
      <c r="A334" s="202">
        <v>327</v>
      </c>
      <c r="B334" s="159"/>
      <c r="C334" s="159"/>
      <c r="D334" s="159"/>
      <c r="E334" s="39"/>
      <c r="F334" s="39"/>
      <c r="G334" s="159"/>
      <c r="H334" s="42"/>
      <c r="I334" s="43"/>
      <c r="J334" s="205" t="e">
        <f t="shared" si="5"/>
        <v>#DIV/0!</v>
      </c>
      <c r="K334" s="57"/>
      <c r="L334" s="57"/>
      <c r="M334" s="159"/>
      <c r="N334" s="159"/>
      <c r="O334" s="159"/>
    </row>
    <row r="335" spans="1:15">
      <c r="A335" s="202">
        <v>328</v>
      </c>
      <c r="B335" s="159"/>
      <c r="C335" s="159"/>
      <c r="D335" s="159"/>
      <c r="E335" s="39"/>
      <c r="F335" s="39"/>
      <c r="G335" s="159"/>
      <c r="H335" s="42"/>
      <c r="I335" s="43"/>
      <c r="J335" s="205" t="e">
        <f t="shared" si="5"/>
        <v>#DIV/0!</v>
      </c>
      <c r="K335" s="57"/>
      <c r="L335" s="57"/>
      <c r="M335" s="159"/>
      <c r="N335" s="159"/>
      <c r="O335" s="159"/>
    </row>
    <row r="336" spans="1:15">
      <c r="A336" s="202">
        <v>329</v>
      </c>
      <c r="B336" s="159"/>
      <c r="C336" s="159"/>
      <c r="D336" s="159"/>
      <c r="E336" s="39"/>
      <c r="F336" s="39"/>
      <c r="G336" s="159"/>
      <c r="H336" s="42"/>
      <c r="I336" s="43"/>
      <c r="J336" s="205" t="e">
        <f t="shared" si="5"/>
        <v>#DIV/0!</v>
      </c>
      <c r="K336" s="57"/>
      <c r="L336" s="57"/>
      <c r="M336" s="159"/>
      <c r="N336" s="159"/>
      <c r="O336" s="159"/>
    </row>
    <row r="337" spans="1:15">
      <c r="A337" s="202">
        <v>330</v>
      </c>
      <c r="B337" s="159"/>
      <c r="C337" s="159"/>
      <c r="D337" s="159"/>
      <c r="E337" s="39"/>
      <c r="F337" s="39"/>
      <c r="G337" s="159"/>
      <c r="H337" s="42"/>
      <c r="I337" s="43"/>
      <c r="J337" s="205" t="e">
        <f t="shared" si="5"/>
        <v>#DIV/0!</v>
      </c>
      <c r="K337" s="57"/>
      <c r="L337" s="57"/>
      <c r="M337" s="159"/>
      <c r="N337" s="159"/>
      <c r="O337" s="159"/>
    </row>
    <row r="338" spans="1:15">
      <c r="A338" s="202">
        <v>331</v>
      </c>
      <c r="B338" s="159"/>
      <c r="C338" s="159"/>
      <c r="D338" s="159"/>
      <c r="E338" s="39"/>
      <c r="F338" s="39"/>
      <c r="G338" s="159"/>
      <c r="H338" s="42"/>
      <c r="I338" s="43"/>
      <c r="J338" s="205" t="e">
        <f t="shared" si="5"/>
        <v>#DIV/0!</v>
      </c>
      <c r="K338" s="57"/>
      <c r="L338" s="57"/>
      <c r="M338" s="159"/>
      <c r="N338" s="159"/>
      <c r="O338" s="159"/>
    </row>
    <row r="339" spans="1:15">
      <c r="A339" s="202">
        <v>332</v>
      </c>
      <c r="B339" s="159"/>
      <c r="C339" s="159"/>
      <c r="D339" s="159"/>
      <c r="E339" s="39"/>
      <c r="F339" s="39"/>
      <c r="G339" s="159"/>
      <c r="H339" s="42"/>
      <c r="I339" s="43"/>
      <c r="J339" s="205" t="e">
        <f t="shared" si="5"/>
        <v>#DIV/0!</v>
      </c>
      <c r="K339" s="57"/>
      <c r="L339" s="57"/>
      <c r="M339" s="159"/>
      <c r="N339" s="159"/>
      <c r="O339" s="159"/>
    </row>
    <row r="340" spans="1:15">
      <c r="A340" s="202">
        <v>333</v>
      </c>
      <c r="B340" s="159"/>
      <c r="C340" s="159"/>
      <c r="D340" s="159"/>
      <c r="E340" s="39"/>
      <c r="F340" s="39"/>
      <c r="G340" s="159"/>
      <c r="H340" s="42"/>
      <c r="I340" s="43"/>
      <c r="J340" s="205" t="e">
        <f t="shared" si="5"/>
        <v>#DIV/0!</v>
      </c>
      <c r="K340" s="57"/>
      <c r="L340" s="57"/>
      <c r="M340" s="159"/>
      <c r="N340" s="159"/>
      <c r="O340" s="159"/>
    </row>
    <row r="341" spans="1:15">
      <c r="A341" s="202">
        <v>334</v>
      </c>
      <c r="B341" s="159"/>
      <c r="C341" s="159"/>
      <c r="D341" s="159"/>
      <c r="E341" s="39"/>
      <c r="F341" s="39"/>
      <c r="G341" s="159"/>
      <c r="H341" s="42"/>
      <c r="I341" s="43"/>
      <c r="J341" s="205" t="e">
        <f t="shared" si="5"/>
        <v>#DIV/0!</v>
      </c>
      <c r="K341" s="57"/>
      <c r="L341" s="57"/>
      <c r="M341" s="159"/>
      <c r="N341" s="159"/>
      <c r="O341" s="159"/>
    </row>
    <row r="342" spans="1:15">
      <c r="A342" s="202">
        <v>335</v>
      </c>
      <c r="B342" s="159"/>
      <c r="C342" s="159"/>
      <c r="D342" s="159"/>
      <c r="E342" s="39"/>
      <c r="F342" s="39"/>
      <c r="G342" s="159"/>
      <c r="H342" s="42"/>
      <c r="I342" s="43"/>
      <c r="J342" s="205" t="e">
        <f t="shared" si="5"/>
        <v>#DIV/0!</v>
      </c>
      <c r="K342" s="57"/>
      <c r="L342" s="57"/>
      <c r="M342" s="159"/>
      <c r="N342" s="159"/>
      <c r="O342" s="159"/>
    </row>
    <row r="343" spans="1:15">
      <c r="A343" s="202">
        <v>336</v>
      </c>
      <c r="B343" s="159"/>
      <c r="C343" s="159"/>
      <c r="D343" s="159"/>
      <c r="E343" s="39"/>
      <c r="F343" s="39"/>
      <c r="G343" s="159"/>
      <c r="H343" s="42"/>
      <c r="I343" s="43"/>
      <c r="J343" s="205" t="e">
        <f t="shared" si="5"/>
        <v>#DIV/0!</v>
      </c>
      <c r="K343" s="57"/>
      <c r="L343" s="57"/>
      <c r="M343" s="159"/>
      <c r="N343" s="159"/>
      <c r="O343" s="159"/>
    </row>
    <row r="344" spans="1:15">
      <c r="A344" s="202">
        <v>337</v>
      </c>
      <c r="B344" s="159"/>
      <c r="C344" s="159"/>
      <c r="D344" s="159"/>
      <c r="E344" s="39"/>
      <c r="F344" s="39"/>
      <c r="G344" s="159"/>
      <c r="H344" s="42"/>
      <c r="I344" s="43"/>
      <c r="J344" s="205" t="e">
        <f t="shared" si="5"/>
        <v>#DIV/0!</v>
      </c>
      <c r="K344" s="57"/>
      <c r="L344" s="57"/>
      <c r="M344" s="159"/>
      <c r="N344" s="159"/>
      <c r="O344" s="159"/>
    </row>
    <row r="345" spans="1:15">
      <c r="A345" s="202">
        <v>338</v>
      </c>
      <c r="B345" s="159"/>
      <c r="C345" s="159"/>
      <c r="D345" s="159"/>
      <c r="E345" s="39"/>
      <c r="F345" s="39"/>
      <c r="G345" s="159"/>
      <c r="H345" s="42"/>
      <c r="I345" s="43"/>
      <c r="J345" s="205" t="e">
        <f t="shared" si="5"/>
        <v>#DIV/0!</v>
      </c>
      <c r="K345" s="57"/>
      <c r="L345" s="57"/>
      <c r="M345" s="159"/>
      <c r="N345" s="159"/>
      <c r="O345" s="159"/>
    </row>
    <row r="346" spans="1:15">
      <c r="A346" s="202">
        <v>339</v>
      </c>
      <c r="B346" s="159"/>
      <c r="C346" s="159"/>
      <c r="D346" s="159"/>
      <c r="E346" s="39"/>
      <c r="F346" s="39"/>
      <c r="G346" s="159"/>
      <c r="H346" s="42"/>
      <c r="I346" s="43"/>
      <c r="J346" s="205" t="e">
        <f t="shared" si="5"/>
        <v>#DIV/0!</v>
      </c>
      <c r="K346" s="57"/>
      <c r="L346" s="57"/>
      <c r="M346" s="159"/>
      <c r="N346" s="159"/>
      <c r="O346" s="159"/>
    </row>
    <row r="347" spans="1:15">
      <c r="A347" s="202">
        <v>340</v>
      </c>
      <c r="B347" s="159"/>
      <c r="C347" s="159"/>
      <c r="D347" s="159"/>
      <c r="E347" s="39"/>
      <c r="F347" s="39"/>
      <c r="G347" s="159"/>
      <c r="H347" s="42"/>
      <c r="I347" s="43"/>
      <c r="J347" s="205" t="e">
        <f t="shared" si="5"/>
        <v>#DIV/0!</v>
      </c>
      <c r="K347" s="57"/>
      <c r="L347" s="57"/>
      <c r="M347" s="159"/>
      <c r="N347" s="159"/>
      <c r="O347" s="159"/>
    </row>
    <row r="348" spans="1:15">
      <c r="A348" s="202">
        <v>341</v>
      </c>
      <c r="B348" s="159"/>
      <c r="C348" s="159"/>
      <c r="D348" s="159"/>
      <c r="E348" s="39"/>
      <c r="F348" s="39"/>
      <c r="G348" s="159"/>
      <c r="H348" s="42"/>
      <c r="I348" s="43"/>
      <c r="J348" s="205" t="e">
        <f t="shared" si="5"/>
        <v>#DIV/0!</v>
      </c>
      <c r="K348" s="57"/>
      <c r="L348" s="57"/>
      <c r="M348" s="159"/>
      <c r="N348" s="159"/>
      <c r="O348" s="159"/>
    </row>
    <row r="349" spans="1:15">
      <c r="A349" s="202">
        <v>342</v>
      </c>
      <c r="B349" s="159"/>
      <c r="C349" s="159"/>
      <c r="D349" s="159"/>
      <c r="E349" s="39"/>
      <c r="F349" s="39"/>
      <c r="G349" s="159"/>
      <c r="H349" s="42"/>
      <c r="I349" s="43"/>
      <c r="J349" s="205" t="e">
        <f t="shared" si="5"/>
        <v>#DIV/0!</v>
      </c>
      <c r="K349" s="57"/>
      <c r="L349" s="57"/>
      <c r="M349" s="159"/>
      <c r="N349" s="159"/>
      <c r="O349" s="159"/>
    </row>
    <row r="350" spans="1:15">
      <c r="A350" s="202">
        <v>343</v>
      </c>
      <c r="B350" s="159"/>
      <c r="C350" s="159"/>
      <c r="D350" s="159"/>
      <c r="E350" s="39"/>
      <c r="F350" s="39"/>
      <c r="G350" s="159"/>
      <c r="H350" s="42"/>
      <c r="I350" s="43"/>
      <c r="J350" s="205" t="e">
        <f t="shared" si="5"/>
        <v>#DIV/0!</v>
      </c>
      <c r="K350" s="57"/>
      <c r="L350" s="57"/>
      <c r="M350" s="159"/>
      <c r="N350" s="159"/>
      <c r="O350" s="159"/>
    </row>
    <row r="351" spans="1:15">
      <c r="A351" s="202">
        <v>344</v>
      </c>
      <c r="B351" s="159"/>
      <c r="C351" s="159"/>
      <c r="D351" s="159"/>
      <c r="E351" s="39"/>
      <c r="F351" s="39"/>
      <c r="G351" s="159"/>
      <c r="H351" s="42"/>
      <c r="I351" s="43"/>
      <c r="J351" s="205" t="e">
        <f t="shared" si="5"/>
        <v>#DIV/0!</v>
      </c>
      <c r="K351" s="57"/>
      <c r="L351" s="57"/>
      <c r="M351" s="159"/>
      <c r="N351" s="159"/>
      <c r="O351" s="159"/>
    </row>
    <row r="352" spans="1:15">
      <c r="A352" s="202">
        <v>345</v>
      </c>
      <c r="B352" s="159"/>
      <c r="C352" s="159"/>
      <c r="D352" s="159"/>
      <c r="E352" s="39"/>
      <c r="F352" s="39"/>
      <c r="G352" s="159"/>
      <c r="H352" s="42"/>
      <c r="I352" s="43"/>
      <c r="J352" s="205" t="e">
        <f t="shared" si="5"/>
        <v>#DIV/0!</v>
      </c>
      <c r="K352" s="57"/>
      <c r="L352" s="57"/>
      <c r="M352" s="159"/>
      <c r="N352" s="159"/>
      <c r="O352" s="159"/>
    </row>
    <row r="353" spans="1:15">
      <c r="A353" s="202">
        <v>346</v>
      </c>
      <c r="B353" s="159"/>
      <c r="C353" s="159"/>
      <c r="D353" s="159"/>
      <c r="E353" s="39"/>
      <c r="F353" s="39"/>
      <c r="G353" s="159"/>
      <c r="H353" s="42"/>
      <c r="I353" s="43"/>
      <c r="J353" s="205" t="e">
        <f t="shared" si="5"/>
        <v>#DIV/0!</v>
      </c>
      <c r="K353" s="57"/>
      <c r="L353" s="57"/>
      <c r="M353" s="159"/>
      <c r="N353" s="159"/>
      <c r="O353" s="159"/>
    </row>
    <row r="354" spans="1:15">
      <c r="A354" s="202">
        <v>347</v>
      </c>
      <c r="B354" s="159"/>
      <c r="C354" s="159"/>
      <c r="D354" s="159"/>
      <c r="E354" s="39"/>
      <c r="F354" s="39"/>
      <c r="G354" s="159"/>
      <c r="H354" s="42"/>
      <c r="I354" s="43"/>
      <c r="J354" s="205" t="e">
        <f t="shared" si="5"/>
        <v>#DIV/0!</v>
      </c>
      <c r="K354" s="57"/>
      <c r="L354" s="57"/>
      <c r="M354" s="159"/>
      <c r="N354" s="159"/>
      <c r="O354" s="159"/>
    </row>
    <row r="355" spans="1:15">
      <c r="A355" s="202">
        <v>348</v>
      </c>
      <c r="B355" s="159"/>
      <c r="C355" s="159"/>
      <c r="D355" s="159"/>
      <c r="E355" s="39"/>
      <c r="F355" s="39"/>
      <c r="G355" s="159"/>
      <c r="H355" s="42"/>
      <c r="I355" s="43"/>
      <c r="J355" s="205" t="e">
        <f t="shared" si="5"/>
        <v>#DIV/0!</v>
      </c>
      <c r="K355" s="57"/>
      <c r="L355" s="57"/>
      <c r="M355" s="159"/>
      <c r="N355" s="159"/>
      <c r="O355" s="159"/>
    </row>
    <row r="356" spans="1:15">
      <c r="A356" s="202">
        <v>349</v>
      </c>
      <c r="B356" s="159"/>
      <c r="C356" s="159"/>
      <c r="D356" s="159"/>
      <c r="E356" s="39"/>
      <c r="F356" s="39"/>
      <c r="G356" s="159"/>
      <c r="H356" s="42"/>
      <c r="I356" s="43"/>
      <c r="J356" s="205" t="e">
        <f t="shared" si="5"/>
        <v>#DIV/0!</v>
      </c>
      <c r="K356" s="57"/>
      <c r="L356" s="57"/>
      <c r="M356" s="159"/>
      <c r="N356" s="159"/>
      <c r="O356" s="159"/>
    </row>
    <row r="357" spans="1:15">
      <c r="A357" s="202">
        <v>350</v>
      </c>
      <c r="B357" s="159"/>
      <c r="C357" s="159"/>
      <c r="D357" s="159"/>
      <c r="E357" s="39"/>
      <c r="F357" s="39"/>
      <c r="G357" s="159"/>
      <c r="H357" s="42"/>
      <c r="I357" s="43"/>
      <c r="J357" s="205" t="e">
        <f t="shared" si="5"/>
        <v>#DIV/0!</v>
      </c>
      <c r="K357" s="57"/>
      <c r="L357" s="57"/>
      <c r="M357" s="159"/>
      <c r="N357" s="159"/>
      <c r="O357" s="159"/>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4" sqref="J4"/>
    </sheetView>
  </sheetViews>
  <sheetFormatPr defaultColWidth="9" defaultRowHeight="13.5"/>
  <cols>
    <col min="1" max="1" width="9" style="202" customWidth="1"/>
    <col min="2" max="2" width="20" style="202" customWidth="1"/>
    <col min="3" max="4" width="9" style="202" customWidth="1"/>
    <col min="5" max="5" width="13" style="202" bestFit="1" customWidth="1"/>
    <col min="6" max="6" width="9" style="202" customWidth="1"/>
    <col min="7" max="7" width="13.125" style="202" bestFit="1" customWidth="1"/>
    <col min="8" max="8" width="11.5" style="202" bestFit="1" customWidth="1"/>
    <col min="9" max="9" width="10.375" style="202" bestFit="1" customWidth="1"/>
    <col min="10" max="10" width="9" style="202" customWidth="1"/>
    <col min="11" max="16384" width="9" style="202"/>
  </cols>
  <sheetData>
    <row r="1" spans="1:10">
      <c r="A1" s="202" t="s">
        <v>5</v>
      </c>
      <c r="B1" s="82" t="str">
        <f>[42]合計!C3</f>
        <v>下関市</v>
      </c>
      <c r="I1" s="202" t="s">
        <v>66</v>
      </c>
    </row>
    <row r="2" spans="1:10" ht="49.5" customHeight="1">
      <c r="B2" s="46"/>
      <c r="E2" s="784" t="s">
        <v>77</v>
      </c>
      <c r="F2" s="784"/>
      <c r="G2" s="784"/>
      <c r="H2" s="203">
        <f>SUMIF(G6:G356,"PPS",H6:H356)</f>
        <v>119471883</v>
      </c>
    </row>
    <row r="3" spans="1:10" ht="16.5" customHeight="1">
      <c r="B3" s="23"/>
      <c r="E3" s="52"/>
      <c r="F3" s="52"/>
      <c r="G3" s="52"/>
      <c r="H3" s="224"/>
    </row>
    <row r="4" spans="1:10" ht="54">
      <c r="A4" s="7" t="s">
        <v>67</v>
      </c>
      <c r="B4" s="159" t="s">
        <v>44</v>
      </c>
      <c r="C4" s="159" t="s">
        <v>45</v>
      </c>
      <c r="D4" s="159" t="s">
        <v>48</v>
      </c>
      <c r="E4" s="159" t="s">
        <v>49</v>
      </c>
      <c r="F4" s="159" t="s">
        <v>46</v>
      </c>
      <c r="G4" s="57" t="s">
        <v>47</v>
      </c>
      <c r="H4" s="57" t="s">
        <v>89</v>
      </c>
      <c r="I4" s="163" t="s">
        <v>90</v>
      </c>
      <c r="J4" s="164" t="s">
        <v>68</v>
      </c>
    </row>
    <row r="5" spans="1:10" s="206" customFormat="1" ht="14.25" thickBot="1">
      <c r="B5" s="32" t="s">
        <v>55</v>
      </c>
      <c r="C5" s="32"/>
      <c r="D5" s="32"/>
      <c r="E5" s="32"/>
      <c r="F5" s="32"/>
      <c r="G5" s="32"/>
      <c r="H5" s="53">
        <f>SUM(H6:H65)</f>
        <v>119471883</v>
      </c>
      <c r="I5" s="53">
        <f>SUM(I6:I65)</f>
        <v>12191009</v>
      </c>
      <c r="J5" s="32">
        <f t="shared" ref="J5:J65" si="0">H5/I5</f>
        <v>9.7999995734561427</v>
      </c>
    </row>
    <row r="6" spans="1:10" ht="41.25" thickTop="1">
      <c r="A6" s="202">
        <v>1</v>
      </c>
      <c r="B6" s="92" t="s">
        <v>660</v>
      </c>
      <c r="C6" s="84" t="s">
        <v>136</v>
      </c>
      <c r="D6" s="182" t="s">
        <v>640</v>
      </c>
      <c r="E6" s="291" t="s">
        <v>661</v>
      </c>
      <c r="F6" s="291" t="s">
        <v>662</v>
      </c>
      <c r="G6" s="93" t="s">
        <v>120</v>
      </c>
      <c r="H6" s="203">
        <v>119471883</v>
      </c>
      <c r="I6" s="203">
        <v>12191009</v>
      </c>
      <c r="J6" s="159">
        <f t="shared" si="0"/>
        <v>9.7999995734561427</v>
      </c>
    </row>
    <row r="7" spans="1:10">
      <c r="A7" s="202">
        <v>2</v>
      </c>
      <c r="B7" s="84"/>
      <c r="C7" s="84"/>
      <c r="D7" s="84"/>
      <c r="E7" s="130"/>
      <c r="F7" s="84"/>
      <c r="G7" s="93"/>
      <c r="H7" s="203"/>
      <c r="I7" s="203"/>
      <c r="J7" s="159" t="e">
        <f t="shared" si="0"/>
        <v>#DIV/0!</v>
      </c>
    </row>
    <row r="8" spans="1:10">
      <c r="A8" s="202">
        <v>3</v>
      </c>
      <c r="B8" s="84"/>
      <c r="C8" s="84"/>
      <c r="D8" s="84"/>
      <c r="E8" s="130"/>
      <c r="F8" s="84"/>
      <c r="G8" s="93"/>
      <c r="H8" s="203"/>
      <c r="I8" s="203"/>
      <c r="J8" s="159" t="e">
        <f t="shared" si="0"/>
        <v>#DIV/0!</v>
      </c>
    </row>
    <row r="9" spans="1:10">
      <c r="A9" s="202">
        <v>4</v>
      </c>
      <c r="B9" s="159"/>
      <c r="C9" s="159"/>
      <c r="D9" s="159"/>
      <c r="E9" s="159"/>
      <c r="F9" s="159"/>
      <c r="G9" s="39"/>
      <c r="H9" s="159"/>
      <c r="I9" s="159"/>
      <c r="J9" s="159" t="e">
        <f t="shared" si="0"/>
        <v>#DIV/0!</v>
      </c>
    </row>
    <row r="10" spans="1:10">
      <c r="A10" s="202">
        <v>5</v>
      </c>
      <c r="B10" s="159"/>
      <c r="C10" s="159"/>
      <c r="D10" s="159"/>
      <c r="E10" s="159"/>
      <c r="F10" s="159"/>
      <c r="G10" s="39"/>
      <c r="H10" s="159"/>
      <c r="I10" s="159"/>
      <c r="J10" s="159" t="e">
        <f t="shared" si="0"/>
        <v>#DIV/0!</v>
      </c>
    </row>
    <row r="11" spans="1:10">
      <c r="A11" s="202">
        <v>6</v>
      </c>
      <c r="B11" s="159"/>
      <c r="C11" s="159"/>
      <c r="D11" s="159"/>
      <c r="E11" s="159"/>
      <c r="F11" s="159"/>
      <c r="G11" s="39"/>
      <c r="H11" s="159"/>
      <c r="I11" s="159"/>
      <c r="J11" s="159" t="e">
        <f t="shared" si="0"/>
        <v>#DIV/0!</v>
      </c>
    </row>
    <row r="12" spans="1:10">
      <c r="A12" s="202">
        <v>7</v>
      </c>
      <c r="B12" s="159"/>
      <c r="C12" s="159"/>
      <c r="D12" s="159"/>
      <c r="E12" s="159"/>
      <c r="F12" s="159"/>
      <c r="G12" s="39"/>
      <c r="H12" s="159"/>
      <c r="I12" s="159"/>
      <c r="J12" s="159" t="e">
        <f t="shared" si="0"/>
        <v>#DIV/0!</v>
      </c>
    </row>
    <row r="13" spans="1:10">
      <c r="A13" s="202">
        <v>8</v>
      </c>
      <c r="B13" s="159"/>
      <c r="C13" s="159"/>
      <c r="D13" s="159"/>
      <c r="E13" s="159"/>
      <c r="F13" s="159"/>
      <c r="G13" s="39"/>
      <c r="H13" s="159"/>
      <c r="I13" s="159"/>
      <c r="J13" s="159" t="e">
        <f t="shared" si="0"/>
        <v>#DIV/0!</v>
      </c>
    </row>
    <row r="14" spans="1:10">
      <c r="A14" s="202">
        <v>9</v>
      </c>
      <c r="B14" s="159"/>
      <c r="C14" s="159"/>
      <c r="D14" s="159"/>
      <c r="E14" s="159"/>
      <c r="F14" s="159"/>
      <c r="G14" s="39"/>
      <c r="H14" s="159"/>
      <c r="I14" s="159"/>
      <c r="J14" s="159" t="e">
        <f t="shared" si="0"/>
        <v>#DIV/0!</v>
      </c>
    </row>
    <row r="15" spans="1:10">
      <c r="A15" s="202">
        <v>10</v>
      </c>
      <c r="B15" s="159"/>
      <c r="C15" s="159"/>
      <c r="D15" s="159"/>
      <c r="E15" s="159"/>
      <c r="F15" s="159"/>
      <c r="G15" s="39"/>
      <c r="H15" s="159"/>
      <c r="I15" s="159"/>
      <c r="J15" s="159" t="e">
        <f t="shared" si="0"/>
        <v>#DIV/0!</v>
      </c>
    </row>
    <row r="16" spans="1:10">
      <c r="A16" s="202">
        <v>11</v>
      </c>
      <c r="B16" s="159"/>
      <c r="C16" s="159"/>
      <c r="D16" s="159"/>
      <c r="E16" s="159"/>
      <c r="F16" s="159"/>
      <c r="G16" s="39"/>
      <c r="H16" s="159"/>
      <c r="I16" s="159"/>
      <c r="J16" s="159" t="e">
        <f t="shared" si="0"/>
        <v>#DIV/0!</v>
      </c>
    </row>
    <row r="17" spans="1:10">
      <c r="A17" s="202">
        <v>12</v>
      </c>
      <c r="B17" s="159"/>
      <c r="C17" s="159"/>
      <c r="D17" s="159"/>
      <c r="E17" s="159"/>
      <c r="F17" s="159"/>
      <c r="G17" s="39"/>
      <c r="H17" s="159"/>
      <c r="I17" s="159"/>
      <c r="J17" s="159" t="e">
        <f t="shared" si="0"/>
        <v>#DIV/0!</v>
      </c>
    </row>
    <row r="18" spans="1:10">
      <c r="A18" s="202">
        <v>13</v>
      </c>
      <c r="B18" s="159"/>
      <c r="C18" s="159"/>
      <c r="D18" s="159"/>
      <c r="E18" s="159"/>
      <c r="F18" s="159"/>
      <c r="G18" s="39"/>
      <c r="H18" s="159"/>
      <c r="I18" s="159"/>
      <c r="J18" s="159" t="e">
        <f t="shared" si="0"/>
        <v>#DIV/0!</v>
      </c>
    </row>
    <row r="19" spans="1:10">
      <c r="A19" s="202">
        <v>14</v>
      </c>
      <c r="B19" s="159"/>
      <c r="C19" s="159"/>
      <c r="D19" s="159"/>
      <c r="E19" s="159"/>
      <c r="F19" s="159"/>
      <c r="G19" s="39"/>
      <c r="H19" s="159"/>
      <c r="I19" s="159"/>
      <c r="J19" s="159" t="e">
        <f t="shared" si="0"/>
        <v>#DIV/0!</v>
      </c>
    </row>
    <row r="20" spans="1:10">
      <c r="A20" s="202">
        <v>15</v>
      </c>
      <c r="B20" s="159"/>
      <c r="C20" s="159"/>
      <c r="D20" s="159"/>
      <c r="E20" s="159"/>
      <c r="F20" s="159"/>
      <c r="G20" s="39"/>
      <c r="H20" s="159"/>
      <c r="I20" s="159"/>
      <c r="J20" s="159" t="e">
        <f t="shared" si="0"/>
        <v>#DIV/0!</v>
      </c>
    </row>
    <row r="21" spans="1:10">
      <c r="A21" s="202">
        <v>16</v>
      </c>
      <c r="B21" s="159"/>
      <c r="C21" s="159"/>
      <c r="D21" s="159"/>
      <c r="E21" s="159"/>
      <c r="F21" s="159"/>
      <c r="G21" s="39"/>
      <c r="H21" s="159"/>
      <c r="I21" s="159"/>
      <c r="J21" s="159" t="e">
        <f t="shared" si="0"/>
        <v>#DIV/0!</v>
      </c>
    </row>
    <row r="22" spans="1:10">
      <c r="A22" s="202">
        <v>17</v>
      </c>
      <c r="B22" s="159"/>
      <c r="C22" s="159"/>
      <c r="D22" s="159"/>
      <c r="E22" s="159"/>
      <c r="F22" s="159"/>
      <c r="G22" s="39"/>
      <c r="H22" s="159"/>
      <c r="I22" s="159"/>
      <c r="J22" s="159" t="e">
        <f t="shared" si="0"/>
        <v>#DIV/0!</v>
      </c>
    </row>
    <row r="23" spans="1:10">
      <c r="A23" s="202">
        <v>18</v>
      </c>
      <c r="B23" s="159"/>
      <c r="C23" s="159"/>
      <c r="D23" s="159"/>
      <c r="E23" s="159"/>
      <c r="F23" s="159"/>
      <c r="G23" s="39"/>
      <c r="H23" s="159"/>
      <c r="I23" s="159"/>
      <c r="J23" s="159" t="e">
        <f t="shared" si="0"/>
        <v>#DIV/0!</v>
      </c>
    </row>
    <row r="24" spans="1:10">
      <c r="A24" s="202">
        <v>19</v>
      </c>
      <c r="B24" s="159"/>
      <c r="C24" s="159"/>
      <c r="D24" s="159"/>
      <c r="E24" s="159"/>
      <c r="F24" s="159"/>
      <c r="G24" s="39"/>
      <c r="H24" s="159"/>
      <c r="I24" s="159"/>
      <c r="J24" s="159" t="e">
        <f t="shared" si="0"/>
        <v>#DIV/0!</v>
      </c>
    </row>
    <row r="25" spans="1:10">
      <c r="A25" s="202">
        <v>20</v>
      </c>
      <c r="B25" s="159"/>
      <c r="C25" s="159"/>
      <c r="D25" s="159"/>
      <c r="E25" s="159"/>
      <c r="F25" s="159"/>
      <c r="G25" s="39"/>
      <c r="H25" s="159"/>
      <c r="I25" s="159"/>
      <c r="J25" s="159" t="e">
        <f t="shared" si="0"/>
        <v>#DIV/0!</v>
      </c>
    </row>
    <row r="26" spans="1:10">
      <c r="A26" s="202">
        <v>21</v>
      </c>
      <c r="B26" s="159"/>
      <c r="C26" s="159"/>
      <c r="D26" s="159"/>
      <c r="E26" s="159"/>
      <c r="F26" s="159"/>
      <c r="G26" s="39"/>
      <c r="H26" s="159"/>
      <c r="I26" s="159"/>
      <c r="J26" s="159" t="e">
        <f t="shared" si="0"/>
        <v>#DIV/0!</v>
      </c>
    </row>
    <row r="27" spans="1:10">
      <c r="A27" s="202">
        <v>22</v>
      </c>
      <c r="B27" s="159"/>
      <c r="C27" s="159"/>
      <c r="D27" s="159"/>
      <c r="E27" s="159"/>
      <c r="F27" s="159"/>
      <c r="G27" s="39"/>
      <c r="H27" s="159"/>
      <c r="I27" s="159"/>
      <c r="J27" s="159" t="e">
        <f t="shared" si="0"/>
        <v>#DIV/0!</v>
      </c>
    </row>
    <row r="28" spans="1:10">
      <c r="A28" s="202">
        <v>23</v>
      </c>
      <c r="B28" s="159"/>
      <c r="C28" s="159"/>
      <c r="D28" s="159"/>
      <c r="E28" s="159"/>
      <c r="F28" s="159"/>
      <c r="G28" s="39"/>
      <c r="H28" s="159"/>
      <c r="I28" s="159"/>
      <c r="J28" s="159" t="e">
        <f t="shared" si="0"/>
        <v>#DIV/0!</v>
      </c>
    </row>
    <row r="29" spans="1:10">
      <c r="A29" s="202">
        <v>24</v>
      </c>
      <c r="B29" s="159"/>
      <c r="C29" s="159"/>
      <c r="D29" s="159"/>
      <c r="E29" s="159"/>
      <c r="F29" s="159"/>
      <c r="G29" s="39"/>
      <c r="H29" s="159"/>
      <c r="I29" s="159"/>
      <c r="J29" s="159" t="e">
        <f t="shared" si="0"/>
        <v>#DIV/0!</v>
      </c>
    </row>
    <row r="30" spans="1:10">
      <c r="A30" s="202">
        <v>25</v>
      </c>
      <c r="B30" s="159"/>
      <c r="C30" s="159"/>
      <c r="D30" s="159"/>
      <c r="E30" s="159"/>
      <c r="F30" s="159"/>
      <c r="G30" s="39"/>
      <c r="H30" s="159"/>
      <c r="I30" s="159"/>
      <c r="J30" s="159" t="e">
        <f t="shared" si="0"/>
        <v>#DIV/0!</v>
      </c>
    </row>
    <row r="31" spans="1:10">
      <c r="A31" s="202">
        <v>26</v>
      </c>
      <c r="B31" s="159"/>
      <c r="C31" s="159"/>
      <c r="D31" s="159"/>
      <c r="E31" s="159"/>
      <c r="F31" s="159"/>
      <c r="G31" s="39"/>
      <c r="H31" s="159"/>
      <c r="I31" s="159"/>
      <c r="J31" s="159" t="e">
        <f t="shared" si="0"/>
        <v>#DIV/0!</v>
      </c>
    </row>
    <row r="32" spans="1:10">
      <c r="A32" s="202">
        <v>27</v>
      </c>
      <c r="B32" s="159"/>
      <c r="C32" s="159"/>
      <c r="D32" s="159"/>
      <c r="E32" s="159"/>
      <c r="F32" s="159"/>
      <c r="G32" s="39"/>
      <c r="H32" s="159"/>
      <c r="I32" s="159"/>
      <c r="J32" s="159" t="e">
        <f t="shared" si="0"/>
        <v>#DIV/0!</v>
      </c>
    </row>
    <row r="33" spans="1:10">
      <c r="A33" s="202">
        <v>28</v>
      </c>
      <c r="B33" s="159"/>
      <c r="C33" s="159"/>
      <c r="D33" s="159"/>
      <c r="E33" s="159"/>
      <c r="F33" s="159"/>
      <c r="G33" s="39"/>
      <c r="H33" s="159"/>
      <c r="I33" s="159"/>
      <c r="J33" s="159" t="e">
        <f t="shared" si="0"/>
        <v>#DIV/0!</v>
      </c>
    </row>
    <row r="34" spans="1:10">
      <c r="A34" s="202">
        <v>29</v>
      </c>
      <c r="B34" s="159"/>
      <c r="C34" s="159"/>
      <c r="D34" s="159"/>
      <c r="E34" s="159"/>
      <c r="F34" s="159"/>
      <c r="G34" s="39"/>
      <c r="H34" s="159"/>
      <c r="I34" s="159"/>
      <c r="J34" s="159" t="e">
        <f t="shared" si="0"/>
        <v>#DIV/0!</v>
      </c>
    </row>
    <row r="35" spans="1:10">
      <c r="A35" s="202">
        <v>30</v>
      </c>
      <c r="B35" s="159"/>
      <c r="C35" s="159"/>
      <c r="D35" s="159"/>
      <c r="E35" s="159"/>
      <c r="F35" s="159"/>
      <c r="G35" s="39"/>
      <c r="H35" s="159"/>
      <c r="I35" s="159"/>
      <c r="J35" s="159" t="e">
        <f t="shared" si="0"/>
        <v>#DIV/0!</v>
      </c>
    </row>
    <row r="36" spans="1:10">
      <c r="A36" s="202">
        <v>31</v>
      </c>
      <c r="B36" s="159"/>
      <c r="C36" s="159"/>
      <c r="D36" s="159"/>
      <c r="E36" s="159"/>
      <c r="F36" s="159"/>
      <c r="G36" s="39"/>
      <c r="H36" s="159"/>
      <c r="I36" s="159"/>
      <c r="J36" s="159" t="e">
        <f t="shared" si="0"/>
        <v>#DIV/0!</v>
      </c>
    </row>
    <row r="37" spans="1:10">
      <c r="A37" s="202">
        <v>32</v>
      </c>
      <c r="B37" s="159"/>
      <c r="C37" s="159"/>
      <c r="D37" s="159"/>
      <c r="E37" s="159"/>
      <c r="F37" s="159"/>
      <c r="G37" s="39"/>
      <c r="H37" s="159"/>
      <c r="I37" s="159"/>
      <c r="J37" s="159" t="e">
        <f t="shared" si="0"/>
        <v>#DIV/0!</v>
      </c>
    </row>
    <row r="38" spans="1:10">
      <c r="A38" s="202">
        <v>33</v>
      </c>
      <c r="B38" s="159"/>
      <c r="C38" s="159"/>
      <c r="D38" s="159"/>
      <c r="E38" s="159"/>
      <c r="F38" s="159"/>
      <c r="G38" s="39"/>
      <c r="H38" s="159"/>
      <c r="I38" s="159"/>
      <c r="J38" s="159" t="e">
        <f t="shared" si="0"/>
        <v>#DIV/0!</v>
      </c>
    </row>
    <row r="39" spans="1:10">
      <c r="A39" s="202">
        <v>34</v>
      </c>
      <c r="B39" s="159"/>
      <c r="C39" s="159"/>
      <c r="D39" s="159"/>
      <c r="E39" s="159"/>
      <c r="F39" s="159"/>
      <c r="G39" s="39"/>
      <c r="H39" s="159"/>
      <c r="I39" s="159"/>
      <c r="J39" s="159" t="e">
        <f t="shared" si="0"/>
        <v>#DIV/0!</v>
      </c>
    </row>
    <row r="40" spans="1:10">
      <c r="A40" s="202">
        <v>35</v>
      </c>
      <c r="B40" s="159"/>
      <c r="C40" s="159"/>
      <c r="D40" s="159"/>
      <c r="E40" s="159"/>
      <c r="F40" s="159"/>
      <c r="G40" s="39"/>
      <c r="H40" s="159"/>
      <c r="I40" s="159"/>
      <c r="J40" s="159" t="e">
        <f t="shared" si="0"/>
        <v>#DIV/0!</v>
      </c>
    </row>
    <row r="41" spans="1:10">
      <c r="A41" s="202">
        <v>36</v>
      </c>
      <c r="B41" s="159"/>
      <c r="C41" s="159"/>
      <c r="D41" s="159"/>
      <c r="E41" s="159"/>
      <c r="F41" s="159"/>
      <c r="G41" s="39"/>
      <c r="H41" s="159"/>
      <c r="I41" s="159"/>
      <c r="J41" s="159" t="e">
        <f t="shared" si="0"/>
        <v>#DIV/0!</v>
      </c>
    </row>
    <row r="42" spans="1:10">
      <c r="A42" s="202">
        <v>37</v>
      </c>
      <c r="B42" s="159"/>
      <c r="C42" s="159"/>
      <c r="D42" s="159"/>
      <c r="E42" s="159"/>
      <c r="F42" s="159"/>
      <c r="G42" s="39"/>
      <c r="H42" s="159"/>
      <c r="I42" s="159"/>
      <c r="J42" s="159" t="e">
        <f t="shared" si="0"/>
        <v>#DIV/0!</v>
      </c>
    </row>
    <row r="43" spans="1:10">
      <c r="A43" s="202">
        <v>38</v>
      </c>
      <c r="B43" s="159"/>
      <c r="C43" s="159"/>
      <c r="D43" s="159"/>
      <c r="E43" s="159"/>
      <c r="F43" s="159"/>
      <c r="G43" s="39"/>
      <c r="H43" s="159"/>
      <c r="I43" s="159"/>
      <c r="J43" s="159" t="e">
        <f t="shared" si="0"/>
        <v>#DIV/0!</v>
      </c>
    </row>
    <row r="44" spans="1:10">
      <c r="A44" s="202">
        <v>39</v>
      </c>
      <c r="B44" s="159"/>
      <c r="C44" s="159"/>
      <c r="D44" s="159"/>
      <c r="E44" s="159"/>
      <c r="F44" s="159"/>
      <c r="G44" s="39"/>
      <c r="H44" s="159"/>
      <c r="I44" s="159"/>
      <c r="J44" s="159" t="e">
        <f t="shared" si="0"/>
        <v>#DIV/0!</v>
      </c>
    </row>
    <row r="45" spans="1:10">
      <c r="A45" s="202">
        <v>40</v>
      </c>
      <c r="B45" s="159"/>
      <c r="C45" s="159"/>
      <c r="D45" s="159"/>
      <c r="E45" s="159"/>
      <c r="F45" s="159"/>
      <c r="G45" s="39"/>
      <c r="H45" s="159"/>
      <c r="I45" s="159"/>
      <c r="J45" s="159" t="e">
        <f t="shared" si="0"/>
        <v>#DIV/0!</v>
      </c>
    </row>
    <row r="46" spans="1:10">
      <c r="A46" s="202">
        <v>41</v>
      </c>
      <c r="B46" s="159"/>
      <c r="C46" s="159"/>
      <c r="D46" s="159"/>
      <c r="E46" s="159"/>
      <c r="F46" s="159"/>
      <c r="G46" s="39"/>
      <c r="H46" s="159"/>
      <c r="I46" s="159"/>
      <c r="J46" s="159" t="e">
        <f t="shared" si="0"/>
        <v>#DIV/0!</v>
      </c>
    </row>
    <row r="47" spans="1:10">
      <c r="A47" s="202">
        <v>42</v>
      </c>
      <c r="B47" s="159"/>
      <c r="C47" s="159"/>
      <c r="D47" s="159"/>
      <c r="E47" s="159"/>
      <c r="F47" s="159"/>
      <c r="G47" s="39"/>
      <c r="H47" s="159"/>
      <c r="I47" s="159"/>
      <c r="J47" s="159" t="e">
        <f t="shared" si="0"/>
        <v>#DIV/0!</v>
      </c>
    </row>
    <row r="48" spans="1:10">
      <c r="A48" s="202">
        <v>43</v>
      </c>
      <c r="B48" s="159"/>
      <c r="C48" s="159"/>
      <c r="D48" s="159"/>
      <c r="E48" s="159"/>
      <c r="F48" s="159"/>
      <c r="G48" s="39"/>
      <c r="H48" s="159"/>
      <c r="I48" s="159"/>
      <c r="J48" s="159" t="e">
        <f t="shared" si="0"/>
        <v>#DIV/0!</v>
      </c>
    </row>
    <row r="49" spans="1:10">
      <c r="A49" s="202">
        <v>44</v>
      </c>
      <c r="B49" s="159"/>
      <c r="C49" s="159"/>
      <c r="D49" s="159"/>
      <c r="E49" s="159"/>
      <c r="F49" s="159"/>
      <c r="G49" s="39"/>
      <c r="H49" s="159"/>
      <c r="I49" s="159"/>
      <c r="J49" s="159" t="e">
        <f t="shared" si="0"/>
        <v>#DIV/0!</v>
      </c>
    </row>
    <row r="50" spans="1:10">
      <c r="A50" s="202">
        <v>45</v>
      </c>
      <c r="B50" s="159"/>
      <c r="C50" s="159"/>
      <c r="D50" s="159"/>
      <c r="E50" s="159"/>
      <c r="F50" s="159"/>
      <c r="G50" s="39"/>
      <c r="H50" s="159"/>
      <c r="I50" s="159"/>
      <c r="J50" s="159" t="e">
        <f t="shared" si="0"/>
        <v>#DIV/0!</v>
      </c>
    </row>
    <row r="51" spans="1:10">
      <c r="A51" s="202">
        <v>46</v>
      </c>
      <c r="B51" s="159"/>
      <c r="C51" s="159"/>
      <c r="D51" s="159"/>
      <c r="E51" s="159"/>
      <c r="F51" s="159"/>
      <c r="G51" s="39"/>
      <c r="H51" s="159"/>
      <c r="I51" s="159"/>
      <c r="J51" s="159" t="e">
        <f t="shared" si="0"/>
        <v>#DIV/0!</v>
      </c>
    </row>
    <row r="52" spans="1:10">
      <c r="A52" s="202">
        <v>47</v>
      </c>
      <c r="B52" s="159"/>
      <c r="C52" s="159"/>
      <c r="D52" s="159"/>
      <c r="E52" s="159"/>
      <c r="F52" s="159"/>
      <c r="G52" s="39"/>
      <c r="H52" s="159"/>
      <c r="I52" s="159"/>
      <c r="J52" s="159" t="e">
        <f t="shared" si="0"/>
        <v>#DIV/0!</v>
      </c>
    </row>
    <row r="53" spans="1:10">
      <c r="A53" s="202">
        <v>48</v>
      </c>
      <c r="B53" s="159"/>
      <c r="C53" s="159"/>
      <c r="D53" s="159"/>
      <c r="E53" s="159"/>
      <c r="F53" s="159"/>
      <c r="G53" s="39"/>
      <c r="H53" s="159"/>
      <c r="I53" s="159"/>
      <c r="J53" s="159" t="e">
        <f t="shared" si="0"/>
        <v>#DIV/0!</v>
      </c>
    </row>
    <row r="54" spans="1:10">
      <c r="A54" s="202">
        <v>49</v>
      </c>
      <c r="B54" s="159"/>
      <c r="C54" s="159"/>
      <c r="D54" s="159"/>
      <c r="E54" s="159"/>
      <c r="F54" s="159"/>
      <c r="G54" s="39"/>
      <c r="H54" s="159"/>
      <c r="I54" s="159"/>
      <c r="J54" s="159" t="e">
        <f t="shared" si="0"/>
        <v>#DIV/0!</v>
      </c>
    </row>
    <row r="55" spans="1:10">
      <c r="A55" s="202">
        <v>50</v>
      </c>
      <c r="B55" s="159"/>
      <c r="C55" s="159"/>
      <c r="D55" s="159"/>
      <c r="E55" s="159"/>
      <c r="F55" s="159"/>
      <c r="G55" s="39"/>
      <c r="H55" s="159"/>
      <c r="I55" s="159"/>
      <c r="J55" s="159" t="e">
        <f t="shared" si="0"/>
        <v>#DIV/0!</v>
      </c>
    </row>
    <row r="56" spans="1:10">
      <c r="A56" s="202">
        <v>51</v>
      </c>
      <c r="B56" s="159"/>
      <c r="C56" s="159"/>
      <c r="D56" s="159"/>
      <c r="E56" s="159"/>
      <c r="F56" s="159"/>
      <c r="G56" s="39"/>
      <c r="H56" s="159"/>
      <c r="I56" s="159"/>
      <c r="J56" s="159" t="e">
        <f t="shared" si="0"/>
        <v>#DIV/0!</v>
      </c>
    </row>
    <row r="57" spans="1:10">
      <c r="A57" s="202">
        <v>52</v>
      </c>
      <c r="B57" s="159"/>
      <c r="C57" s="159"/>
      <c r="D57" s="159"/>
      <c r="E57" s="159"/>
      <c r="F57" s="159"/>
      <c r="G57" s="39"/>
      <c r="H57" s="159"/>
      <c r="I57" s="159"/>
      <c r="J57" s="159" t="e">
        <f t="shared" si="0"/>
        <v>#DIV/0!</v>
      </c>
    </row>
    <row r="58" spans="1:10">
      <c r="A58" s="202">
        <v>53</v>
      </c>
      <c r="B58" s="159"/>
      <c r="C58" s="159"/>
      <c r="D58" s="159"/>
      <c r="E58" s="159"/>
      <c r="F58" s="159"/>
      <c r="G58" s="39"/>
      <c r="H58" s="159"/>
      <c r="I58" s="159"/>
      <c r="J58" s="159" t="e">
        <f t="shared" si="0"/>
        <v>#DIV/0!</v>
      </c>
    </row>
    <row r="59" spans="1:10">
      <c r="A59" s="202">
        <v>54</v>
      </c>
      <c r="B59" s="159"/>
      <c r="C59" s="159"/>
      <c r="D59" s="159"/>
      <c r="E59" s="159"/>
      <c r="F59" s="159"/>
      <c r="G59" s="39"/>
      <c r="H59" s="159"/>
      <c r="I59" s="159"/>
      <c r="J59" s="159" t="e">
        <f t="shared" si="0"/>
        <v>#DIV/0!</v>
      </c>
    </row>
    <row r="60" spans="1:10">
      <c r="A60" s="202">
        <v>55</v>
      </c>
      <c r="B60" s="159"/>
      <c r="C60" s="159"/>
      <c r="D60" s="159"/>
      <c r="E60" s="159"/>
      <c r="F60" s="159"/>
      <c r="G60" s="39"/>
      <c r="H60" s="159"/>
      <c r="I60" s="159"/>
      <c r="J60" s="159" t="e">
        <f t="shared" si="0"/>
        <v>#DIV/0!</v>
      </c>
    </row>
    <row r="61" spans="1:10">
      <c r="A61" s="202">
        <v>56</v>
      </c>
      <c r="B61" s="159"/>
      <c r="C61" s="159"/>
      <c r="D61" s="159"/>
      <c r="E61" s="159"/>
      <c r="F61" s="159"/>
      <c r="G61" s="39"/>
      <c r="H61" s="159"/>
      <c r="I61" s="159"/>
      <c r="J61" s="159" t="e">
        <f t="shared" si="0"/>
        <v>#DIV/0!</v>
      </c>
    </row>
    <row r="62" spans="1:10">
      <c r="A62" s="202">
        <v>57</v>
      </c>
      <c r="B62" s="159"/>
      <c r="C62" s="159"/>
      <c r="D62" s="159"/>
      <c r="E62" s="159"/>
      <c r="F62" s="159"/>
      <c r="G62" s="39"/>
      <c r="H62" s="159"/>
      <c r="I62" s="159"/>
      <c r="J62" s="159" t="e">
        <f t="shared" si="0"/>
        <v>#DIV/0!</v>
      </c>
    </row>
    <row r="63" spans="1:10">
      <c r="A63" s="202">
        <v>58</v>
      </c>
      <c r="B63" s="159"/>
      <c r="C63" s="159"/>
      <c r="D63" s="159"/>
      <c r="E63" s="159"/>
      <c r="F63" s="159"/>
      <c r="G63" s="39"/>
      <c r="H63" s="159"/>
      <c r="I63" s="159"/>
      <c r="J63" s="159" t="e">
        <f t="shared" si="0"/>
        <v>#DIV/0!</v>
      </c>
    </row>
    <row r="64" spans="1:10">
      <c r="A64" s="202">
        <v>59</v>
      </c>
      <c r="B64" s="159"/>
      <c r="C64" s="159"/>
      <c r="D64" s="159"/>
      <c r="E64" s="159"/>
      <c r="F64" s="159"/>
      <c r="G64" s="39"/>
      <c r="H64" s="159"/>
      <c r="I64" s="159"/>
      <c r="J64" s="159" t="e">
        <f t="shared" si="0"/>
        <v>#DIV/0!</v>
      </c>
    </row>
    <row r="65" spans="1:10">
      <c r="A65" s="202">
        <v>60</v>
      </c>
      <c r="B65" s="159"/>
      <c r="C65" s="159"/>
      <c r="D65" s="159"/>
      <c r="E65" s="159"/>
      <c r="F65" s="159"/>
      <c r="G65" s="39"/>
      <c r="H65" s="159"/>
      <c r="I65" s="159"/>
      <c r="J65" s="15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4" sqref="J4"/>
    </sheetView>
  </sheetViews>
  <sheetFormatPr defaultColWidth="9" defaultRowHeight="13.5"/>
  <cols>
    <col min="1" max="1" width="9" style="202" customWidth="1"/>
    <col min="2" max="2" width="20" style="202" customWidth="1"/>
    <col min="3" max="4" width="9" style="202" customWidth="1"/>
    <col min="5" max="5" width="13" style="202" bestFit="1" customWidth="1"/>
    <col min="6" max="6" width="9" style="202" customWidth="1"/>
    <col min="7" max="7" width="13.125" style="202" bestFit="1" customWidth="1"/>
    <col min="8" max="8" width="12.25" style="202" bestFit="1" customWidth="1"/>
    <col min="9" max="9" width="11.125" style="202" bestFit="1" customWidth="1"/>
    <col min="10" max="10" width="9" style="202" customWidth="1"/>
    <col min="11" max="16384" width="9" style="202"/>
  </cols>
  <sheetData>
    <row r="1" spans="1:10">
      <c r="A1" s="202" t="s">
        <v>5</v>
      </c>
      <c r="B1" s="82" t="str">
        <f>[42]合計!C3</f>
        <v>下関市</v>
      </c>
      <c r="I1" s="202" t="s">
        <v>69</v>
      </c>
    </row>
    <row r="2" spans="1:10" s="19" customFormat="1" ht="56.25" customHeight="1">
      <c r="B2" s="46"/>
      <c r="E2" s="784" t="s">
        <v>79</v>
      </c>
      <c r="F2" s="784"/>
      <c r="G2" s="784"/>
      <c r="H2" s="203">
        <f>SUMIF(G6:G356,"PPS",H6:H356)</f>
        <v>0</v>
      </c>
    </row>
    <row r="3" spans="1:10" s="19" customFormat="1" ht="16.5" customHeight="1">
      <c r="B3" s="23"/>
      <c r="E3" s="52"/>
      <c r="F3" s="52"/>
      <c r="G3" s="52"/>
      <c r="H3" s="55"/>
    </row>
    <row r="4" spans="1:10" ht="54">
      <c r="A4" s="57" t="s">
        <v>70</v>
      </c>
      <c r="B4" s="159" t="s">
        <v>44</v>
      </c>
      <c r="C4" s="159" t="s">
        <v>45</v>
      </c>
      <c r="D4" s="159" t="s">
        <v>71</v>
      </c>
      <c r="E4" s="159" t="s">
        <v>62</v>
      </c>
      <c r="F4" s="159" t="s">
        <v>72</v>
      </c>
      <c r="G4" s="57" t="s">
        <v>47</v>
      </c>
      <c r="H4" s="163" t="s">
        <v>91</v>
      </c>
      <c r="I4" s="163" t="s">
        <v>92</v>
      </c>
      <c r="J4" s="164" t="s">
        <v>68</v>
      </c>
    </row>
    <row r="5" spans="1:10" s="206" customFormat="1" ht="14.25" thickBot="1">
      <c r="B5" s="32" t="s">
        <v>55</v>
      </c>
      <c r="C5" s="32"/>
      <c r="D5" s="32"/>
      <c r="E5" s="32"/>
      <c r="F5" s="32"/>
      <c r="G5" s="32"/>
      <c r="H5" s="53">
        <f>SUM(H6:H65)</f>
        <v>259261241</v>
      </c>
      <c r="I5" s="53">
        <f>SUM(I6:I65)</f>
        <v>14120983</v>
      </c>
      <c r="J5" s="32">
        <f t="shared" ref="J5:J65" si="0">H5/I5</f>
        <v>18.359999512781794</v>
      </c>
    </row>
    <row r="6" spans="1:10" ht="41.25" thickTop="1">
      <c r="A6" s="202">
        <v>1</v>
      </c>
      <c r="B6" s="182" t="s">
        <v>660</v>
      </c>
      <c r="C6" s="84" t="s">
        <v>136</v>
      </c>
      <c r="D6" s="85" t="s">
        <v>122</v>
      </c>
      <c r="E6" s="291" t="s">
        <v>661</v>
      </c>
      <c r="F6" s="345" t="s">
        <v>663</v>
      </c>
      <c r="G6" s="93" t="s">
        <v>113</v>
      </c>
      <c r="H6" s="225">
        <v>259261241</v>
      </c>
      <c r="I6" s="225">
        <v>14120983</v>
      </c>
      <c r="J6" s="159">
        <f t="shared" si="0"/>
        <v>18.359999512781794</v>
      </c>
    </row>
    <row r="7" spans="1:10">
      <c r="A7" s="202">
        <v>2</v>
      </c>
      <c r="B7" s="84"/>
      <c r="C7" s="84"/>
      <c r="D7" s="84"/>
      <c r="E7" s="130"/>
      <c r="F7" s="84"/>
      <c r="G7" s="93"/>
      <c r="H7" s="225"/>
      <c r="I7" s="225"/>
      <c r="J7" s="159" t="e">
        <f t="shared" si="0"/>
        <v>#DIV/0!</v>
      </c>
    </row>
    <row r="8" spans="1:10">
      <c r="A8" s="202">
        <v>3</v>
      </c>
      <c r="B8" s="84"/>
      <c r="C8" s="84"/>
      <c r="D8" s="84"/>
      <c r="E8" s="130"/>
      <c r="F8" s="84"/>
      <c r="G8" s="93"/>
      <c r="H8" s="225"/>
      <c r="I8" s="225"/>
      <c r="J8" s="159" t="e">
        <f t="shared" si="0"/>
        <v>#DIV/0!</v>
      </c>
    </row>
    <row r="9" spans="1:10">
      <c r="A9" s="202">
        <v>4</v>
      </c>
      <c r="B9" s="84"/>
      <c r="C9" s="84"/>
      <c r="D9" s="84"/>
      <c r="E9" s="84"/>
      <c r="F9" s="84"/>
      <c r="G9" s="93"/>
      <c r="H9" s="87"/>
      <c r="I9" s="87"/>
      <c r="J9" s="159" t="e">
        <f t="shared" si="0"/>
        <v>#DIV/0!</v>
      </c>
    </row>
    <row r="10" spans="1:10">
      <c r="A10" s="202">
        <v>5</v>
      </c>
      <c r="B10" s="84"/>
      <c r="C10" s="84"/>
      <c r="D10" s="84"/>
      <c r="E10" s="84"/>
      <c r="F10" s="84"/>
      <c r="G10" s="93"/>
      <c r="H10" s="87"/>
      <c r="I10" s="87"/>
      <c r="J10" s="159" t="e">
        <f t="shared" si="0"/>
        <v>#DIV/0!</v>
      </c>
    </row>
    <row r="11" spans="1:10">
      <c r="A11" s="202">
        <v>6</v>
      </c>
      <c r="B11" s="84"/>
      <c r="C11" s="84"/>
      <c r="D11" s="84"/>
      <c r="E11" s="84"/>
      <c r="F11" s="84"/>
      <c r="G11" s="93"/>
      <c r="H11" s="87"/>
      <c r="I11" s="87"/>
      <c r="J11" s="159" t="e">
        <f t="shared" si="0"/>
        <v>#DIV/0!</v>
      </c>
    </row>
    <row r="12" spans="1:10">
      <c r="A12" s="202">
        <v>7</v>
      </c>
      <c r="B12" s="84"/>
      <c r="C12" s="84"/>
      <c r="D12" s="84"/>
      <c r="E12" s="84"/>
      <c r="F12" s="84"/>
      <c r="G12" s="93"/>
      <c r="H12" s="87"/>
      <c r="I12" s="87"/>
      <c r="J12" s="159" t="e">
        <f t="shared" si="0"/>
        <v>#DIV/0!</v>
      </c>
    </row>
    <row r="13" spans="1:10">
      <c r="A13" s="202">
        <v>8</v>
      </c>
      <c r="B13" s="84"/>
      <c r="C13" s="84"/>
      <c r="D13" s="84"/>
      <c r="E13" s="84"/>
      <c r="F13" s="84"/>
      <c r="G13" s="93"/>
      <c r="H13" s="87"/>
      <c r="I13" s="87"/>
      <c r="J13" s="159" t="e">
        <f t="shared" si="0"/>
        <v>#DIV/0!</v>
      </c>
    </row>
    <row r="14" spans="1:10">
      <c r="A14" s="202">
        <v>9</v>
      </c>
      <c r="B14" s="84"/>
      <c r="C14" s="84"/>
      <c r="D14" s="84"/>
      <c r="E14" s="84"/>
      <c r="F14" s="84"/>
      <c r="G14" s="93"/>
      <c r="H14" s="87"/>
      <c r="I14" s="87"/>
      <c r="J14" s="159" t="e">
        <f t="shared" si="0"/>
        <v>#DIV/0!</v>
      </c>
    </row>
    <row r="15" spans="1:10">
      <c r="A15" s="202">
        <v>10</v>
      </c>
      <c r="B15" s="84"/>
      <c r="C15" s="84"/>
      <c r="D15" s="84"/>
      <c r="E15" s="84"/>
      <c r="F15" s="84"/>
      <c r="G15" s="93"/>
      <c r="H15" s="87"/>
      <c r="I15" s="87"/>
      <c r="J15" s="159" t="e">
        <f t="shared" si="0"/>
        <v>#DIV/0!</v>
      </c>
    </row>
    <row r="16" spans="1:10">
      <c r="A16" s="202">
        <v>11</v>
      </c>
      <c r="B16" s="84"/>
      <c r="C16" s="84"/>
      <c r="D16" s="84"/>
      <c r="E16" s="84"/>
      <c r="F16" s="84"/>
      <c r="G16" s="93"/>
      <c r="H16" s="87"/>
      <c r="I16" s="87"/>
      <c r="J16" s="159" t="e">
        <f t="shared" si="0"/>
        <v>#DIV/0!</v>
      </c>
    </row>
    <row r="17" spans="1:10">
      <c r="A17" s="202">
        <v>12</v>
      </c>
      <c r="B17" s="84"/>
      <c r="C17" s="84"/>
      <c r="D17" s="84"/>
      <c r="E17" s="84"/>
      <c r="F17" s="84"/>
      <c r="G17" s="93"/>
      <c r="H17" s="87"/>
      <c r="I17" s="87"/>
      <c r="J17" s="159" t="e">
        <f t="shared" si="0"/>
        <v>#DIV/0!</v>
      </c>
    </row>
    <row r="18" spans="1:10">
      <c r="A18" s="202">
        <v>13</v>
      </c>
      <c r="B18" s="84"/>
      <c r="C18" s="84"/>
      <c r="D18" s="84"/>
      <c r="E18" s="84"/>
      <c r="F18" s="84"/>
      <c r="G18" s="93"/>
      <c r="H18" s="87"/>
      <c r="I18" s="87"/>
      <c r="J18" s="159" t="e">
        <f t="shared" si="0"/>
        <v>#DIV/0!</v>
      </c>
    </row>
    <row r="19" spans="1:10">
      <c r="A19" s="202">
        <v>14</v>
      </c>
      <c r="B19" s="84"/>
      <c r="C19" s="84"/>
      <c r="D19" s="84"/>
      <c r="E19" s="84"/>
      <c r="F19" s="84"/>
      <c r="G19" s="93"/>
      <c r="H19" s="87"/>
      <c r="I19" s="87"/>
      <c r="J19" s="159" t="e">
        <f t="shared" si="0"/>
        <v>#DIV/0!</v>
      </c>
    </row>
    <row r="20" spans="1:10">
      <c r="A20" s="202">
        <v>15</v>
      </c>
      <c r="B20" s="84"/>
      <c r="C20" s="84"/>
      <c r="D20" s="84"/>
      <c r="E20" s="84"/>
      <c r="F20" s="84"/>
      <c r="G20" s="93"/>
      <c r="H20" s="87"/>
      <c r="I20" s="87"/>
      <c r="J20" s="159" t="e">
        <f t="shared" si="0"/>
        <v>#DIV/0!</v>
      </c>
    </row>
    <row r="21" spans="1:10">
      <c r="A21" s="202">
        <v>16</v>
      </c>
      <c r="B21" s="84"/>
      <c r="C21" s="84"/>
      <c r="D21" s="84"/>
      <c r="E21" s="84"/>
      <c r="F21" s="84"/>
      <c r="G21" s="93"/>
      <c r="H21" s="87"/>
      <c r="I21" s="87"/>
      <c r="J21" s="159" t="e">
        <f t="shared" si="0"/>
        <v>#DIV/0!</v>
      </c>
    </row>
    <row r="22" spans="1:10">
      <c r="A22" s="202">
        <v>17</v>
      </c>
      <c r="B22" s="84"/>
      <c r="C22" s="84"/>
      <c r="D22" s="84"/>
      <c r="E22" s="84"/>
      <c r="F22" s="84"/>
      <c r="G22" s="93"/>
      <c r="H22" s="87"/>
      <c r="I22" s="87"/>
      <c r="J22" s="159" t="e">
        <f t="shared" si="0"/>
        <v>#DIV/0!</v>
      </c>
    </row>
    <row r="23" spans="1:10">
      <c r="A23" s="202">
        <v>18</v>
      </c>
      <c r="B23" s="84"/>
      <c r="C23" s="84"/>
      <c r="D23" s="84"/>
      <c r="E23" s="84"/>
      <c r="F23" s="84"/>
      <c r="G23" s="93"/>
      <c r="H23" s="87"/>
      <c r="I23" s="87"/>
      <c r="J23" s="159" t="e">
        <f t="shared" si="0"/>
        <v>#DIV/0!</v>
      </c>
    </row>
    <row r="24" spans="1:10">
      <c r="A24" s="202">
        <v>19</v>
      </c>
      <c r="B24" s="84"/>
      <c r="C24" s="84"/>
      <c r="D24" s="84"/>
      <c r="E24" s="84"/>
      <c r="F24" s="84"/>
      <c r="G24" s="93"/>
      <c r="H24" s="87"/>
      <c r="I24" s="87"/>
      <c r="J24" s="159" t="e">
        <f t="shared" si="0"/>
        <v>#DIV/0!</v>
      </c>
    </row>
    <row r="25" spans="1:10">
      <c r="A25" s="202">
        <v>20</v>
      </c>
      <c r="B25" s="84"/>
      <c r="C25" s="84"/>
      <c r="D25" s="84"/>
      <c r="E25" s="84"/>
      <c r="F25" s="84"/>
      <c r="G25" s="93"/>
      <c r="H25" s="87"/>
      <c r="I25" s="87"/>
      <c r="J25" s="159" t="e">
        <f t="shared" si="0"/>
        <v>#DIV/0!</v>
      </c>
    </row>
    <row r="26" spans="1:10">
      <c r="A26" s="202">
        <v>21</v>
      </c>
      <c r="B26" s="84"/>
      <c r="C26" s="84"/>
      <c r="D26" s="84"/>
      <c r="E26" s="84"/>
      <c r="F26" s="84"/>
      <c r="G26" s="93"/>
      <c r="H26" s="87"/>
      <c r="I26" s="87"/>
      <c r="J26" s="159" t="e">
        <f t="shared" si="0"/>
        <v>#DIV/0!</v>
      </c>
    </row>
    <row r="27" spans="1:10">
      <c r="A27" s="202">
        <v>22</v>
      </c>
      <c r="B27" s="84"/>
      <c r="C27" s="84"/>
      <c r="D27" s="84"/>
      <c r="E27" s="84"/>
      <c r="F27" s="84"/>
      <c r="G27" s="93"/>
      <c r="H27" s="87"/>
      <c r="I27" s="87"/>
      <c r="J27" s="159" t="e">
        <f t="shared" si="0"/>
        <v>#DIV/0!</v>
      </c>
    </row>
    <row r="28" spans="1:10">
      <c r="A28" s="202">
        <v>23</v>
      </c>
      <c r="B28" s="84"/>
      <c r="C28" s="84"/>
      <c r="D28" s="84"/>
      <c r="E28" s="84"/>
      <c r="F28" s="84"/>
      <c r="G28" s="93"/>
      <c r="H28" s="87"/>
      <c r="I28" s="87"/>
      <c r="J28" s="159" t="e">
        <f t="shared" si="0"/>
        <v>#DIV/0!</v>
      </c>
    </row>
    <row r="29" spans="1:10">
      <c r="A29" s="202">
        <v>24</v>
      </c>
      <c r="B29" s="84"/>
      <c r="C29" s="84"/>
      <c r="D29" s="84"/>
      <c r="E29" s="84"/>
      <c r="F29" s="84"/>
      <c r="G29" s="93"/>
      <c r="H29" s="87"/>
      <c r="I29" s="87"/>
      <c r="J29" s="159" t="e">
        <f t="shared" si="0"/>
        <v>#DIV/0!</v>
      </c>
    </row>
    <row r="30" spans="1:10">
      <c r="A30" s="202">
        <v>25</v>
      </c>
      <c r="B30" s="84"/>
      <c r="C30" s="84"/>
      <c r="D30" s="84"/>
      <c r="E30" s="84"/>
      <c r="F30" s="84"/>
      <c r="G30" s="93"/>
      <c r="H30" s="87"/>
      <c r="I30" s="87"/>
      <c r="J30" s="159" t="e">
        <f t="shared" si="0"/>
        <v>#DIV/0!</v>
      </c>
    </row>
    <row r="31" spans="1:10">
      <c r="A31" s="202">
        <v>26</v>
      </c>
      <c r="B31" s="159"/>
      <c r="C31" s="159"/>
      <c r="D31" s="159"/>
      <c r="E31" s="159"/>
      <c r="F31" s="159"/>
      <c r="G31" s="39"/>
      <c r="H31" s="159"/>
      <c r="I31" s="159"/>
      <c r="J31" s="159" t="e">
        <f t="shared" si="0"/>
        <v>#DIV/0!</v>
      </c>
    </row>
    <row r="32" spans="1:10">
      <c r="A32" s="202">
        <v>27</v>
      </c>
      <c r="B32" s="159"/>
      <c r="C32" s="159"/>
      <c r="D32" s="159"/>
      <c r="E32" s="159"/>
      <c r="F32" s="159"/>
      <c r="G32" s="39"/>
      <c r="H32" s="159"/>
      <c r="I32" s="159"/>
      <c r="J32" s="159" t="e">
        <f t="shared" si="0"/>
        <v>#DIV/0!</v>
      </c>
    </row>
    <row r="33" spans="1:10">
      <c r="A33" s="202">
        <v>28</v>
      </c>
      <c r="B33" s="159"/>
      <c r="C33" s="159"/>
      <c r="D33" s="159"/>
      <c r="E33" s="159"/>
      <c r="F33" s="159"/>
      <c r="G33" s="39"/>
      <c r="H33" s="159"/>
      <c r="I33" s="159"/>
      <c r="J33" s="159" t="e">
        <f t="shared" si="0"/>
        <v>#DIV/0!</v>
      </c>
    </row>
    <row r="34" spans="1:10">
      <c r="A34" s="202">
        <v>29</v>
      </c>
      <c r="B34" s="159"/>
      <c r="C34" s="159"/>
      <c r="D34" s="159"/>
      <c r="E34" s="159"/>
      <c r="F34" s="159"/>
      <c r="G34" s="39"/>
      <c r="H34" s="159"/>
      <c r="I34" s="159"/>
      <c r="J34" s="159" t="e">
        <f t="shared" si="0"/>
        <v>#DIV/0!</v>
      </c>
    </row>
    <row r="35" spans="1:10">
      <c r="A35" s="202">
        <v>30</v>
      </c>
      <c r="B35" s="159"/>
      <c r="C35" s="159"/>
      <c r="D35" s="159"/>
      <c r="E35" s="159"/>
      <c r="F35" s="159"/>
      <c r="G35" s="39"/>
      <c r="H35" s="159"/>
      <c r="I35" s="159"/>
      <c r="J35" s="159" t="e">
        <f t="shared" si="0"/>
        <v>#DIV/0!</v>
      </c>
    </row>
    <row r="36" spans="1:10">
      <c r="A36" s="202">
        <v>31</v>
      </c>
      <c r="B36" s="159"/>
      <c r="C36" s="159"/>
      <c r="D36" s="159"/>
      <c r="E36" s="159"/>
      <c r="F36" s="159"/>
      <c r="G36" s="39"/>
      <c r="H36" s="159"/>
      <c r="I36" s="159"/>
      <c r="J36" s="159" t="e">
        <f t="shared" si="0"/>
        <v>#DIV/0!</v>
      </c>
    </row>
    <row r="37" spans="1:10">
      <c r="A37" s="202">
        <v>32</v>
      </c>
      <c r="B37" s="159"/>
      <c r="C37" s="159"/>
      <c r="D37" s="159"/>
      <c r="E37" s="159"/>
      <c r="F37" s="159"/>
      <c r="G37" s="39"/>
      <c r="H37" s="159"/>
      <c r="I37" s="159"/>
      <c r="J37" s="159" t="e">
        <f t="shared" si="0"/>
        <v>#DIV/0!</v>
      </c>
    </row>
    <row r="38" spans="1:10">
      <c r="A38" s="202">
        <v>33</v>
      </c>
      <c r="B38" s="159"/>
      <c r="C38" s="159"/>
      <c r="D38" s="159"/>
      <c r="E38" s="159"/>
      <c r="F38" s="159"/>
      <c r="G38" s="39"/>
      <c r="H38" s="159"/>
      <c r="I38" s="159"/>
      <c r="J38" s="159" t="e">
        <f t="shared" si="0"/>
        <v>#DIV/0!</v>
      </c>
    </row>
    <row r="39" spans="1:10">
      <c r="A39" s="202">
        <v>34</v>
      </c>
      <c r="B39" s="159"/>
      <c r="C39" s="159"/>
      <c r="D39" s="159"/>
      <c r="E39" s="159"/>
      <c r="F39" s="159"/>
      <c r="G39" s="39"/>
      <c r="H39" s="159"/>
      <c r="I39" s="159"/>
      <c r="J39" s="159" t="e">
        <f t="shared" si="0"/>
        <v>#DIV/0!</v>
      </c>
    </row>
    <row r="40" spans="1:10">
      <c r="A40" s="202">
        <v>35</v>
      </c>
      <c r="B40" s="159"/>
      <c r="C40" s="159"/>
      <c r="D40" s="159"/>
      <c r="E40" s="159"/>
      <c r="F40" s="159"/>
      <c r="G40" s="39"/>
      <c r="H40" s="159"/>
      <c r="I40" s="159"/>
      <c r="J40" s="159" t="e">
        <f t="shared" si="0"/>
        <v>#DIV/0!</v>
      </c>
    </row>
    <row r="41" spans="1:10">
      <c r="A41" s="202">
        <v>36</v>
      </c>
      <c r="B41" s="159"/>
      <c r="C41" s="159"/>
      <c r="D41" s="159"/>
      <c r="E41" s="159"/>
      <c r="F41" s="159"/>
      <c r="G41" s="39"/>
      <c r="H41" s="159"/>
      <c r="I41" s="159"/>
      <c r="J41" s="159" t="e">
        <f t="shared" si="0"/>
        <v>#DIV/0!</v>
      </c>
    </row>
    <row r="42" spans="1:10">
      <c r="A42" s="202">
        <v>37</v>
      </c>
      <c r="B42" s="159"/>
      <c r="C42" s="159"/>
      <c r="D42" s="159"/>
      <c r="E42" s="159"/>
      <c r="F42" s="159"/>
      <c r="G42" s="39"/>
      <c r="H42" s="159"/>
      <c r="I42" s="159"/>
      <c r="J42" s="159" t="e">
        <f t="shared" si="0"/>
        <v>#DIV/0!</v>
      </c>
    </row>
    <row r="43" spans="1:10">
      <c r="A43" s="202">
        <v>38</v>
      </c>
      <c r="B43" s="159"/>
      <c r="C43" s="159"/>
      <c r="D43" s="159"/>
      <c r="E43" s="159"/>
      <c r="F43" s="159"/>
      <c r="G43" s="39"/>
      <c r="H43" s="159"/>
      <c r="I43" s="159"/>
      <c r="J43" s="159" t="e">
        <f t="shared" si="0"/>
        <v>#DIV/0!</v>
      </c>
    </row>
    <row r="44" spans="1:10">
      <c r="A44" s="202">
        <v>39</v>
      </c>
      <c r="B44" s="159"/>
      <c r="C44" s="159"/>
      <c r="D44" s="159"/>
      <c r="E44" s="159"/>
      <c r="F44" s="159"/>
      <c r="G44" s="39"/>
      <c r="H44" s="159"/>
      <c r="I44" s="159"/>
      <c r="J44" s="159" t="e">
        <f t="shared" si="0"/>
        <v>#DIV/0!</v>
      </c>
    </row>
    <row r="45" spans="1:10">
      <c r="A45" s="202">
        <v>40</v>
      </c>
      <c r="B45" s="159"/>
      <c r="C45" s="159"/>
      <c r="D45" s="159"/>
      <c r="E45" s="159"/>
      <c r="F45" s="159"/>
      <c r="G45" s="39"/>
      <c r="H45" s="159"/>
      <c r="I45" s="159"/>
      <c r="J45" s="159" t="e">
        <f t="shared" si="0"/>
        <v>#DIV/0!</v>
      </c>
    </row>
    <row r="46" spans="1:10">
      <c r="A46" s="202">
        <v>41</v>
      </c>
      <c r="B46" s="159"/>
      <c r="C46" s="159"/>
      <c r="D46" s="159"/>
      <c r="E46" s="159"/>
      <c r="F46" s="159"/>
      <c r="G46" s="39"/>
      <c r="H46" s="159"/>
      <c r="I46" s="159"/>
      <c r="J46" s="159" t="e">
        <f t="shared" si="0"/>
        <v>#DIV/0!</v>
      </c>
    </row>
    <row r="47" spans="1:10">
      <c r="A47" s="202">
        <v>42</v>
      </c>
      <c r="B47" s="159"/>
      <c r="C47" s="159"/>
      <c r="D47" s="159"/>
      <c r="E47" s="159"/>
      <c r="F47" s="159"/>
      <c r="G47" s="39"/>
      <c r="H47" s="159"/>
      <c r="I47" s="159"/>
      <c r="J47" s="159" t="e">
        <f t="shared" si="0"/>
        <v>#DIV/0!</v>
      </c>
    </row>
    <row r="48" spans="1:10">
      <c r="A48" s="202">
        <v>43</v>
      </c>
      <c r="B48" s="159"/>
      <c r="C48" s="159"/>
      <c r="D48" s="159"/>
      <c r="E48" s="159"/>
      <c r="F48" s="159"/>
      <c r="G48" s="39"/>
      <c r="H48" s="159"/>
      <c r="I48" s="159"/>
      <c r="J48" s="159" t="e">
        <f t="shared" si="0"/>
        <v>#DIV/0!</v>
      </c>
    </row>
    <row r="49" spans="1:10">
      <c r="A49" s="202">
        <v>44</v>
      </c>
      <c r="B49" s="159"/>
      <c r="C49" s="159"/>
      <c r="D49" s="159"/>
      <c r="E49" s="159"/>
      <c r="F49" s="159"/>
      <c r="G49" s="39"/>
      <c r="H49" s="159"/>
      <c r="I49" s="159"/>
      <c r="J49" s="159" t="e">
        <f t="shared" si="0"/>
        <v>#DIV/0!</v>
      </c>
    </row>
    <row r="50" spans="1:10">
      <c r="A50" s="202">
        <v>45</v>
      </c>
      <c r="B50" s="159"/>
      <c r="C50" s="159"/>
      <c r="D50" s="159"/>
      <c r="E50" s="159"/>
      <c r="F50" s="159"/>
      <c r="G50" s="39"/>
      <c r="H50" s="159"/>
      <c r="I50" s="159"/>
      <c r="J50" s="159" t="e">
        <f t="shared" si="0"/>
        <v>#DIV/0!</v>
      </c>
    </row>
    <row r="51" spans="1:10">
      <c r="A51" s="202">
        <v>46</v>
      </c>
      <c r="B51" s="159"/>
      <c r="C51" s="159"/>
      <c r="D51" s="159"/>
      <c r="E51" s="159"/>
      <c r="F51" s="159"/>
      <c r="G51" s="39"/>
      <c r="H51" s="159"/>
      <c r="I51" s="159"/>
      <c r="J51" s="159" t="e">
        <f t="shared" si="0"/>
        <v>#DIV/0!</v>
      </c>
    </row>
    <row r="52" spans="1:10">
      <c r="A52" s="202">
        <v>47</v>
      </c>
      <c r="B52" s="159"/>
      <c r="C52" s="159"/>
      <c r="D52" s="159"/>
      <c r="E52" s="159"/>
      <c r="F52" s="159"/>
      <c r="G52" s="39"/>
      <c r="H52" s="159"/>
      <c r="I52" s="159"/>
      <c r="J52" s="159" t="e">
        <f t="shared" si="0"/>
        <v>#DIV/0!</v>
      </c>
    </row>
    <row r="53" spans="1:10">
      <c r="A53" s="202">
        <v>48</v>
      </c>
      <c r="B53" s="159"/>
      <c r="C53" s="159"/>
      <c r="D53" s="159"/>
      <c r="E53" s="159"/>
      <c r="F53" s="159"/>
      <c r="G53" s="39"/>
      <c r="H53" s="159"/>
      <c r="I53" s="159"/>
      <c r="J53" s="159" t="e">
        <f t="shared" si="0"/>
        <v>#DIV/0!</v>
      </c>
    </row>
    <row r="54" spans="1:10">
      <c r="A54" s="202">
        <v>49</v>
      </c>
      <c r="B54" s="159"/>
      <c r="C54" s="159"/>
      <c r="D54" s="159"/>
      <c r="E54" s="159"/>
      <c r="F54" s="159"/>
      <c r="G54" s="39"/>
      <c r="H54" s="159"/>
      <c r="I54" s="159"/>
      <c r="J54" s="159" t="e">
        <f t="shared" si="0"/>
        <v>#DIV/0!</v>
      </c>
    </row>
    <row r="55" spans="1:10">
      <c r="A55" s="202">
        <v>50</v>
      </c>
      <c r="B55" s="159"/>
      <c r="C55" s="159"/>
      <c r="D55" s="159"/>
      <c r="E55" s="159"/>
      <c r="F55" s="159"/>
      <c r="G55" s="39"/>
      <c r="H55" s="159"/>
      <c r="I55" s="159"/>
      <c r="J55" s="159" t="e">
        <f t="shared" si="0"/>
        <v>#DIV/0!</v>
      </c>
    </row>
    <row r="56" spans="1:10">
      <c r="A56" s="202">
        <v>51</v>
      </c>
      <c r="B56" s="159"/>
      <c r="C56" s="159"/>
      <c r="D56" s="159"/>
      <c r="E56" s="159"/>
      <c r="F56" s="159"/>
      <c r="G56" s="39"/>
      <c r="H56" s="159"/>
      <c r="I56" s="159"/>
      <c r="J56" s="159" t="e">
        <f t="shared" si="0"/>
        <v>#DIV/0!</v>
      </c>
    </row>
    <row r="57" spans="1:10">
      <c r="A57" s="202">
        <v>52</v>
      </c>
      <c r="B57" s="159"/>
      <c r="C57" s="159"/>
      <c r="D57" s="159"/>
      <c r="E57" s="159"/>
      <c r="F57" s="159"/>
      <c r="G57" s="39"/>
      <c r="H57" s="159"/>
      <c r="I57" s="159"/>
      <c r="J57" s="159" t="e">
        <f t="shared" si="0"/>
        <v>#DIV/0!</v>
      </c>
    </row>
    <row r="58" spans="1:10">
      <c r="A58" s="202">
        <v>53</v>
      </c>
      <c r="B58" s="159"/>
      <c r="C58" s="159"/>
      <c r="D58" s="159"/>
      <c r="E58" s="159"/>
      <c r="F58" s="159"/>
      <c r="G58" s="39"/>
      <c r="H58" s="159"/>
      <c r="I58" s="159"/>
      <c r="J58" s="159" t="e">
        <f t="shared" si="0"/>
        <v>#DIV/0!</v>
      </c>
    </row>
    <row r="59" spans="1:10">
      <c r="A59" s="202">
        <v>54</v>
      </c>
      <c r="B59" s="159"/>
      <c r="C59" s="159"/>
      <c r="D59" s="159"/>
      <c r="E59" s="159"/>
      <c r="F59" s="159"/>
      <c r="G59" s="39"/>
      <c r="H59" s="159"/>
      <c r="I59" s="159"/>
      <c r="J59" s="159" t="e">
        <f t="shared" si="0"/>
        <v>#DIV/0!</v>
      </c>
    </row>
    <row r="60" spans="1:10">
      <c r="A60" s="202">
        <v>55</v>
      </c>
      <c r="B60" s="159"/>
      <c r="C60" s="159"/>
      <c r="D60" s="159"/>
      <c r="E60" s="159"/>
      <c r="F60" s="159"/>
      <c r="G60" s="39"/>
      <c r="H60" s="159"/>
      <c r="I60" s="159"/>
      <c r="J60" s="159" t="e">
        <f t="shared" si="0"/>
        <v>#DIV/0!</v>
      </c>
    </row>
    <row r="61" spans="1:10">
      <c r="A61" s="202">
        <v>56</v>
      </c>
      <c r="B61" s="159"/>
      <c r="C61" s="159"/>
      <c r="D61" s="159"/>
      <c r="E61" s="159"/>
      <c r="F61" s="159"/>
      <c r="G61" s="39"/>
      <c r="H61" s="159"/>
      <c r="I61" s="159"/>
      <c r="J61" s="159" t="e">
        <f t="shared" si="0"/>
        <v>#DIV/0!</v>
      </c>
    </row>
    <row r="62" spans="1:10">
      <c r="A62" s="202">
        <v>57</v>
      </c>
      <c r="B62" s="159"/>
      <c r="C62" s="159"/>
      <c r="D62" s="159"/>
      <c r="E62" s="159"/>
      <c r="F62" s="159"/>
      <c r="G62" s="39"/>
      <c r="H62" s="159"/>
      <c r="I62" s="159"/>
      <c r="J62" s="159" t="e">
        <f t="shared" si="0"/>
        <v>#DIV/0!</v>
      </c>
    </row>
    <row r="63" spans="1:10">
      <c r="A63" s="202">
        <v>58</v>
      </c>
      <c r="B63" s="159"/>
      <c r="C63" s="159"/>
      <c r="D63" s="159"/>
      <c r="E63" s="159"/>
      <c r="F63" s="159"/>
      <c r="G63" s="39"/>
      <c r="H63" s="159"/>
      <c r="I63" s="159"/>
      <c r="J63" s="159" t="e">
        <f t="shared" si="0"/>
        <v>#DIV/0!</v>
      </c>
    </row>
    <row r="64" spans="1:10">
      <c r="A64" s="202">
        <v>59</v>
      </c>
      <c r="B64" s="159"/>
      <c r="C64" s="159"/>
      <c r="D64" s="159"/>
      <c r="E64" s="159"/>
      <c r="F64" s="159"/>
      <c r="G64" s="39"/>
      <c r="H64" s="159"/>
      <c r="I64" s="159"/>
      <c r="J64" s="159" t="e">
        <f t="shared" si="0"/>
        <v>#DIV/0!</v>
      </c>
    </row>
    <row r="65" spans="1:10">
      <c r="A65" s="202">
        <v>60</v>
      </c>
      <c r="B65" s="159"/>
      <c r="C65" s="159"/>
      <c r="D65" s="159"/>
      <c r="E65" s="159"/>
      <c r="F65" s="159"/>
      <c r="G65" s="39"/>
      <c r="H65" s="159"/>
      <c r="I65" s="159"/>
      <c r="J65" s="15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4" workbookViewId="0">
      <selection activeCell="M20" sqref="M20"/>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[43]合計!C3</f>
        <v>松山市</v>
      </c>
      <c r="I1" s="13" t="s">
        <v>38</v>
      </c>
      <c r="K1" s="15" t="s">
        <v>39</v>
      </c>
    </row>
    <row r="2" spans="1:13" ht="54" customHeight="1">
      <c r="B2" s="16"/>
      <c r="E2" s="784" t="s">
        <v>40</v>
      </c>
      <c r="F2" s="784"/>
      <c r="G2" s="784"/>
      <c r="H2" s="17">
        <f>SUMIF(E8:E357,"PPS",H8:H357)</f>
        <v>277630</v>
      </c>
      <c r="I2" s="18"/>
      <c r="J2" s="15"/>
    </row>
    <row r="3" spans="1:13" ht="57" customHeight="1">
      <c r="B3" s="14"/>
      <c r="E3" s="784" t="s">
        <v>41</v>
      </c>
      <c r="F3" s="784"/>
      <c r="G3" s="784"/>
      <c r="H3" s="17">
        <f>M7</f>
        <v>0</v>
      </c>
      <c r="I3" s="18"/>
      <c r="J3" s="19"/>
    </row>
    <row r="4" spans="1:13" s="19" customFormat="1" ht="55.5" customHeight="1">
      <c r="B4" s="20"/>
      <c r="E4" s="784" t="s">
        <v>42</v>
      </c>
      <c r="F4" s="784"/>
      <c r="G4" s="784"/>
      <c r="H4" s="356" t="s">
        <v>664</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277630</v>
      </c>
      <c r="I7" s="33">
        <f>SUM(I8:I357)</f>
        <v>0</v>
      </c>
      <c r="J7" s="357" t="s">
        <v>664</v>
      </c>
      <c r="K7" s="35">
        <f>SUM(K8:K357)</f>
        <v>13428</v>
      </c>
      <c r="L7" s="36">
        <f>SUM(L8:L357)</f>
        <v>17885400</v>
      </c>
      <c r="M7" s="37">
        <f>SUM(M8:M357)</f>
        <v>0</v>
      </c>
    </row>
    <row r="8" spans="1:13" ht="14.25" thickTop="1">
      <c r="A8" s="13">
        <v>1</v>
      </c>
      <c r="B8" s="83" t="s">
        <v>665</v>
      </c>
      <c r="C8" s="84" t="s">
        <v>666</v>
      </c>
      <c r="D8" s="85" t="s">
        <v>667</v>
      </c>
      <c r="E8" s="85" t="s">
        <v>120</v>
      </c>
      <c r="F8" s="84" t="s">
        <v>329</v>
      </c>
      <c r="G8" s="38">
        <v>4</v>
      </c>
      <c r="H8" s="86">
        <v>90341</v>
      </c>
      <c r="I8" s="87">
        <v>0</v>
      </c>
      <c r="J8" s="358" t="s">
        <v>664</v>
      </c>
      <c r="K8" s="87">
        <v>4030</v>
      </c>
      <c r="L8" s="87">
        <v>6165200</v>
      </c>
      <c r="M8" s="88">
        <v>0</v>
      </c>
    </row>
    <row r="9" spans="1:13">
      <c r="A9" s="13">
        <v>2</v>
      </c>
      <c r="B9" s="83" t="s">
        <v>668</v>
      </c>
      <c r="C9" s="84" t="s">
        <v>273</v>
      </c>
      <c r="D9" s="85" t="s">
        <v>669</v>
      </c>
      <c r="E9" s="85" t="s">
        <v>120</v>
      </c>
      <c r="F9" s="84" t="s">
        <v>329</v>
      </c>
      <c r="G9" s="38">
        <v>8</v>
      </c>
      <c r="H9" s="86">
        <v>187289</v>
      </c>
      <c r="I9" s="87">
        <v>0</v>
      </c>
      <c r="J9" s="356" t="s">
        <v>664</v>
      </c>
      <c r="K9" s="87">
        <v>9398</v>
      </c>
      <c r="L9" s="87">
        <v>11720200</v>
      </c>
      <c r="M9" s="91">
        <v>0</v>
      </c>
    </row>
    <row r="10" spans="1:13">
      <c r="A10" s="13">
        <v>3</v>
      </c>
      <c r="B10" s="89"/>
      <c r="C10" s="92"/>
      <c r="D10" s="85"/>
      <c r="E10" s="85"/>
      <c r="F10" s="84"/>
      <c r="G10" s="38"/>
      <c r="H10" s="86"/>
      <c r="I10" s="87"/>
      <c r="J10" s="21" t="e">
        <f t="shared" ref="J10:J73" si="0">H10/I10</f>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si="0"/>
        <v>#DIV/0!</v>
      </c>
      <c r="K72" s="29"/>
      <c r="L72" s="29"/>
      <c r="M72" s="28"/>
    </row>
    <row r="73" spans="1:13">
      <c r="A73" s="40">
        <v>66</v>
      </c>
      <c r="B73" s="28"/>
      <c r="C73" s="28"/>
      <c r="D73" s="28"/>
      <c r="E73" s="39"/>
      <c r="F73" s="39"/>
      <c r="G73" s="30"/>
      <c r="H73" s="42"/>
      <c r="I73" s="43"/>
      <c r="J73" s="21" t="e">
        <f t="shared" si="0"/>
        <v>#DIV/0!</v>
      </c>
      <c r="K73" s="29"/>
      <c r="L73" s="29"/>
      <c r="M73" s="28"/>
    </row>
    <row r="74" spans="1:13">
      <c r="A74" s="40">
        <v>67</v>
      </c>
      <c r="B74" s="28"/>
      <c r="C74" s="28"/>
      <c r="D74" s="28"/>
      <c r="E74" s="39"/>
      <c r="F74" s="39"/>
      <c r="G74" s="30"/>
      <c r="H74" s="42"/>
      <c r="I74" s="43"/>
      <c r="J74" s="21" t="e">
        <f t="shared" ref="J74:J137" si="1">H74/I74</f>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si="1"/>
        <v>#DIV/0!</v>
      </c>
      <c r="K136" s="29"/>
      <c r="L136" s="29"/>
      <c r="M136" s="28"/>
    </row>
    <row r="137" spans="1:13">
      <c r="A137" s="13">
        <v>130</v>
      </c>
      <c r="B137" s="28"/>
      <c r="C137" s="28"/>
      <c r="D137" s="28"/>
      <c r="E137" s="39"/>
      <c r="F137" s="39"/>
      <c r="G137" s="30"/>
      <c r="H137" s="42"/>
      <c r="I137" s="43"/>
      <c r="J137" s="21" t="e">
        <f t="shared" si="1"/>
        <v>#DIV/0!</v>
      </c>
      <c r="K137" s="29"/>
      <c r="L137" s="29"/>
      <c r="M137" s="28"/>
    </row>
    <row r="138" spans="1:13">
      <c r="A138" s="13">
        <v>131</v>
      </c>
      <c r="B138" s="28"/>
      <c r="C138" s="28"/>
      <c r="D138" s="28"/>
      <c r="E138" s="39"/>
      <c r="F138" s="39"/>
      <c r="G138" s="30"/>
      <c r="H138" s="42"/>
      <c r="I138" s="43"/>
      <c r="J138" s="21" t="e">
        <f t="shared" ref="J138:J201" si="2">H138/I138</f>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si="2"/>
        <v>#DIV/0!</v>
      </c>
      <c r="K200" s="29"/>
      <c r="L200" s="29"/>
      <c r="M200" s="28"/>
    </row>
    <row r="201" spans="1:13">
      <c r="A201" s="13">
        <v>194</v>
      </c>
      <c r="B201" s="28"/>
      <c r="C201" s="28"/>
      <c r="D201" s="28"/>
      <c r="E201" s="39"/>
      <c r="F201" s="39"/>
      <c r="G201" s="30"/>
      <c r="H201" s="42"/>
      <c r="I201" s="43"/>
      <c r="J201" s="21" t="e">
        <f t="shared" si="2"/>
        <v>#DIV/0!</v>
      </c>
      <c r="K201" s="29"/>
      <c r="L201" s="29"/>
      <c r="M201" s="28"/>
    </row>
    <row r="202" spans="1:13">
      <c r="A202" s="13">
        <v>195</v>
      </c>
      <c r="B202" s="28"/>
      <c r="C202" s="28"/>
      <c r="D202" s="28"/>
      <c r="E202" s="39"/>
      <c r="F202" s="39"/>
      <c r="G202" s="30"/>
      <c r="H202" s="42"/>
      <c r="I202" s="43"/>
      <c r="J202" s="41" t="e">
        <f t="shared" ref="J202:J265" si="3">H202/I202</f>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si="3"/>
        <v>#DIV/0!</v>
      </c>
      <c r="K264" s="29"/>
      <c r="L264" s="29"/>
      <c r="M264" s="28"/>
    </row>
    <row r="265" spans="1:13">
      <c r="A265" s="13">
        <v>258</v>
      </c>
      <c r="B265" s="28"/>
      <c r="C265" s="28"/>
      <c r="D265" s="28"/>
      <c r="E265" s="39"/>
      <c r="F265" s="39"/>
      <c r="G265" s="30"/>
      <c r="H265" s="42"/>
      <c r="I265" s="43"/>
      <c r="J265" s="41" t="e">
        <f t="shared" si="3"/>
        <v>#DIV/0!</v>
      </c>
      <c r="K265" s="29"/>
      <c r="L265" s="29"/>
      <c r="M265" s="28"/>
    </row>
    <row r="266" spans="1:13">
      <c r="A266" s="13">
        <v>259</v>
      </c>
      <c r="B266" s="28"/>
      <c r="C266" s="28"/>
      <c r="D266" s="28"/>
      <c r="E266" s="39"/>
      <c r="F266" s="39"/>
      <c r="G266" s="30"/>
      <c r="H266" s="42"/>
      <c r="I266" s="43"/>
      <c r="J266" s="41" t="e">
        <f t="shared" ref="J266:J329" si="4">H266/I266</f>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si="4"/>
        <v>#DIV/0!</v>
      </c>
      <c r="K328" s="29"/>
      <c r="L328" s="29"/>
      <c r="M328" s="28"/>
    </row>
    <row r="329" spans="1:13">
      <c r="A329" s="13">
        <v>322</v>
      </c>
      <c r="B329" s="28"/>
      <c r="C329" s="28"/>
      <c r="D329" s="28"/>
      <c r="E329" s="39"/>
      <c r="F329" s="39"/>
      <c r="G329" s="30"/>
      <c r="H329" s="42"/>
      <c r="I329" s="43"/>
      <c r="J329" s="41" t="e">
        <f t="shared" si="4"/>
        <v>#DIV/0!</v>
      </c>
      <c r="K329" s="29"/>
      <c r="L329" s="29"/>
      <c r="M329" s="28"/>
    </row>
    <row r="330" spans="1:13">
      <c r="A330" s="13">
        <v>323</v>
      </c>
      <c r="B330" s="28"/>
      <c r="C330" s="28"/>
      <c r="D330" s="28"/>
      <c r="E330" s="39"/>
      <c r="F330" s="39"/>
      <c r="G330" s="30"/>
      <c r="H330" s="42"/>
      <c r="I330" s="43"/>
      <c r="J330" s="21" t="e">
        <f t="shared" ref="J330:J357" si="5">H330/I330</f>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M20" sqref="M20"/>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[43]合計!C3</f>
        <v>松山市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20" sqref="M20"/>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[43]合計!C3</f>
        <v>松山市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257"/>
      <c r="C6" s="90"/>
      <c r="D6" s="90"/>
      <c r="E6" s="130"/>
      <c r="F6" s="257"/>
      <c r="G6" s="93"/>
      <c r="H6" s="17"/>
      <c r="I6" s="17"/>
      <c r="J6" s="28" t="e">
        <f t="shared" ref="J6:J65" si="0">H6/I6</f>
        <v>#DIV/0!</v>
      </c>
    </row>
    <row r="7" spans="1:10">
      <c r="A7" s="13">
        <v>2</v>
      </c>
      <c r="B7" s="128"/>
      <c r="C7" s="128"/>
      <c r="D7" s="128"/>
      <c r="E7" s="130"/>
      <c r="F7" s="257"/>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20" sqref="M20"/>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[43]合計!C3</f>
        <v>松山市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172329406</v>
      </c>
      <c r="I5" s="53">
        <f>SUM(I6:I65)</f>
        <v>6257734</v>
      </c>
      <c r="J5" s="32">
        <f>H5/I5</f>
        <v>27.538627560711273</v>
      </c>
    </row>
    <row r="6" spans="1:10" ht="14.25" thickTop="1">
      <c r="A6" s="13">
        <v>1</v>
      </c>
      <c r="B6" s="257" t="s">
        <v>670</v>
      </c>
      <c r="C6" s="90" t="s">
        <v>671</v>
      </c>
      <c r="D6" s="90" t="s">
        <v>672</v>
      </c>
      <c r="E6" s="130">
        <v>1</v>
      </c>
      <c r="F6" s="253" t="s">
        <v>673</v>
      </c>
      <c r="G6" s="93" t="s">
        <v>113</v>
      </c>
      <c r="H6" s="131">
        <v>18508960</v>
      </c>
      <c r="I6" s="131">
        <v>2313620</v>
      </c>
      <c r="J6" s="28">
        <f t="shared" ref="J6:J65" si="0">H6/I6</f>
        <v>8</v>
      </c>
    </row>
    <row r="7" spans="1:10">
      <c r="A7" s="13">
        <v>2</v>
      </c>
      <c r="B7" s="128" t="s">
        <v>674</v>
      </c>
      <c r="C7" s="128" t="s">
        <v>675</v>
      </c>
      <c r="D7" s="90" t="s">
        <v>672</v>
      </c>
      <c r="E7" s="130">
        <v>1</v>
      </c>
      <c r="F7" s="253" t="s">
        <v>676</v>
      </c>
      <c r="G7" s="93" t="s">
        <v>113</v>
      </c>
      <c r="H7" s="131">
        <v>153820446</v>
      </c>
      <c r="I7" s="131">
        <v>3944114</v>
      </c>
      <c r="J7" s="28">
        <f t="shared" si="0"/>
        <v>39</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85" zoomScaleNormal="85" workbookViewId="0">
      <selection activeCell="O4" sqref="O4"/>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[44]合計!C3</f>
        <v>高知市</v>
      </c>
      <c r="I1" s="13" t="s">
        <v>38</v>
      </c>
      <c r="K1" s="15" t="s">
        <v>39</v>
      </c>
    </row>
    <row r="2" spans="1:13" ht="54" customHeight="1">
      <c r="B2" s="16"/>
      <c r="E2" s="784" t="s">
        <v>40</v>
      </c>
      <c r="F2" s="784"/>
      <c r="G2" s="784"/>
      <c r="H2" s="17">
        <f>SUMIF(E8:E357,"PPS",H8:H357)</f>
        <v>251759</v>
      </c>
      <c r="I2" s="18"/>
      <c r="J2" s="15"/>
    </row>
    <row r="3" spans="1:13" ht="57" customHeight="1">
      <c r="B3" s="14"/>
      <c r="E3" s="784" t="s">
        <v>41</v>
      </c>
      <c r="F3" s="784"/>
      <c r="G3" s="784"/>
      <c r="H3" s="17">
        <f>M7</f>
        <v>0</v>
      </c>
      <c r="I3" s="18"/>
      <c r="J3" s="19"/>
    </row>
    <row r="4" spans="1:13" s="19" customFormat="1" ht="55.5" customHeight="1">
      <c r="B4" s="20"/>
      <c r="E4" s="784" t="s">
        <v>42</v>
      </c>
      <c r="F4" s="784"/>
      <c r="G4" s="784"/>
      <c r="H4" s="21">
        <f>H3/I7</f>
        <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251759</v>
      </c>
      <c r="I7" s="33">
        <f>SUM(I8:I357)</f>
        <v>61180</v>
      </c>
      <c r="J7" s="34">
        <f>H7/I7</f>
        <v>4.1150539391958159</v>
      </c>
      <c r="K7" s="35">
        <f>SUM(K8:K357)</f>
        <v>12928</v>
      </c>
      <c r="L7" s="36">
        <f>SUM(L8:L357)</f>
        <v>16918545</v>
      </c>
      <c r="M7" s="37">
        <f>SUM(M8:M357)</f>
        <v>0</v>
      </c>
    </row>
    <row r="8" spans="1:13" ht="14.25" thickTop="1">
      <c r="A8" s="13">
        <v>1</v>
      </c>
      <c r="B8" s="83" t="s">
        <v>702</v>
      </c>
      <c r="C8" s="84" t="s">
        <v>703</v>
      </c>
      <c r="D8" s="85" t="s">
        <v>704</v>
      </c>
      <c r="E8" s="85" t="s">
        <v>129</v>
      </c>
      <c r="F8" s="84" t="s">
        <v>114</v>
      </c>
      <c r="G8" s="38">
        <v>5</v>
      </c>
      <c r="H8" s="86">
        <v>221716</v>
      </c>
      <c r="I8" s="87" t="s">
        <v>107</v>
      </c>
      <c r="J8" s="41" t="e">
        <f>H8/I8</f>
        <v>#VALUE!</v>
      </c>
      <c r="K8" s="87">
        <v>9828</v>
      </c>
      <c r="L8" s="209">
        <v>15395380</v>
      </c>
      <c r="M8" s="88" t="s">
        <v>705</v>
      </c>
    </row>
    <row r="9" spans="1:13">
      <c r="A9" s="13">
        <v>2</v>
      </c>
      <c r="B9" s="184" t="s">
        <v>706</v>
      </c>
      <c r="C9" s="84" t="s">
        <v>136</v>
      </c>
      <c r="D9" s="85" t="s">
        <v>707</v>
      </c>
      <c r="E9" s="85" t="s">
        <v>120</v>
      </c>
      <c r="F9" s="84" t="s">
        <v>114</v>
      </c>
      <c r="G9" s="185">
        <v>4</v>
      </c>
      <c r="H9" s="186">
        <v>30043</v>
      </c>
      <c r="I9" s="87">
        <v>61180</v>
      </c>
      <c r="J9" s="41">
        <f>H9/I9</f>
        <v>0.49105916966328866</v>
      </c>
      <c r="K9" s="87">
        <v>3100</v>
      </c>
      <c r="L9" s="87">
        <v>1523165</v>
      </c>
      <c r="M9" s="88"/>
    </row>
    <row r="10" spans="1:13">
      <c r="A10" s="13">
        <v>3</v>
      </c>
      <c r="B10" s="89"/>
      <c r="C10" s="92"/>
      <c r="D10" s="85"/>
      <c r="E10" s="85"/>
      <c r="F10" s="84"/>
      <c r="G10" s="38"/>
      <c r="H10" s="86"/>
      <c r="I10" s="87"/>
      <c r="J10" s="21" t="e">
        <f t="shared" ref="J10:J73" si="0">H10/I10</f>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si="0"/>
        <v>#DIV/0!</v>
      </c>
      <c r="K72" s="29"/>
      <c r="L72" s="29"/>
      <c r="M72" s="28"/>
    </row>
    <row r="73" spans="1:13">
      <c r="A73" s="40">
        <v>66</v>
      </c>
      <c r="B73" s="28"/>
      <c r="C73" s="28"/>
      <c r="D73" s="28"/>
      <c r="E73" s="39"/>
      <c r="F73" s="39"/>
      <c r="G73" s="30"/>
      <c r="H73" s="42"/>
      <c r="I73" s="43"/>
      <c r="J73" s="21" t="e">
        <f t="shared" si="0"/>
        <v>#DIV/0!</v>
      </c>
      <c r="K73" s="29"/>
      <c r="L73" s="29"/>
      <c r="M73" s="28"/>
    </row>
    <row r="74" spans="1:13">
      <c r="A74" s="40">
        <v>67</v>
      </c>
      <c r="B74" s="28"/>
      <c r="C74" s="28"/>
      <c r="D74" s="28"/>
      <c r="E74" s="39"/>
      <c r="F74" s="39"/>
      <c r="G74" s="30"/>
      <c r="H74" s="42"/>
      <c r="I74" s="43"/>
      <c r="J74" s="21" t="e">
        <f t="shared" ref="J74:J137" si="1">H74/I74</f>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si="1"/>
        <v>#DIV/0!</v>
      </c>
      <c r="K136" s="29"/>
      <c r="L136" s="29"/>
      <c r="M136" s="28"/>
    </row>
    <row r="137" spans="1:13">
      <c r="A137" s="13">
        <v>130</v>
      </c>
      <c r="B137" s="28"/>
      <c r="C137" s="28"/>
      <c r="D137" s="28"/>
      <c r="E137" s="39"/>
      <c r="F137" s="39"/>
      <c r="G137" s="30"/>
      <c r="H137" s="42"/>
      <c r="I137" s="43"/>
      <c r="J137" s="21" t="e">
        <f t="shared" si="1"/>
        <v>#DIV/0!</v>
      </c>
      <c r="K137" s="29"/>
      <c r="L137" s="29"/>
      <c r="M137" s="28"/>
    </row>
    <row r="138" spans="1:13">
      <c r="A138" s="13">
        <v>131</v>
      </c>
      <c r="B138" s="28"/>
      <c r="C138" s="28"/>
      <c r="D138" s="28"/>
      <c r="E138" s="39"/>
      <c r="F138" s="39"/>
      <c r="G138" s="30"/>
      <c r="H138" s="42"/>
      <c r="I138" s="43"/>
      <c r="J138" s="21" t="e">
        <f t="shared" ref="J138:J201" si="2">H138/I138</f>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si="2"/>
        <v>#DIV/0!</v>
      </c>
      <c r="K200" s="29"/>
      <c r="L200" s="29"/>
      <c r="M200" s="28"/>
    </row>
    <row r="201" spans="1:13">
      <c r="A201" s="13">
        <v>194</v>
      </c>
      <c r="B201" s="28"/>
      <c r="C201" s="28"/>
      <c r="D201" s="28"/>
      <c r="E201" s="39"/>
      <c r="F201" s="39"/>
      <c r="G201" s="30"/>
      <c r="H201" s="42"/>
      <c r="I201" s="43"/>
      <c r="J201" s="21" t="e">
        <f t="shared" si="2"/>
        <v>#DIV/0!</v>
      </c>
      <c r="K201" s="29"/>
      <c r="L201" s="29"/>
      <c r="M201" s="28"/>
    </row>
    <row r="202" spans="1:13">
      <c r="A202" s="13">
        <v>195</v>
      </c>
      <c r="B202" s="28"/>
      <c r="C202" s="28"/>
      <c r="D202" s="28"/>
      <c r="E202" s="39"/>
      <c r="F202" s="39"/>
      <c r="G202" s="30"/>
      <c r="H202" s="42"/>
      <c r="I202" s="43"/>
      <c r="J202" s="41" t="e">
        <f t="shared" ref="J202:J265" si="3">H202/I202</f>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si="3"/>
        <v>#DIV/0!</v>
      </c>
      <c r="K264" s="29"/>
      <c r="L264" s="29"/>
      <c r="M264" s="28"/>
    </row>
    <row r="265" spans="1:13">
      <c r="A265" s="13">
        <v>258</v>
      </c>
      <c r="B265" s="28"/>
      <c r="C265" s="28"/>
      <c r="D265" s="28"/>
      <c r="E265" s="39"/>
      <c r="F265" s="39"/>
      <c r="G265" s="30"/>
      <c r="H265" s="42"/>
      <c r="I265" s="43"/>
      <c r="J265" s="41" t="e">
        <f t="shared" si="3"/>
        <v>#DIV/0!</v>
      </c>
      <c r="K265" s="29"/>
      <c r="L265" s="29"/>
      <c r="M265" s="28"/>
    </row>
    <row r="266" spans="1:13">
      <c r="A266" s="13">
        <v>259</v>
      </c>
      <c r="B266" s="28"/>
      <c r="C266" s="28"/>
      <c r="D266" s="28"/>
      <c r="E266" s="39"/>
      <c r="F266" s="39"/>
      <c r="G266" s="30"/>
      <c r="H266" s="42"/>
      <c r="I266" s="43"/>
      <c r="J266" s="41" t="e">
        <f t="shared" ref="J266:J329" si="4">H266/I266</f>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si="4"/>
        <v>#DIV/0!</v>
      </c>
      <c r="K328" s="29"/>
      <c r="L328" s="29"/>
      <c r="M328" s="28"/>
    </row>
    <row r="329" spans="1:13">
      <c r="A329" s="13">
        <v>322</v>
      </c>
      <c r="B329" s="28"/>
      <c r="C329" s="28"/>
      <c r="D329" s="28"/>
      <c r="E329" s="39"/>
      <c r="F329" s="39"/>
      <c r="G329" s="30"/>
      <c r="H329" s="42"/>
      <c r="I329" s="43"/>
      <c r="J329" s="41" t="e">
        <f t="shared" si="4"/>
        <v>#DIV/0!</v>
      </c>
      <c r="K329" s="29"/>
      <c r="L329" s="29"/>
      <c r="M329" s="28"/>
    </row>
    <row r="330" spans="1:13">
      <c r="A330" s="13">
        <v>323</v>
      </c>
      <c r="B330" s="28"/>
      <c r="C330" s="28"/>
      <c r="D330" s="28"/>
      <c r="E330" s="39"/>
      <c r="F330" s="39"/>
      <c r="G330" s="30"/>
      <c r="H330" s="42"/>
      <c r="I330" s="43"/>
      <c r="J330" s="21" t="e">
        <f t="shared" ref="J330:J357" si="5">H330/I330</f>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13" workbookViewId="0">
      <selection activeCell="O4" sqref="O4"/>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[44]合計!C3</f>
        <v>高知市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I18" sqref="I1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[5]合計!C3</f>
        <v>八戸市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1361</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O4" sqref="O4"/>
    </sheetView>
  </sheetViews>
  <sheetFormatPr defaultColWidth="9" defaultRowHeight="13.5"/>
  <cols>
    <col min="1" max="1" width="9" style="13"/>
    <col min="2" max="2" width="24.25" style="13" customWidth="1"/>
    <col min="3" max="3" width="9" style="13"/>
    <col min="4" max="4" width="14.5" style="13" customWidth="1"/>
    <col min="5" max="5" width="13" style="13" bestFit="1" customWidth="1"/>
    <col min="6" max="6" width="19.25" style="13" customWidth="1"/>
    <col min="7" max="7" width="13.125" style="13" bestFit="1" customWidth="1"/>
    <col min="8" max="8" width="11.375" style="13" bestFit="1" customWidth="1"/>
    <col min="9" max="9" width="10.25" style="13" bestFit="1" customWidth="1"/>
    <col min="10" max="16384" width="9" style="13"/>
  </cols>
  <sheetData>
    <row r="1" spans="1:10">
      <c r="A1" s="13" t="s">
        <v>5</v>
      </c>
      <c r="B1" s="82" t="str">
        <f>[44]合計!C3</f>
        <v>高知市</v>
      </c>
      <c r="C1" s="40"/>
      <c r="D1" s="40"/>
      <c r="E1" s="40"/>
      <c r="F1" s="40"/>
      <c r="G1" s="40"/>
      <c r="I1" s="13" t="s">
        <v>66</v>
      </c>
    </row>
    <row r="2" spans="1:10" ht="49.5" customHeight="1">
      <c r="B2" s="46"/>
      <c r="C2" s="40"/>
      <c r="D2" s="40"/>
      <c r="E2" s="785" t="s">
        <v>77</v>
      </c>
      <c r="F2" s="784"/>
      <c r="G2" s="784"/>
      <c r="H2" s="17">
        <f>SUMIF(G6:G356,"PPS",H6:H356)</f>
        <v>112791299</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489320950</v>
      </c>
      <c r="I5" s="53">
        <f>SUM(I6:I65)</f>
        <v>34551044</v>
      </c>
      <c r="J5" s="32">
        <f>H5/I5</f>
        <v>14.162262361739344</v>
      </c>
    </row>
    <row r="6" spans="1:10" ht="14.25" thickTop="1">
      <c r="A6" s="13">
        <v>1</v>
      </c>
      <c r="B6" s="90" t="s">
        <v>708</v>
      </c>
      <c r="C6" s="90" t="s">
        <v>709</v>
      </c>
      <c r="D6" s="90" t="s">
        <v>710</v>
      </c>
      <c r="E6" s="130">
        <v>1</v>
      </c>
      <c r="F6" s="115" t="s">
        <v>711</v>
      </c>
      <c r="G6" s="93" t="s">
        <v>113</v>
      </c>
      <c r="H6" s="17">
        <v>376529651</v>
      </c>
      <c r="I6" s="17">
        <v>22148803</v>
      </c>
      <c r="J6" s="28">
        <f>H6/I6</f>
        <v>17</v>
      </c>
    </row>
    <row r="7" spans="1:10" ht="27">
      <c r="A7" s="13">
        <v>2</v>
      </c>
      <c r="B7" s="90" t="s">
        <v>712</v>
      </c>
      <c r="C7" s="90" t="s">
        <v>709</v>
      </c>
      <c r="D7" s="90" t="s">
        <v>114</v>
      </c>
      <c r="E7" s="130">
        <v>5</v>
      </c>
      <c r="F7" s="115" t="s">
        <v>713</v>
      </c>
      <c r="G7" s="93" t="s">
        <v>120</v>
      </c>
      <c r="H7" s="17">
        <v>112791299</v>
      </c>
      <c r="I7" s="17">
        <v>12402241</v>
      </c>
      <c r="J7" s="28">
        <f>H7/I7</f>
        <v>9.094428902002468</v>
      </c>
    </row>
    <row r="8" spans="1:10">
      <c r="A8" s="13">
        <v>3</v>
      </c>
      <c r="B8" s="90"/>
      <c r="C8" s="90"/>
      <c r="D8" s="90"/>
      <c r="E8" s="130"/>
      <c r="F8" s="90"/>
      <c r="G8" s="93"/>
      <c r="H8" s="17"/>
      <c r="I8" s="17"/>
      <c r="J8" s="28" t="e">
        <f t="shared" ref="J8:J65" si="0">H8/I8</f>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8"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O4" sqref="O4"/>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[44]合計!C3</f>
        <v>高知市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1814075</v>
      </c>
      <c r="I5" s="53">
        <f>SUM(I6:I65)</f>
        <v>56690</v>
      </c>
      <c r="J5" s="32">
        <f>H5/I5</f>
        <v>31.999911801023107</v>
      </c>
    </row>
    <row r="6" spans="1:10" ht="14.25" thickTop="1">
      <c r="A6" s="13">
        <v>1</v>
      </c>
      <c r="B6" s="90" t="s">
        <v>714</v>
      </c>
      <c r="C6" s="90" t="s">
        <v>136</v>
      </c>
      <c r="D6" s="90" t="s">
        <v>122</v>
      </c>
      <c r="E6" s="130">
        <v>1</v>
      </c>
      <c r="F6" s="90">
        <v>1</v>
      </c>
      <c r="G6" s="93" t="s">
        <v>113</v>
      </c>
      <c r="H6" s="131">
        <v>1814075</v>
      </c>
      <c r="I6" s="131">
        <v>56690</v>
      </c>
      <c r="J6" s="28">
        <f>H6/I6</f>
        <v>31.999911801023107</v>
      </c>
    </row>
    <row r="7" spans="1:10">
      <c r="A7" s="13">
        <v>2</v>
      </c>
      <c r="B7" s="90"/>
      <c r="C7" s="90"/>
      <c r="D7" s="90"/>
      <c r="E7" s="130"/>
      <c r="F7" s="90"/>
      <c r="G7" s="93"/>
      <c r="H7" s="131"/>
      <c r="I7" s="131"/>
      <c r="J7" s="28" t="e">
        <f t="shared" ref="J7:J65" si="0">H7/I7</f>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1" workbookViewId="0">
      <selection activeCell="A3" sqref="A3:XFD3"/>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e">
        <f>#REF!</f>
        <v>#REF!</v>
      </c>
      <c r="I1" s="13" t="s">
        <v>38</v>
      </c>
      <c r="K1" s="15" t="s">
        <v>39</v>
      </c>
    </row>
    <row r="2" spans="1:13" ht="54" customHeight="1">
      <c r="B2" s="16"/>
      <c r="E2" s="784" t="s">
        <v>40</v>
      </c>
      <c r="F2" s="784"/>
      <c r="G2" s="784"/>
      <c r="H2" s="17">
        <f>SUMIF(E8:E357,"PPS",H8:H357)</f>
        <v>5378</v>
      </c>
      <c r="I2" s="18"/>
      <c r="J2" s="15"/>
    </row>
    <row r="3" spans="1:13" ht="57" customHeight="1">
      <c r="B3" s="14"/>
      <c r="E3" s="784" t="s">
        <v>41</v>
      </c>
      <c r="F3" s="784"/>
      <c r="G3" s="784"/>
      <c r="H3" s="17">
        <f>M7</f>
        <v>471204</v>
      </c>
      <c r="I3" s="18"/>
      <c r="J3" s="19"/>
    </row>
    <row r="4" spans="1:13" s="19" customFormat="1" ht="55.5" customHeight="1">
      <c r="B4" s="20"/>
      <c r="E4" s="784" t="s">
        <v>125</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476582</v>
      </c>
      <c r="I7" s="33">
        <f>SUM(I8:I357)</f>
        <v>471204</v>
      </c>
      <c r="J7" s="34">
        <f>H7/I7</f>
        <v>1.0114133156764373</v>
      </c>
      <c r="K7" s="35">
        <f>SUM(K8:K357)</f>
        <v>21211</v>
      </c>
      <c r="L7" s="36">
        <f>SUM(L8:L357)</f>
        <v>46177973</v>
      </c>
      <c r="M7" s="302">
        <f>SUM(M8:M357)</f>
        <v>471204</v>
      </c>
    </row>
    <row r="8" spans="1:13" ht="14.25" thickTop="1">
      <c r="A8" s="13">
        <v>1</v>
      </c>
      <c r="B8" s="528" t="s">
        <v>1131</v>
      </c>
      <c r="C8" s="84" t="s">
        <v>1132</v>
      </c>
      <c r="D8" s="85" t="s">
        <v>1133</v>
      </c>
      <c r="E8" s="85" t="s">
        <v>113</v>
      </c>
      <c r="F8" s="84" t="s">
        <v>329</v>
      </c>
      <c r="G8" s="529">
        <v>4</v>
      </c>
      <c r="H8" s="530">
        <v>226538</v>
      </c>
      <c r="I8" s="87">
        <v>226538</v>
      </c>
      <c r="J8" s="41">
        <f t="shared" ref="J8:J71" si="0">H8/I8</f>
        <v>1</v>
      </c>
      <c r="K8" s="87">
        <v>8078</v>
      </c>
      <c r="L8" s="87">
        <v>17249195</v>
      </c>
      <c r="M8" s="88">
        <v>226538</v>
      </c>
    </row>
    <row r="9" spans="1:13">
      <c r="A9" s="13">
        <v>2</v>
      </c>
      <c r="B9" s="528" t="s">
        <v>1134</v>
      </c>
      <c r="C9" s="84" t="s">
        <v>1132</v>
      </c>
      <c r="D9" s="90" t="s">
        <v>1133</v>
      </c>
      <c r="E9" s="85" t="s">
        <v>113</v>
      </c>
      <c r="F9" s="84" t="s">
        <v>329</v>
      </c>
      <c r="G9" s="529">
        <v>4</v>
      </c>
      <c r="H9" s="530">
        <v>172186</v>
      </c>
      <c r="I9" s="87">
        <v>172186</v>
      </c>
      <c r="J9" s="21">
        <f t="shared" si="0"/>
        <v>1</v>
      </c>
      <c r="K9" s="87">
        <v>8783</v>
      </c>
      <c r="L9" s="87">
        <v>11855033</v>
      </c>
      <c r="M9" s="91">
        <v>172186</v>
      </c>
    </row>
    <row r="10" spans="1:13" ht="27">
      <c r="A10" s="13">
        <v>3</v>
      </c>
      <c r="B10" s="528" t="s">
        <v>1135</v>
      </c>
      <c r="C10" s="92" t="s">
        <v>1136</v>
      </c>
      <c r="D10" s="85" t="s">
        <v>1133</v>
      </c>
      <c r="E10" s="85" t="s">
        <v>113</v>
      </c>
      <c r="F10" s="84" t="s">
        <v>329</v>
      </c>
      <c r="G10" s="529">
        <v>5</v>
      </c>
      <c r="H10" s="531">
        <v>36240</v>
      </c>
      <c r="I10" s="238">
        <v>36240</v>
      </c>
      <c r="J10" s="21">
        <f t="shared" si="0"/>
        <v>1</v>
      </c>
      <c r="K10" s="87">
        <v>1170</v>
      </c>
      <c r="L10" s="87">
        <v>2616488</v>
      </c>
      <c r="M10" s="400">
        <v>36240</v>
      </c>
    </row>
    <row r="11" spans="1:13">
      <c r="A11" s="13">
        <v>4</v>
      </c>
      <c r="B11" s="528" t="s">
        <v>1137</v>
      </c>
      <c r="C11" s="84" t="s">
        <v>1136</v>
      </c>
      <c r="D11" s="85" t="s">
        <v>1138</v>
      </c>
      <c r="E11" s="85" t="s">
        <v>120</v>
      </c>
      <c r="F11" s="84" t="s">
        <v>329</v>
      </c>
      <c r="G11" s="529">
        <v>1</v>
      </c>
      <c r="H11" s="531">
        <v>2689</v>
      </c>
      <c r="I11" s="238"/>
      <c r="J11" s="21" t="e">
        <f t="shared" si="0"/>
        <v>#DIV/0!</v>
      </c>
      <c r="K11" s="87">
        <v>1756</v>
      </c>
      <c r="L11" s="87">
        <v>11694671</v>
      </c>
      <c r="M11" s="400"/>
    </row>
    <row r="12" spans="1:13" ht="24">
      <c r="A12" s="13">
        <v>5</v>
      </c>
      <c r="B12" s="89" t="s">
        <v>1139</v>
      </c>
      <c r="C12" s="84" t="s">
        <v>1136</v>
      </c>
      <c r="D12" s="85" t="s">
        <v>1140</v>
      </c>
      <c r="E12" s="85" t="s">
        <v>113</v>
      </c>
      <c r="F12" s="84" t="s">
        <v>114</v>
      </c>
      <c r="G12" s="38">
        <v>5</v>
      </c>
      <c r="H12" s="86">
        <v>36240</v>
      </c>
      <c r="I12" s="87">
        <v>36240</v>
      </c>
      <c r="J12" s="21">
        <f t="shared" si="0"/>
        <v>1</v>
      </c>
      <c r="K12" s="87">
        <v>1170</v>
      </c>
      <c r="L12" s="87">
        <v>2616488</v>
      </c>
      <c r="M12" s="88">
        <v>36240</v>
      </c>
    </row>
    <row r="13" spans="1:13" s="40" customFormat="1" ht="24">
      <c r="A13" s="40">
        <v>6</v>
      </c>
      <c r="B13" s="89" t="s">
        <v>1141</v>
      </c>
      <c r="C13" s="84" t="s">
        <v>1142</v>
      </c>
      <c r="D13" s="90" t="s">
        <v>1143</v>
      </c>
      <c r="E13" s="85" t="s">
        <v>120</v>
      </c>
      <c r="F13" s="84" t="s">
        <v>114</v>
      </c>
      <c r="G13" s="38">
        <v>1</v>
      </c>
      <c r="H13" s="86">
        <v>2689</v>
      </c>
      <c r="I13" s="87"/>
      <c r="J13" s="41" t="e">
        <f t="shared" si="0"/>
        <v>#DIV/0!</v>
      </c>
      <c r="K13" s="87">
        <v>254</v>
      </c>
      <c r="L13" s="87">
        <v>146098</v>
      </c>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3" sqref="A3:XFD3"/>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e">
        <f>#REF!</f>
        <v>#REF!</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1144</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3" sqref="A3:XFD3"/>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e">
        <f>#REF!</f>
        <v>#REF!</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3" sqref="A3:XFD3"/>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e">
        <f>#REF!</f>
        <v>#REF!</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53323653</v>
      </c>
      <c r="I5" s="53">
        <f>SUM(I6:I65)</f>
        <v>1373750</v>
      </c>
      <c r="J5" s="32">
        <f>H5/I5</f>
        <v>38.816125932666061</v>
      </c>
    </row>
    <row r="6" spans="1:10" ht="14.25" thickTop="1">
      <c r="A6" s="13">
        <v>1</v>
      </c>
      <c r="B6" s="90" t="s">
        <v>1145</v>
      </c>
      <c r="C6" s="128" t="s">
        <v>315</v>
      </c>
      <c r="D6" s="90" t="s">
        <v>1146</v>
      </c>
      <c r="E6" s="130">
        <v>1</v>
      </c>
      <c r="F6" s="90" t="s">
        <v>1147</v>
      </c>
      <c r="G6" s="93" t="s">
        <v>113</v>
      </c>
      <c r="H6" s="131">
        <v>75554</v>
      </c>
      <c r="I6" s="131">
        <v>2042</v>
      </c>
      <c r="J6" s="28">
        <f t="shared" ref="J6:J65" si="0">H6/I6</f>
        <v>37</v>
      </c>
    </row>
    <row r="7" spans="1:10">
      <c r="A7" s="13">
        <v>2</v>
      </c>
      <c r="B7" s="90" t="s">
        <v>1148</v>
      </c>
      <c r="C7" s="128" t="s">
        <v>315</v>
      </c>
      <c r="D7" s="90" t="s">
        <v>1146</v>
      </c>
      <c r="E7" s="130">
        <v>1</v>
      </c>
      <c r="F7" s="90" t="s">
        <v>1147</v>
      </c>
      <c r="G7" s="93" t="s">
        <v>113</v>
      </c>
      <c r="H7" s="131">
        <v>118734</v>
      </c>
      <c r="I7" s="131">
        <v>2827</v>
      </c>
      <c r="J7" s="28">
        <f t="shared" si="0"/>
        <v>42</v>
      </c>
    </row>
    <row r="8" spans="1:10" ht="27">
      <c r="A8" s="13">
        <v>3</v>
      </c>
      <c r="B8" s="115" t="s">
        <v>1149</v>
      </c>
      <c r="C8" s="90" t="s">
        <v>1150</v>
      </c>
      <c r="D8" s="90" t="s">
        <v>122</v>
      </c>
      <c r="E8" s="130">
        <v>1</v>
      </c>
      <c r="F8" s="115" t="s">
        <v>1140</v>
      </c>
      <c r="G8" s="93" t="s">
        <v>113</v>
      </c>
      <c r="H8" s="131">
        <v>50671062</v>
      </c>
      <c r="I8" s="131">
        <v>1299258</v>
      </c>
      <c r="J8" s="28">
        <f t="shared" si="0"/>
        <v>39</v>
      </c>
    </row>
    <row r="9" spans="1:10">
      <c r="A9" s="13">
        <v>4</v>
      </c>
      <c r="B9" s="90" t="s">
        <v>1151</v>
      </c>
      <c r="C9" s="90" t="s">
        <v>655</v>
      </c>
      <c r="D9" s="90" t="s">
        <v>456</v>
      </c>
      <c r="E9" s="130">
        <v>1</v>
      </c>
      <c r="F9" s="90" t="s">
        <v>1147</v>
      </c>
      <c r="G9" s="93" t="s">
        <v>113</v>
      </c>
      <c r="H9" s="131">
        <v>2458303</v>
      </c>
      <c r="I9" s="131">
        <v>69623</v>
      </c>
      <c r="J9" s="28">
        <f t="shared" si="0"/>
        <v>35.308777271878547</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[45]合計!C3</f>
        <v>長崎市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[45]合計!C3</f>
        <v>長崎市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1335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[45]合計!C3</f>
        <v>長崎市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D15" sqref="D15"/>
    </sheetView>
  </sheetViews>
  <sheetFormatPr defaultColWidth="9" defaultRowHeight="13.5"/>
  <cols>
    <col min="1" max="1" width="9.125" style="13" bestFit="1" customWidth="1"/>
    <col min="2" max="2" width="20" style="13" customWidth="1"/>
    <col min="3" max="4" width="9" style="13"/>
    <col min="5" max="5" width="13.125" style="13" bestFit="1" customWidth="1"/>
    <col min="6" max="6" width="9.125" style="13" bestFit="1" customWidth="1"/>
    <col min="7" max="7" width="13.125" style="13" bestFit="1" customWidth="1"/>
    <col min="8" max="8" width="13.625" style="13" bestFit="1" customWidth="1"/>
    <col min="9" max="9" width="12.375" style="13" bestFit="1" customWidth="1"/>
    <col min="10" max="10" width="13.625" style="13" bestFit="1" customWidth="1"/>
    <col min="11" max="16384" width="9" style="13"/>
  </cols>
  <sheetData>
    <row r="1" spans="1:10">
      <c r="A1" s="13" t="s">
        <v>5</v>
      </c>
      <c r="B1" s="82" t="str">
        <f>[45]合計!C3</f>
        <v>長崎市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40.5">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390251505</v>
      </c>
      <c r="I5" s="53">
        <f>SUM(I6:I65)</f>
        <v>30012970</v>
      </c>
      <c r="J5" s="32">
        <f>H5/I5</f>
        <v>13.002761972573857</v>
      </c>
    </row>
    <row r="6" spans="1:10" s="15" customFormat="1" ht="27.75" thickTop="1">
      <c r="A6" s="15">
        <v>1</v>
      </c>
      <c r="B6" s="115" t="s">
        <v>1346</v>
      </c>
      <c r="C6" s="115" t="s">
        <v>1347</v>
      </c>
      <c r="D6" s="115" t="s">
        <v>122</v>
      </c>
      <c r="E6" s="179">
        <v>1</v>
      </c>
      <c r="F6" s="115">
        <v>1</v>
      </c>
      <c r="G6" s="100" t="s">
        <v>113</v>
      </c>
      <c r="H6" s="118">
        <v>3452456</v>
      </c>
      <c r="I6" s="118">
        <v>91447</v>
      </c>
      <c r="J6" s="29">
        <f t="shared" ref="J6:J65" si="0">H6/I6</f>
        <v>37.753627784399704</v>
      </c>
    </row>
    <row r="7" spans="1:10" s="15" customFormat="1">
      <c r="A7" s="15">
        <v>2</v>
      </c>
      <c r="B7" s="115" t="s">
        <v>1348</v>
      </c>
      <c r="C7" s="115"/>
      <c r="D7" s="115"/>
      <c r="E7" s="179"/>
      <c r="F7" s="115" t="s">
        <v>1349</v>
      </c>
      <c r="G7" s="100" t="s">
        <v>113</v>
      </c>
      <c r="H7" s="118">
        <v>919014</v>
      </c>
      <c r="I7" s="118">
        <v>26592</v>
      </c>
      <c r="J7" s="29">
        <f t="shared" si="0"/>
        <v>34.559792418772567</v>
      </c>
    </row>
    <row r="8" spans="1:10" s="15" customFormat="1">
      <c r="A8" s="15">
        <v>3</v>
      </c>
      <c r="B8" s="115" t="s">
        <v>1350</v>
      </c>
      <c r="C8" s="115" t="s">
        <v>709</v>
      </c>
      <c r="D8" s="115" t="s">
        <v>1351</v>
      </c>
      <c r="E8" s="179">
        <v>1</v>
      </c>
      <c r="F8" s="115" t="s">
        <v>1349</v>
      </c>
      <c r="G8" s="100" t="s">
        <v>113</v>
      </c>
      <c r="H8" s="118">
        <v>53981110</v>
      </c>
      <c r="I8" s="118">
        <v>5792328</v>
      </c>
      <c r="J8" s="29">
        <f t="shared" si="0"/>
        <v>9.3194152679199114</v>
      </c>
    </row>
    <row r="9" spans="1:10" s="15" customFormat="1" ht="27">
      <c r="A9" s="15">
        <v>4</v>
      </c>
      <c r="B9" s="115" t="s">
        <v>1352</v>
      </c>
      <c r="C9" s="115" t="s">
        <v>709</v>
      </c>
      <c r="D9" s="115" t="s">
        <v>122</v>
      </c>
      <c r="E9" s="115">
        <v>1</v>
      </c>
      <c r="F9" s="115" t="s">
        <v>1147</v>
      </c>
      <c r="G9" s="100" t="s">
        <v>113</v>
      </c>
      <c r="H9" s="113">
        <v>47824920</v>
      </c>
      <c r="I9" s="113">
        <v>1328470</v>
      </c>
      <c r="J9" s="29">
        <f t="shared" si="0"/>
        <v>36</v>
      </c>
    </row>
    <row r="10" spans="1:10" s="15" customFormat="1" ht="27">
      <c r="A10" s="15">
        <v>5</v>
      </c>
      <c r="B10" s="115" t="s">
        <v>1353</v>
      </c>
      <c r="C10" s="115" t="s">
        <v>1354</v>
      </c>
      <c r="D10" s="115" t="s">
        <v>1351</v>
      </c>
      <c r="E10" s="179">
        <v>1</v>
      </c>
      <c r="F10" s="115" t="s">
        <v>1133</v>
      </c>
      <c r="G10" s="100" t="s">
        <v>113</v>
      </c>
      <c r="H10" s="118">
        <v>85322</v>
      </c>
      <c r="I10" s="118">
        <v>3291</v>
      </c>
      <c r="J10" s="29">
        <f t="shared" si="0"/>
        <v>25.92585840170161</v>
      </c>
    </row>
    <row r="11" spans="1:10" s="15" customFormat="1" ht="27">
      <c r="A11" s="47">
        <v>6</v>
      </c>
      <c r="B11" s="115" t="s">
        <v>1355</v>
      </c>
      <c r="C11" s="115" t="s">
        <v>1354</v>
      </c>
      <c r="D11" s="115" t="s">
        <v>1351</v>
      </c>
      <c r="E11" s="179">
        <v>1</v>
      </c>
      <c r="F11" s="115" t="s">
        <v>1133</v>
      </c>
      <c r="G11" s="100" t="s">
        <v>113</v>
      </c>
      <c r="H11" s="118">
        <v>89377</v>
      </c>
      <c r="I11" s="118">
        <v>4022</v>
      </c>
      <c r="J11" s="29">
        <f t="shared" si="0"/>
        <v>22.222028841372452</v>
      </c>
    </row>
    <row r="12" spans="1:10" s="15" customFormat="1" ht="27">
      <c r="A12" s="47">
        <v>7</v>
      </c>
      <c r="B12" s="115" t="s">
        <v>1356</v>
      </c>
      <c r="C12" s="115" t="s">
        <v>1354</v>
      </c>
      <c r="D12" s="115" t="s">
        <v>1351</v>
      </c>
      <c r="E12" s="179">
        <v>1</v>
      </c>
      <c r="F12" s="115" t="s">
        <v>1133</v>
      </c>
      <c r="G12" s="100" t="s">
        <v>113</v>
      </c>
      <c r="H12" s="118">
        <v>46777</v>
      </c>
      <c r="I12" s="118">
        <v>2105</v>
      </c>
      <c r="J12" s="29">
        <f t="shared" si="0"/>
        <v>22.221852731591451</v>
      </c>
    </row>
    <row r="13" spans="1:10" s="15" customFormat="1" ht="27">
      <c r="A13" s="15">
        <v>8</v>
      </c>
      <c r="B13" s="115" t="s">
        <v>1357</v>
      </c>
      <c r="C13" s="115" t="s">
        <v>1354</v>
      </c>
      <c r="D13" s="115" t="s">
        <v>1351</v>
      </c>
      <c r="E13" s="115">
        <v>1</v>
      </c>
      <c r="F13" s="115" t="s">
        <v>1133</v>
      </c>
      <c r="G13" s="100" t="s">
        <v>113</v>
      </c>
      <c r="H13" s="113">
        <v>438725</v>
      </c>
      <c r="I13" s="113">
        <v>12187</v>
      </c>
      <c r="J13" s="29">
        <f t="shared" si="0"/>
        <v>35.999425617461227</v>
      </c>
    </row>
    <row r="14" spans="1:10" s="15" customFormat="1" ht="27">
      <c r="A14" s="15">
        <v>9</v>
      </c>
      <c r="B14" s="115" t="s">
        <v>1358</v>
      </c>
      <c r="C14" s="115" t="s">
        <v>1354</v>
      </c>
      <c r="D14" s="115" t="s">
        <v>1351</v>
      </c>
      <c r="E14" s="115">
        <v>1</v>
      </c>
      <c r="F14" s="115" t="s">
        <v>1133</v>
      </c>
      <c r="G14" s="100" t="s">
        <v>113</v>
      </c>
      <c r="H14" s="113">
        <v>1162034</v>
      </c>
      <c r="I14" s="113">
        <v>34022</v>
      </c>
      <c r="J14" s="29">
        <f t="shared" si="0"/>
        <v>34.155370054670506</v>
      </c>
    </row>
    <row r="15" spans="1:10" s="15" customFormat="1" ht="27">
      <c r="A15" s="15">
        <v>10</v>
      </c>
      <c r="B15" s="107" t="s">
        <v>1359</v>
      </c>
      <c r="C15" s="115" t="s">
        <v>1354</v>
      </c>
      <c r="D15" s="115" t="s">
        <v>1351</v>
      </c>
      <c r="E15" s="115">
        <v>1</v>
      </c>
      <c r="F15" s="115" t="s">
        <v>1133</v>
      </c>
      <c r="G15" s="100" t="s">
        <v>113</v>
      </c>
      <c r="H15" s="113">
        <v>369080</v>
      </c>
      <c r="I15" s="113">
        <v>12079</v>
      </c>
      <c r="J15" s="29">
        <f t="shared" si="0"/>
        <v>30.555509562049838</v>
      </c>
    </row>
    <row r="16" spans="1:10" s="15" customFormat="1" ht="27">
      <c r="A16" s="47">
        <v>11</v>
      </c>
      <c r="B16" s="115" t="s">
        <v>1360</v>
      </c>
      <c r="C16" s="115" t="s">
        <v>136</v>
      </c>
      <c r="D16" s="115" t="s">
        <v>122</v>
      </c>
      <c r="E16" s="179">
        <v>1</v>
      </c>
      <c r="F16" s="115" t="s">
        <v>1147</v>
      </c>
      <c r="G16" s="100" t="s">
        <v>113</v>
      </c>
      <c r="H16" s="118">
        <v>281882690</v>
      </c>
      <c r="I16" s="118">
        <v>22706427</v>
      </c>
      <c r="J16" s="29">
        <f t="shared" si="0"/>
        <v>12.414224835990268</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71"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I18" sqref="I1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[5]合計!C3</f>
        <v>八戸市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59</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headerFooter alignWithMargins="0"/>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59"/>
  <sheetViews>
    <sheetView view="pageBreakPreview" zoomScale="70" zoomScaleNormal="70" zoomScaleSheetLayoutView="70" workbookViewId="0">
      <pane xSplit="1" ySplit="7" topLeftCell="B8" activePane="bottomRight" state="frozen"/>
      <selection activeCell="F32" sqref="F32"/>
      <selection pane="topRight" activeCell="F32" sqref="F32"/>
      <selection pane="bottomLeft" activeCell="F32" sqref="F32"/>
      <selection pane="bottomRight" activeCell="F32" sqref="F32"/>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32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[46]合計!C3</f>
        <v>佐世保市</v>
      </c>
      <c r="I1" s="13" t="s">
        <v>38</v>
      </c>
      <c r="K1" s="15" t="s">
        <v>39</v>
      </c>
    </row>
    <row r="2" spans="1:13" ht="54" customHeight="1">
      <c r="B2" s="16"/>
      <c r="E2" s="784" t="s">
        <v>40</v>
      </c>
      <c r="F2" s="784"/>
      <c r="G2" s="784"/>
      <c r="H2" s="17">
        <f>SUMIF(E11:E357,"PPS",H11:H357)</f>
        <v>124432</v>
      </c>
      <c r="I2" s="18"/>
      <c r="J2" s="15"/>
    </row>
    <row r="3" spans="1:13" ht="57" customHeight="1">
      <c r="B3" s="14"/>
      <c r="E3" s="784" t="s">
        <v>41</v>
      </c>
      <c r="F3" s="784"/>
      <c r="G3" s="784"/>
      <c r="H3" s="17">
        <f>M7</f>
        <v>1083379</v>
      </c>
      <c r="I3" s="18"/>
      <c r="J3" s="19"/>
    </row>
    <row r="4" spans="1:13" s="19" customFormat="1" ht="55.5" customHeight="1">
      <c r="B4" s="20"/>
      <c r="E4" s="784" t="s">
        <v>125</v>
      </c>
      <c r="F4" s="784"/>
      <c r="G4" s="784"/>
      <c r="H4" s="21">
        <f>H3/I7</f>
        <v>0.99488314901221453</v>
      </c>
      <c r="I4" s="18"/>
      <c r="K4" s="22"/>
      <c r="L4" s="22"/>
    </row>
    <row r="5" spans="1:13" s="14" customFormat="1" ht="17.25" customHeight="1">
      <c r="B5" s="23"/>
      <c r="E5" s="24"/>
      <c r="F5" s="324"/>
      <c r="G5" s="24"/>
      <c r="H5" s="25"/>
      <c r="I5" s="26"/>
      <c r="J5" s="23"/>
      <c r="K5" s="27"/>
      <c r="L5" s="27"/>
    </row>
    <row r="6" spans="1:13" s="162" customFormat="1" ht="54">
      <c r="A6" s="158" t="s">
        <v>43</v>
      </c>
      <c r="B6" s="159" t="s">
        <v>44</v>
      </c>
      <c r="C6" s="159" t="s">
        <v>45</v>
      </c>
      <c r="D6" s="159" t="s">
        <v>46</v>
      </c>
      <c r="E6" s="57" t="s">
        <v>47</v>
      </c>
      <c r="F6" s="325" t="s">
        <v>48</v>
      </c>
      <c r="G6" s="160" t="s">
        <v>49</v>
      </c>
      <c r="H6" s="57" t="s">
        <v>87</v>
      </c>
      <c r="I6" s="57" t="s">
        <v>76</v>
      </c>
      <c r="J6" s="57" t="s">
        <v>51</v>
      </c>
      <c r="K6" s="57" t="s">
        <v>52</v>
      </c>
      <c r="L6" s="57" t="s">
        <v>53</v>
      </c>
      <c r="M6" s="161" t="s">
        <v>54</v>
      </c>
    </row>
    <row r="7" spans="1:13" s="31" customFormat="1" ht="14.25" thickBot="1">
      <c r="B7" s="32" t="s">
        <v>55</v>
      </c>
      <c r="C7" s="32"/>
      <c r="D7" s="32"/>
      <c r="E7" s="32"/>
      <c r="F7" s="326"/>
      <c r="G7" s="32"/>
      <c r="H7" s="33">
        <f>SUM(H11:H357)</f>
        <v>1196087</v>
      </c>
      <c r="I7" s="33">
        <f>SUM(I11:I357)</f>
        <v>1088951</v>
      </c>
      <c r="J7" s="34">
        <f>H7/I7</f>
        <v>1.0983845921441828</v>
      </c>
      <c r="K7" s="35">
        <f>SUM(K11:K357)</f>
        <v>10606</v>
      </c>
      <c r="L7" s="36">
        <f>SUM(L11:L357)</f>
        <v>20587638</v>
      </c>
      <c r="M7" s="321">
        <f>SUM(M11:M357)</f>
        <v>1083379</v>
      </c>
    </row>
    <row r="8" spans="1:13" ht="27.75" thickTop="1">
      <c r="A8" s="13">
        <v>1</v>
      </c>
      <c r="B8" s="89" t="s">
        <v>511</v>
      </c>
      <c r="C8" s="84" t="s">
        <v>512</v>
      </c>
      <c r="D8" s="85" t="s">
        <v>513</v>
      </c>
      <c r="E8" s="85" t="s">
        <v>113</v>
      </c>
      <c r="F8" s="182" t="s">
        <v>465</v>
      </c>
      <c r="G8" s="38">
        <v>7</v>
      </c>
      <c r="H8" s="86">
        <v>41486</v>
      </c>
      <c r="I8" s="87">
        <v>41486</v>
      </c>
      <c r="J8" s="41">
        <f>H8/I8</f>
        <v>1</v>
      </c>
      <c r="K8" s="87">
        <v>1000</v>
      </c>
      <c r="L8" s="87">
        <v>3254651</v>
      </c>
      <c r="M8" s="88">
        <v>41486</v>
      </c>
    </row>
    <row r="9" spans="1:13" ht="27">
      <c r="A9" s="13">
        <v>2</v>
      </c>
      <c r="B9" s="89" t="s">
        <v>514</v>
      </c>
      <c r="C9" s="84" t="s">
        <v>512</v>
      </c>
      <c r="D9" s="85" t="s">
        <v>513</v>
      </c>
      <c r="E9" s="85" t="s">
        <v>113</v>
      </c>
      <c r="F9" s="182" t="s">
        <v>465</v>
      </c>
      <c r="G9" s="38">
        <v>7</v>
      </c>
      <c r="H9" s="86">
        <v>19224</v>
      </c>
      <c r="I9" s="87">
        <v>19224</v>
      </c>
      <c r="J9" s="21">
        <f>H9/I9</f>
        <v>1</v>
      </c>
      <c r="K9" s="87">
        <v>700</v>
      </c>
      <c r="L9" s="87">
        <v>1397072</v>
      </c>
      <c r="M9" s="91">
        <v>19224</v>
      </c>
    </row>
    <row r="10" spans="1:13" ht="27">
      <c r="A10" s="13">
        <v>3</v>
      </c>
      <c r="B10" s="89" t="s">
        <v>515</v>
      </c>
      <c r="C10" s="84" t="s">
        <v>516</v>
      </c>
      <c r="D10" s="85" t="s">
        <v>513</v>
      </c>
      <c r="E10" s="85" t="s">
        <v>113</v>
      </c>
      <c r="F10" s="182" t="s">
        <v>517</v>
      </c>
      <c r="G10" s="38">
        <v>3</v>
      </c>
      <c r="H10" s="327">
        <v>4661</v>
      </c>
      <c r="I10" s="112">
        <v>4661</v>
      </c>
      <c r="J10" s="41">
        <f>H10/I10</f>
        <v>1</v>
      </c>
      <c r="K10" s="112">
        <v>186</v>
      </c>
      <c r="L10" s="112">
        <v>318526</v>
      </c>
      <c r="M10" s="88">
        <v>4661</v>
      </c>
    </row>
    <row r="11" spans="1:13" ht="40.5">
      <c r="A11" s="13">
        <v>4</v>
      </c>
      <c r="B11" s="89" t="s">
        <v>518</v>
      </c>
      <c r="C11" s="92" t="s">
        <v>519</v>
      </c>
      <c r="D11" s="328" t="s">
        <v>520</v>
      </c>
      <c r="E11" s="85" t="s">
        <v>120</v>
      </c>
      <c r="F11" s="182" t="s">
        <v>521</v>
      </c>
      <c r="G11" s="38">
        <v>3</v>
      </c>
      <c r="H11" s="86">
        <v>1491</v>
      </c>
      <c r="I11" s="87"/>
      <c r="J11" s="41" t="e">
        <f t="shared" ref="J11:J74" si="0">H11/I11</f>
        <v>#DIV/0!</v>
      </c>
      <c r="K11" s="87">
        <v>59</v>
      </c>
      <c r="L11" s="87">
        <v>93197</v>
      </c>
      <c r="M11" s="88"/>
    </row>
    <row r="12" spans="1:13" ht="40.5">
      <c r="A12" s="13">
        <v>5</v>
      </c>
      <c r="B12" s="83" t="s">
        <v>522</v>
      </c>
      <c r="C12" s="92" t="s">
        <v>523</v>
      </c>
      <c r="D12" s="85" t="s">
        <v>524</v>
      </c>
      <c r="E12" s="85" t="s">
        <v>120</v>
      </c>
      <c r="F12" s="182" t="s">
        <v>525</v>
      </c>
      <c r="G12" s="38">
        <v>8</v>
      </c>
      <c r="H12" s="86">
        <v>7762</v>
      </c>
      <c r="I12" s="87">
        <v>8219</v>
      </c>
      <c r="J12" s="41">
        <f t="shared" si="0"/>
        <v>0.94439712860445313</v>
      </c>
      <c r="K12" s="87">
        <v>365</v>
      </c>
      <c r="L12" s="87">
        <v>539242</v>
      </c>
      <c r="M12" s="88">
        <v>7762</v>
      </c>
    </row>
    <row r="13" spans="1:13" s="40" customFormat="1" ht="27">
      <c r="A13" s="40">
        <v>6</v>
      </c>
      <c r="B13" s="83" t="s">
        <v>526</v>
      </c>
      <c r="C13" s="84" t="s">
        <v>527</v>
      </c>
      <c r="D13" s="85" t="s">
        <v>528</v>
      </c>
      <c r="E13" s="85" t="s">
        <v>120</v>
      </c>
      <c r="F13" s="182" t="s">
        <v>517</v>
      </c>
      <c r="G13" s="38">
        <v>5</v>
      </c>
      <c r="H13" s="86">
        <v>1782</v>
      </c>
      <c r="I13" s="87">
        <v>1825</v>
      </c>
      <c r="J13" s="41">
        <f t="shared" si="0"/>
        <v>0.97643835616438357</v>
      </c>
      <c r="K13" s="87">
        <v>225</v>
      </c>
      <c r="L13" s="87">
        <v>70611</v>
      </c>
      <c r="M13" s="88">
        <v>1782</v>
      </c>
    </row>
    <row r="14" spans="1:13" s="40" customFormat="1" ht="27">
      <c r="A14" s="40">
        <v>7</v>
      </c>
      <c r="B14" s="89" t="s">
        <v>529</v>
      </c>
      <c r="C14" s="84" t="s">
        <v>530</v>
      </c>
      <c r="D14" s="85" t="s">
        <v>513</v>
      </c>
      <c r="E14" s="85" t="s">
        <v>113</v>
      </c>
      <c r="F14" s="182" t="s">
        <v>517</v>
      </c>
      <c r="G14" s="38">
        <v>3</v>
      </c>
      <c r="H14" s="86">
        <v>455</v>
      </c>
      <c r="I14" s="87">
        <v>455</v>
      </c>
      <c r="J14" s="41">
        <f t="shared" si="0"/>
        <v>1</v>
      </c>
      <c r="K14" s="87">
        <v>68</v>
      </c>
      <c r="L14" s="87">
        <v>13491</v>
      </c>
      <c r="M14" s="88">
        <v>455</v>
      </c>
    </row>
    <row r="15" spans="1:13" ht="40.5">
      <c r="A15" s="13">
        <v>8</v>
      </c>
      <c r="B15" s="89" t="s">
        <v>531</v>
      </c>
      <c r="C15" s="92" t="s">
        <v>532</v>
      </c>
      <c r="D15" s="85" t="s">
        <v>513</v>
      </c>
      <c r="E15" s="85" t="s">
        <v>113</v>
      </c>
      <c r="F15" s="182" t="s">
        <v>533</v>
      </c>
      <c r="G15" s="38">
        <v>6</v>
      </c>
      <c r="H15" s="86">
        <v>93171</v>
      </c>
      <c r="I15" s="87">
        <v>93171</v>
      </c>
      <c r="J15" s="41">
        <f t="shared" si="0"/>
        <v>1</v>
      </c>
      <c r="K15" s="87">
        <v>3927</v>
      </c>
      <c r="L15" s="87">
        <v>6720721</v>
      </c>
      <c r="M15" s="88">
        <v>93171</v>
      </c>
    </row>
    <row r="16" spans="1:13" ht="40.5">
      <c r="A16" s="13">
        <v>9</v>
      </c>
      <c r="B16" s="320" t="s">
        <v>534</v>
      </c>
      <c r="C16" s="84" t="s">
        <v>277</v>
      </c>
      <c r="D16" s="85" t="s">
        <v>513</v>
      </c>
      <c r="E16" s="85" t="s">
        <v>113</v>
      </c>
      <c r="F16" s="182" t="s">
        <v>533</v>
      </c>
      <c r="G16" s="38">
        <v>7</v>
      </c>
      <c r="H16" s="86">
        <v>18523</v>
      </c>
      <c r="I16" s="87">
        <v>18523</v>
      </c>
      <c r="J16" s="41">
        <f t="shared" si="0"/>
        <v>1</v>
      </c>
      <c r="K16" s="87">
        <v>1226</v>
      </c>
      <c r="L16" s="87">
        <v>1173366</v>
      </c>
      <c r="M16" s="88">
        <v>18523</v>
      </c>
    </row>
    <row r="17" spans="1:13" ht="27">
      <c r="A17" s="13">
        <v>10</v>
      </c>
      <c r="B17" s="89" t="s">
        <v>535</v>
      </c>
      <c r="C17" s="84" t="s">
        <v>277</v>
      </c>
      <c r="D17" s="85" t="s">
        <v>513</v>
      </c>
      <c r="E17" s="85" t="s">
        <v>113</v>
      </c>
      <c r="F17" s="182" t="s">
        <v>517</v>
      </c>
      <c r="G17" s="38">
        <v>6</v>
      </c>
      <c r="H17" s="86">
        <v>4703</v>
      </c>
      <c r="I17" s="87">
        <v>4703</v>
      </c>
      <c r="J17" s="41">
        <f t="shared" si="0"/>
        <v>1</v>
      </c>
      <c r="K17" s="87">
        <v>193</v>
      </c>
      <c r="L17" s="87">
        <v>327000</v>
      </c>
      <c r="M17" s="88">
        <v>4703</v>
      </c>
    </row>
    <row r="18" spans="1:13" ht="40.5">
      <c r="A18" s="13">
        <v>11</v>
      </c>
      <c r="B18" s="89" t="s">
        <v>536</v>
      </c>
      <c r="C18" s="84" t="s">
        <v>136</v>
      </c>
      <c r="D18" s="85" t="s">
        <v>537</v>
      </c>
      <c r="E18" s="85" t="s">
        <v>120</v>
      </c>
      <c r="F18" s="182" t="s">
        <v>538</v>
      </c>
      <c r="G18" s="38">
        <v>5</v>
      </c>
      <c r="H18" s="86">
        <v>2180</v>
      </c>
      <c r="I18" s="87">
        <v>2290</v>
      </c>
      <c r="J18" s="21">
        <f t="shared" si="0"/>
        <v>0.95196506550218341</v>
      </c>
      <c r="K18" s="87">
        <v>80</v>
      </c>
      <c r="L18" s="87">
        <v>164346</v>
      </c>
      <c r="M18" s="91">
        <v>2180</v>
      </c>
    </row>
    <row r="19" spans="1:13" ht="40.5">
      <c r="A19" s="13">
        <v>12</v>
      </c>
      <c r="B19" s="89" t="s">
        <v>539</v>
      </c>
      <c r="C19" s="92" t="s">
        <v>540</v>
      </c>
      <c r="D19" s="85" t="s">
        <v>520</v>
      </c>
      <c r="E19" s="85" t="s">
        <v>120</v>
      </c>
      <c r="F19" s="182" t="s">
        <v>533</v>
      </c>
      <c r="G19" s="38">
        <v>6</v>
      </c>
      <c r="H19" s="86">
        <v>3758</v>
      </c>
      <c r="I19" s="87"/>
      <c r="J19" s="41" t="e">
        <f t="shared" si="0"/>
        <v>#DIV/0!</v>
      </c>
      <c r="K19" s="87">
        <v>106</v>
      </c>
      <c r="L19" s="87">
        <v>254317</v>
      </c>
      <c r="M19" s="88"/>
    </row>
    <row r="20" spans="1:13" ht="40.5">
      <c r="A20" s="13">
        <v>13</v>
      </c>
      <c r="B20" s="89" t="s">
        <v>541</v>
      </c>
      <c r="C20" s="92" t="s">
        <v>540</v>
      </c>
      <c r="D20" s="90" t="s">
        <v>542</v>
      </c>
      <c r="E20" s="85" t="s">
        <v>120</v>
      </c>
      <c r="F20" s="182" t="s">
        <v>533</v>
      </c>
      <c r="G20" s="38">
        <v>5</v>
      </c>
      <c r="H20" s="86">
        <v>7664</v>
      </c>
      <c r="I20" s="87"/>
      <c r="J20" s="21" t="e">
        <f t="shared" si="0"/>
        <v>#DIV/0!</v>
      </c>
      <c r="K20" s="87">
        <v>124</v>
      </c>
      <c r="L20" s="87">
        <v>596854</v>
      </c>
      <c r="M20" s="91"/>
    </row>
    <row r="21" spans="1:13" ht="40.5">
      <c r="A21" s="13">
        <v>14</v>
      </c>
      <c r="B21" s="89" t="s">
        <v>543</v>
      </c>
      <c r="C21" s="92" t="s">
        <v>540</v>
      </c>
      <c r="D21" s="85" t="s">
        <v>544</v>
      </c>
      <c r="E21" s="85" t="s">
        <v>120</v>
      </c>
      <c r="F21" s="182" t="s">
        <v>545</v>
      </c>
      <c r="G21" s="38">
        <v>7</v>
      </c>
      <c r="H21" s="86">
        <v>10013</v>
      </c>
      <c r="I21" s="87"/>
      <c r="J21" s="21" t="e">
        <f t="shared" si="0"/>
        <v>#DIV/0!</v>
      </c>
      <c r="K21" s="87">
        <v>1300</v>
      </c>
      <c r="L21" s="87">
        <v>521280</v>
      </c>
      <c r="M21" s="91"/>
    </row>
    <row r="22" spans="1:13" ht="27">
      <c r="A22" s="13">
        <v>15</v>
      </c>
      <c r="B22" s="89" t="s">
        <v>546</v>
      </c>
      <c r="C22" s="84" t="s">
        <v>547</v>
      </c>
      <c r="D22" s="85" t="s">
        <v>513</v>
      </c>
      <c r="E22" s="85" t="s">
        <v>113</v>
      </c>
      <c r="F22" s="182" t="s">
        <v>517</v>
      </c>
      <c r="G22" s="38">
        <v>5</v>
      </c>
      <c r="H22" s="86">
        <v>11099</v>
      </c>
      <c r="I22" s="87">
        <v>11099</v>
      </c>
      <c r="J22" s="41">
        <f t="shared" si="0"/>
        <v>1</v>
      </c>
      <c r="K22" s="87">
        <v>666</v>
      </c>
      <c r="L22" s="87">
        <v>712622</v>
      </c>
      <c r="M22" s="88">
        <v>11099</v>
      </c>
    </row>
    <row r="23" spans="1:13" ht="27">
      <c r="A23" s="40">
        <v>16</v>
      </c>
      <c r="B23" s="89" t="s">
        <v>548</v>
      </c>
      <c r="C23" s="84" t="s">
        <v>319</v>
      </c>
      <c r="D23" s="85" t="s">
        <v>513</v>
      </c>
      <c r="E23" s="85" t="s">
        <v>113</v>
      </c>
      <c r="F23" s="92" t="s">
        <v>517</v>
      </c>
      <c r="G23" s="38">
        <v>5</v>
      </c>
      <c r="H23" s="86">
        <v>6166</v>
      </c>
      <c r="I23" s="87">
        <v>6166</v>
      </c>
      <c r="J23" s="41">
        <f>H23/I23</f>
        <v>1</v>
      </c>
      <c r="K23" s="87">
        <v>113</v>
      </c>
      <c r="L23" s="87">
        <v>492661</v>
      </c>
      <c r="M23" s="88">
        <v>6166</v>
      </c>
    </row>
    <row r="24" spans="1:13" ht="27">
      <c r="A24" s="40">
        <v>17</v>
      </c>
      <c r="B24" s="89" t="s">
        <v>549</v>
      </c>
      <c r="C24" s="84" t="s">
        <v>319</v>
      </c>
      <c r="D24" s="85" t="s">
        <v>513</v>
      </c>
      <c r="E24" s="85" t="s">
        <v>113</v>
      </c>
      <c r="F24" s="92" t="s">
        <v>517</v>
      </c>
      <c r="G24" s="38">
        <v>5</v>
      </c>
      <c r="H24" s="86">
        <v>1329</v>
      </c>
      <c r="I24" s="87">
        <v>1329</v>
      </c>
      <c r="J24" s="21">
        <f t="shared" ref="J24:J37" si="1">H24/I24</f>
        <v>1</v>
      </c>
      <c r="K24" s="87">
        <v>43</v>
      </c>
      <c r="L24" s="87">
        <v>99950</v>
      </c>
      <c r="M24" s="91">
        <v>1329</v>
      </c>
    </row>
    <row r="25" spans="1:13" ht="27">
      <c r="A25" s="13">
        <v>18</v>
      </c>
      <c r="B25" s="89" t="s">
        <v>550</v>
      </c>
      <c r="C25" s="84" t="s">
        <v>551</v>
      </c>
      <c r="D25" s="85" t="s">
        <v>513</v>
      </c>
      <c r="E25" s="328" t="s">
        <v>113</v>
      </c>
      <c r="F25" s="182" t="s">
        <v>552</v>
      </c>
      <c r="G25" s="38">
        <v>3</v>
      </c>
      <c r="H25" s="86">
        <v>3183</v>
      </c>
      <c r="I25" s="329">
        <v>3183</v>
      </c>
      <c r="J25" s="41">
        <f t="shared" si="1"/>
        <v>1</v>
      </c>
      <c r="K25" s="87">
        <v>112</v>
      </c>
      <c r="L25" s="87">
        <v>220645</v>
      </c>
      <c r="M25" s="88">
        <v>3183</v>
      </c>
    </row>
    <row r="26" spans="1:13" ht="27">
      <c r="A26" s="13">
        <v>19</v>
      </c>
      <c r="B26" s="89" t="s">
        <v>553</v>
      </c>
      <c r="C26" s="84" t="s">
        <v>551</v>
      </c>
      <c r="D26" s="90" t="s">
        <v>554</v>
      </c>
      <c r="E26" s="85" t="s">
        <v>120</v>
      </c>
      <c r="F26" s="182" t="s">
        <v>552</v>
      </c>
      <c r="G26" s="38">
        <v>3</v>
      </c>
      <c r="H26" s="86">
        <v>5140</v>
      </c>
      <c r="I26" s="87"/>
      <c r="J26" s="21" t="e">
        <f t="shared" si="1"/>
        <v>#DIV/0!</v>
      </c>
      <c r="K26" s="87">
        <v>152</v>
      </c>
      <c r="L26" s="87">
        <v>371613</v>
      </c>
      <c r="M26" s="91"/>
    </row>
    <row r="27" spans="1:13" ht="27">
      <c r="A27" s="13">
        <v>20</v>
      </c>
      <c r="B27" s="89" t="s">
        <v>555</v>
      </c>
      <c r="C27" s="92" t="s">
        <v>551</v>
      </c>
      <c r="D27" s="85" t="s">
        <v>513</v>
      </c>
      <c r="E27" s="328" t="s">
        <v>113</v>
      </c>
      <c r="F27" s="182" t="s">
        <v>552</v>
      </c>
      <c r="G27" s="38">
        <v>2</v>
      </c>
      <c r="H27" s="86">
        <v>3253</v>
      </c>
      <c r="I27" s="329">
        <v>3253</v>
      </c>
      <c r="J27" s="21">
        <f t="shared" si="1"/>
        <v>1</v>
      </c>
      <c r="K27" s="87">
        <v>85</v>
      </c>
      <c r="L27" s="87">
        <v>234366</v>
      </c>
      <c r="M27" s="91">
        <v>3253</v>
      </c>
    </row>
    <row r="28" spans="1:13" ht="27">
      <c r="A28" s="13">
        <v>21</v>
      </c>
      <c r="B28" s="89" t="s">
        <v>556</v>
      </c>
      <c r="C28" s="84" t="s">
        <v>551</v>
      </c>
      <c r="D28" s="85" t="s">
        <v>554</v>
      </c>
      <c r="E28" s="85" t="s">
        <v>120</v>
      </c>
      <c r="F28" s="182" t="s">
        <v>552</v>
      </c>
      <c r="G28" s="38">
        <v>3</v>
      </c>
      <c r="H28" s="86">
        <v>4962</v>
      </c>
      <c r="I28" s="87">
        <v>4962</v>
      </c>
      <c r="J28" s="21">
        <f t="shared" si="1"/>
        <v>1</v>
      </c>
      <c r="K28" s="87">
        <v>108</v>
      </c>
      <c r="L28" s="87">
        <v>366957</v>
      </c>
      <c r="M28" s="91"/>
    </row>
    <row r="29" spans="1:13" ht="27">
      <c r="A29" s="13">
        <v>22</v>
      </c>
      <c r="B29" s="89" t="s">
        <v>557</v>
      </c>
      <c r="C29" s="84" t="s">
        <v>551</v>
      </c>
      <c r="D29" s="85" t="s">
        <v>513</v>
      </c>
      <c r="E29" s="328" t="s">
        <v>113</v>
      </c>
      <c r="F29" s="182" t="s">
        <v>552</v>
      </c>
      <c r="G29" s="38">
        <v>3</v>
      </c>
      <c r="H29" s="86">
        <v>5923</v>
      </c>
      <c r="I29" s="329">
        <v>5923</v>
      </c>
      <c r="J29" s="21">
        <f t="shared" si="1"/>
        <v>1</v>
      </c>
      <c r="K29" s="87">
        <v>109</v>
      </c>
      <c r="L29" s="87">
        <v>454562</v>
      </c>
      <c r="M29" s="91">
        <v>5923</v>
      </c>
    </row>
    <row r="30" spans="1:13" ht="27">
      <c r="A30" s="13">
        <v>23</v>
      </c>
      <c r="B30" s="89" t="s">
        <v>558</v>
      </c>
      <c r="C30" s="84" t="s">
        <v>551</v>
      </c>
      <c r="D30" s="85" t="s">
        <v>513</v>
      </c>
      <c r="E30" s="328" t="s">
        <v>113</v>
      </c>
      <c r="F30" s="182" t="s">
        <v>552</v>
      </c>
      <c r="G30" s="38">
        <v>2</v>
      </c>
      <c r="H30" s="86">
        <v>2886</v>
      </c>
      <c r="I30" s="329">
        <v>2886</v>
      </c>
      <c r="J30" s="41">
        <f t="shared" si="1"/>
        <v>1</v>
      </c>
      <c r="K30" s="87">
        <v>61</v>
      </c>
      <c r="L30" s="87">
        <v>218369</v>
      </c>
      <c r="M30" s="91">
        <v>2886</v>
      </c>
    </row>
    <row r="31" spans="1:13" ht="27">
      <c r="A31" s="13">
        <v>24</v>
      </c>
      <c r="B31" s="89" t="s">
        <v>559</v>
      </c>
      <c r="C31" s="84" t="s">
        <v>551</v>
      </c>
      <c r="D31" s="92" t="s">
        <v>554</v>
      </c>
      <c r="E31" s="85" t="s">
        <v>120</v>
      </c>
      <c r="F31" s="182" t="s">
        <v>552</v>
      </c>
      <c r="G31" s="38">
        <v>4</v>
      </c>
      <c r="H31" s="86">
        <v>5210</v>
      </c>
      <c r="I31" s="87"/>
      <c r="J31" s="41" t="e">
        <f t="shared" si="1"/>
        <v>#DIV/0!</v>
      </c>
      <c r="K31" s="87">
        <v>102</v>
      </c>
      <c r="L31" s="87">
        <v>398754</v>
      </c>
      <c r="M31" s="91"/>
    </row>
    <row r="32" spans="1:13" ht="27">
      <c r="A32" s="13">
        <v>25</v>
      </c>
      <c r="B32" s="89" t="s">
        <v>560</v>
      </c>
      <c r="C32" s="84" t="s">
        <v>551</v>
      </c>
      <c r="D32" s="92" t="s">
        <v>554</v>
      </c>
      <c r="E32" s="85" t="s">
        <v>120</v>
      </c>
      <c r="F32" s="182" t="s">
        <v>552</v>
      </c>
      <c r="G32" s="38">
        <v>4</v>
      </c>
      <c r="H32" s="86">
        <v>26827</v>
      </c>
      <c r="I32" s="87"/>
      <c r="J32" s="21" t="e">
        <f t="shared" si="1"/>
        <v>#DIV/0!</v>
      </c>
      <c r="K32" s="87">
        <v>600</v>
      </c>
      <c r="L32" s="87">
        <v>2059721</v>
      </c>
      <c r="M32" s="91"/>
    </row>
    <row r="33" spans="1:13" ht="27">
      <c r="A33" s="40">
        <v>26</v>
      </c>
      <c r="B33" s="115" t="s">
        <v>561</v>
      </c>
      <c r="C33" s="90" t="s">
        <v>551</v>
      </c>
      <c r="D33" s="85" t="s">
        <v>513</v>
      </c>
      <c r="E33" s="330" t="s">
        <v>113</v>
      </c>
      <c r="F33" s="331" t="s">
        <v>552</v>
      </c>
      <c r="G33" s="94">
        <v>3</v>
      </c>
      <c r="H33" s="95">
        <v>3063</v>
      </c>
      <c r="I33" s="332">
        <v>3063</v>
      </c>
      <c r="J33" s="41">
        <f t="shared" si="1"/>
        <v>1</v>
      </c>
      <c r="K33" s="87">
        <v>45</v>
      </c>
      <c r="L33" s="87">
        <v>236601</v>
      </c>
      <c r="M33" s="91">
        <v>3063</v>
      </c>
    </row>
    <row r="34" spans="1:13" ht="27">
      <c r="A34" s="40">
        <v>27</v>
      </c>
      <c r="B34" s="115" t="s">
        <v>562</v>
      </c>
      <c r="C34" s="90" t="s">
        <v>551</v>
      </c>
      <c r="D34" s="85" t="s">
        <v>513</v>
      </c>
      <c r="E34" s="330" t="s">
        <v>113</v>
      </c>
      <c r="F34" s="331" t="s">
        <v>552</v>
      </c>
      <c r="G34" s="94">
        <v>3</v>
      </c>
      <c r="H34" s="95">
        <v>5294</v>
      </c>
      <c r="I34" s="332">
        <v>5294</v>
      </c>
      <c r="J34" s="41">
        <f t="shared" si="1"/>
        <v>1</v>
      </c>
      <c r="K34" s="87">
        <v>86</v>
      </c>
      <c r="L34" s="87">
        <v>406489</v>
      </c>
      <c r="M34" s="91">
        <v>5294</v>
      </c>
    </row>
    <row r="35" spans="1:13" ht="27">
      <c r="A35" s="13">
        <v>28</v>
      </c>
      <c r="B35" s="115" t="s">
        <v>563</v>
      </c>
      <c r="C35" s="90" t="s">
        <v>551</v>
      </c>
      <c r="D35" s="90" t="s">
        <v>554</v>
      </c>
      <c r="E35" s="93" t="s">
        <v>120</v>
      </c>
      <c r="F35" s="331" t="s">
        <v>552</v>
      </c>
      <c r="G35" s="94">
        <v>2</v>
      </c>
      <c r="H35" s="95">
        <v>6522</v>
      </c>
      <c r="I35" s="96"/>
      <c r="J35" s="21" t="e">
        <f t="shared" si="1"/>
        <v>#DIV/0!</v>
      </c>
      <c r="K35" s="87">
        <v>74</v>
      </c>
      <c r="L35" s="87">
        <v>516383</v>
      </c>
      <c r="M35" s="91"/>
    </row>
    <row r="36" spans="1:13" ht="27">
      <c r="A36" s="13">
        <v>29</v>
      </c>
      <c r="B36" s="115" t="s">
        <v>564</v>
      </c>
      <c r="C36" s="90" t="s">
        <v>551</v>
      </c>
      <c r="D36" s="90" t="s">
        <v>554</v>
      </c>
      <c r="E36" s="93" t="s">
        <v>120</v>
      </c>
      <c r="F36" s="331" t="s">
        <v>552</v>
      </c>
      <c r="G36" s="94">
        <v>2</v>
      </c>
      <c r="H36" s="95">
        <v>41121</v>
      </c>
      <c r="I36" s="96"/>
      <c r="J36" s="21" t="e">
        <f t="shared" si="1"/>
        <v>#DIV/0!</v>
      </c>
      <c r="K36" s="87">
        <v>523</v>
      </c>
      <c r="L36" s="87">
        <v>3270648</v>
      </c>
      <c r="M36" s="91"/>
    </row>
    <row r="37" spans="1:13" ht="36">
      <c r="A37" s="13">
        <v>30</v>
      </c>
      <c r="B37" s="89" t="s">
        <v>565</v>
      </c>
      <c r="C37" s="333" t="s">
        <v>566</v>
      </c>
      <c r="D37" s="85" t="s">
        <v>513</v>
      </c>
      <c r="E37" s="85" t="s">
        <v>113</v>
      </c>
      <c r="F37" s="182" t="s">
        <v>517</v>
      </c>
      <c r="G37" s="38">
        <v>4</v>
      </c>
      <c r="H37" s="86">
        <v>912607</v>
      </c>
      <c r="I37" s="87">
        <v>912607</v>
      </c>
      <c r="J37" s="41">
        <f t="shared" si="1"/>
        <v>1</v>
      </c>
      <c r="K37" s="87">
        <v>54</v>
      </c>
      <c r="L37" s="87">
        <v>52872</v>
      </c>
      <c r="M37" s="88">
        <v>912607</v>
      </c>
    </row>
    <row r="38" spans="1:13">
      <c r="A38" s="13">
        <v>31</v>
      </c>
      <c r="B38" s="90"/>
      <c r="C38" s="90"/>
      <c r="D38" s="90"/>
      <c r="E38" s="93"/>
      <c r="F38" s="331"/>
      <c r="G38" s="94"/>
      <c r="H38" s="95"/>
      <c r="I38" s="96"/>
      <c r="J38" s="21" t="e">
        <f t="shared" si="0"/>
        <v>#DIV/0!</v>
      </c>
      <c r="K38" s="87"/>
      <c r="L38" s="87"/>
      <c r="M38" s="91"/>
    </row>
    <row r="39" spans="1:13">
      <c r="A39" s="13">
        <v>32</v>
      </c>
      <c r="B39" s="90"/>
      <c r="C39" s="90"/>
      <c r="D39" s="90"/>
      <c r="E39" s="93"/>
      <c r="F39" s="331"/>
      <c r="G39" s="94"/>
      <c r="H39" s="95"/>
      <c r="I39" s="96"/>
      <c r="J39" s="21" t="e">
        <f t="shared" si="0"/>
        <v>#DIV/0!</v>
      </c>
      <c r="K39" s="87"/>
      <c r="L39" s="87"/>
      <c r="M39" s="91"/>
    </row>
    <row r="40" spans="1:13">
      <c r="A40" s="13">
        <v>33</v>
      </c>
      <c r="B40" s="90"/>
      <c r="C40" s="90"/>
      <c r="D40" s="90"/>
      <c r="E40" s="93"/>
      <c r="F40" s="331"/>
      <c r="G40" s="94"/>
      <c r="H40" s="95"/>
      <c r="I40" s="96"/>
      <c r="J40" s="41" t="e">
        <f t="shared" si="0"/>
        <v>#DIV/0!</v>
      </c>
      <c r="K40" s="87"/>
      <c r="L40" s="87"/>
      <c r="M40" s="91"/>
    </row>
    <row r="41" spans="1:13">
      <c r="A41" s="13">
        <v>34</v>
      </c>
      <c r="B41" s="90"/>
      <c r="C41" s="90"/>
      <c r="D41" s="90"/>
      <c r="E41" s="93"/>
      <c r="F41" s="331"/>
      <c r="G41" s="94"/>
      <c r="H41" s="95"/>
      <c r="I41" s="96"/>
      <c r="J41" s="41" t="e">
        <f t="shared" si="0"/>
        <v>#DIV/0!</v>
      </c>
      <c r="K41" s="87"/>
      <c r="L41" s="87"/>
      <c r="M41" s="91"/>
    </row>
    <row r="42" spans="1:13">
      <c r="A42" s="13">
        <v>35</v>
      </c>
      <c r="B42" s="90"/>
      <c r="C42" s="90"/>
      <c r="D42" s="90"/>
      <c r="E42" s="93"/>
      <c r="F42" s="331"/>
      <c r="G42" s="94"/>
      <c r="H42" s="95"/>
      <c r="I42" s="96"/>
      <c r="J42" s="21" t="e">
        <f t="shared" si="0"/>
        <v>#DIV/0!</v>
      </c>
      <c r="K42" s="87"/>
      <c r="L42" s="87"/>
      <c r="M42" s="91"/>
    </row>
    <row r="43" spans="1:13">
      <c r="A43" s="40">
        <v>36</v>
      </c>
      <c r="B43" s="90"/>
      <c r="C43" s="90"/>
      <c r="D43" s="90"/>
      <c r="E43" s="93"/>
      <c r="F43" s="331"/>
      <c r="G43" s="94"/>
      <c r="H43" s="95"/>
      <c r="I43" s="96"/>
      <c r="J43" s="41" t="e">
        <f t="shared" si="0"/>
        <v>#DIV/0!</v>
      </c>
      <c r="K43" s="87"/>
      <c r="L43" s="87"/>
      <c r="M43" s="91"/>
    </row>
    <row r="44" spans="1:13">
      <c r="A44" s="40">
        <v>37</v>
      </c>
      <c r="B44" s="90"/>
      <c r="C44" s="90"/>
      <c r="D44" s="90"/>
      <c r="E44" s="93"/>
      <c r="F44" s="331"/>
      <c r="G44" s="94"/>
      <c r="H44" s="95"/>
      <c r="I44" s="96"/>
      <c r="J44" s="41" t="e">
        <f t="shared" si="0"/>
        <v>#DIV/0!</v>
      </c>
      <c r="K44" s="87"/>
      <c r="L44" s="87"/>
      <c r="M44" s="91"/>
    </row>
    <row r="45" spans="1:13">
      <c r="A45" s="13">
        <v>38</v>
      </c>
      <c r="B45" s="90"/>
      <c r="C45" s="90"/>
      <c r="D45" s="90"/>
      <c r="E45" s="93"/>
      <c r="F45" s="331"/>
      <c r="G45" s="94"/>
      <c r="H45" s="95"/>
      <c r="I45" s="96"/>
      <c r="J45" s="21" t="e">
        <f t="shared" si="0"/>
        <v>#DIV/0!</v>
      </c>
      <c r="K45" s="87"/>
      <c r="L45" s="87"/>
      <c r="M45" s="91"/>
    </row>
    <row r="46" spans="1:13">
      <c r="A46" s="13">
        <v>39</v>
      </c>
      <c r="B46" s="90"/>
      <c r="C46" s="90"/>
      <c r="D46" s="90"/>
      <c r="E46" s="93"/>
      <c r="F46" s="331"/>
      <c r="G46" s="94"/>
      <c r="H46" s="95"/>
      <c r="I46" s="96"/>
      <c r="J46" s="21" t="e">
        <f t="shared" si="0"/>
        <v>#DIV/0!</v>
      </c>
      <c r="K46" s="87"/>
      <c r="L46" s="87"/>
      <c r="M46" s="91"/>
    </row>
    <row r="47" spans="1:13">
      <c r="A47" s="13">
        <v>40</v>
      </c>
      <c r="B47" s="90"/>
      <c r="C47" s="90"/>
      <c r="D47" s="90"/>
      <c r="E47" s="93"/>
      <c r="F47" s="331"/>
      <c r="G47" s="94"/>
      <c r="H47" s="95"/>
      <c r="I47" s="96"/>
      <c r="J47" s="21" t="e">
        <f t="shared" si="0"/>
        <v>#DIV/0!</v>
      </c>
      <c r="K47" s="87"/>
      <c r="L47" s="87"/>
      <c r="M47" s="91"/>
    </row>
    <row r="48" spans="1:13">
      <c r="A48" s="13">
        <v>41</v>
      </c>
      <c r="B48" s="28"/>
      <c r="C48" s="28"/>
      <c r="D48" s="28"/>
      <c r="E48" s="39"/>
      <c r="F48" s="334"/>
      <c r="G48" s="30"/>
      <c r="H48" s="42"/>
      <c r="I48" s="43"/>
      <c r="J48" s="21" t="e">
        <f t="shared" si="0"/>
        <v>#DIV/0!</v>
      </c>
      <c r="K48" s="29"/>
      <c r="L48" s="29"/>
      <c r="M48" s="28"/>
    </row>
    <row r="49" spans="1:13">
      <c r="A49" s="13">
        <v>42</v>
      </c>
      <c r="B49" s="28"/>
      <c r="C49" s="28"/>
      <c r="D49" s="28"/>
      <c r="E49" s="39"/>
      <c r="F49" s="334"/>
      <c r="G49" s="30"/>
      <c r="H49" s="42"/>
      <c r="I49" s="43"/>
      <c r="J49" s="41" t="e">
        <f t="shared" si="0"/>
        <v>#DIV/0!</v>
      </c>
      <c r="K49" s="29"/>
      <c r="L49" s="29"/>
      <c r="M49" s="28"/>
    </row>
    <row r="50" spans="1:13">
      <c r="A50" s="13">
        <v>43</v>
      </c>
      <c r="B50" s="28"/>
      <c r="C50" s="28"/>
      <c r="D50" s="28"/>
      <c r="E50" s="39"/>
      <c r="F50" s="334"/>
      <c r="G50" s="30"/>
      <c r="H50" s="42"/>
      <c r="I50" s="43"/>
      <c r="J50" s="41" t="e">
        <f t="shared" si="0"/>
        <v>#DIV/0!</v>
      </c>
      <c r="K50" s="29"/>
      <c r="L50" s="29"/>
      <c r="M50" s="28"/>
    </row>
    <row r="51" spans="1:13">
      <c r="A51" s="13">
        <v>44</v>
      </c>
      <c r="B51" s="28"/>
      <c r="C51" s="28"/>
      <c r="D51" s="28"/>
      <c r="E51" s="39"/>
      <c r="F51" s="334"/>
      <c r="G51" s="30"/>
      <c r="H51" s="42"/>
      <c r="I51" s="43"/>
      <c r="J51" s="21" t="e">
        <f t="shared" si="0"/>
        <v>#DIV/0!</v>
      </c>
      <c r="K51" s="29"/>
      <c r="L51" s="29"/>
      <c r="M51" s="28"/>
    </row>
    <row r="52" spans="1:13">
      <c r="A52" s="13">
        <v>45</v>
      </c>
      <c r="B52" s="28"/>
      <c r="C52" s="28"/>
      <c r="D52" s="28"/>
      <c r="E52" s="39"/>
      <c r="F52" s="334"/>
      <c r="G52" s="30"/>
      <c r="H52" s="42"/>
      <c r="I52" s="43"/>
      <c r="J52" s="41" t="e">
        <f t="shared" si="0"/>
        <v>#DIV/0!</v>
      </c>
      <c r="K52" s="29"/>
      <c r="L52" s="29"/>
      <c r="M52" s="28"/>
    </row>
    <row r="53" spans="1:13">
      <c r="A53" s="40">
        <v>46</v>
      </c>
      <c r="B53" s="28"/>
      <c r="C53" s="28"/>
      <c r="D53" s="28"/>
      <c r="E53" s="39"/>
      <c r="F53" s="334"/>
      <c r="G53" s="30"/>
      <c r="H53" s="42"/>
      <c r="I53" s="43"/>
      <c r="J53" s="41" t="e">
        <f t="shared" si="0"/>
        <v>#DIV/0!</v>
      </c>
      <c r="K53" s="29"/>
      <c r="L53" s="29"/>
      <c r="M53" s="28"/>
    </row>
    <row r="54" spans="1:13">
      <c r="A54" s="40">
        <v>47</v>
      </c>
      <c r="B54" s="28"/>
      <c r="C54" s="28"/>
      <c r="D54" s="28"/>
      <c r="E54" s="39"/>
      <c r="F54" s="334"/>
      <c r="G54" s="30"/>
      <c r="H54" s="42"/>
      <c r="I54" s="43"/>
      <c r="J54" s="21" t="e">
        <f t="shared" si="0"/>
        <v>#DIV/0!</v>
      </c>
      <c r="K54" s="29"/>
      <c r="L54" s="29"/>
      <c r="M54" s="28"/>
    </row>
    <row r="55" spans="1:13">
      <c r="A55" s="13">
        <v>48</v>
      </c>
      <c r="B55" s="28"/>
      <c r="C55" s="28"/>
      <c r="D55" s="28"/>
      <c r="E55" s="39"/>
      <c r="F55" s="334"/>
      <c r="G55" s="30"/>
      <c r="H55" s="42"/>
      <c r="I55" s="43"/>
      <c r="J55" s="21" t="e">
        <f t="shared" si="0"/>
        <v>#DIV/0!</v>
      </c>
      <c r="K55" s="29"/>
      <c r="L55" s="29"/>
      <c r="M55" s="28"/>
    </row>
    <row r="56" spans="1:13">
      <c r="A56" s="13">
        <v>49</v>
      </c>
      <c r="B56" s="28"/>
      <c r="C56" s="28"/>
      <c r="D56" s="28"/>
      <c r="E56" s="39"/>
      <c r="F56" s="334"/>
      <c r="G56" s="30"/>
      <c r="H56" s="42"/>
      <c r="I56" s="43"/>
      <c r="J56" s="21" t="e">
        <f t="shared" si="0"/>
        <v>#DIV/0!</v>
      </c>
      <c r="K56" s="29"/>
      <c r="L56" s="29"/>
      <c r="M56" s="28"/>
    </row>
    <row r="57" spans="1:13">
      <c r="A57" s="13">
        <v>50</v>
      </c>
      <c r="B57" s="28"/>
      <c r="C57" s="28"/>
      <c r="D57" s="28"/>
      <c r="E57" s="39"/>
      <c r="F57" s="334"/>
      <c r="G57" s="30"/>
      <c r="H57" s="42"/>
      <c r="I57" s="43"/>
      <c r="J57" s="21" t="e">
        <f t="shared" si="0"/>
        <v>#DIV/0!</v>
      </c>
      <c r="K57" s="29"/>
      <c r="L57" s="29"/>
      <c r="M57" s="28"/>
    </row>
    <row r="58" spans="1:13">
      <c r="A58" s="13">
        <v>51</v>
      </c>
      <c r="B58" s="28"/>
      <c r="C58" s="28"/>
      <c r="D58" s="28"/>
      <c r="E58" s="39"/>
      <c r="F58" s="334"/>
      <c r="G58" s="30"/>
      <c r="H58" s="42"/>
      <c r="I58" s="43"/>
      <c r="J58" s="41" t="e">
        <f t="shared" si="0"/>
        <v>#DIV/0!</v>
      </c>
      <c r="K58" s="29"/>
      <c r="L58" s="29"/>
      <c r="M58" s="28"/>
    </row>
    <row r="59" spans="1:13">
      <c r="A59" s="13">
        <v>52</v>
      </c>
      <c r="B59" s="28"/>
      <c r="C59" s="28"/>
      <c r="D59" s="28"/>
      <c r="E59" s="39"/>
      <c r="F59" s="334"/>
      <c r="G59" s="30"/>
      <c r="H59" s="42"/>
      <c r="I59" s="43"/>
      <c r="J59" s="41" t="e">
        <f t="shared" si="0"/>
        <v>#DIV/0!</v>
      </c>
      <c r="K59" s="29"/>
      <c r="L59" s="29"/>
      <c r="M59" s="28"/>
    </row>
    <row r="60" spans="1:13">
      <c r="A60" s="13">
        <v>53</v>
      </c>
      <c r="B60" s="28"/>
      <c r="C60" s="28"/>
      <c r="D60" s="28"/>
      <c r="E60" s="39"/>
      <c r="F60" s="334"/>
      <c r="G60" s="30"/>
      <c r="H60" s="42"/>
      <c r="I60" s="43"/>
      <c r="J60" s="21" t="e">
        <f t="shared" si="0"/>
        <v>#DIV/0!</v>
      </c>
      <c r="K60" s="29"/>
      <c r="L60" s="29"/>
      <c r="M60" s="28"/>
    </row>
    <row r="61" spans="1:13">
      <c r="A61" s="13">
        <v>54</v>
      </c>
      <c r="B61" s="28"/>
      <c r="C61" s="28"/>
      <c r="D61" s="28"/>
      <c r="E61" s="39"/>
      <c r="F61" s="334"/>
      <c r="G61" s="30"/>
      <c r="H61" s="42"/>
      <c r="I61" s="43"/>
      <c r="J61" s="41" t="e">
        <f t="shared" si="0"/>
        <v>#DIV/0!</v>
      </c>
      <c r="K61" s="29"/>
      <c r="L61" s="29"/>
      <c r="M61" s="28"/>
    </row>
    <row r="62" spans="1:13">
      <c r="A62" s="13">
        <v>55</v>
      </c>
      <c r="B62" s="28"/>
      <c r="C62" s="28"/>
      <c r="D62" s="28"/>
      <c r="E62" s="39"/>
      <c r="F62" s="334"/>
      <c r="G62" s="30"/>
      <c r="H62" s="42"/>
      <c r="I62" s="43"/>
      <c r="J62" s="41" t="e">
        <f t="shared" si="0"/>
        <v>#DIV/0!</v>
      </c>
      <c r="K62" s="29"/>
      <c r="L62" s="29"/>
      <c r="M62" s="28"/>
    </row>
    <row r="63" spans="1:13">
      <c r="A63" s="40">
        <v>56</v>
      </c>
      <c r="B63" s="28"/>
      <c r="C63" s="28"/>
      <c r="D63" s="28"/>
      <c r="E63" s="39"/>
      <c r="F63" s="334"/>
      <c r="G63" s="30"/>
      <c r="H63" s="42"/>
      <c r="I63" s="43"/>
      <c r="J63" s="21" t="e">
        <f t="shared" si="0"/>
        <v>#DIV/0!</v>
      </c>
      <c r="K63" s="29"/>
      <c r="L63" s="29"/>
      <c r="M63" s="28"/>
    </row>
    <row r="64" spans="1:13">
      <c r="A64" s="40">
        <v>57</v>
      </c>
      <c r="B64" s="28"/>
      <c r="C64" s="28"/>
      <c r="D64" s="28"/>
      <c r="E64" s="39"/>
      <c r="F64" s="334"/>
      <c r="G64" s="30"/>
      <c r="H64" s="42"/>
      <c r="I64" s="43"/>
      <c r="J64" s="21" t="e">
        <f t="shared" si="0"/>
        <v>#DIV/0!</v>
      </c>
      <c r="K64" s="29"/>
      <c r="L64" s="29"/>
      <c r="M64" s="28"/>
    </row>
    <row r="65" spans="1:13">
      <c r="A65" s="13">
        <v>58</v>
      </c>
      <c r="B65" s="28"/>
      <c r="C65" s="28"/>
      <c r="D65" s="28"/>
      <c r="E65" s="39"/>
      <c r="F65" s="334"/>
      <c r="G65" s="30"/>
      <c r="H65" s="42"/>
      <c r="I65" s="43"/>
      <c r="J65" s="21" t="e">
        <f t="shared" si="0"/>
        <v>#DIV/0!</v>
      </c>
      <c r="K65" s="29"/>
      <c r="L65" s="29"/>
      <c r="M65" s="28"/>
    </row>
    <row r="66" spans="1:13">
      <c r="A66" s="13">
        <v>59</v>
      </c>
      <c r="B66" s="28"/>
      <c r="C66" s="28"/>
      <c r="D66" s="28"/>
      <c r="E66" s="39"/>
      <c r="F66" s="334"/>
      <c r="G66" s="30"/>
      <c r="H66" s="42"/>
      <c r="I66" s="43"/>
      <c r="J66" s="21" t="e">
        <f t="shared" si="0"/>
        <v>#DIV/0!</v>
      </c>
      <c r="K66" s="29"/>
      <c r="L66" s="29"/>
      <c r="M66" s="28"/>
    </row>
    <row r="67" spans="1:13">
      <c r="A67" s="13">
        <v>60</v>
      </c>
      <c r="B67" s="28"/>
      <c r="C67" s="28"/>
      <c r="D67" s="28"/>
      <c r="E67" s="39"/>
      <c r="F67" s="334"/>
      <c r="G67" s="30"/>
      <c r="H67" s="42"/>
      <c r="I67" s="43"/>
      <c r="J67" s="41" t="e">
        <f t="shared" si="0"/>
        <v>#DIV/0!</v>
      </c>
      <c r="K67" s="29"/>
      <c r="L67" s="29"/>
      <c r="M67" s="28"/>
    </row>
    <row r="68" spans="1:13">
      <c r="A68" s="13">
        <v>61</v>
      </c>
      <c r="B68" s="28"/>
      <c r="C68" s="28"/>
      <c r="D68" s="28"/>
      <c r="E68" s="39"/>
      <c r="F68" s="334"/>
      <c r="G68" s="30"/>
      <c r="H68" s="42"/>
      <c r="I68" s="43"/>
      <c r="J68" s="41" t="e">
        <f t="shared" si="0"/>
        <v>#DIV/0!</v>
      </c>
      <c r="K68" s="29"/>
      <c r="L68" s="29"/>
      <c r="M68" s="28"/>
    </row>
    <row r="69" spans="1:13">
      <c r="A69" s="13">
        <v>62</v>
      </c>
      <c r="B69" s="28"/>
      <c r="C69" s="28"/>
      <c r="D69" s="28"/>
      <c r="E69" s="39"/>
      <c r="F69" s="334"/>
      <c r="G69" s="30"/>
      <c r="H69" s="42"/>
      <c r="I69" s="43"/>
      <c r="J69" s="21" t="e">
        <f t="shared" si="0"/>
        <v>#DIV/0!</v>
      </c>
      <c r="K69" s="29"/>
      <c r="L69" s="29"/>
      <c r="M69" s="28"/>
    </row>
    <row r="70" spans="1:13">
      <c r="A70" s="13">
        <v>63</v>
      </c>
      <c r="B70" s="28"/>
      <c r="C70" s="28"/>
      <c r="D70" s="28"/>
      <c r="E70" s="39"/>
      <c r="F70" s="334"/>
      <c r="G70" s="30"/>
      <c r="H70" s="42"/>
      <c r="I70" s="43"/>
      <c r="J70" s="41" t="e">
        <f t="shared" si="0"/>
        <v>#DIV/0!</v>
      </c>
      <c r="K70" s="29"/>
      <c r="L70" s="29"/>
      <c r="M70" s="28"/>
    </row>
    <row r="71" spans="1:13">
      <c r="A71" s="13">
        <v>64</v>
      </c>
      <c r="B71" s="28"/>
      <c r="C71" s="28"/>
      <c r="D71" s="28"/>
      <c r="E71" s="39"/>
      <c r="F71" s="334"/>
      <c r="G71" s="30"/>
      <c r="H71" s="42"/>
      <c r="I71" s="43"/>
      <c r="J71" s="41" t="e">
        <f t="shared" si="0"/>
        <v>#DIV/0!</v>
      </c>
      <c r="K71" s="29"/>
      <c r="L71" s="29"/>
      <c r="M71" s="28"/>
    </row>
    <row r="72" spans="1:13">
      <c r="A72" s="13">
        <v>65</v>
      </c>
      <c r="B72" s="28"/>
      <c r="C72" s="28"/>
      <c r="D72" s="28"/>
      <c r="E72" s="39"/>
      <c r="F72" s="334"/>
      <c r="G72" s="30"/>
      <c r="H72" s="42"/>
      <c r="I72" s="43"/>
      <c r="J72" s="21" t="e">
        <f t="shared" si="0"/>
        <v>#DIV/0!</v>
      </c>
      <c r="K72" s="29"/>
      <c r="L72" s="29"/>
      <c r="M72" s="28"/>
    </row>
    <row r="73" spans="1:13">
      <c r="A73" s="40">
        <v>66</v>
      </c>
      <c r="B73" s="28"/>
      <c r="C73" s="28"/>
      <c r="D73" s="28"/>
      <c r="E73" s="39"/>
      <c r="F73" s="334"/>
      <c r="G73" s="30"/>
      <c r="H73" s="42"/>
      <c r="I73" s="43"/>
      <c r="J73" s="21" t="e">
        <f t="shared" si="0"/>
        <v>#DIV/0!</v>
      </c>
      <c r="K73" s="29"/>
      <c r="L73" s="29"/>
      <c r="M73" s="28"/>
    </row>
    <row r="74" spans="1:13">
      <c r="A74" s="40">
        <v>67</v>
      </c>
      <c r="B74" s="28"/>
      <c r="C74" s="28"/>
      <c r="D74" s="28"/>
      <c r="E74" s="39"/>
      <c r="F74" s="334"/>
      <c r="G74" s="30"/>
      <c r="H74" s="42"/>
      <c r="I74" s="43"/>
      <c r="J74" s="21" t="e">
        <f t="shared" si="0"/>
        <v>#DIV/0!</v>
      </c>
      <c r="K74" s="29"/>
      <c r="L74" s="29"/>
      <c r="M74" s="28"/>
    </row>
    <row r="75" spans="1:13">
      <c r="A75" s="13">
        <v>68</v>
      </c>
      <c r="B75" s="28"/>
      <c r="C75" s="28"/>
      <c r="D75" s="28"/>
      <c r="E75" s="39"/>
      <c r="F75" s="334"/>
      <c r="G75" s="30"/>
      <c r="H75" s="42"/>
      <c r="I75" s="43"/>
      <c r="J75" s="21" t="e">
        <f t="shared" ref="J75:J138" si="2">H75/I75</f>
        <v>#DIV/0!</v>
      </c>
      <c r="K75" s="29"/>
      <c r="L75" s="29"/>
      <c r="M75" s="28"/>
    </row>
    <row r="76" spans="1:13">
      <c r="A76" s="13">
        <v>69</v>
      </c>
      <c r="B76" s="28"/>
      <c r="C76" s="28"/>
      <c r="D76" s="28"/>
      <c r="E76" s="39"/>
      <c r="F76" s="334"/>
      <c r="G76" s="30"/>
      <c r="H76" s="42"/>
      <c r="I76" s="43"/>
      <c r="J76" s="41" t="e">
        <f t="shared" si="2"/>
        <v>#DIV/0!</v>
      </c>
      <c r="K76" s="29"/>
      <c r="L76" s="29"/>
      <c r="M76" s="28"/>
    </row>
    <row r="77" spans="1:13">
      <c r="A77" s="13">
        <v>70</v>
      </c>
      <c r="B77" s="28"/>
      <c r="C77" s="28"/>
      <c r="D77" s="28"/>
      <c r="E77" s="39"/>
      <c r="F77" s="334"/>
      <c r="G77" s="30"/>
      <c r="H77" s="42"/>
      <c r="I77" s="43"/>
      <c r="J77" s="41" t="e">
        <f t="shared" si="2"/>
        <v>#DIV/0!</v>
      </c>
      <c r="K77" s="29"/>
      <c r="L77" s="29"/>
      <c r="M77" s="28"/>
    </row>
    <row r="78" spans="1:13">
      <c r="A78" s="13">
        <v>71</v>
      </c>
      <c r="B78" s="28"/>
      <c r="C78" s="28"/>
      <c r="D78" s="28"/>
      <c r="E78" s="39"/>
      <c r="F78" s="334"/>
      <c r="G78" s="30"/>
      <c r="H78" s="42"/>
      <c r="I78" s="43"/>
      <c r="J78" s="21" t="e">
        <f t="shared" si="2"/>
        <v>#DIV/0!</v>
      </c>
      <c r="K78" s="29"/>
      <c r="L78" s="29"/>
      <c r="M78" s="28"/>
    </row>
    <row r="79" spans="1:13">
      <c r="A79" s="13">
        <v>72</v>
      </c>
      <c r="B79" s="28"/>
      <c r="C79" s="28"/>
      <c r="D79" s="28"/>
      <c r="E79" s="39"/>
      <c r="F79" s="334"/>
      <c r="G79" s="30"/>
      <c r="H79" s="42"/>
      <c r="I79" s="43"/>
      <c r="J79" s="41" t="e">
        <f t="shared" si="2"/>
        <v>#DIV/0!</v>
      </c>
      <c r="K79" s="29"/>
      <c r="L79" s="29"/>
      <c r="M79" s="28"/>
    </row>
    <row r="80" spans="1:13">
      <c r="A80" s="13">
        <v>73</v>
      </c>
      <c r="B80" s="28"/>
      <c r="C80" s="28"/>
      <c r="D80" s="28"/>
      <c r="E80" s="39"/>
      <c r="F80" s="334"/>
      <c r="G80" s="30"/>
      <c r="H80" s="42"/>
      <c r="I80" s="43"/>
      <c r="J80" s="41" t="e">
        <f t="shared" si="2"/>
        <v>#DIV/0!</v>
      </c>
      <c r="K80" s="29"/>
      <c r="L80" s="29"/>
      <c r="M80" s="28"/>
    </row>
    <row r="81" spans="1:13">
      <c r="A81" s="13">
        <v>74</v>
      </c>
      <c r="B81" s="28"/>
      <c r="C81" s="28"/>
      <c r="D81" s="28"/>
      <c r="E81" s="39"/>
      <c r="F81" s="334"/>
      <c r="G81" s="30"/>
      <c r="H81" s="42"/>
      <c r="I81" s="43"/>
      <c r="J81" s="21" t="e">
        <f t="shared" si="2"/>
        <v>#DIV/0!</v>
      </c>
      <c r="K81" s="29"/>
      <c r="L81" s="29"/>
      <c r="M81" s="28"/>
    </row>
    <row r="82" spans="1:13">
      <c r="A82" s="13">
        <v>75</v>
      </c>
      <c r="B82" s="28"/>
      <c r="C82" s="28"/>
      <c r="D82" s="28"/>
      <c r="E82" s="39"/>
      <c r="F82" s="334"/>
      <c r="G82" s="30"/>
      <c r="H82" s="42"/>
      <c r="I82" s="43"/>
      <c r="J82" s="21" t="e">
        <f t="shared" si="2"/>
        <v>#DIV/0!</v>
      </c>
      <c r="K82" s="29"/>
      <c r="L82" s="29"/>
      <c r="M82" s="28"/>
    </row>
    <row r="83" spans="1:13">
      <c r="A83" s="40">
        <v>76</v>
      </c>
      <c r="B83" s="28"/>
      <c r="C83" s="28"/>
      <c r="D83" s="28"/>
      <c r="E83" s="39"/>
      <c r="F83" s="334"/>
      <c r="G83" s="30"/>
      <c r="H83" s="42"/>
      <c r="I83" s="43"/>
      <c r="J83" s="21" t="e">
        <f t="shared" si="2"/>
        <v>#DIV/0!</v>
      </c>
      <c r="K83" s="29"/>
      <c r="L83" s="29"/>
      <c r="M83" s="28"/>
    </row>
    <row r="84" spans="1:13">
      <c r="A84" s="40">
        <v>77</v>
      </c>
      <c r="B84" s="28"/>
      <c r="C84" s="28"/>
      <c r="D84" s="28"/>
      <c r="E84" s="39"/>
      <c r="F84" s="334"/>
      <c r="G84" s="30"/>
      <c r="H84" s="42"/>
      <c r="I84" s="43"/>
      <c r="J84" s="21" t="e">
        <f t="shared" si="2"/>
        <v>#DIV/0!</v>
      </c>
      <c r="K84" s="29"/>
      <c r="L84" s="29"/>
      <c r="M84" s="28"/>
    </row>
    <row r="85" spans="1:13">
      <c r="A85" s="13">
        <v>78</v>
      </c>
      <c r="B85" s="28"/>
      <c r="C85" s="28"/>
      <c r="D85" s="28"/>
      <c r="E85" s="39"/>
      <c r="F85" s="334"/>
      <c r="G85" s="30"/>
      <c r="H85" s="42"/>
      <c r="I85" s="43"/>
      <c r="J85" s="41" t="e">
        <f t="shared" si="2"/>
        <v>#DIV/0!</v>
      </c>
      <c r="K85" s="29"/>
      <c r="L85" s="29"/>
      <c r="M85" s="28"/>
    </row>
    <row r="86" spans="1:13">
      <c r="A86" s="13">
        <v>79</v>
      </c>
      <c r="B86" s="28"/>
      <c r="C86" s="28"/>
      <c r="D86" s="28"/>
      <c r="E86" s="39"/>
      <c r="F86" s="334"/>
      <c r="G86" s="30"/>
      <c r="H86" s="42"/>
      <c r="I86" s="43"/>
      <c r="J86" s="41" t="e">
        <f t="shared" si="2"/>
        <v>#DIV/0!</v>
      </c>
      <c r="K86" s="29"/>
      <c r="L86" s="29"/>
      <c r="M86" s="28"/>
    </row>
    <row r="87" spans="1:13">
      <c r="A87" s="13">
        <v>80</v>
      </c>
      <c r="B87" s="28"/>
      <c r="C87" s="28"/>
      <c r="D87" s="28"/>
      <c r="E87" s="39"/>
      <c r="F87" s="334"/>
      <c r="G87" s="30"/>
      <c r="H87" s="42"/>
      <c r="I87" s="43"/>
      <c r="J87" s="21" t="e">
        <f t="shared" si="2"/>
        <v>#DIV/0!</v>
      </c>
      <c r="K87" s="29"/>
      <c r="L87" s="29"/>
      <c r="M87" s="28"/>
    </row>
    <row r="88" spans="1:13">
      <c r="A88" s="13">
        <v>81</v>
      </c>
      <c r="B88" s="28"/>
      <c r="C88" s="28"/>
      <c r="D88" s="28"/>
      <c r="E88" s="39"/>
      <c r="F88" s="334"/>
      <c r="G88" s="30"/>
      <c r="H88" s="42"/>
      <c r="I88" s="43"/>
      <c r="J88" s="41" t="e">
        <f t="shared" si="2"/>
        <v>#DIV/0!</v>
      </c>
      <c r="K88" s="29"/>
      <c r="L88" s="29"/>
      <c r="M88" s="28"/>
    </row>
    <row r="89" spans="1:13">
      <c r="A89" s="13">
        <v>82</v>
      </c>
      <c r="B89" s="28"/>
      <c r="C89" s="28"/>
      <c r="D89" s="28"/>
      <c r="E89" s="39"/>
      <c r="F89" s="334"/>
      <c r="G89" s="30"/>
      <c r="H89" s="42"/>
      <c r="I89" s="43"/>
      <c r="J89" s="41" t="e">
        <f t="shared" si="2"/>
        <v>#DIV/0!</v>
      </c>
      <c r="K89" s="29"/>
      <c r="L89" s="29"/>
      <c r="M89" s="28"/>
    </row>
    <row r="90" spans="1:13">
      <c r="A90" s="13">
        <v>83</v>
      </c>
      <c r="B90" s="28"/>
      <c r="C90" s="28"/>
      <c r="D90" s="28"/>
      <c r="E90" s="39"/>
      <c r="F90" s="334"/>
      <c r="G90" s="30"/>
      <c r="H90" s="42"/>
      <c r="I90" s="43"/>
      <c r="J90" s="21" t="e">
        <f t="shared" si="2"/>
        <v>#DIV/0!</v>
      </c>
      <c r="K90" s="29"/>
      <c r="L90" s="29"/>
      <c r="M90" s="28"/>
    </row>
    <row r="91" spans="1:13">
      <c r="A91" s="13">
        <v>84</v>
      </c>
      <c r="B91" s="28"/>
      <c r="C91" s="28"/>
      <c r="D91" s="28"/>
      <c r="E91" s="39"/>
      <c r="F91" s="334"/>
      <c r="G91" s="30"/>
      <c r="H91" s="42"/>
      <c r="I91" s="43"/>
      <c r="J91" s="21" t="e">
        <f t="shared" si="2"/>
        <v>#DIV/0!</v>
      </c>
      <c r="K91" s="29"/>
      <c r="L91" s="29"/>
      <c r="M91" s="28"/>
    </row>
    <row r="92" spans="1:13">
      <c r="A92" s="13">
        <v>85</v>
      </c>
      <c r="B92" s="28"/>
      <c r="C92" s="28"/>
      <c r="D92" s="28"/>
      <c r="E92" s="39"/>
      <c r="F92" s="334"/>
      <c r="G92" s="30"/>
      <c r="H92" s="42"/>
      <c r="I92" s="43"/>
      <c r="J92" s="21" t="e">
        <f t="shared" si="2"/>
        <v>#DIV/0!</v>
      </c>
      <c r="K92" s="29"/>
      <c r="L92" s="29"/>
      <c r="M92" s="28"/>
    </row>
    <row r="93" spans="1:13">
      <c r="A93" s="40">
        <v>86</v>
      </c>
      <c r="B93" s="28"/>
      <c r="C93" s="28"/>
      <c r="D93" s="28"/>
      <c r="E93" s="39"/>
      <c r="F93" s="334"/>
      <c r="G93" s="30"/>
      <c r="H93" s="42"/>
      <c r="I93" s="43"/>
      <c r="J93" s="21" t="e">
        <f t="shared" si="2"/>
        <v>#DIV/0!</v>
      </c>
      <c r="K93" s="29"/>
      <c r="L93" s="29"/>
      <c r="M93" s="28"/>
    </row>
    <row r="94" spans="1:13">
      <c r="A94" s="40">
        <v>87</v>
      </c>
      <c r="B94" s="28"/>
      <c r="C94" s="28"/>
      <c r="D94" s="28"/>
      <c r="E94" s="39"/>
      <c r="F94" s="334"/>
      <c r="G94" s="30"/>
      <c r="H94" s="42"/>
      <c r="I94" s="43"/>
      <c r="J94" s="41" t="e">
        <f t="shared" si="2"/>
        <v>#DIV/0!</v>
      </c>
      <c r="K94" s="29"/>
      <c r="L94" s="29"/>
      <c r="M94" s="28"/>
    </row>
    <row r="95" spans="1:13">
      <c r="A95" s="13">
        <v>88</v>
      </c>
      <c r="B95" s="28"/>
      <c r="C95" s="28"/>
      <c r="D95" s="28"/>
      <c r="E95" s="39"/>
      <c r="F95" s="334"/>
      <c r="G95" s="30"/>
      <c r="H95" s="42"/>
      <c r="I95" s="43"/>
      <c r="J95" s="41" t="e">
        <f t="shared" si="2"/>
        <v>#DIV/0!</v>
      </c>
      <c r="K95" s="29"/>
      <c r="L95" s="29"/>
      <c r="M95" s="28"/>
    </row>
    <row r="96" spans="1:13">
      <c r="A96" s="13">
        <v>89</v>
      </c>
      <c r="B96" s="28"/>
      <c r="C96" s="28"/>
      <c r="D96" s="28"/>
      <c r="E96" s="39"/>
      <c r="F96" s="334"/>
      <c r="G96" s="30"/>
      <c r="H96" s="42"/>
      <c r="I96" s="43"/>
      <c r="J96" s="21" t="e">
        <f t="shared" si="2"/>
        <v>#DIV/0!</v>
      </c>
      <c r="K96" s="29"/>
      <c r="L96" s="29"/>
      <c r="M96" s="28"/>
    </row>
    <row r="97" spans="1:13">
      <c r="A97" s="13">
        <v>90</v>
      </c>
      <c r="B97" s="28"/>
      <c r="C97" s="28"/>
      <c r="D97" s="28"/>
      <c r="E97" s="39"/>
      <c r="F97" s="334"/>
      <c r="G97" s="30"/>
      <c r="H97" s="42"/>
      <c r="I97" s="43"/>
      <c r="J97" s="41" t="e">
        <f t="shared" si="2"/>
        <v>#DIV/0!</v>
      </c>
      <c r="K97" s="29"/>
      <c r="L97" s="29"/>
      <c r="M97" s="28"/>
    </row>
    <row r="98" spans="1:13">
      <c r="A98" s="13">
        <v>91</v>
      </c>
      <c r="B98" s="28"/>
      <c r="C98" s="28"/>
      <c r="D98" s="28"/>
      <c r="E98" s="39"/>
      <c r="F98" s="334"/>
      <c r="G98" s="30"/>
      <c r="H98" s="42"/>
      <c r="I98" s="43"/>
      <c r="J98" s="41" t="e">
        <f t="shared" si="2"/>
        <v>#DIV/0!</v>
      </c>
      <c r="K98" s="29"/>
      <c r="L98" s="29"/>
      <c r="M98" s="28"/>
    </row>
    <row r="99" spans="1:13">
      <c r="A99" s="13">
        <v>92</v>
      </c>
      <c r="B99" s="28"/>
      <c r="C99" s="28"/>
      <c r="D99" s="28"/>
      <c r="E99" s="39"/>
      <c r="F99" s="334"/>
      <c r="G99" s="30"/>
      <c r="H99" s="42"/>
      <c r="I99" s="43"/>
      <c r="J99" s="21" t="e">
        <f t="shared" si="2"/>
        <v>#DIV/0!</v>
      </c>
      <c r="K99" s="29"/>
      <c r="L99" s="29"/>
      <c r="M99" s="28"/>
    </row>
    <row r="100" spans="1:13">
      <c r="A100" s="13">
        <v>93</v>
      </c>
      <c r="B100" s="28"/>
      <c r="C100" s="28"/>
      <c r="D100" s="28"/>
      <c r="E100" s="39"/>
      <c r="F100" s="334"/>
      <c r="G100" s="30"/>
      <c r="H100" s="42"/>
      <c r="I100" s="43"/>
      <c r="J100" s="21" t="e">
        <f t="shared" si="2"/>
        <v>#DIV/0!</v>
      </c>
      <c r="K100" s="29"/>
      <c r="L100" s="29"/>
      <c r="M100" s="28"/>
    </row>
    <row r="101" spans="1:13">
      <c r="A101" s="13">
        <v>94</v>
      </c>
      <c r="B101" s="28"/>
      <c r="C101" s="28"/>
      <c r="D101" s="28"/>
      <c r="E101" s="39"/>
      <c r="F101" s="334"/>
      <c r="G101" s="30"/>
      <c r="H101" s="42"/>
      <c r="I101" s="43"/>
      <c r="J101" s="21" t="e">
        <f t="shared" si="2"/>
        <v>#DIV/0!</v>
      </c>
      <c r="K101" s="29"/>
      <c r="L101" s="29"/>
      <c r="M101" s="28"/>
    </row>
    <row r="102" spans="1:13">
      <c r="A102" s="13">
        <v>95</v>
      </c>
      <c r="B102" s="28"/>
      <c r="C102" s="28"/>
      <c r="D102" s="28"/>
      <c r="E102" s="39"/>
      <c r="F102" s="334"/>
      <c r="G102" s="30"/>
      <c r="H102" s="42"/>
      <c r="I102" s="43"/>
      <c r="J102" s="21" t="e">
        <f t="shared" si="2"/>
        <v>#DIV/0!</v>
      </c>
      <c r="K102" s="29"/>
      <c r="L102" s="29"/>
      <c r="M102" s="28"/>
    </row>
    <row r="103" spans="1:13">
      <c r="A103" s="40">
        <v>96</v>
      </c>
      <c r="B103" s="28"/>
      <c r="C103" s="28"/>
      <c r="D103" s="28"/>
      <c r="E103" s="39"/>
      <c r="F103" s="334"/>
      <c r="G103" s="30"/>
      <c r="H103" s="42"/>
      <c r="I103" s="43"/>
      <c r="J103" s="41" t="e">
        <f t="shared" si="2"/>
        <v>#DIV/0!</v>
      </c>
      <c r="K103" s="29"/>
      <c r="L103" s="29"/>
      <c r="M103" s="28"/>
    </row>
    <row r="104" spans="1:13">
      <c r="A104" s="40">
        <v>97</v>
      </c>
      <c r="B104" s="28"/>
      <c r="C104" s="28"/>
      <c r="D104" s="28"/>
      <c r="E104" s="39"/>
      <c r="F104" s="334"/>
      <c r="G104" s="30"/>
      <c r="H104" s="42"/>
      <c r="I104" s="43"/>
      <c r="J104" s="41" t="e">
        <f t="shared" si="2"/>
        <v>#DIV/0!</v>
      </c>
      <c r="K104" s="29"/>
      <c r="L104" s="29"/>
      <c r="M104" s="28"/>
    </row>
    <row r="105" spans="1:13">
      <c r="A105" s="13">
        <v>98</v>
      </c>
      <c r="B105" s="28"/>
      <c r="C105" s="28"/>
      <c r="D105" s="28"/>
      <c r="E105" s="39"/>
      <c r="F105" s="334"/>
      <c r="G105" s="30"/>
      <c r="H105" s="42"/>
      <c r="I105" s="43"/>
      <c r="J105" s="21" t="e">
        <f t="shared" si="2"/>
        <v>#DIV/0!</v>
      </c>
      <c r="K105" s="29"/>
      <c r="L105" s="29"/>
      <c r="M105" s="28"/>
    </row>
    <row r="106" spans="1:13">
      <c r="A106" s="13">
        <v>99</v>
      </c>
      <c r="B106" s="28"/>
      <c r="C106" s="28"/>
      <c r="D106" s="28"/>
      <c r="E106" s="39"/>
      <c r="F106" s="334"/>
      <c r="G106" s="30"/>
      <c r="H106" s="42"/>
      <c r="I106" s="43"/>
      <c r="J106" s="41" t="e">
        <f t="shared" si="2"/>
        <v>#DIV/0!</v>
      </c>
      <c r="K106" s="29"/>
      <c r="L106" s="29"/>
      <c r="M106" s="28"/>
    </row>
    <row r="107" spans="1:13">
      <c r="A107" s="13">
        <v>100</v>
      </c>
      <c r="B107" s="28"/>
      <c r="C107" s="28"/>
      <c r="D107" s="28"/>
      <c r="E107" s="39"/>
      <c r="F107" s="334"/>
      <c r="G107" s="30"/>
      <c r="H107" s="42"/>
      <c r="I107" s="43"/>
      <c r="J107" s="41" t="e">
        <f t="shared" si="2"/>
        <v>#DIV/0!</v>
      </c>
      <c r="K107" s="29"/>
      <c r="L107" s="29"/>
      <c r="M107" s="28"/>
    </row>
    <row r="108" spans="1:13">
      <c r="A108" s="13">
        <v>101</v>
      </c>
      <c r="B108" s="28"/>
      <c r="C108" s="28"/>
      <c r="D108" s="28"/>
      <c r="E108" s="39"/>
      <c r="F108" s="334"/>
      <c r="G108" s="30"/>
      <c r="H108" s="42"/>
      <c r="I108" s="43"/>
      <c r="J108" s="21" t="e">
        <f t="shared" si="2"/>
        <v>#DIV/0!</v>
      </c>
      <c r="K108" s="29"/>
      <c r="L108" s="29"/>
      <c r="M108" s="28"/>
    </row>
    <row r="109" spans="1:13">
      <c r="A109" s="13">
        <v>102</v>
      </c>
      <c r="B109" s="28"/>
      <c r="C109" s="28"/>
      <c r="D109" s="28"/>
      <c r="E109" s="39"/>
      <c r="F109" s="334"/>
      <c r="G109" s="30"/>
      <c r="H109" s="42"/>
      <c r="I109" s="43"/>
      <c r="J109" s="21" t="e">
        <f t="shared" si="2"/>
        <v>#DIV/0!</v>
      </c>
      <c r="K109" s="29"/>
      <c r="L109" s="29"/>
      <c r="M109" s="28"/>
    </row>
    <row r="110" spans="1:13">
      <c r="A110" s="13">
        <v>103</v>
      </c>
      <c r="B110" s="28"/>
      <c r="C110" s="28"/>
      <c r="D110" s="28"/>
      <c r="E110" s="39"/>
      <c r="F110" s="334"/>
      <c r="G110" s="30"/>
      <c r="H110" s="42"/>
      <c r="I110" s="43"/>
      <c r="J110" s="21" t="e">
        <f t="shared" si="2"/>
        <v>#DIV/0!</v>
      </c>
      <c r="K110" s="29"/>
      <c r="L110" s="29"/>
      <c r="M110" s="28"/>
    </row>
    <row r="111" spans="1:13">
      <c r="A111" s="13">
        <v>104</v>
      </c>
      <c r="B111" s="28"/>
      <c r="C111" s="28"/>
      <c r="D111" s="28"/>
      <c r="E111" s="39"/>
      <c r="F111" s="334"/>
      <c r="G111" s="30"/>
      <c r="H111" s="42"/>
      <c r="I111" s="43"/>
      <c r="J111" s="21" t="e">
        <f t="shared" si="2"/>
        <v>#DIV/0!</v>
      </c>
      <c r="K111" s="29"/>
      <c r="L111" s="29"/>
      <c r="M111" s="28"/>
    </row>
    <row r="112" spans="1:13">
      <c r="A112" s="13">
        <v>105</v>
      </c>
      <c r="B112" s="28"/>
      <c r="C112" s="28"/>
      <c r="D112" s="28"/>
      <c r="E112" s="39"/>
      <c r="F112" s="334"/>
      <c r="G112" s="30"/>
      <c r="H112" s="42"/>
      <c r="I112" s="43"/>
      <c r="J112" s="41" t="e">
        <f t="shared" si="2"/>
        <v>#DIV/0!</v>
      </c>
      <c r="K112" s="29"/>
      <c r="L112" s="29"/>
      <c r="M112" s="28"/>
    </row>
    <row r="113" spans="1:13">
      <c r="A113" s="40">
        <v>106</v>
      </c>
      <c r="B113" s="28"/>
      <c r="C113" s="28"/>
      <c r="D113" s="28"/>
      <c r="E113" s="39"/>
      <c r="F113" s="334"/>
      <c r="G113" s="30"/>
      <c r="H113" s="42"/>
      <c r="I113" s="43"/>
      <c r="J113" s="41" t="e">
        <f t="shared" si="2"/>
        <v>#DIV/0!</v>
      </c>
      <c r="K113" s="29"/>
      <c r="L113" s="29"/>
      <c r="M113" s="28"/>
    </row>
    <row r="114" spans="1:13">
      <c r="A114" s="40">
        <v>107</v>
      </c>
      <c r="B114" s="28"/>
      <c r="C114" s="28"/>
      <c r="D114" s="28"/>
      <c r="E114" s="39"/>
      <c r="F114" s="334"/>
      <c r="G114" s="30"/>
      <c r="H114" s="42"/>
      <c r="I114" s="43"/>
      <c r="J114" s="21" t="e">
        <f t="shared" si="2"/>
        <v>#DIV/0!</v>
      </c>
      <c r="K114" s="29"/>
      <c r="L114" s="29"/>
      <c r="M114" s="28"/>
    </row>
    <row r="115" spans="1:13">
      <c r="A115" s="13">
        <v>108</v>
      </c>
      <c r="B115" s="28"/>
      <c r="C115" s="28"/>
      <c r="D115" s="28"/>
      <c r="E115" s="39"/>
      <c r="F115" s="334"/>
      <c r="G115" s="30"/>
      <c r="H115" s="42"/>
      <c r="I115" s="43"/>
      <c r="J115" s="41" t="e">
        <f t="shared" si="2"/>
        <v>#DIV/0!</v>
      </c>
      <c r="K115" s="29"/>
      <c r="L115" s="29"/>
      <c r="M115" s="28"/>
    </row>
    <row r="116" spans="1:13">
      <c r="A116" s="13">
        <v>109</v>
      </c>
      <c r="B116" s="28"/>
      <c r="C116" s="28"/>
      <c r="D116" s="28"/>
      <c r="E116" s="39"/>
      <c r="F116" s="334"/>
      <c r="G116" s="30"/>
      <c r="H116" s="42"/>
      <c r="I116" s="43"/>
      <c r="J116" s="41" t="e">
        <f t="shared" si="2"/>
        <v>#DIV/0!</v>
      </c>
      <c r="K116" s="29"/>
      <c r="L116" s="29"/>
      <c r="M116" s="28"/>
    </row>
    <row r="117" spans="1:13">
      <c r="A117" s="13">
        <v>110</v>
      </c>
      <c r="B117" s="28"/>
      <c r="C117" s="28"/>
      <c r="D117" s="28"/>
      <c r="E117" s="39"/>
      <c r="F117" s="334"/>
      <c r="G117" s="30"/>
      <c r="H117" s="42"/>
      <c r="I117" s="43"/>
      <c r="J117" s="21" t="e">
        <f t="shared" si="2"/>
        <v>#DIV/0!</v>
      </c>
      <c r="K117" s="29"/>
      <c r="L117" s="29"/>
      <c r="M117" s="28"/>
    </row>
    <row r="118" spans="1:13">
      <c r="A118" s="13">
        <v>111</v>
      </c>
      <c r="B118" s="28"/>
      <c r="C118" s="28"/>
      <c r="D118" s="28"/>
      <c r="E118" s="39"/>
      <c r="F118" s="334"/>
      <c r="G118" s="30"/>
      <c r="H118" s="42"/>
      <c r="I118" s="43"/>
      <c r="J118" s="21" t="e">
        <f t="shared" si="2"/>
        <v>#DIV/0!</v>
      </c>
      <c r="K118" s="29"/>
      <c r="L118" s="29"/>
      <c r="M118" s="28"/>
    </row>
    <row r="119" spans="1:13">
      <c r="A119" s="13">
        <v>112</v>
      </c>
      <c r="B119" s="28"/>
      <c r="C119" s="28"/>
      <c r="D119" s="28"/>
      <c r="E119" s="39"/>
      <c r="F119" s="334"/>
      <c r="G119" s="30"/>
      <c r="H119" s="42"/>
      <c r="I119" s="43"/>
      <c r="J119" s="21" t="e">
        <f t="shared" si="2"/>
        <v>#DIV/0!</v>
      </c>
      <c r="K119" s="29"/>
      <c r="L119" s="29"/>
      <c r="M119" s="28"/>
    </row>
    <row r="120" spans="1:13">
      <c r="A120" s="13">
        <v>113</v>
      </c>
      <c r="B120" s="28"/>
      <c r="C120" s="28"/>
      <c r="D120" s="28"/>
      <c r="E120" s="39"/>
      <c r="F120" s="334"/>
      <c r="G120" s="30"/>
      <c r="H120" s="42"/>
      <c r="I120" s="43"/>
      <c r="J120" s="21" t="e">
        <f t="shared" si="2"/>
        <v>#DIV/0!</v>
      </c>
      <c r="K120" s="29"/>
      <c r="L120" s="29"/>
      <c r="M120" s="28"/>
    </row>
    <row r="121" spans="1:13">
      <c r="A121" s="13">
        <v>114</v>
      </c>
      <c r="B121" s="28"/>
      <c r="C121" s="28"/>
      <c r="D121" s="28"/>
      <c r="E121" s="39"/>
      <c r="F121" s="334"/>
      <c r="G121" s="30"/>
      <c r="H121" s="42"/>
      <c r="I121" s="43"/>
      <c r="J121" s="41" t="e">
        <f t="shared" si="2"/>
        <v>#DIV/0!</v>
      </c>
      <c r="K121" s="29"/>
      <c r="L121" s="29"/>
      <c r="M121" s="28"/>
    </row>
    <row r="122" spans="1:13">
      <c r="A122" s="13">
        <v>115</v>
      </c>
      <c r="B122" s="28"/>
      <c r="C122" s="28"/>
      <c r="D122" s="28"/>
      <c r="E122" s="39"/>
      <c r="F122" s="334"/>
      <c r="G122" s="30"/>
      <c r="H122" s="42"/>
      <c r="I122" s="43"/>
      <c r="J122" s="41" t="e">
        <f t="shared" si="2"/>
        <v>#DIV/0!</v>
      </c>
      <c r="K122" s="29"/>
      <c r="L122" s="29"/>
      <c r="M122" s="28"/>
    </row>
    <row r="123" spans="1:13">
      <c r="A123" s="40">
        <v>116</v>
      </c>
      <c r="B123" s="28"/>
      <c r="C123" s="28"/>
      <c r="D123" s="28"/>
      <c r="E123" s="39"/>
      <c r="F123" s="334"/>
      <c r="G123" s="30"/>
      <c r="H123" s="42"/>
      <c r="I123" s="43"/>
      <c r="J123" s="21" t="e">
        <f t="shared" si="2"/>
        <v>#DIV/0!</v>
      </c>
      <c r="K123" s="29"/>
      <c r="L123" s="29"/>
      <c r="M123" s="28"/>
    </row>
    <row r="124" spans="1:13">
      <c r="A124" s="40">
        <v>117</v>
      </c>
      <c r="B124" s="28"/>
      <c r="C124" s="28"/>
      <c r="D124" s="28"/>
      <c r="E124" s="39"/>
      <c r="F124" s="334"/>
      <c r="G124" s="30"/>
      <c r="H124" s="42"/>
      <c r="I124" s="43"/>
      <c r="J124" s="41" t="e">
        <f t="shared" si="2"/>
        <v>#DIV/0!</v>
      </c>
      <c r="K124" s="29"/>
      <c r="L124" s="29"/>
      <c r="M124" s="28"/>
    </row>
    <row r="125" spans="1:13">
      <c r="A125" s="13">
        <v>118</v>
      </c>
      <c r="B125" s="28"/>
      <c r="C125" s="28"/>
      <c r="D125" s="28"/>
      <c r="E125" s="39"/>
      <c r="F125" s="334"/>
      <c r="G125" s="30"/>
      <c r="H125" s="42"/>
      <c r="I125" s="43"/>
      <c r="J125" s="41" t="e">
        <f t="shared" si="2"/>
        <v>#DIV/0!</v>
      </c>
      <c r="K125" s="29"/>
      <c r="L125" s="29"/>
      <c r="M125" s="28"/>
    </row>
    <row r="126" spans="1:13">
      <c r="A126" s="13">
        <v>119</v>
      </c>
      <c r="B126" s="28"/>
      <c r="C126" s="28"/>
      <c r="D126" s="28"/>
      <c r="E126" s="39"/>
      <c r="F126" s="334"/>
      <c r="G126" s="30"/>
      <c r="H126" s="42"/>
      <c r="I126" s="43"/>
      <c r="J126" s="21" t="e">
        <f t="shared" si="2"/>
        <v>#DIV/0!</v>
      </c>
      <c r="K126" s="29"/>
      <c r="L126" s="29"/>
      <c r="M126" s="28"/>
    </row>
    <row r="127" spans="1:13">
      <c r="A127" s="13">
        <v>120</v>
      </c>
      <c r="B127" s="28"/>
      <c r="C127" s="28"/>
      <c r="D127" s="28"/>
      <c r="E127" s="39"/>
      <c r="F127" s="334"/>
      <c r="G127" s="30"/>
      <c r="H127" s="42"/>
      <c r="I127" s="43"/>
      <c r="J127" s="21" t="e">
        <f t="shared" si="2"/>
        <v>#DIV/0!</v>
      </c>
      <c r="K127" s="29"/>
      <c r="L127" s="29"/>
      <c r="M127" s="28"/>
    </row>
    <row r="128" spans="1:13">
      <c r="A128" s="13">
        <v>121</v>
      </c>
      <c r="B128" s="28"/>
      <c r="C128" s="28"/>
      <c r="D128" s="28"/>
      <c r="E128" s="39"/>
      <c r="F128" s="334"/>
      <c r="G128" s="30"/>
      <c r="H128" s="42"/>
      <c r="I128" s="43"/>
      <c r="J128" s="21" t="e">
        <f t="shared" si="2"/>
        <v>#DIV/0!</v>
      </c>
      <c r="K128" s="29"/>
      <c r="L128" s="29"/>
      <c r="M128" s="28"/>
    </row>
    <row r="129" spans="1:13">
      <c r="A129" s="13">
        <v>122</v>
      </c>
      <c r="B129" s="28"/>
      <c r="C129" s="28"/>
      <c r="D129" s="28"/>
      <c r="E129" s="39"/>
      <c r="F129" s="334"/>
      <c r="G129" s="30"/>
      <c r="H129" s="42"/>
      <c r="I129" s="43"/>
      <c r="J129" s="21" t="e">
        <f t="shared" si="2"/>
        <v>#DIV/0!</v>
      </c>
      <c r="K129" s="29"/>
      <c r="L129" s="29"/>
      <c r="M129" s="28"/>
    </row>
    <row r="130" spans="1:13">
      <c r="A130" s="13">
        <v>123</v>
      </c>
      <c r="B130" s="28"/>
      <c r="C130" s="28"/>
      <c r="D130" s="28"/>
      <c r="E130" s="39"/>
      <c r="F130" s="334"/>
      <c r="G130" s="30"/>
      <c r="H130" s="42"/>
      <c r="I130" s="43"/>
      <c r="J130" s="41" t="e">
        <f t="shared" si="2"/>
        <v>#DIV/0!</v>
      </c>
      <c r="K130" s="29"/>
      <c r="L130" s="29"/>
      <c r="M130" s="28"/>
    </row>
    <row r="131" spans="1:13">
      <c r="A131" s="13">
        <v>124</v>
      </c>
      <c r="B131" s="28"/>
      <c r="C131" s="28"/>
      <c r="D131" s="28"/>
      <c r="E131" s="39"/>
      <c r="F131" s="334"/>
      <c r="G131" s="30"/>
      <c r="H131" s="42"/>
      <c r="I131" s="43"/>
      <c r="J131" s="41" t="e">
        <f t="shared" si="2"/>
        <v>#DIV/0!</v>
      </c>
      <c r="K131" s="29"/>
      <c r="L131" s="29"/>
      <c r="M131" s="28"/>
    </row>
    <row r="132" spans="1:13">
      <c r="A132" s="13">
        <v>125</v>
      </c>
      <c r="B132" s="28"/>
      <c r="C132" s="28"/>
      <c r="D132" s="28"/>
      <c r="E132" s="39"/>
      <c r="F132" s="334"/>
      <c r="G132" s="30"/>
      <c r="H132" s="42"/>
      <c r="I132" s="43"/>
      <c r="J132" s="21" t="e">
        <f t="shared" si="2"/>
        <v>#DIV/0!</v>
      </c>
      <c r="K132" s="29"/>
      <c r="L132" s="29"/>
      <c r="M132" s="28"/>
    </row>
    <row r="133" spans="1:13">
      <c r="A133" s="40">
        <v>126</v>
      </c>
      <c r="B133" s="28"/>
      <c r="C133" s="28"/>
      <c r="D133" s="28"/>
      <c r="E133" s="39"/>
      <c r="F133" s="334"/>
      <c r="G133" s="30"/>
      <c r="H133" s="42"/>
      <c r="I133" s="43"/>
      <c r="J133" s="41" t="e">
        <f t="shared" si="2"/>
        <v>#DIV/0!</v>
      </c>
      <c r="K133" s="29"/>
      <c r="L133" s="29"/>
      <c r="M133" s="28"/>
    </row>
    <row r="134" spans="1:13">
      <c r="A134" s="40">
        <v>127</v>
      </c>
      <c r="B134" s="28"/>
      <c r="C134" s="28"/>
      <c r="D134" s="28"/>
      <c r="E134" s="39"/>
      <c r="F134" s="334"/>
      <c r="G134" s="30"/>
      <c r="H134" s="42"/>
      <c r="I134" s="43"/>
      <c r="J134" s="41" t="e">
        <f t="shared" si="2"/>
        <v>#DIV/0!</v>
      </c>
      <c r="K134" s="29"/>
      <c r="L134" s="29"/>
      <c r="M134" s="28"/>
    </row>
    <row r="135" spans="1:13">
      <c r="A135" s="13">
        <v>128</v>
      </c>
      <c r="B135" s="28"/>
      <c r="C135" s="28"/>
      <c r="D135" s="28"/>
      <c r="E135" s="39"/>
      <c r="F135" s="334"/>
      <c r="G135" s="30"/>
      <c r="H135" s="42"/>
      <c r="I135" s="43"/>
      <c r="J135" s="21" t="e">
        <f t="shared" si="2"/>
        <v>#DIV/0!</v>
      </c>
      <c r="K135" s="29"/>
      <c r="L135" s="29"/>
      <c r="M135" s="28"/>
    </row>
    <row r="136" spans="1:13">
      <c r="A136" s="13">
        <v>129</v>
      </c>
      <c r="B136" s="28"/>
      <c r="C136" s="28"/>
      <c r="D136" s="28"/>
      <c r="E136" s="39"/>
      <c r="F136" s="334"/>
      <c r="G136" s="30"/>
      <c r="H136" s="42"/>
      <c r="I136" s="43"/>
      <c r="J136" s="21" t="e">
        <f t="shared" si="2"/>
        <v>#DIV/0!</v>
      </c>
      <c r="K136" s="29"/>
      <c r="L136" s="29"/>
      <c r="M136" s="28"/>
    </row>
    <row r="137" spans="1:13">
      <c r="A137" s="13">
        <v>130</v>
      </c>
      <c r="B137" s="28"/>
      <c r="C137" s="28"/>
      <c r="D137" s="28"/>
      <c r="E137" s="39"/>
      <c r="F137" s="334"/>
      <c r="G137" s="30"/>
      <c r="H137" s="42"/>
      <c r="I137" s="43"/>
      <c r="J137" s="21" t="e">
        <f t="shared" si="2"/>
        <v>#DIV/0!</v>
      </c>
      <c r="K137" s="29"/>
      <c r="L137" s="29"/>
      <c r="M137" s="28"/>
    </row>
    <row r="138" spans="1:13">
      <c r="A138" s="13">
        <v>131</v>
      </c>
      <c r="B138" s="28"/>
      <c r="C138" s="28"/>
      <c r="D138" s="28"/>
      <c r="E138" s="39"/>
      <c r="F138" s="334"/>
      <c r="G138" s="30"/>
      <c r="H138" s="42"/>
      <c r="I138" s="43"/>
      <c r="J138" s="21" t="e">
        <f t="shared" si="2"/>
        <v>#DIV/0!</v>
      </c>
      <c r="K138" s="29"/>
      <c r="L138" s="29"/>
      <c r="M138" s="28"/>
    </row>
    <row r="139" spans="1:13">
      <c r="A139" s="13">
        <v>132</v>
      </c>
      <c r="B139" s="28"/>
      <c r="C139" s="28"/>
      <c r="D139" s="28"/>
      <c r="E139" s="39"/>
      <c r="F139" s="334"/>
      <c r="G139" s="30"/>
      <c r="H139" s="42"/>
      <c r="I139" s="43"/>
      <c r="J139" s="41" t="e">
        <f t="shared" ref="J139:J202" si="3">H139/I139</f>
        <v>#DIV/0!</v>
      </c>
      <c r="K139" s="29"/>
      <c r="L139" s="29"/>
      <c r="M139" s="28"/>
    </row>
    <row r="140" spans="1:13">
      <c r="A140" s="13">
        <v>133</v>
      </c>
      <c r="B140" s="28"/>
      <c r="C140" s="28"/>
      <c r="D140" s="28"/>
      <c r="E140" s="39"/>
      <c r="F140" s="334"/>
      <c r="G140" s="30"/>
      <c r="H140" s="42"/>
      <c r="I140" s="43"/>
      <c r="J140" s="41" t="e">
        <f t="shared" si="3"/>
        <v>#DIV/0!</v>
      </c>
      <c r="K140" s="29"/>
      <c r="L140" s="29"/>
      <c r="M140" s="28"/>
    </row>
    <row r="141" spans="1:13">
      <c r="A141" s="13">
        <v>134</v>
      </c>
      <c r="B141" s="28"/>
      <c r="C141" s="28"/>
      <c r="D141" s="28"/>
      <c r="E141" s="39"/>
      <c r="F141" s="334"/>
      <c r="G141" s="30"/>
      <c r="H141" s="42"/>
      <c r="I141" s="43"/>
      <c r="J141" s="21" t="e">
        <f t="shared" si="3"/>
        <v>#DIV/0!</v>
      </c>
      <c r="K141" s="29"/>
      <c r="L141" s="29"/>
      <c r="M141" s="28"/>
    </row>
    <row r="142" spans="1:13">
      <c r="A142" s="13">
        <v>135</v>
      </c>
      <c r="B142" s="28"/>
      <c r="C142" s="28"/>
      <c r="D142" s="28"/>
      <c r="E142" s="39"/>
      <c r="F142" s="334"/>
      <c r="G142" s="30"/>
      <c r="H142" s="42"/>
      <c r="I142" s="43"/>
      <c r="J142" s="41" t="e">
        <f t="shared" si="3"/>
        <v>#DIV/0!</v>
      </c>
      <c r="K142" s="29"/>
      <c r="L142" s="29"/>
      <c r="M142" s="28"/>
    </row>
    <row r="143" spans="1:13">
      <c r="A143" s="40">
        <v>136</v>
      </c>
      <c r="B143" s="28"/>
      <c r="C143" s="28"/>
      <c r="D143" s="28"/>
      <c r="E143" s="39"/>
      <c r="F143" s="334"/>
      <c r="G143" s="30"/>
      <c r="H143" s="42"/>
      <c r="I143" s="43"/>
      <c r="J143" s="41" t="e">
        <f t="shared" si="3"/>
        <v>#DIV/0!</v>
      </c>
      <c r="K143" s="29"/>
      <c r="L143" s="29"/>
      <c r="M143" s="28"/>
    </row>
    <row r="144" spans="1:13">
      <c r="A144" s="40">
        <v>137</v>
      </c>
      <c r="B144" s="28"/>
      <c r="C144" s="28"/>
      <c r="D144" s="28"/>
      <c r="E144" s="39"/>
      <c r="F144" s="334"/>
      <c r="G144" s="30"/>
      <c r="H144" s="42"/>
      <c r="I144" s="43"/>
      <c r="J144" s="21" t="e">
        <f t="shared" si="3"/>
        <v>#DIV/0!</v>
      </c>
      <c r="K144" s="29"/>
      <c r="L144" s="29"/>
      <c r="M144" s="28"/>
    </row>
    <row r="145" spans="1:13">
      <c r="A145" s="13">
        <v>138</v>
      </c>
      <c r="B145" s="28"/>
      <c r="C145" s="28"/>
      <c r="D145" s="28"/>
      <c r="E145" s="39"/>
      <c r="F145" s="334"/>
      <c r="G145" s="30"/>
      <c r="H145" s="42"/>
      <c r="I145" s="43"/>
      <c r="J145" s="21" t="e">
        <f t="shared" si="3"/>
        <v>#DIV/0!</v>
      </c>
      <c r="K145" s="29"/>
      <c r="L145" s="29"/>
      <c r="M145" s="28"/>
    </row>
    <row r="146" spans="1:13">
      <c r="A146" s="13">
        <v>139</v>
      </c>
      <c r="B146" s="28"/>
      <c r="C146" s="28"/>
      <c r="D146" s="28"/>
      <c r="E146" s="39"/>
      <c r="F146" s="334"/>
      <c r="G146" s="30"/>
      <c r="H146" s="42"/>
      <c r="I146" s="43"/>
      <c r="J146" s="21" t="e">
        <f t="shared" si="3"/>
        <v>#DIV/0!</v>
      </c>
      <c r="K146" s="29"/>
      <c r="L146" s="29"/>
      <c r="M146" s="28"/>
    </row>
    <row r="147" spans="1:13">
      <c r="A147" s="13">
        <v>140</v>
      </c>
      <c r="B147" s="28"/>
      <c r="C147" s="28"/>
      <c r="D147" s="28"/>
      <c r="E147" s="39"/>
      <c r="F147" s="334"/>
      <c r="G147" s="30"/>
      <c r="H147" s="42"/>
      <c r="I147" s="43"/>
      <c r="J147" s="21" t="e">
        <f t="shared" si="3"/>
        <v>#DIV/0!</v>
      </c>
      <c r="K147" s="29"/>
      <c r="L147" s="29"/>
      <c r="M147" s="28"/>
    </row>
    <row r="148" spans="1:13">
      <c r="A148" s="13">
        <v>141</v>
      </c>
      <c r="B148" s="28"/>
      <c r="C148" s="28"/>
      <c r="D148" s="28"/>
      <c r="E148" s="39"/>
      <c r="F148" s="334"/>
      <c r="G148" s="30"/>
      <c r="H148" s="42"/>
      <c r="I148" s="43"/>
      <c r="J148" s="41" t="e">
        <f t="shared" si="3"/>
        <v>#DIV/0!</v>
      </c>
      <c r="K148" s="29"/>
      <c r="L148" s="29"/>
      <c r="M148" s="28"/>
    </row>
    <row r="149" spans="1:13">
      <c r="A149" s="13">
        <v>142</v>
      </c>
      <c r="B149" s="28"/>
      <c r="C149" s="28"/>
      <c r="D149" s="28"/>
      <c r="E149" s="39"/>
      <c r="F149" s="334"/>
      <c r="G149" s="30"/>
      <c r="H149" s="42"/>
      <c r="I149" s="43"/>
      <c r="J149" s="41" t="e">
        <f t="shared" si="3"/>
        <v>#DIV/0!</v>
      </c>
      <c r="K149" s="29"/>
      <c r="L149" s="29"/>
      <c r="M149" s="28"/>
    </row>
    <row r="150" spans="1:13">
      <c r="A150" s="13">
        <v>143</v>
      </c>
      <c r="B150" s="28"/>
      <c r="C150" s="28"/>
      <c r="D150" s="28"/>
      <c r="E150" s="39"/>
      <c r="F150" s="334"/>
      <c r="G150" s="30"/>
      <c r="H150" s="42"/>
      <c r="I150" s="43"/>
      <c r="J150" s="21" t="e">
        <f t="shared" si="3"/>
        <v>#DIV/0!</v>
      </c>
      <c r="K150" s="29"/>
      <c r="L150" s="29"/>
      <c r="M150" s="28"/>
    </row>
    <row r="151" spans="1:13">
      <c r="A151" s="13">
        <v>144</v>
      </c>
      <c r="B151" s="28"/>
      <c r="C151" s="28"/>
      <c r="D151" s="28"/>
      <c r="E151" s="39"/>
      <c r="F151" s="334"/>
      <c r="G151" s="30"/>
      <c r="H151" s="42"/>
      <c r="I151" s="43"/>
      <c r="J151" s="41" t="e">
        <f t="shared" si="3"/>
        <v>#DIV/0!</v>
      </c>
      <c r="K151" s="29"/>
      <c r="L151" s="29"/>
      <c r="M151" s="28"/>
    </row>
    <row r="152" spans="1:13">
      <c r="A152" s="13">
        <v>145</v>
      </c>
      <c r="B152" s="28"/>
      <c r="C152" s="28"/>
      <c r="D152" s="28"/>
      <c r="E152" s="39"/>
      <c r="F152" s="334"/>
      <c r="G152" s="30"/>
      <c r="H152" s="42"/>
      <c r="I152" s="43"/>
      <c r="J152" s="41" t="e">
        <f t="shared" si="3"/>
        <v>#DIV/0!</v>
      </c>
      <c r="K152" s="29"/>
      <c r="L152" s="29"/>
      <c r="M152" s="28"/>
    </row>
    <row r="153" spans="1:13">
      <c r="A153" s="40">
        <v>146</v>
      </c>
      <c r="B153" s="28"/>
      <c r="C153" s="28"/>
      <c r="D153" s="28"/>
      <c r="E153" s="39"/>
      <c r="F153" s="334"/>
      <c r="G153" s="30"/>
      <c r="H153" s="42"/>
      <c r="I153" s="43"/>
      <c r="J153" s="21" t="e">
        <f t="shared" si="3"/>
        <v>#DIV/0!</v>
      </c>
      <c r="K153" s="29"/>
      <c r="L153" s="29"/>
      <c r="M153" s="28"/>
    </row>
    <row r="154" spans="1:13">
      <c r="A154" s="40">
        <v>147</v>
      </c>
      <c r="B154" s="28"/>
      <c r="C154" s="28"/>
      <c r="D154" s="28"/>
      <c r="E154" s="39"/>
      <c r="F154" s="334"/>
      <c r="G154" s="30"/>
      <c r="H154" s="42"/>
      <c r="I154" s="43"/>
      <c r="J154" s="21" t="e">
        <f t="shared" si="3"/>
        <v>#DIV/0!</v>
      </c>
      <c r="K154" s="29"/>
      <c r="L154" s="29"/>
      <c r="M154" s="28"/>
    </row>
    <row r="155" spans="1:13">
      <c r="A155" s="13">
        <v>148</v>
      </c>
      <c r="B155" s="28"/>
      <c r="C155" s="28"/>
      <c r="D155" s="28"/>
      <c r="E155" s="39"/>
      <c r="F155" s="334"/>
      <c r="G155" s="30"/>
      <c r="H155" s="42"/>
      <c r="I155" s="43"/>
      <c r="J155" s="21" t="e">
        <f t="shared" si="3"/>
        <v>#DIV/0!</v>
      </c>
      <c r="K155" s="29"/>
      <c r="L155" s="29"/>
      <c r="M155" s="28"/>
    </row>
    <row r="156" spans="1:13">
      <c r="A156" s="13">
        <v>149</v>
      </c>
      <c r="B156" s="28"/>
      <c r="C156" s="28"/>
      <c r="D156" s="28"/>
      <c r="E156" s="39"/>
      <c r="F156" s="334"/>
      <c r="G156" s="30"/>
      <c r="H156" s="42"/>
      <c r="I156" s="43"/>
      <c r="J156" s="21" t="e">
        <f t="shared" si="3"/>
        <v>#DIV/0!</v>
      </c>
      <c r="K156" s="29"/>
      <c r="L156" s="29"/>
      <c r="M156" s="28"/>
    </row>
    <row r="157" spans="1:13">
      <c r="A157" s="13">
        <v>150</v>
      </c>
      <c r="B157" s="28"/>
      <c r="C157" s="28"/>
      <c r="D157" s="28"/>
      <c r="E157" s="39"/>
      <c r="F157" s="334"/>
      <c r="G157" s="30"/>
      <c r="H157" s="42"/>
      <c r="I157" s="43"/>
      <c r="J157" s="41" t="e">
        <f t="shared" si="3"/>
        <v>#DIV/0!</v>
      </c>
      <c r="K157" s="29"/>
      <c r="L157" s="29"/>
      <c r="M157" s="28"/>
    </row>
    <row r="158" spans="1:13">
      <c r="A158" s="13">
        <v>151</v>
      </c>
      <c r="B158" s="28"/>
      <c r="C158" s="28"/>
      <c r="D158" s="28"/>
      <c r="E158" s="39"/>
      <c r="F158" s="334"/>
      <c r="G158" s="30"/>
      <c r="H158" s="42"/>
      <c r="I158" s="43"/>
      <c r="J158" s="41" t="e">
        <f t="shared" si="3"/>
        <v>#DIV/0!</v>
      </c>
      <c r="K158" s="29"/>
      <c r="L158" s="29"/>
      <c r="M158" s="28"/>
    </row>
    <row r="159" spans="1:13">
      <c r="A159" s="13">
        <v>152</v>
      </c>
      <c r="B159" s="28"/>
      <c r="C159" s="28"/>
      <c r="D159" s="28"/>
      <c r="E159" s="39"/>
      <c r="F159" s="334"/>
      <c r="G159" s="30"/>
      <c r="H159" s="42"/>
      <c r="I159" s="43"/>
      <c r="J159" s="21" t="e">
        <f t="shared" si="3"/>
        <v>#DIV/0!</v>
      </c>
      <c r="K159" s="29"/>
      <c r="L159" s="29"/>
      <c r="M159" s="28"/>
    </row>
    <row r="160" spans="1:13">
      <c r="A160" s="13">
        <v>153</v>
      </c>
      <c r="B160" s="28"/>
      <c r="C160" s="28"/>
      <c r="D160" s="28"/>
      <c r="E160" s="39"/>
      <c r="F160" s="334"/>
      <c r="G160" s="30"/>
      <c r="H160" s="42"/>
      <c r="I160" s="43"/>
      <c r="J160" s="41" t="e">
        <f t="shared" si="3"/>
        <v>#DIV/0!</v>
      </c>
      <c r="K160" s="29"/>
      <c r="L160" s="29"/>
      <c r="M160" s="28"/>
    </row>
    <row r="161" spans="1:13">
      <c r="A161" s="13">
        <v>154</v>
      </c>
      <c r="B161" s="28"/>
      <c r="C161" s="28"/>
      <c r="D161" s="28"/>
      <c r="E161" s="39"/>
      <c r="F161" s="334"/>
      <c r="G161" s="30"/>
      <c r="H161" s="42"/>
      <c r="I161" s="43"/>
      <c r="J161" s="41" t="e">
        <f t="shared" si="3"/>
        <v>#DIV/0!</v>
      </c>
      <c r="K161" s="29"/>
      <c r="L161" s="29"/>
      <c r="M161" s="28"/>
    </row>
    <row r="162" spans="1:13">
      <c r="A162" s="13">
        <v>155</v>
      </c>
      <c r="B162" s="28"/>
      <c r="C162" s="28"/>
      <c r="D162" s="28"/>
      <c r="E162" s="39"/>
      <c r="F162" s="334"/>
      <c r="G162" s="30"/>
      <c r="H162" s="42"/>
      <c r="I162" s="43"/>
      <c r="J162" s="21" t="e">
        <f t="shared" si="3"/>
        <v>#DIV/0!</v>
      </c>
      <c r="K162" s="29"/>
      <c r="L162" s="29"/>
      <c r="M162" s="28"/>
    </row>
    <row r="163" spans="1:13">
      <c r="A163" s="40">
        <v>156</v>
      </c>
      <c r="B163" s="28"/>
      <c r="C163" s="28"/>
      <c r="D163" s="28"/>
      <c r="E163" s="39"/>
      <c r="F163" s="334"/>
      <c r="G163" s="30"/>
      <c r="H163" s="42"/>
      <c r="I163" s="43"/>
      <c r="J163" s="21" t="e">
        <f t="shared" si="3"/>
        <v>#DIV/0!</v>
      </c>
      <c r="K163" s="29"/>
      <c r="L163" s="29"/>
      <c r="M163" s="28"/>
    </row>
    <row r="164" spans="1:13">
      <c r="A164" s="40">
        <v>157</v>
      </c>
      <c r="B164" s="28"/>
      <c r="C164" s="28"/>
      <c r="D164" s="28"/>
      <c r="E164" s="39"/>
      <c r="F164" s="334"/>
      <c r="G164" s="30"/>
      <c r="H164" s="42"/>
      <c r="I164" s="43"/>
      <c r="J164" s="21" t="e">
        <f t="shared" si="3"/>
        <v>#DIV/0!</v>
      </c>
      <c r="K164" s="29"/>
      <c r="L164" s="29"/>
      <c r="M164" s="28"/>
    </row>
    <row r="165" spans="1:13">
      <c r="A165" s="13">
        <v>158</v>
      </c>
      <c r="B165" s="28"/>
      <c r="C165" s="28"/>
      <c r="D165" s="28"/>
      <c r="E165" s="39"/>
      <c r="F165" s="334"/>
      <c r="G165" s="30"/>
      <c r="H165" s="42"/>
      <c r="I165" s="43"/>
      <c r="J165" s="21" t="e">
        <f t="shared" si="3"/>
        <v>#DIV/0!</v>
      </c>
      <c r="K165" s="29"/>
      <c r="L165" s="29"/>
      <c r="M165" s="28"/>
    </row>
    <row r="166" spans="1:13">
      <c r="A166" s="13">
        <v>159</v>
      </c>
      <c r="B166" s="28"/>
      <c r="C166" s="28"/>
      <c r="D166" s="28"/>
      <c r="E166" s="39"/>
      <c r="F166" s="334"/>
      <c r="G166" s="30"/>
      <c r="H166" s="42"/>
      <c r="I166" s="43"/>
      <c r="J166" s="41" t="e">
        <f t="shared" si="3"/>
        <v>#DIV/0!</v>
      </c>
      <c r="K166" s="29"/>
      <c r="L166" s="29"/>
      <c r="M166" s="28"/>
    </row>
    <row r="167" spans="1:13">
      <c r="A167" s="13">
        <v>160</v>
      </c>
      <c r="B167" s="28"/>
      <c r="C167" s="28"/>
      <c r="D167" s="28"/>
      <c r="E167" s="39"/>
      <c r="F167" s="334"/>
      <c r="G167" s="30"/>
      <c r="H167" s="42"/>
      <c r="I167" s="43"/>
      <c r="J167" s="41" t="e">
        <f t="shared" si="3"/>
        <v>#DIV/0!</v>
      </c>
      <c r="K167" s="29"/>
      <c r="L167" s="29"/>
      <c r="M167" s="28"/>
    </row>
    <row r="168" spans="1:13">
      <c r="A168" s="13">
        <v>161</v>
      </c>
      <c r="B168" s="28"/>
      <c r="C168" s="28"/>
      <c r="D168" s="28"/>
      <c r="E168" s="39"/>
      <c r="F168" s="334"/>
      <c r="G168" s="30"/>
      <c r="H168" s="42"/>
      <c r="I168" s="43"/>
      <c r="J168" s="21" t="e">
        <f t="shared" si="3"/>
        <v>#DIV/0!</v>
      </c>
      <c r="K168" s="29"/>
      <c r="L168" s="29"/>
      <c r="M168" s="28"/>
    </row>
    <row r="169" spans="1:13">
      <c r="A169" s="13">
        <v>162</v>
      </c>
      <c r="B169" s="28"/>
      <c r="C169" s="28"/>
      <c r="D169" s="28"/>
      <c r="E169" s="39"/>
      <c r="F169" s="334"/>
      <c r="G169" s="30"/>
      <c r="H169" s="42"/>
      <c r="I169" s="43"/>
      <c r="J169" s="41" t="e">
        <f t="shared" si="3"/>
        <v>#DIV/0!</v>
      </c>
      <c r="K169" s="29"/>
      <c r="L169" s="29"/>
      <c r="M169" s="28"/>
    </row>
    <row r="170" spans="1:13">
      <c r="A170" s="13">
        <v>163</v>
      </c>
      <c r="B170" s="28"/>
      <c r="C170" s="28"/>
      <c r="D170" s="28"/>
      <c r="E170" s="39"/>
      <c r="F170" s="334"/>
      <c r="G170" s="30"/>
      <c r="H170" s="42"/>
      <c r="I170" s="43"/>
      <c r="J170" s="41" t="e">
        <f t="shared" si="3"/>
        <v>#DIV/0!</v>
      </c>
      <c r="K170" s="29"/>
      <c r="L170" s="29"/>
      <c r="M170" s="28"/>
    </row>
    <row r="171" spans="1:13">
      <c r="A171" s="13">
        <v>164</v>
      </c>
      <c r="B171" s="28"/>
      <c r="C171" s="28"/>
      <c r="D171" s="28"/>
      <c r="E171" s="39"/>
      <c r="F171" s="334"/>
      <c r="G171" s="30"/>
      <c r="H171" s="42"/>
      <c r="I171" s="43"/>
      <c r="J171" s="21" t="e">
        <f t="shared" si="3"/>
        <v>#DIV/0!</v>
      </c>
      <c r="K171" s="29"/>
      <c r="L171" s="29"/>
      <c r="M171" s="28"/>
    </row>
    <row r="172" spans="1:13">
      <c r="A172" s="13">
        <v>165</v>
      </c>
      <c r="B172" s="28"/>
      <c r="C172" s="28"/>
      <c r="D172" s="28"/>
      <c r="E172" s="39"/>
      <c r="F172" s="334"/>
      <c r="G172" s="30"/>
      <c r="H172" s="42"/>
      <c r="I172" s="43"/>
      <c r="J172" s="21" t="e">
        <f t="shared" si="3"/>
        <v>#DIV/0!</v>
      </c>
      <c r="K172" s="29"/>
      <c r="L172" s="29"/>
      <c r="M172" s="28"/>
    </row>
    <row r="173" spans="1:13">
      <c r="A173" s="40">
        <v>166</v>
      </c>
      <c r="B173" s="28"/>
      <c r="C173" s="28"/>
      <c r="D173" s="28"/>
      <c r="E173" s="39"/>
      <c r="F173" s="334"/>
      <c r="G173" s="30"/>
      <c r="H173" s="42"/>
      <c r="I173" s="43"/>
      <c r="J173" s="21" t="e">
        <f t="shared" si="3"/>
        <v>#DIV/0!</v>
      </c>
      <c r="K173" s="29"/>
      <c r="L173" s="29"/>
      <c r="M173" s="28"/>
    </row>
    <row r="174" spans="1:13">
      <c r="A174" s="40">
        <v>167</v>
      </c>
      <c r="B174" s="28"/>
      <c r="C174" s="28"/>
      <c r="D174" s="28"/>
      <c r="E174" s="39"/>
      <c r="F174" s="334"/>
      <c r="G174" s="30"/>
      <c r="H174" s="42"/>
      <c r="I174" s="43"/>
      <c r="J174" s="21" t="e">
        <f t="shared" si="3"/>
        <v>#DIV/0!</v>
      </c>
      <c r="K174" s="29"/>
      <c r="L174" s="29"/>
      <c r="M174" s="28"/>
    </row>
    <row r="175" spans="1:13">
      <c r="A175" s="13">
        <v>168</v>
      </c>
      <c r="B175" s="28"/>
      <c r="C175" s="28"/>
      <c r="D175" s="28"/>
      <c r="E175" s="39"/>
      <c r="F175" s="334"/>
      <c r="G175" s="30"/>
      <c r="H175" s="42"/>
      <c r="I175" s="43"/>
      <c r="J175" s="41" t="e">
        <f t="shared" si="3"/>
        <v>#DIV/0!</v>
      </c>
      <c r="K175" s="29"/>
      <c r="L175" s="29"/>
      <c r="M175" s="28"/>
    </row>
    <row r="176" spans="1:13">
      <c r="A176" s="13">
        <v>169</v>
      </c>
      <c r="B176" s="28"/>
      <c r="C176" s="28"/>
      <c r="D176" s="28"/>
      <c r="E176" s="39"/>
      <c r="F176" s="334"/>
      <c r="G176" s="30"/>
      <c r="H176" s="42"/>
      <c r="I176" s="43"/>
      <c r="J176" s="41" t="e">
        <f t="shared" si="3"/>
        <v>#DIV/0!</v>
      </c>
      <c r="K176" s="29"/>
      <c r="L176" s="29"/>
      <c r="M176" s="28"/>
    </row>
    <row r="177" spans="1:13">
      <c r="A177" s="13">
        <v>170</v>
      </c>
      <c r="B177" s="28"/>
      <c r="C177" s="28"/>
      <c r="D177" s="28"/>
      <c r="E177" s="39"/>
      <c r="F177" s="334"/>
      <c r="G177" s="30"/>
      <c r="H177" s="42"/>
      <c r="I177" s="43"/>
      <c r="J177" s="21" t="e">
        <f t="shared" si="3"/>
        <v>#DIV/0!</v>
      </c>
      <c r="K177" s="29"/>
      <c r="L177" s="29"/>
      <c r="M177" s="28"/>
    </row>
    <row r="178" spans="1:13">
      <c r="A178" s="13">
        <v>171</v>
      </c>
      <c r="B178" s="28"/>
      <c r="C178" s="28"/>
      <c r="D178" s="28"/>
      <c r="E178" s="39"/>
      <c r="F178" s="334"/>
      <c r="G178" s="30"/>
      <c r="H178" s="42"/>
      <c r="I178" s="43"/>
      <c r="J178" s="41" t="e">
        <f t="shared" si="3"/>
        <v>#DIV/0!</v>
      </c>
      <c r="K178" s="29"/>
      <c r="L178" s="29"/>
      <c r="M178" s="28"/>
    </row>
    <row r="179" spans="1:13">
      <c r="A179" s="13">
        <v>172</v>
      </c>
      <c r="B179" s="28"/>
      <c r="C179" s="28"/>
      <c r="D179" s="28"/>
      <c r="E179" s="39"/>
      <c r="F179" s="334"/>
      <c r="G179" s="30"/>
      <c r="H179" s="42"/>
      <c r="I179" s="43"/>
      <c r="J179" s="41" t="e">
        <f t="shared" si="3"/>
        <v>#DIV/0!</v>
      </c>
      <c r="K179" s="29"/>
      <c r="L179" s="29"/>
      <c r="M179" s="28"/>
    </row>
    <row r="180" spans="1:13">
      <c r="A180" s="13">
        <v>173</v>
      </c>
      <c r="B180" s="28"/>
      <c r="C180" s="28"/>
      <c r="D180" s="28"/>
      <c r="E180" s="39"/>
      <c r="F180" s="334"/>
      <c r="G180" s="30"/>
      <c r="H180" s="42"/>
      <c r="I180" s="43"/>
      <c r="J180" s="21" t="e">
        <f t="shared" si="3"/>
        <v>#DIV/0!</v>
      </c>
      <c r="K180" s="29"/>
      <c r="L180" s="29"/>
      <c r="M180" s="28"/>
    </row>
    <row r="181" spans="1:13">
      <c r="A181" s="13">
        <v>174</v>
      </c>
      <c r="B181" s="28"/>
      <c r="C181" s="28"/>
      <c r="D181" s="28"/>
      <c r="E181" s="39"/>
      <c r="F181" s="334"/>
      <c r="G181" s="30"/>
      <c r="H181" s="42"/>
      <c r="I181" s="43"/>
      <c r="J181" s="21" t="e">
        <f t="shared" si="3"/>
        <v>#DIV/0!</v>
      </c>
      <c r="K181" s="29"/>
      <c r="L181" s="29"/>
      <c r="M181" s="28"/>
    </row>
    <row r="182" spans="1:13">
      <c r="A182" s="13">
        <v>175</v>
      </c>
      <c r="B182" s="28"/>
      <c r="C182" s="28"/>
      <c r="D182" s="28"/>
      <c r="E182" s="39"/>
      <c r="F182" s="334"/>
      <c r="G182" s="30"/>
      <c r="H182" s="42"/>
      <c r="I182" s="43"/>
      <c r="J182" s="21" t="e">
        <f t="shared" si="3"/>
        <v>#DIV/0!</v>
      </c>
      <c r="K182" s="29"/>
      <c r="L182" s="29"/>
      <c r="M182" s="28"/>
    </row>
    <row r="183" spans="1:13">
      <c r="A183" s="40">
        <v>176</v>
      </c>
      <c r="B183" s="28"/>
      <c r="C183" s="28"/>
      <c r="D183" s="28"/>
      <c r="E183" s="39"/>
      <c r="F183" s="334"/>
      <c r="G183" s="30"/>
      <c r="H183" s="42"/>
      <c r="I183" s="43"/>
      <c r="J183" s="21" t="e">
        <f t="shared" si="3"/>
        <v>#DIV/0!</v>
      </c>
      <c r="K183" s="29"/>
      <c r="L183" s="29"/>
      <c r="M183" s="28"/>
    </row>
    <row r="184" spans="1:13">
      <c r="A184" s="40">
        <v>177</v>
      </c>
      <c r="B184" s="28"/>
      <c r="C184" s="28"/>
      <c r="D184" s="28"/>
      <c r="E184" s="39"/>
      <c r="F184" s="334"/>
      <c r="G184" s="30"/>
      <c r="H184" s="42"/>
      <c r="I184" s="43"/>
      <c r="J184" s="41" t="e">
        <f t="shared" si="3"/>
        <v>#DIV/0!</v>
      </c>
      <c r="K184" s="29"/>
      <c r="L184" s="29"/>
      <c r="M184" s="28"/>
    </row>
    <row r="185" spans="1:13">
      <c r="A185" s="13">
        <v>178</v>
      </c>
      <c r="B185" s="28"/>
      <c r="C185" s="28"/>
      <c r="D185" s="28"/>
      <c r="E185" s="39"/>
      <c r="F185" s="334"/>
      <c r="G185" s="30"/>
      <c r="H185" s="42"/>
      <c r="I185" s="43"/>
      <c r="J185" s="41" t="e">
        <f t="shared" si="3"/>
        <v>#DIV/0!</v>
      </c>
      <c r="K185" s="29"/>
      <c r="L185" s="29"/>
      <c r="M185" s="28"/>
    </row>
    <row r="186" spans="1:13">
      <c r="A186" s="13">
        <v>179</v>
      </c>
      <c r="B186" s="28"/>
      <c r="C186" s="28"/>
      <c r="D186" s="28"/>
      <c r="E186" s="39"/>
      <c r="F186" s="334"/>
      <c r="G186" s="30"/>
      <c r="H186" s="42"/>
      <c r="I186" s="43"/>
      <c r="J186" s="21" t="e">
        <f t="shared" si="3"/>
        <v>#DIV/0!</v>
      </c>
      <c r="K186" s="29"/>
      <c r="L186" s="29"/>
      <c r="M186" s="28"/>
    </row>
    <row r="187" spans="1:13">
      <c r="A187" s="13">
        <v>180</v>
      </c>
      <c r="B187" s="28"/>
      <c r="C187" s="28"/>
      <c r="D187" s="28"/>
      <c r="E187" s="39"/>
      <c r="F187" s="334"/>
      <c r="G187" s="30"/>
      <c r="H187" s="42"/>
      <c r="I187" s="43"/>
      <c r="J187" s="41" t="e">
        <f t="shared" si="3"/>
        <v>#DIV/0!</v>
      </c>
      <c r="K187" s="29"/>
      <c r="L187" s="29"/>
      <c r="M187" s="28"/>
    </row>
    <row r="188" spans="1:13">
      <c r="A188" s="13">
        <v>181</v>
      </c>
      <c r="B188" s="28"/>
      <c r="C188" s="28"/>
      <c r="D188" s="28"/>
      <c r="E188" s="39"/>
      <c r="F188" s="334"/>
      <c r="G188" s="30"/>
      <c r="H188" s="42"/>
      <c r="I188" s="43"/>
      <c r="J188" s="41" t="e">
        <f t="shared" si="3"/>
        <v>#DIV/0!</v>
      </c>
      <c r="K188" s="29"/>
      <c r="L188" s="29"/>
      <c r="M188" s="28"/>
    </row>
    <row r="189" spans="1:13">
      <c r="A189" s="13">
        <v>182</v>
      </c>
      <c r="B189" s="28"/>
      <c r="C189" s="28"/>
      <c r="D189" s="28"/>
      <c r="E189" s="39"/>
      <c r="F189" s="334"/>
      <c r="G189" s="30"/>
      <c r="H189" s="42"/>
      <c r="I189" s="43"/>
      <c r="J189" s="21" t="e">
        <f t="shared" si="3"/>
        <v>#DIV/0!</v>
      </c>
      <c r="K189" s="29"/>
      <c r="L189" s="29"/>
      <c r="M189" s="28"/>
    </row>
    <row r="190" spans="1:13">
      <c r="A190" s="13">
        <v>183</v>
      </c>
      <c r="B190" s="28"/>
      <c r="C190" s="28"/>
      <c r="D190" s="28"/>
      <c r="E190" s="39"/>
      <c r="F190" s="334"/>
      <c r="G190" s="30"/>
      <c r="H190" s="42"/>
      <c r="I190" s="43"/>
      <c r="J190" s="21" t="e">
        <f t="shared" si="3"/>
        <v>#DIV/0!</v>
      </c>
      <c r="K190" s="29"/>
      <c r="L190" s="29"/>
      <c r="M190" s="28"/>
    </row>
    <row r="191" spans="1:13">
      <c r="A191" s="13">
        <v>184</v>
      </c>
      <c r="B191" s="28"/>
      <c r="C191" s="28"/>
      <c r="D191" s="28"/>
      <c r="E191" s="39"/>
      <c r="F191" s="334"/>
      <c r="G191" s="30"/>
      <c r="H191" s="42"/>
      <c r="I191" s="43"/>
      <c r="J191" s="21" t="e">
        <f t="shared" si="3"/>
        <v>#DIV/0!</v>
      </c>
      <c r="K191" s="29"/>
      <c r="L191" s="29"/>
      <c r="M191" s="28"/>
    </row>
    <row r="192" spans="1:13">
      <c r="A192" s="13">
        <v>185</v>
      </c>
      <c r="B192" s="28"/>
      <c r="C192" s="28"/>
      <c r="D192" s="28"/>
      <c r="E192" s="39"/>
      <c r="F192" s="334"/>
      <c r="G192" s="30"/>
      <c r="H192" s="42"/>
      <c r="I192" s="43"/>
      <c r="J192" s="21" t="e">
        <f t="shared" si="3"/>
        <v>#DIV/0!</v>
      </c>
      <c r="K192" s="29"/>
      <c r="L192" s="29"/>
      <c r="M192" s="28"/>
    </row>
    <row r="193" spans="1:13">
      <c r="A193" s="40">
        <v>186</v>
      </c>
      <c r="B193" s="28"/>
      <c r="C193" s="28"/>
      <c r="D193" s="28"/>
      <c r="E193" s="39"/>
      <c r="F193" s="334"/>
      <c r="G193" s="30"/>
      <c r="H193" s="42"/>
      <c r="I193" s="43"/>
      <c r="J193" s="41" t="e">
        <f t="shared" si="3"/>
        <v>#DIV/0!</v>
      </c>
      <c r="K193" s="29"/>
      <c r="L193" s="29"/>
      <c r="M193" s="28"/>
    </row>
    <row r="194" spans="1:13">
      <c r="A194" s="40">
        <v>187</v>
      </c>
      <c r="B194" s="28"/>
      <c r="C194" s="28"/>
      <c r="D194" s="28"/>
      <c r="E194" s="39"/>
      <c r="F194" s="334"/>
      <c r="G194" s="30"/>
      <c r="H194" s="42"/>
      <c r="I194" s="43"/>
      <c r="J194" s="41" t="e">
        <f t="shared" si="3"/>
        <v>#DIV/0!</v>
      </c>
      <c r="K194" s="29"/>
      <c r="L194" s="29"/>
      <c r="M194" s="28"/>
    </row>
    <row r="195" spans="1:13">
      <c r="A195" s="13">
        <v>188</v>
      </c>
      <c r="B195" s="28"/>
      <c r="C195" s="28"/>
      <c r="D195" s="28"/>
      <c r="E195" s="39"/>
      <c r="F195" s="334"/>
      <c r="G195" s="30"/>
      <c r="H195" s="42"/>
      <c r="I195" s="43"/>
      <c r="J195" s="21" t="e">
        <f t="shared" si="3"/>
        <v>#DIV/0!</v>
      </c>
      <c r="K195" s="29"/>
      <c r="L195" s="29"/>
      <c r="M195" s="28"/>
    </row>
    <row r="196" spans="1:13">
      <c r="A196" s="13">
        <v>189</v>
      </c>
      <c r="B196" s="28"/>
      <c r="C196" s="28"/>
      <c r="D196" s="28"/>
      <c r="E196" s="39"/>
      <c r="F196" s="334"/>
      <c r="G196" s="30"/>
      <c r="H196" s="42"/>
      <c r="I196" s="43"/>
      <c r="J196" s="41" t="e">
        <f t="shared" si="3"/>
        <v>#DIV/0!</v>
      </c>
      <c r="K196" s="29"/>
      <c r="L196" s="29"/>
      <c r="M196" s="28"/>
    </row>
    <row r="197" spans="1:13">
      <c r="A197" s="13">
        <v>190</v>
      </c>
      <c r="B197" s="28"/>
      <c r="C197" s="28"/>
      <c r="D197" s="28"/>
      <c r="E197" s="39"/>
      <c r="F197" s="334"/>
      <c r="G197" s="30"/>
      <c r="H197" s="42"/>
      <c r="I197" s="43"/>
      <c r="J197" s="41" t="e">
        <f t="shared" si="3"/>
        <v>#DIV/0!</v>
      </c>
      <c r="K197" s="29"/>
      <c r="L197" s="29"/>
      <c r="M197" s="28"/>
    </row>
    <row r="198" spans="1:13">
      <c r="A198" s="13">
        <v>191</v>
      </c>
      <c r="B198" s="28"/>
      <c r="C198" s="28"/>
      <c r="D198" s="28"/>
      <c r="E198" s="39"/>
      <c r="F198" s="334"/>
      <c r="G198" s="30"/>
      <c r="H198" s="42"/>
      <c r="I198" s="43"/>
      <c r="J198" s="21" t="e">
        <f t="shared" si="3"/>
        <v>#DIV/0!</v>
      </c>
      <c r="K198" s="29"/>
      <c r="L198" s="29"/>
      <c r="M198" s="28"/>
    </row>
    <row r="199" spans="1:13">
      <c r="A199" s="13">
        <v>192</v>
      </c>
      <c r="B199" s="28"/>
      <c r="C199" s="28"/>
      <c r="D199" s="28"/>
      <c r="E199" s="39"/>
      <c r="F199" s="334"/>
      <c r="G199" s="30"/>
      <c r="H199" s="42"/>
      <c r="I199" s="43"/>
      <c r="J199" s="21" t="e">
        <f t="shared" si="3"/>
        <v>#DIV/0!</v>
      </c>
      <c r="K199" s="29"/>
      <c r="L199" s="29"/>
      <c r="M199" s="28"/>
    </row>
    <row r="200" spans="1:13">
      <c r="A200" s="13">
        <v>193</v>
      </c>
      <c r="B200" s="28"/>
      <c r="C200" s="28"/>
      <c r="D200" s="28"/>
      <c r="E200" s="39"/>
      <c r="F200" s="334"/>
      <c r="G200" s="30"/>
      <c r="H200" s="42"/>
      <c r="I200" s="43"/>
      <c r="J200" s="21" t="e">
        <f t="shared" si="3"/>
        <v>#DIV/0!</v>
      </c>
      <c r="K200" s="29"/>
      <c r="L200" s="29"/>
      <c r="M200" s="28"/>
    </row>
    <row r="201" spans="1:13">
      <c r="A201" s="13">
        <v>194</v>
      </c>
      <c r="B201" s="28"/>
      <c r="C201" s="28"/>
      <c r="D201" s="28"/>
      <c r="E201" s="39"/>
      <c r="F201" s="334"/>
      <c r="G201" s="30"/>
      <c r="H201" s="42"/>
      <c r="I201" s="43"/>
      <c r="J201" s="21" t="e">
        <f t="shared" si="3"/>
        <v>#DIV/0!</v>
      </c>
      <c r="K201" s="29"/>
      <c r="L201" s="29"/>
      <c r="M201" s="28"/>
    </row>
    <row r="202" spans="1:13">
      <c r="A202" s="13">
        <v>195</v>
      </c>
      <c r="B202" s="28"/>
      <c r="C202" s="28"/>
      <c r="D202" s="28"/>
      <c r="E202" s="39"/>
      <c r="F202" s="334"/>
      <c r="G202" s="30"/>
      <c r="H202" s="42"/>
      <c r="I202" s="43"/>
      <c r="J202" s="41" t="e">
        <f t="shared" si="3"/>
        <v>#DIV/0!</v>
      </c>
      <c r="K202" s="29"/>
      <c r="L202" s="29"/>
      <c r="M202" s="28"/>
    </row>
    <row r="203" spans="1:13">
      <c r="A203" s="40">
        <v>196</v>
      </c>
      <c r="B203" s="28"/>
      <c r="C203" s="28"/>
      <c r="D203" s="28"/>
      <c r="E203" s="39"/>
      <c r="F203" s="334"/>
      <c r="G203" s="30"/>
      <c r="H203" s="42"/>
      <c r="I203" s="43"/>
      <c r="J203" s="41" t="e">
        <f t="shared" ref="J203:J266" si="4">H203/I203</f>
        <v>#DIV/0!</v>
      </c>
      <c r="K203" s="29"/>
      <c r="L203" s="29"/>
      <c r="M203" s="28"/>
    </row>
    <row r="204" spans="1:13">
      <c r="A204" s="40">
        <v>197</v>
      </c>
      <c r="B204" s="28"/>
      <c r="C204" s="28"/>
      <c r="D204" s="28"/>
      <c r="E204" s="39"/>
      <c r="F204" s="334"/>
      <c r="G204" s="30"/>
      <c r="H204" s="42"/>
      <c r="I204" s="43"/>
      <c r="J204" s="21" t="e">
        <f t="shared" si="4"/>
        <v>#DIV/0!</v>
      </c>
      <c r="K204" s="29"/>
      <c r="L204" s="29"/>
      <c r="M204" s="28"/>
    </row>
    <row r="205" spans="1:13">
      <c r="A205" s="13">
        <v>198</v>
      </c>
      <c r="B205" s="28"/>
      <c r="C205" s="28"/>
      <c r="D205" s="28"/>
      <c r="E205" s="39"/>
      <c r="F205" s="334"/>
      <c r="G205" s="30"/>
      <c r="H205" s="42"/>
      <c r="I205" s="43"/>
      <c r="J205" s="41" t="e">
        <f t="shared" si="4"/>
        <v>#DIV/0!</v>
      </c>
      <c r="K205" s="29"/>
      <c r="L205" s="29"/>
      <c r="M205" s="28"/>
    </row>
    <row r="206" spans="1:13">
      <c r="A206" s="13">
        <v>199</v>
      </c>
      <c r="B206" s="28"/>
      <c r="C206" s="28"/>
      <c r="D206" s="28"/>
      <c r="E206" s="39"/>
      <c r="F206" s="334"/>
      <c r="G206" s="30"/>
      <c r="H206" s="42"/>
      <c r="I206" s="43"/>
      <c r="J206" s="41" t="e">
        <f t="shared" si="4"/>
        <v>#DIV/0!</v>
      </c>
      <c r="K206" s="29"/>
      <c r="L206" s="29"/>
      <c r="M206" s="28"/>
    </row>
    <row r="207" spans="1:13">
      <c r="A207" s="13">
        <v>200</v>
      </c>
      <c r="B207" s="28"/>
      <c r="C207" s="28"/>
      <c r="D207" s="28"/>
      <c r="E207" s="39"/>
      <c r="F207" s="334"/>
      <c r="G207" s="30"/>
      <c r="H207" s="42"/>
      <c r="I207" s="43"/>
      <c r="J207" s="21" t="e">
        <f t="shared" si="4"/>
        <v>#DIV/0!</v>
      </c>
      <c r="K207" s="29"/>
      <c r="L207" s="29"/>
      <c r="M207" s="28"/>
    </row>
    <row r="208" spans="1:13">
      <c r="A208" s="13">
        <v>201</v>
      </c>
      <c r="B208" s="28"/>
      <c r="C208" s="28"/>
      <c r="D208" s="28"/>
      <c r="E208" s="39"/>
      <c r="F208" s="334"/>
      <c r="G208" s="30"/>
      <c r="H208" s="42"/>
      <c r="I208" s="43"/>
      <c r="J208" s="21" t="e">
        <f t="shared" si="4"/>
        <v>#DIV/0!</v>
      </c>
      <c r="K208" s="29"/>
      <c r="L208" s="29"/>
      <c r="M208" s="28"/>
    </row>
    <row r="209" spans="1:13">
      <c r="A209" s="13">
        <v>202</v>
      </c>
      <c r="B209" s="28"/>
      <c r="C209" s="28"/>
      <c r="D209" s="28"/>
      <c r="E209" s="39"/>
      <c r="F209" s="334"/>
      <c r="G209" s="30"/>
      <c r="H209" s="42"/>
      <c r="I209" s="43"/>
      <c r="J209" s="21" t="e">
        <f t="shared" si="4"/>
        <v>#DIV/0!</v>
      </c>
      <c r="K209" s="29"/>
      <c r="L209" s="29"/>
      <c r="M209" s="28"/>
    </row>
    <row r="210" spans="1:13">
      <c r="A210" s="13">
        <v>203</v>
      </c>
      <c r="B210" s="28"/>
      <c r="C210" s="28"/>
      <c r="D210" s="28"/>
      <c r="E210" s="39"/>
      <c r="F210" s="334"/>
      <c r="G210" s="30"/>
      <c r="H210" s="42"/>
      <c r="I210" s="43"/>
      <c r="J210" s="21" t="e">
        <f t="shared" si="4"/>
        <v>#DIV/0!</v>
      </c>
      <c r="K210" s="29"/>
      <c r="L210" s="29"/>
      <c r="M210" s="28"/>
    </row>
    <row r="211" spans="1:13">
      <c r="A211" s="13">
        <v>204</v>
      </c>
      <c r="B211" s="28"/>
      <c r="C211" s="28"/>
      <c r="D211" s="28"/>
      <c r="E211" s="39"/>
      <c r="F211" s="334"/>
      <c r="G211" s="30"/>
      <c r="H211" s="42"/>
      <c r="I211" s="43"/>
      <c r="J211" s="41" t="e">
        <f t="shared" si="4"/>
        <v>#DIV/0!</v>
      </c>
      <c r="K211" s="29"/>
      <c r="L211" s="29"/>
      <c r="M211" s="28"/>
    </row>
    <row r="212" spans="1:13">
      <c r="A212" s="13">
        <v>205</v>
      </c>
      <c r="B212" s="28"/>
      <c r="C212" s="28"/>
      <c r="D212" s="28"/>
      <c r="E212" s="39"/>
      <c r="F212" s="334"/>
      <c r="G212" s="30"/>
      <c r="H212" s="42"/>
      <c r="I212" s="43"/>
      <c r="J212" s="41" t="e">
        <f t="shared" si="4"/>
        <v>#DIV/0!</v>
      </c>
      <c r="K212" s="29"/>
      <c r="L212" s="29"/>
      <c r="M212" s="28"/>
    </row>
    <row r="213" spans="1:13">
      <c r="A213" s="40">
        <v>206</v>
      </c>
      <c r="B213" s="28"/>
      <c r="C213" s="28"/>
      <c r="D213" s="28"/>
      <c r="E213" s="39"/>
      <c r="F213" s="334"/>
      <c r="G213" s="30"/>
      <c r="H213" s="42"/>
      <c r="I213" s="43"/>
      <c r="J213" s="21" t="e">
        <f t="shared" si="4"/>
        <v>#DIV/0!</v>
      </c>
      <c r="K213" s="29"/>
      <c r="L213" s="29"/>
      <c r="M213" s="28"/>
    </row>
    <row r="214" spans="1:13">
      <c r="A214" s="40">
        <v>207</v>
      </c>
      <c r="B214" s="28"/>
      <c r="C214" s="28"/>
      <c r="D214" s="28"/>
      <c r="E214" s="39"/>
      <c r="F214" s="334"/>
      <c r="G214" s="30"/>
      <c r="H214" s="42"/>
      <c r="I214" s="43"/>
      <c r="J214" s="41" t="e">
        <f t="shared" si="4"/>
        <v>#DIV/0!</v>
      </c>
      <c r="K214" s="29"/>
      <c r="L214" s="29"/>
      <c r="M214" s="28"/>
    </row>
    <row r="215" spans="1:13">
      <c r="A215" s="13">
        <v>208</v>
      </c>
      <c r="B215" s="28"/>
      <c r="C215" s="28"/>
      <c r="D215" s="28"/>
      <c r="E215" s="39"/>
      <c r="F215" s="334"/>
      <c r="G215" s="30"/>
      <c r="H215" s="42"/>
      <c r="I215" s="43"/>
      <c r="J215" s="41" t="e">
        <f t="shared" si="4"/>
        <v>#DIV/0!</v>
      </c>
      <c r="K215" s="29"/>
      <c r="L215" s="29"/>
      <c r="M215" s="28"/>
    </row>
    <row r="216" spans="1:13">
      <c r="A216" s="13">
        <v>209</v>
      </c>
      <c r="B216" s="28"/>
      <c r="C216" s="28"/>
      <c r="D216" s="28"/>
      <c r="E216" s="39"/>
      <c r="F216" s="334"/>
      <c r="G216" s="30"/>
      <c r="H216" s="42"/>
      <c r="I216" s="43"/>
      <c r="J216" s="21" t="e">
        <f t="shared" si="4"/>
        <v>#DIV/0!</v>
      </c>
      <c r="K216" s="29"/>
      <c r="L216" s="29"/>
      <c r="M216" s="28"/>
    </row>
    <row r="217" spans="1:13">
      <c r="A217" s="13">
        <v>210</v>
      </c>
      <c r="B217" s="28"/>
      <c r="C217" s="28"/>
      <c r="D217" s="28"/>
      <c r="E217" s="39"/>
      <c r="F217" s="334"/>
      <c r="G217" s="30"/>
      <c r="H217" s="42"/>
      <c r="I217" s="43"/>
      <c r="J217" s="21" t="e">
        <f t="shared" si="4"/>
        <v>#DIV/0!</v>
      </c>
      <c r="K217" s="29"/>
      <c r="L217" s="29"/>
      <c r="M217" s="28"/>
    </row>
    <row r="218" spans="1:13">
      <c r="A218" s="13">
        <v>211</v>
      </c>
      <c r="B218" s="28"/>
      <c r="C218" s="28"/>
      <c r="D218" s="28"/>
      <c r="E218" s="39"/>
      <c r="F218" s="334"/>
      <c r="G218" s="30"/>
      <c r="H218" s="42"/>
      <c r="I218" s="43"/>
      <c r="J218" s="21" t="e">
        <f t="shared" si="4"/>
        <v>#DIV/0!</v>
      </c>
      <c r="K218" s="29"/>
      <c r="L218" s="29"/>
      <c r="M218" s="28"/>
    </row>
    <row r="219" spans="1:13">
      <c r="A219" s="13">
        <v>212</v>
      </c>
      <c r="B219" s="28"/>
      <c r="C219" s="28"/>
      <c r="D219" s="28"/>
      <c r="E219" s="39"/>
      <c r="F219" s="334"/>
      <c r="G219" s="30"/>
      <c r="H219" s="42"/>
      <c r="I219" s="43"/>
      <c r="J219" s="21" t="e">
        <f t="shared" si="4"/>
        <v>#DIV/0!</v>
      </c>
      <c r="K219" s="29"/>
      <c r="L219" s="29"/>
      <c r="M219" s="28"/>
    </row>
    <row r="220" spans="1:13">
      <c r="A220" s="13">
        <v>213</v>
      </c>
      <c r="B220" s="28"/>
      <c r="C220" s="28"/>
      <c r="D220" s="28"/>
      <c r="E220" s="39"/>
      <c r="F220" s="334"/>
      <c r="G220" s="30"/>
      <c r="H220" s="42"/>
      <c r="I220" s="43"/>
      <c r="J220" s="41" t="e">
        <f t="shared" si="4"/>
        <v>#DIV/0!</v>
      </c>
      <c r="K220" s="29"/>
      <c r="L220" s="29"/>
      <c r="M220" s="28"/>
    </row>
    <row r="221" spans="1:13">
      <c r="A221" s="13">
        <v>214</v>
      </c>
      <c r="B221" s="28"/>
      <c r="C221" s="28"/>
      <c r="D221" s="28"/>
      <c r="E221" s="39"/>
      <c r="F221" s="334"/>
      <c r="G221" s="30"/>
      <c r="H221" s="42"/>
      <c r="I221" s="43"/>
      <c r="J221" s="41" t="e">
        <f t="shared" si="4"/>
        <v>#DIV/0!</v>
      </c>
      <c r="K221" s="29"/>
      <c r="L221" s="29"/>
      <c r="M221" s="28"/>
    </row>
    <row r="222" spans="1:13">
      <c r="A222" s="13">
        <v>215</v>
      </c>
      <c r="B222" s="28"/>
      <c r="C222" s="28"/>
      <c r="D222" s="28"/>
      <c r="E222" s="39"/>
      <c r="F222" s="334"/>
      <c r="G222" s="30"/>
      <c r="H222" s="42"/>
      <c r="I222" s="43"/>
      <c r="J222" s="21" t="e">
        <f t="shared" si="4"/>
        <v>#DIV/0!</v>
      </c>
      <c r="K222" s="29"/>
      <c r="L222" s="29"/>
      <c r="M222" s="28"/>
    </row>
    <row r="223" spans="1:13">
      <c r="A223" s="40">
        <v>216</v>
      </c>
      <c r="B223" s="28"/>
      <c r="C223" s="28"/>
      <c r="D223" s="28"/>
      <c r="E223" s="39"/>
      <c r="F223" s="334"/>
      <c r="G223" s="30"/>
      <c r="H223" s="42"/>
      <c r="I223" s="43"/>
      <c r="J223" s="41" t="e">
        <f t="shared" si="4"/>
        <v>#DIV/0!</v>
      </c>
      <c r="K223" s="29"/>
      <c r="L223" s="29"/>
      <c r="M223" s="28"/>
    </row>
    <row r="224" spans="1:13">
      <c r="A224" s="40">
        <v>217</v>
      </c>
      <c r="B224" s="28"/>
      <c r="C224" s="28"/>
      <c r="D224" s="28"/>
      <c r="E224" s="39"/>
      <c r="F224" s="334"/>
      <c r="G224" s="30"/>
      <c r="H224" s="42"/>
      <c r="I224" s="43"/>
      <c r="J224" s="41" t="e">
        <f t="shared" si="4"/>
        <v>#DIV/0!</v>
      </c>
      <c r="K224" s="29"/>
      <c r="L224" s="29"/>
      <c r="M224" s="28"/>
    </row>
    <row r="225" spans="1:13">
      <c r="A225" s="13">
        <v>218</v>
      </c>
      <c r="B225" s="28"/>
      <c r="C225" s="28"/>
      <c r="D225" s="28"/>
      <c r="E225" s="39"/>
      <c r="F225" s="334"/>
      <c r="G225" s="30"/>
      <c r="H225" s="42"/>
      <c r="I225" s="43"/>
      <c r="J225" s="21" t="e">
        <f t="shared" si="4"/>
        <v>#DIV/0!</v>
      </c>
      <c r="K225" s="29"/>
      <c r="L225" s="29"/>
      <c r="M225" s="28"/>
    </row>
    <row r="226" spans="1:13">
      <c r="A226" s="13">
        <v>219</v>
      </c>
      <c r="B226" s="28"/>
      <c r="C226" s="28"/>
      <c r="D226" s="28"/>
      <c r="E226" s="39"/>
      <c r="F226" s="334"/>
      <c r="G226" s="30"/>
      <c r="H226" s="42"/>
      <c r="I226" s="43"/>
      <c r="J226" s="21" t="e">
        <f t="shared" si="4"/>
        <v>#DIV/0!</v>
      </c>
      <c r="K226" s="29"/>
      <c r="L226" s="29"/>
      <c r="M226" s="28"/>
    </row>
    <row r="227" spans="1:13">
      <c r="A227" s="13">
        <v>220</v>
      </c>
      <c r="B227" s="28"/>
      <c r="C227" s="28"/>
      <c r="D227" s="28"/>
      <c r="E227" s="39"/>
      <c r="F227" s="334"/>
      <c r="G227" s="30"/>
      <c r="H227" s="42"/>
      <c r="I227" s="43"/>
      <c r="J227" s="21" t="e">
        <f t="shared" si="4"/>
        <v>#DIV/0!</v>
      </c>
      <c r="K227" s="29"/>
      <c r="L227" s="29"/>
      <c r="M227" s="28"/>
    </row>
    <row r="228" spans="1:13">
      <c r="A228" s="13">
        <v>221</v>
      </c>
      <c r="B228" s="28"/>
      <c r="C228" s="28"/>
      <c r="D228" s="28"/>
      <c r="E228" s="39"/>
      <c r="F228" s="334"/>
      <c r="G228" s="30"/>
      <c r="H228" s="42"/>
      <c r="I228" s="43"/>
      <c r="J228" s="21" t="e">
        <f t="shared" si="4"/>
        <v>#DIV/0!</v>
      </c>
      <c r="K228" s="29"/>
      <c r="L228" s="29"/>
      <c r="M228" s="28"/>
    </row>
    <row r="229" spans="1:13">
      <c r="A229" s="13">
        <v>222</v>
      </c>
      <c r="B229" s="28"/>
      <c r="C229" s="28"/>
      <c r="D229" s="28"/>
      <c r="E229" s="39"/>
      <c r="F229" s="334"/>
      <c r="G229" s="30"/>
      <c r="H229" s="42"/>
      <c r="I229" s="43"/>
      <c r="J229" s="41" t="e">
        <f t="shared" si="4"/>
        <v>#DIV/0!</v>
      </c>
      <c r="K229" s="29"/>
      <c r="L229" s="29"/>
      <c r="M229" s="28"/>
    </row>
    <row r="230" spans="1:13">
      <c r="A230" s="13">
        <v>223</v>
      </c>
      <c r="B230" s="28"/>
      <c r="C230" s="28"/>
      <c r="D230" s="28"/>
      <c r="E230" s="39"/>
      <c r="F230" s="334"/>
      <c r="G230" s="30"/>
      <c r="H230" s="42"/>
      <c r="I230" s="43"/>
      <c r="J230" s="41" t="e">
        <f t="shared" si="4"/>
        <v>#DIV/0!</v>
      </c>
      <c r="K230" s="29"/>
      <c r="L230" s="29"/>
      <c r="M230" s="28"/>
    </row>
    <row r="231" spans="1:13">
      <c r="A231" s="13">
        <v>224</v>
      </c>
      <c r="B231" s="28"/>
      <c r="C231" s="28"/>
      <c r="D231" s="28"/>
      <c r="E231" s="39"/>
      <c r="F231" s="334"/>
      <c r="G231" s="30"/>
      <c r="H231" s="42"/>
      <c r="I231" s="43"/>
      <c r="J231" s="21" t="e">
        <f t="shared" si="4"/>
        <v>#DIV/0!</v>
      </c>
      <c r="K231" s="29"/>
      <c r="L231" s="29"/>
      <c r="M231" s="28"/>
    </row>
    <row r="232" spans="1:13">
      <c r="A232" s="13">
        <v>225</v>
      </c>
      <c r="B232" s="28"/>
      <c r="C232" s="28"/>
      <c r="D232" s="28"/>
      <c r="E232" s="39"/>
      <c r="F232" s="334"/>
      <c r="G232" s="30"/>
      <c r="H232" s="42"/>
      <c r="I232" s="43"/>
      <c r="J232" s="41" t="e">
        <f t="shared" si="4"/>
        <v>#DIV/0!</v>
      </c>
      <c r="K232" s="29"/>
      <c r="L232" s="29"/>
      <c r="M232" s="28"/>
    </row>
    <row r="233" spans="1:13">
      <c r="A233" s="40">
        <v>226</v>
      </c>
      <c r="B233" s="28"/>
      <c r="C233" s="28"/>
      <c r="D233" s="28"/>
      <c r="E233" s="39"/>
      <c r="F233" s="334"/>
      <c r="G233" s="30"/>
      <c r="H233" s="42"/>
      <c r="I233" s="43"/>
      <c r="J233" s="41" t="e">
        <f t="shared" si="4"/>
        <v>#DIV/0!</v>
      </c>
      <c r="K233" s="29"/>
      <c r="L233" s="29"/>
      <c r="M233" s="28"/>
    </row>
    <row r="234" spans="1:13">
      <c r="A234" s="40">
        <v>227</v>
      </c>
      <c r="B234" s="28"/>
      <c r="C234" s="28"/>
      <c r="D234" s="28"/>
      <c r="E234" s="39"/>
      <c r="F234" s="334"/>
      <c r="G234" s="30"/>
      <c r="H234" s="42"/>
      <c r="I234" s="43"/>
      <c r="J234" s="21" t="e">
        <f t="shared" si="4"/>
        <v>#DIV/0!</v>
      </c>
      <c r="K234" s="29"/>
      <c r="L234" s="29"/>
      <c r="M234" s="28"/>
    </row>
    <row r="235" spans="1:13">
      <c r="A235" s="13">
        <v>228</v>
      </c>
      <c r="B235" s="28"/>
      <c r="C235" s="28"/>
      <c r="D235" s="28"/>
      <c r="E235" s="39"/>
      <c r="F235" s="334"/>
      <c r="G235" s="30"/>
      <c r="H235" s="42"/>
      <c r="I235" s="43"/>
      <c r="J235" s="21" t="e">
        <f t="shared" si="4"/>
        <v>#DIV/0!</v>
      </c>
      <c r="K235" s="29"/>
      <c r="L235" s="29"/>
      <c r="M235" s="28"/>
    </row>
    <row r="236" spans="1:13">
      <c r="A236" s="13">
        <v>229</v>
      </c>
      <c r="B236" s="28"/>
      <c r="C236" s="28"/>
      <c r="D236" s="28"/>
      <c r="E236" s="39"/>
      <c r="F236" s="334"/>
      <c r="G236" s="30"/>
      <c r="H236" s="42"/>
      <c r="I236" s="43"/>
      <c r="J236" s="21" t="e">
        <f t="shared" si="4"/>
        <v>#DIV/0!</v>
      </c>
      <c r="K236" s="29"/>
      <c r="L236" s="29"/>
      <c r="M236" s="28"/>
    </row>
    <row r="237" spans="1:13">
      <c r="A237" s="13">
        <v>230</v>
      </c>
      <c r="B237" s="28"/>
      <c r="C237" s="28"/>
      <c r="D237" s="28"/>
      <c r="E237" s="39"/>
      <c r="F237" s="334"/>
      <c r="G237" s="30"/>
      <c r="H237" s="42"/>
      <c r="I237" s="43"/>
      <c r="J237" s="21" t="e">
        <f t="shared" si="4"/>
        <v>#DIV/0!</v>
      </c>
      <c r="K237" s="29"/>
      <c r="L237" s="29"/>
      <c r="M237" s="28"/>
    </row>
    <row r="238" spans="1:13">
      <c r="A238" s="13">
        <v>231</v>
      </c>
      <c r="B238" s="28"/>
      <c r="C238" s="28"/>
      <c r="D238" s="28"/>
      <c r="E238" s="39"/>
      <c r="F238" s="334"/>
      <c r="G238" s="30"/>
      <c r="H238" s="42"/>
      <c r="I238" s="43"/>
      <c r="J238" s="41" t="e">
        <f t="shared" si="4"/>
        <v>#DIV/0!</v>
      </c>
      <c r="K238" s="29"/>
      <c r="L238" s="29"/>
      <c r="M238" s="28"/>
    </row>
    <row r="239" spans="1:13">
      <c r="A239" s="13">
        <v>232</v>
      </c>
      <c r="B239" s="28"/>
      <c r="C239" s="28"/>
      <c r="D239" s="28"/>
      <c r="E239" s="39"/>
      <c r="F239" s="334"/>
      <c r="G239" s="30"/>
      <c r="H239" s="42"/>
      <c r="I239" s="43"/>
      <c r="J239" s="41" t="e">
        <f t="shared" si="4"/>
        <v>#DIV/0!</v>
      </c>
      <c r="K239" s="29"/>
      <c r="L239" s="29"/>
      <c r="M239" s="28"/>
    </row>
    <row r="240" spans="1:13">
      <c r="A240" s="13">
        <v>233</v>
      </c>
      <c r="B240" s="28"/>
      <c r="C240" s="28"/>
      <c r="D240" s="28"/>
      <c r="E240" s="39"/>
      <c r="F240" s="334"/>
      <c r="G240" s="30"/>
      <c r="H240" s="42"/>
      <c r="I240" s="43"/>
      <c r="J240" s="21" t="e">
        <f t="shared" si="4"/>
        <v>#DIV/0!</v>
      </c>
      <c r="K240" s="29"/>
      <c r="L240" s="29"/>
      <c r="M240" s="28"/>
    </row>
    <row r="241" spans="1:13">
      <c r="A241" s="13">
        <v>234</v>
      </c>
      <c r="B241" s="28"/>
      <c r="C241" s="28"/>
      <c r="D241" s="28"/>
      <c r="E241" s="39"/>
      <c r="F241" s="334"/>
      <c r="G241" s="30"/>
      <c r="H241" s="42"/>
      <c r="I241" s="43"/>
      <c r="J241" s="41" t="e">
        <f t="shared" si="4"/>
        <v>#DIV/0!</v>
      </c>
      <c r="K241" s="29"/>
      <c r="L241" s="29"/>
      <c r="M241" s="28"/>
    </row>
    <row r="242" spans="1:13">
      <c r="A242" s="13">
        <v>235</v>
      </c>
      <c r="B242" s="28"/>
      <c r="C242" s="28"/>
      <c r="D242" s="28"/>
      <c r="E242" s="39"/>
      <c r="F242" s="334"/>
      <c r="G242" s="30"/>
      <c r="H242" s="42"/>
      <c r="I242" s="43"/>
      <c r="J242" s="41" t="e">
        <f t="shared" si="4"/>
        <v>#DIV/0!</v>
      </c>
      <c r="K242" s="29"/>
      <c r="L242" s="29"/>
      <c r="M242" s="28"/>
    </row>
    <row r="243" spans="1:13">
      <c r="A243" s="40">
        <v>236</v>
      </c>
      <c r="B243" s="28"/>
      <c r="C243" s="28"/>
      <c r="D243" s="28"/>
      <c r="E243" s="39"/>
      <c r="F243" s="334"/>
      <c r="G243" s="30"/>
      <c r="H243" s="42"/>
      <c r="I243" s="43"/>
      <c r="J243" s="21" t="e">
        <f t="shared" si="4"/>
        <v>#DIV/0!</v>
      </c>
      <c r="K243" s="29"/>
      <c r="L243" s="29"/>
      <c r="M243" s="28"/>
    </row>
    <row r="244" spans="1:13">
      <c r="A244" s="40">
        <v>237</v>
      </c>
      <c r="B244" s="28"/>
      <c r="C244" s="28"/>
      <c r="D244" s="28"/>
      <c r="E244" s="39"/>
      <c r="F244" s="334"/>
      <c r="G244" s="30"/>
      <c r="H244" s="42"/>
      <c r="I244" s="43"/>
      <c r="J244" s="21" t="e">
        <f t="shared" si="4"/>
        <v>#DIV/0!</v>
      </c>
      <c r="K244" s="29"/>
      <c r="L244" s="29"/>
      <c r="M244" s="28"/>
    </row>
    <row r="245" spans="1:13">
      <c r="A245" s="13">
        <v>238</v>
      </c>
      <c r="B245" s="28"/>
      <c r="C245" s="28"/>
      <c r="D245" s="28"/>
      <c r="E245" s="39"/>
      <c r="F245" s="334"/>
      <c r="G245" s="30"/>
      <c r="H245" s="42"/>
      <c r="I245" s="43"/>
      <c r="J245" s="21" t="e">
        <f t="shared" si="4"/>
        <v>#DIV/0!</v>
      </c>
      <c r="K245" s="29"/>
      <c r="L245" s="29"/>
      <c r="M245" s="28"/>
    </row>
    <row r="246" spans="1:13">
      <c r="A246" s="13">
        <v>239</v>
      </c>
      <c r="B246" s="28"/>
      <c r="C246" s="28"/>
      <c r="D246" s="28"/>
      <c r="E246" s="39"/>
      <c r="F246" s="334"/>
      <c r="G246" s="30"/>
      <c r="H246" s="42"/>
      <c r="I246" s="43"/>
      <c r="J246" s="21" t="e">
        <f t="shared" si="4"/>
        <v>#DIV/0!</v>
      </c>
      <c r="K246" s="29"/>
      <c r="L246" s="29"/>
      <c r="M246" s="28"/>
    </row>
    <row r="247" spans="1:13">
      <c r="A247" s="13">
        <v>240</v>
      </c>
      <c r="B247" s="28"/>
      <c r="C247" s="28"/>
      <c r="D247" s="28"/>
      <c r="E247" s="39"/>
      <c r="F247" s="334"/>
      <c r="G247" s="30"/>
      <c r="H247" s="42"/>
      <c r="I247" s="43"/>
      <c r="J247" s="41" t="e">
        <f t="shared" si="4"/>
        <v>#DIV/0!</v>
      </c>
      <c r="K247" s="29"/>
      <c r="L247" s="29"/>
      <c r="M247" s="28"/>
    </row>
    <row r="248" spans="1:13">
      <c r="A248" s="13">
        <v>241</v>
      </c>
      <c r="B248" s="28"/>
      <c r="C248" s="28"/>
      <c r="D248" s="28"/>
      <c r="E248" s="39"/>
      <c r="F248" s="334"/>
      <c r="G248" s="30"/>
      <c r="H248" s="42"/>
      <c r="I248" s="43"/>
      <c r="J248" s="41" t="e">
        <f t="shared" si="4"/>
        <v>#DIV/0!</v>
      </c>
      <c r="K248" s="29"/>
      <c r="L248" s="29"/>
      <c r="M248" s="28"/>
    </row>
    <row r="249" spans="1:13">
      <c r="A249" s="13">
        <v>242</v>
      </c>
      <c r="B249" s="28"/>
      <c r="C249" s="28"/>
      <c r="D249" s="28"/>
      <c r="E249" s="39"/>
      <c r="F249" s="334"/>
      <c r="G249" s="30"/>
      <c r="H249" s="42"/>
      <c r="I249" s="43"/>
      <c r="J249" s="21" t="e">
        <f t="shared" si="4"/>
        <v>#DIV/0!</v>
      </c>
      <c r="K249" s="29"/>
      <c r="L249" s="29"/>
      <c r="M249" s="28"/>
    </row>
    <row r="250" spans="1:13">
      <c r="A250" s="13">
        <v>243</v>
      </c>
      <c r="B250" s="28"/>
      <c r="C250" s="28"/>
      <c r="D250" s="28"/>
      <c r="E250" s="39"/>
      <c r="F250" s="334"/>
      <c r="G250" s="30"/>
      <c r="H250" s="42"/>
      <c r="I250" s="43"/>
      <c r="J250" s="41" t="e">
        <f t="shared" si="4"/>
        <v>#DIV/0!</v>
      </c>
      <c r="K250" s="29"/>
      <c r="L250" s="29"/>
      <c r="M250" s="28"/>
    </row>
    <row r="251" spans="1:13">
      <c r="A251" s="13">
        <v>244</v>
      </c>
      <c r="B251" s="28"/>
      <c r="C251" s="28"/>
      <c r="D251" s="28"/>
      <c r="E251" s="39"/>
      <c r="F251" s="334"/>
      <c r="G251" s="30"/>
      <c r="H251" s="42"/>
      <c r="I251" s="43"/>
      <c r="J251" s="41" t="e">
        <f t="shared" si="4"/>
        <v>#DIV/0!</v>
      </c>
      <c r="K251" s="29"/>
      <c r="L251" s="29"/>
      <c r="M251" s="28"/>
    </row>
    <row r="252" spans="1:13">
      <c r="A252" s="13">
        <v>245</v>
      </c>
      <c r="B252" s="28"/>
      <c r="C252" s="28"/>
      <c r="D252" s="28"/>
      <c r="E252" s="39"/>
      <c r="F252" s="334"/>
      <c r="G252" s="30"/>
      <c r="H252" s="42"/>
      <c r="I252" s="43"/>
      <c r="J252" s="21" t="e">
        <f t="shared" si="4"/>
        <v>#DIV/0!</v>
      </c>
      <c r="K252" s="29"/>
      <c r="L252" s="29"/>
      <c r="M252" s="28"/>
    </row>
    <row r="253" spans="1:13">
      <c r="A253" s="40">
        <v>246</v>
      </c>
      <c r="B253" s="28"/>
      <c r="C253" s="28"/>
      <c r="D253" s="28"/>
      <c r="E253" s="39"/>
      <c r="F253" s="334"/>
      <c r="G253" s="30"/>
      <c r="H253" s="42"/>
      <c r="I253" s="43"/>
      <c r="J253" s="21" t="e">
        <f t="shared" si="4"/>
        <v>#DIV/0!</v>
      </c>
      <c r="K253" s="29"/>
      <c r="L253" s="29"/>
      <c r="M253" s="28"/>
    </row>
    <row r="254" spans="1:13">
      <c r="A254" s="40">
        <v>247</v>
      </c>
      <c r="B254" s="28"/>
      <c r="C254" s="28"/>
      <c r="D254" s="28"/>
      <c r="E254" s="39"/>
      <c r="F254" s="334"/>
      <c r="G254" s="30"/>
      <c r="H254" s="42"/>
      <c r="I254" s="43"/>
      <c r="J254" s="21" t="e">
        <f t="shared" si="4"/>
        <v>#DIV/0!</v>
      </c>
      <c r="K254" s="29"/>
      <c r="L254" s="29"/>
      <c r="M254" s="28"/>
    </row>
    <row r="255" spans="1:13">
      <c r="A255" s="13">
        <v>248</v>
      </c>
      <c r="B255" s="28"/>
      <c r="C255" s="28"/>
      <c r="D255" s="28"/>
      <c r="E255" s="39"/>
      <c r="F255" s="334"/>
      <c r="G255" s="30"/>
      <c r="H255" s="42"/>
      <c r="I255" s="43"/>
      <c r="J255" s="21" t="e">
        <f t="shared" si="4"/>
        <v>#DIV/0!</v>
      </c>
      <c r="K255" s="29"/>
      <c r="L255" s="29"/>
      <c r="M255" s="28"/>
    </row>
    <row r="256" spans="1:13">
      <c r="A256" s="13">
        <v>249</v>
      </c>
      <c r="B256" s="28"/>
      <c r="C256" s="28"/>
      <c r="D256" s="28"/>
      <c r="E256" s="39"/>
      <c r="F256" s="334"/>
      <c r="G256" s="30"/>
      <c r="H256" s="42"/>
      <c r="I256" s="43"/>
      <c r="J256" s="41" t="e">
        <f t="shared" si="4"/>
        <v>#DIV/0!</v>
      </c>
      <c r="K256" s="29"/>
      <c r="L256" s="29"/>
      <c r="M256" s="28"/>
    </row>
    <row r="257" spans="1:13">
      <c r="A257" s="13">
        <v>250</v>
      </c>
      <c r="B257" s="28"/>
      <c r="C257" s="28"/>
      <c r="D257" s="28"/>
      <c r="E257" s="39"/>
      <c r="F257" s="334"/>
      <c r="G257" s="30"/>
      <c r="H257" s="42"/>
      <c r="I257" s="43"/>
      <c r="J257" s="41" t="e">
        <f t="shared" si="4"/>
        <v>#DIV/0!</v>
      </c>
      <c r="K257" s="29"/>
      <c r="L257" s="29"/>
      <c r="M257" s="28"/>
    </row>
    <row r="258" spans="1:13">
      <c r="A258" s="13">
        <v>251</v>
      </c>
      <c r="B258" s="28"/>
      <c r="C258" s="28"/>
      <c r="D258" s="28"/>
      <c r="E258" s="39"/>
      <c r="F258" s="334"/>
      <c r="G258" s="30"/>
      <c r="H258" s="42"/>
      <c r="I258" s="43"/>
      <c r="J258" s="21" t="e">
        <f t="shared" si="4"/>
        <v>#DIV/0!</v>
      </c>
      <c r="K258" s="29"/>
      <c r="L258" s="29"/>
      <c r="M258" s="28"/>
    </row>
    <row r="259" spans="1:13">
      <c r="A259" s="13">
        <v>252</v>
      </c>
      <c r="B259" s="28"/>
      <c r="C259" s="28"/>
      <c r="D259" s="28"/>
      <c r="E259" s="39"/>
      <c r="F259" s="334"/>
      <c r="G259" s="30"/>
      <c r="H259" s="42"/>
      <c r="I259" s="43"/>
      <c r="J259" s="41" t="e">
        <f t="shared" si="4"/>
        <v>#DIV/0!</v>
      </c>
      <c r="K259" s="29"/>
      <c r="L259" s="29"/>
      <c r="M259" s="28"/>
    </row>
    <row r="260" spans="1:13">
      <c r="A260" s="13">
        <v>253</v>
      </c>
      <c r="B260" s="28"/>
      <c r="C260" s="28"/>
      <c r="D260" s="28"/>
      <c r="E260" s="39"/>
      <c r="F260" s="334"/>
      <c r="G260" s="30"/>
      <c r="H260" s="42"/>
      <c r="I260" s="43"/>
      <c r="J260" s="41" t="e">
        <f t="shared" si="4"/>
        <v>#DIV/0!</v>
      </c>
      <c r="K260" s="29"/>
      <c r="L260" s="29"/>
      <c r="M260" s="28"/>
    </row>
    <row r="261" spans="1:13">
      <c r="A261" s="13">
        <v>254</v>
      </c>
      <c r="B261" s="28"/>
      <c r="C261" s="28"/>
      <c r="D261" s="28"/>
      <c r="E261" s="39"/>
      <c r="F261" s="334"/>
      <c r="G261" s="30"/>
      <c r="H261" s="42"/>
      <c r="I261" s="43"/>
      <c r="J261" s="21" t="e">
        <f t="shared" si="4"/>
        <v>#DIV/0!</v>
      </c>
      <c r="K261" s="29"/>
      <c r="L261" s="29"/>
      <c r="M261" s="28"/>
    </row>
    <row r="262" spans="1:13">
      <c r="A262" s="13">
        <v>255</v>
      </c>
      <c r="B262" s="28"/>
      <c r="C262" s="28"/>
      <c r="D262" s="28"/>
      <c r="E262" s="39"/>
      <c r="F262" s="334"/>
      <c r="G262" s="30"/>
      <c r="H262" s="42"/>
      <c r="I262" s="43"/>
      <c r="J262" s="21" t="e">
        <f t="shared" si="4"/>
        <v>#DIV/0!</v>
      </c>
      <c r="K262" s="29"/>
      <c r="L262" s="29"/>
      <c r="M262" s="28"/>
    </row>
    <row r="263" spans="1:13">
      <c r="A263" s="40">
        <v>256</v>
      </c>
      <c r="B263" s="28"/>
      <c r="C263" s="28"/>
      <c r="D263" s="28"/>
      <c r="E263" s="39"/>
      <c r="F263" s="334"/>
      <c r="G263" s="30"/>
      <c r="H263" s="42"/>
      <c r="I263" s="43"/>
      <c r="J263" s="21" t="e">
        <f t="shared" si="4"/>
        <v>#DIV/0!</v>
      </c>
      <c r="K263" s="29"/>
      <c r="L263" s="29"/>
      <c r="M263" s="28"/>
    </row>
    <row r="264" spans="1:13">
      <c r="A264" s="40">
        <v>257</v>
      </c>
      <c r="B264" s="28"/>
      <c r="C264" s="28"/>
      <c r="D264" s="28"/>
      <c r="E264" s="39"/>
      <c r="F264" s="334"/>
      <c r="G264" s="30"/>
      <c r="H264" s="42"/>
      <c r="I264" s="43"/>
      <c r="J264" s="21" t="e">
        <f t="shared" si="4"/>
        <v>#DIV/0!</v>
      </c>
      <c r="K264" s="29"/>
      <c r="L264" s="29"/>
      <c r="M264" s="28"/>
    </row>
    <row r="265" spans="1:13">
      <c r="A265" s="13">
        <v>258</v>
      </c>
      <c r="B265" s="28"/>
      <c r="C265" s="28"/>
      <c r="D265" s="28"/>
      <c r="E265" s="39"/>
      <c r="F265" s="334"/>
      <c r="G265" s="30"/>
      <c r="H265" s="42"/>
      <c r="I265" s="43"/>
      <c r="J265" s="41" t="e">
        <f t="shared" si="4"/>
        <v>#DIV/0!</v>
      </c>
      <c r="K265" s="29"/>
      <c r="L265" s="29"/>
      <c r="M265" s="28"/>
    </row>
    <row r="266" spans="1:13">
      <c r="A266" s="13">
        <v>259</v>
      </c>
      <c r="B266" s="28"/>
      <c r="C266" s="28"/>
      <c r="D266" s="28"/>
      <c r="E266" s="39"/>
      <c r="F266" s="334"/>
      <c r="G266" s="30"/>
      <c r="H266" s="42"/>
      <c r="I266" s="43"/>
      <c r="J266" s="41" t="e">
        <f t="shared" si="4"/>
        <v>#DIV/0!</v>
      </c>
      <c r="K266" s="29"/>
      <c r="L266" s="29"/>
      <c r="M266" s="28"/>
    </row>
    <row r="267" spans="1:13">
      <c r="A267" s="13">
        <v>260</v>
      </c>
      <c r="B267" s="28"/>
      <c r="C267" s="28"/>
      <c r="D267" s="28"/>
      <c r="E267" s="39"/>
      <c r="F267" s="334"/>
      <c r="G267" s="30"/>
      <c r="H267" s="42"/>
      <c r="I267" s="43"/>
      <c r="J267" s="21" t="e">
        <f t="shared" ref="J267:J330" si="5">H267/I267</f>
        <v>#DIV/0!</v>
      </c>
      <c r="K267" s="29"/>
      <c r="L267" s="29"/>
      <c r="M267" s="28"/>
    </row>
    <row r="268" spans="1:13">
      <c r="A268" s="13">
        <v>261</v>
      </c>
      <c r="B268" s="28"/>
      <c r="C268" s="28"/>
      <c r="D268" s="28"/>
      <c r="E268" s="39"/>
      <c r="F268" s="334"/>
      <c r="G268" s="30"/>
      <c r="H268" s="42"/>
      <c r="I268" s="43"/>
      <c r="J268" s="41" t="e">
        <f t="shared" si="5"/>
        <v>#DIV/0!</v>
      </c>
      <c r="K268" s="29"/>
      <c r="L268" s="29"/>
      <c r="M268" s="28"/>
    </row>
    <row r="269" spans="1:13">
      <c r="A269" s="13">
        <v>262</v>
      </c>
      <c r="B269" s="28"/>
      <c r="C269" s="28"/>
      <c r="D269" s="28"/>
      <c r="E269" s="39"/>
      <c r="F269" s="334"/>
      <c r="G269" s="30"/>
      <c r="H269" s="42"/>
      <c r="I269" s="43"/>
      <c r="J269" s="41" t="e">
        <f t="shared" si="5"/>
        <v>#DIV/0!</v>
      </c>
      <c r="K269" s="29"/>
      <c r="L269" s="29"/>
      <c r="M269" s="28"/>
    </row>
    <row r="270" spans="1:13">
      <c r="A270" s="13">
        <v>263</v>
      </c>
      <c r="B270" s="28"/>
      <c r="C270" s="28"/>
      <c r="D270" s="28"/>
      <c r="E270" s="39"/>
      <c r="F270" s="334"/>
      <c r="G270" s="30"/>
      <c r="H270" s="42"/>
      <c r="I270" s="43"/>
      <c r="J270" s="21" t="e">
        <f t="shared" si="5"/>
        <v>#DIV/0!</v>
      </c>
      <c r="K270" s="29"/>
      <c r="L270" s="29"/>
      <c r="M270" s="28"/>
    </row>
    <row r="271" spans="1:13">
      <c r="A271" s="13">
        <v>264</v>
      </c>
      <c r="B271" s="28"/>
      <c r="C271" s="28"/>
      <c r="D271" s="28"/>
      <c r="E271" s="39"/>
      <c r="F271" s="334"/>
      <c r="G271" s="30"/>
      <c r="H271" s="42"/>
      <c r="I271" s="43"/>
      <c r="J271" s="21" t="e">
        <f t="shared" si="5"/>
        <v>#DIV/0!</v>
      </c>
      <c r="K271" s="29"/>
      <c r="L271" s="29"/>
      <c r="M271" s="28"/>
    </row>
    <row r="272" spans="1:13">
      <c r="A272" s="13">
        <v>265</v>
      </c>
      <c r="B272" s="28"/>
      <c r="C272" s="28"/>
      <c r="D272" s="28"/>
      <c r="E272" s="39"/>
      <c r="F272" s="334"/>
      <c r="G272" s="30"/>
      <c r="H272" s="42"/>
      <c r="I272" s="43"/>
      <c r="J272" s="21" t="e">
        <f t="shared" si="5"/>
        <v>#DIV/0!</v>
      </c>
      <c r="K272" s="29"/>
      <c r="L272" s="29"/>
      <c r="M272" s="28"/>
    </row>
    <row r="273" spans="1:13">
      <c r="A273" s="40">
        <v>266</v>
      </c>
      <c r="B273" s="28"/>
      <c r="C273" s="28"/>
      <c r="D273" s="28"/>
      <c r="E273" s="39"/>
      <c r="F273" s="334"/>
      <c r="G273" s="30"/>
      <c r="H273" s="42"/>
      <c r="I273" s="43"/>
      <c r="J273" s="21" t="e">
        <f t="shared" si="5"/>
        <v>#DIV/0!</v>
      </c>
      <c r="K273" s="29"/>
      <c r="L273" s="29"/>
      <c r="M273" s="28"/>
    </row>
    <row r="274" spans="1:13">
      <c r="A274" s="40">
        <v>267</v>
      </c>
      <c r="B274" s="28"/>
      <c r="C274" s="28"/>
      <c r="D274" s="28"/>
      <c r="E274" s="39"/>
      <c r="F274" s="334"/>
      <c r="G274" s="30"/>
      <c r="H274" s="42"/>
      <c r="I274" s="43"/>
      <c r="J274" s="41" t="e">
        <f t="shared" si="5"/>
        <v>#DIV/0!</v>
      </c>
      <c r="K274" s="29"/>
      <c r="L274" s="29"/>
      <c r="M274" s="28"/>
    </row>
    <row r="275" spans="1:13">
      <c r="A275" s="13">
        <v>268</v>
      </c>
      <c r="B275" s="28"/>
      <c r="C275" s="28"/>
      <c r="D275" s="28"/>
      <c r="E275" s="39"/>
      <c r="F275" s="334"/>
      <c r="G275" s="30"/>
      <c r="H275" s="42"/>
      <c r="I275" s="43"/>
      <c r="J275" s="41" t="e">
        <f t="shared" si="5"/>
        <v>#DIV/0!</v>
      </c>
      <c r="K275" s="29"/>
      <c r="L275" s="29"/>
      <c r="M275" s="28"/>
    </row>
    <row r="276" spans="1:13">
      <c r="A276" s="13">
        <v>269</v>
      </c>
      <c r="B276" s="28"/>
      <c r="C276" s="28"/>
      <c r="D276" s="28"/>
      <c r="E276" s="39"/>
      <c r="F276" s="334"/>
      <c r="G276" s="30"/>
      <c r="H276" s="42"/>
      <c r="I276" s="43"/>
      <c r="J276" s="21" t="e">
        <f t="shared" si="5"/>
        <v>#DIV/0!</v>
      </c>
      <c r="K276" s="29"/>
      <c r="L276" s="29"/>
      <c r="M276" s="28"/>
    </row>
    <row r="277" spans="1:13">
      <c r="A277" s="13">
        <v>270</v>
      </c>
      <c r="B277" s="28"/>
      <c r="C277" s="28"/>
      <c r="D277" s="28"/>
      <c r="E277" s="39"/>
      <c r="F277" s="334"/>
      <c r="G277" s="30"/>
      <c r="H277" s="42"/>
      <c r="I277" s="43"/>
      <c r="J277" s="41" t="e">
        <f t="shared" si="5"/>
        <v>#DIV/0!</v>
      </c>
      <c r="K277" s="29"/>
      <c r="L277" s="29"/>
      <c r="M277" s="28"/>
    </row>
    <row r="278" spans="1:13">
      <c r="A278" s="13">
        <v>271</v>
      </c>
      <c r="B278" s="28"/>
      <c r="C278" s="28"/>
      <c r="D278" s="28"/>
      <c r="E278" s="39"/>
      <c r="F278" s="334"/>
      <c r="G278" s="30"/>
      <c r="H278" s="42"/>
      <c r="I278" s="43"/>
      <c r="J278" s="41" t="e">
        <f t="shared" si="5"/>
        <v>#DIV/0!</v>
      </c>
      <c r="K278" s="29"/>
      <c r="L278" s="29"/>
      <c r="M278" s="28"/>
    </row>
    <row r="279" spans="1:13">
      <c r="A279" s="13">
        <v>272</v>
      </c>
      <c r="B279" s="28"/>
      <c r="C279" s="28"/>
      <c r="D279" s="28"/>
      <c r="E279" s="39"/>
      <c r="F279" s="334"/>
      <c r="G279" s="30"/>
      <c r="H279" s="42"/>
      <c r="I279" s="43"/>
      <c r="J279" s="21" t="e">
        <f t="shared" si="5"/>
        <v>#DIV/0!</v>
      </c>
      <c r="K279" s="29"/>
      <c r="L279" s="29"/>
      <c r="M279" s="28"/>
    </row>
    <row r="280" spans="1:13">
      <c r="A280" s="13">
        <v>273</v>
      </c>
      <c r="B280" s="28"/>
      <c r="C280" s="28"/>
      <c r="D280" s="28"/>
      <c r="E280" s="39"/>
      <c r="F280" s="334"/>
      <c r="G280" s="30"/>
      <c r="H280" s="42"/>
      <c r="I280" s="43"/>
      <c r="J280" s="21" t="e">
        <f t="shared" si="5"/>
        <v>#DIV/0!</v>
      </c>
      <c r="K280" s="29"/>
      <c r="L280" s="29"/>
      <c r="M280" s="28"/>
    </row>
    <row r="281" spans="1:13">
      <c r="A281" s="13">
        <v>274</v>
      </c>
      <c r="B281" s="28"/>
      <c r="C281" s="28"/>
      <c r="D281" s="28"/>
      <c r="E281" s="39"/>
      <c r="F281" s="334"/>
      <c r="G281" s="30"/>
      <c r="H281" s="42"/>
      <c r="I281" s="43"/>
      <c r="J281" s="21" t="e">
        <f t="shared" si="5"/>
        <v>#DIV/0!</v>
      </c>
      <c r="K281" s="29"/>
      <c r="L281" s="29"/>
      <c r="M281" s="28"/>
    </row>
    <row r="282" spans="1:13">
      <c r="A282" s="13">
        <v>275</v>
      </c>
      <c r="B282" s="28"/>
      <c r="C282" s="28"/>
      <c r="D282" s="28"/>
      <c r="E282" s="39"/>
      <c r="F282" s="334"/>
      <c r="G282" s="30"/>
      <c r="H282" s="42"/>
      <c r="I282" s="43"/>
      <c r="J282" s="21" t="e">
        <f t="shared" si="5"/>
        <v>#DIV/0!</v>
      </c>
      <c r="K282" s="29"/>
      <c r="L282" s="29"/>
      <c r="M282" s="28"/>
    </row>
    <row r="283" spans="1:13">
      <c r="A283" s="40">
        <v>276</v>
      </c>
      <c r="B283" s="28"/>
      <c r="C283" s="28"/>
      <c r="D283" s="28"/>
      <c r="E283" s="39"/>
      <c r="F283" s="334"/>
      <c r="G283" s="30"/>
      <c r="H283" s="42"/>
      <c r="I283" s="43"/>
      <c r="J283" s="41" t="e">
        <f t="shared" si="5"/>
        <v>#DIV/0!</v>
      </c>
      <c r="K283" s="29"/>
      <c r="L283" s="29"/>
      <c r="M283" s="28"/>
    </row>
    <row r="284" spans="1:13">
      <c r="A284" s="40">
        <v>277</v>
      </c>
      <c r="B284" s="28"/>
      <c r="C284" s="28"/>
      <c r="D284" s="28"/>
      <c r="E284" s="39"/>
      <c r="F284" s="334"/>
      <c r="G284" s="30"/>
      <c r="H284" s="42"/>
      <c r="I284" s="43"/>
      <c r="J284" s="41" t="e">
        <f t="shared" si="5"/>
        <v>#DIV/0!</v>
      </c>
      <c r="K284" s="29"/>
      <c r="L284" s="29"/>
      <c r="M284" s="28"/>
    </row>
    <row r="285" spans="1:13">
      <c r="A285" s="13">
        <v>278</v>
      </c>
      <c r="B285" s="28"/>
      <c r="C285" s="28"/>
      <c r="D285" s="28"/>
      <c r="E285" s="39"/>
      <c r="F285" s="334"/>
      <c r="G285" s="30"/>
      <c r="H285" s="42"/>
      <c r="I285" s="43"/>
      <c r="J285" s="21" t="e">
        <f t="shared" si="5"/>
        <v>#DIV/0!</v>
      </c>
      <c r="K285" s="29"/>
      <c r="L285" s="29"/>
      <c r="M285" s="28"/>
    </row>
    <row r="286" spans="1:13">
      <c r="A286" s="13">
        <v>279</v>
      </c>
      <c r="B286" s="28"/>
      <c r="C286" s="28"/>
      <c r="D286" s="28"/>
      <c r="E286" s="39"/>
      <c r="F286" s="334"/>
      <c r="G286" s="30"/>
      <c r="H286" s="42"/>
      <c r="I286" s="43"/>
      <c r="J286" s="41" t="e">
        <f t="shared" si="5"/>
        <v>#DIV/0!</v>
      </c>
      <c r="K286" s="29"/>
      <c r="L286" s="29"/>
      <c r="M286" s="28"/>
    </row>
    <row r="287" spans="1:13">
      <c r="A287" s="13">
        <v>280</v>
      </c>
      <c r="B287" s="28"/>
      <c r="C287" s="28"/>
      <c r="D287" s="28"/>
      <c r="E287" s="39"/>
      <c r="F287" s="334"/>
      <c r="G287" s="30"/>
      <c r="H287" s="42"/>
      <c r="I287" s="43"/>
      <c r="J287" s="41" t="e">
        <f t="shared" si="5"/>
        <v>#DIV/0!</v>
      </c>
      <c r="K287" s="29"/>
      <c r="L287" s="29"/>
      <c r="M287" s="28"/>
    </row>
    <row r="288" spans="1:13">
      <c r="A288" s="13">
        <v>281</v>
      </c>
      <c r="B288" s="28"/>
      <c r="C288" s="28"/>
      <c r="D288" s="28"/>
      <c r="E288" s="39"/>
      <c r="F288" s="334"/>
      <c r="G288" s="30"/>
      <c r="H288" s="42"/>
      <c r="I288" s="43"/>
      <c r="J288" s="21" t="e">
        <f t="shared" si="5"/>
        <v>#DIV/0!</v>
      </c>
      <c r="K288" s="29"/>
      <c r="L288" s="29"/>
      <c r="M288" s="28"/>
    </row>
    <row r="289" spans="1:13">
      <c r="A289" s="13">
        <v>282</v>
      </c>
      <c r="B289" s="28"/>
      <c r="C289" s="28"/>
      <c r="D289" s="28"/>
      <c r="E289" s="39"/>
      <c r="F289" s="334"/>
      <c r="G289" s="30"/>
      <c r="H289" s="42"/>
      <c r="I289" s="43"/>
      <c r="J289" s="21" t="e">
        <f t="shared" si="5"/>
        <v>#DIV/0!</v>
      </c>
      <c r="K289" s="29"/>
      <c r="L289" s="29"/>
      <c r="M289" s="28"/>
    </row>
    <row r="290" spans="1:13">
      <c r="A290" s="13">
        <v>283</v>
      </c>
      <c r="B290" s="28"/>
      <c r="C290" s="28"/>
      <c r="D290" s="28"/>
      <c r="E290" s="39"/>
      <c r="F290" s="334"/>
      <c r="G290" s="30"/>
      <c r="H290" s="42"/>
      <c r="I290" s="43"/>
      <c r="J290" s="21" t="e">
        <f t="shared" si="5"/>
        <v>#DIV/0!</v>
      </c>
      <c r="K290" s="29"/>
      <c r="L290" s="29"/>
      <c r="M290" s="28"/>
    </row>
    <row r="291" spans="1:13">
      <c r="A291" s="13">
        <v>284</v>
      </c>
      <c r="B291" s="28"/>
      <c r="C291" s="28"/>
      <c r="D291" s="28"/>
      <c r="E291" s="39"/>
      <c r="F291" s="334"/>
      <c r="G291" s="30"/>
      <c r="H291" s="42"/>
      <c r="I291" s="43"/>
      <c r="J291" s="21" t="e">
        <f t="shared" si="5"/>
        <v>#DIV/0!</v>
      </c>
      <c r="K291" s="29"/>
      <c r="L291" s="29"/>
      <c r="M291" s="28"/>
    </row>
    <row r="292" spans="1:13">
      <c r="A292" s="13">
        <v>285</v>
      </c>
      <c r="B292" s="28"/>
      <c r="C292" s="28"/>
      <c r="D292" s="28"/>
      <c r="E292" s="39"/>
      <c r="F292" s="334"/>
      <c r="G292" s="30"/>
      <c r="H292" s="42"/>
      <c r="I292" s="43"/>
      <c r="J292" s="41" t="e">
        <f t="shared" si="5"/>
        <v>#DIV/0!</v>
      </c>
      <c r="K292" s="29"/>
      <c r="L292" s="29"/>
      <c r="M292" s="28"/>
    </row>
    <row r="293" spans="1:13">
      <c r="A293" s="40">
        <v>286</v>
      </c>
      <c r="B293" s="28"/>
      <c r="C293" s="28"/>
      <c r="D293" s="28"/>
      <c r="E293" s="39"/>
      <c r="F293" s="334"/>
      <c r="G293" s="30"/>
      <c r="H293" s="42"/>
      <c r="I293" s="43"/>
      <c r="J293" s="41" t="e">
        <f t="shared" si="5"/>
        <v>#DIV/0!</v>
      </c>
      <c r="K293" s="29"/>
      <c r="L293" s="29"/>
      <c r="M293" s="28"/>
    </row>
    <row r="294" spans="1:13">
      <c r="A294" s="40">
        <v>287</v>
      </c>
      <c r="B294" s="28"/>
      <c r="C294" s="28"/>
      <c r="D294" s="28"/>
      <c r="E294" s="39"/>
      <c r="F294" s="334"/>
      <c r="G294" s="30"/>
      <c r="H294" s="42"/>
      <c r="I294" s="43"/>
      <c r="J294" s="21" t="e">
        <f t="shared" si="5"/>
        <v>#DIV/0!</v>
      </c>
      <c r="K294" s="29"/>
      <c r="L294" s="29"/>
      <c r="M294" s="28"/>
    </row>
    <row r="295" spans="1:13">
      <c r="A295" s="13">
        <v>288</v>
      </c>
      <c r="B295" s="28"/>
      <c r="C295" s="28"/>
      <c r="D295" s="28"/>
      <c r="E295" s="39"/>
      <c r="F295" s="334"/>
      <c r="G295" s="30"/>
      <c r="H295" s="42"/>
      <c r="I295" s="43"/>
      <c r="J295" s="41" t="e">
        <f t="shared" si="5"/>
        <v>#DIV/0!</v>
      </c>
      <c r="K295" s="29"/>
      <c r="L295" s="29"/>
      <c r="M295" s="28"/>
    </row>
    <row r="296" spans="1:13">
      <c r="A296" s="13">
        <v>289</v>
      </c>
      <c r="B296" s="28"/>
      <c r="C296" s="28"/>
      <c r="D296" s="28"/>
      <c r="E296" s="39"/>
      <c r="F296" s="334"/>
      <c r="G296" s="30"/>
      <c r="H296" s="42"/>
      <c r="I296" s="43"/>
      <c r="J296" s="41" t="e">
        <f t="shared" si="5"/>
        <v>#DIV/0!</v>
      </c>
      <c r="K296" s="29"/>
      <c r="L296" s="29"/>
      <c r="M296" s="28"/>
    </row>
    <row r="297" spans="1:13">
      <c r="A297" s="13">
        <v>290</v>
      </c>
      <c r="B297" s="28"/>
      <c r="C297" s="28"/>
      <c r="D297" s="28"/>
      <c r="E297" s="39"/>
      <c r="F297" s="334"/>
      <c r="G297" s="30"/>
      <c r="H297" s="42"/>
      <c r="I297" s="43"/>
      <c r="J297" s="21" t="e">
        <f t="shared" si="5"/>
        <v>#DIV/0!</v>
      </c>
      <c r="K297" s="29"/>
      <c r="L297" s="29"/>
      <c r="M297" s="28"/>
    </row>
    <row r="298" spans="1:13">
      <c r="A298" s="13">
        <v>291</v>
      </c>
      <c r="B298" s="28"/>
      <c r="C298" s="28"/>
      <c r="D298" s="28"/>
      <c r="E298" s="39"/>
      <c r="F298" s="334"/>
      <c r="G298" s="30"/>
      <c r="H298" s="42"/>
      <c r="I298" s="43"/>
      <c r="J298" s="21" t="e">
        <f t="shared" si="5"/>
        <v>#DIV/0!</v>
      </c>
      <c r="K298" s="29"/>
      <c r="L298" s="29"/>
      <c r="M298" s="28"/>
    </row>
    <row r="299" spans="1:13">
      <c r="A299" s="13">
        <v>292</v>
      </c>
      <c r="B299" s="28"/>
      <c r="C299" s="28"/>
      <c r="D299" s="28"/>
      <c r="E299" s="39"/>
      <c r="F299" s="334"/>
      <c r="G299" s="30"/>
      <c r="H299" s="42"/>
      <c r="I299" s="43"/>
      <c r="J299" s="21" t="e">
        <f t="shared" si="5"/>
        <v>#DIV/0!</v>
      </c>
      <c r="K299" s="29"/>
      <c r="L299" s="29"/>
      <c r="M299" s="28"/>
    </row>
    <row r="300" spans="1:13">
      <c r="A300" s="13">
        <v>293</v>
      </c>
      <c r="B300" s="28"/>
      <c r="C300" s="28"/>
      <c r="D300" s="28"/>
      <c r="E300" s="39"/>
      <c r="F300" s="334"/>
      <c r="G300" s="30"/>
      <c r="H300" s="42"/>
      <c r="I300" s="43"/>
      <c r="J300" s="21" t="e">
        <f t="shared" si="5"/>
        <v>#DIV/0!</v>
      </c>
      <c r="K300" s="29"/>
      <c r="L300" s="29"/>
      <c r="M300" s="28"/>
    </row>
    <row r="301" spans="1:13">
      <c r="A301" s="13">
        <v>294</v>
      </c>
      <c r="B301" s="28"/>
      <c r="C301" s="28"/>
      <c r="D301" s="28"/>
      <c r="E301" s="39"/>
      <c r="F301" s="334"/>
      <c r="G301" s="30"/>
      <c r="H301" s="42"/>
      <c r="I301" s="43"/>
      <c r="J301" s="41" t="e">
        <f t="shared" si="5"/>
        <v>#DIV/0!</v>
      </c>
      <c r="K301" s="29"/>
      <c r="L301" s="29"/>
      <c r="M301" s="28"/>
    </row>
    <row r="302" spans="1:13">
      <c r="A302" s="13">
        <v>295</v>
      </c>
      <c r="B302" s="28"/>
      <c r="C302" s="28"/>
      <c r="D302" s="28"/>
      <c r="E302" s="39"/>
      <c r="F302" s="334"/>
      <c r="G302" s="30"/>
      <c r="H302" s="42"/>
      <c r="I302" s="43"/>
      <c r="J302" s="41" t="e">
        <f t="shared" si="5"/>
        <v>#DIV/0!</v>
      </c>
      <c r="K302" s="29"/>
      <c r="L302" s="29"/>
      <c r="M302" s="28"/>
    </row>
    <row r="303" spans="1:13">
      <c r="A303" s="40">
        <v>296</v>
      </c>
      <c r="B303" s="28"/>
      <c r="C303" s="28"/>
      <c r="D303" s="28"/>
      <c r="E303" s="39"/>
      <c r="F303" s="334"/>
      <c r="G303" s="30"/>
      <c r="H303" s="42"/>
      <c r="I303" s="43"/>
      <c r="J303" s="21" t="e">
        <f t="shared" si="5"/>
        <v>#DIV/0!</v>
      </c>
      <c r="K303" s="29"/>
      <c r="L303" s="29"/>
      <c r="M303" s="28"/>
    </row>
    <row r="304" spans="1:13">
      <c r="A304" s="40">
        <v>297</v>
      </c>
      <c r="B304" s="28"/>
      <c r="C304" s="28"/>
      <c r="D304" s="28"/>
      <c r="E304" s="39"/>
      <c r="F304" s="334"/>
      <c r="G304" s="30"/>
      <c r="H304" s="42"/>
      <c r="I304" s="43"/>
      <c r="J304" s="41" t="e">
        <f t="shared" si="5"/>
        <v>#DIV/0!</v>
      </c>
      <c r="K304" s="29"/>
      <c r="L304" s="29"/>
      <c r="M304" s="28"/>
    </row>
    <row r="305" spans="1:13">
      <c r="A305" s="13">
        <v>298</v>
      </c>
      <c r="B305" s="28"/>
      <c r="C305" s="28"/>
      <c r="D305" s="28"/>
      <c r="E305" s="39"/>
      <c r="F305" s="334"/>
      <c r="G305" s="30"/>
      <c r="H305" s="42"/>
      <c r="I305" s="43"/>
      <c r="J305" s="41" t="e">
        <f t="shared" si="5"/>
        <v>#DIV/0!</v>
      </c>
      <c r="K305" s="29"/>
      <c r="L305" s="29"/>
      <c r="M305" s="28"/>
    </row>
    <row r="306" spans="1:13">
      <c r="A306" s="13">
        <v>299</v>
      </c>
      <c r="B306" s="28"/>
      <c r="C306" s="28"/>
      <c r="D306" s="28"/>
      <c r="E306" s="39"/>
      <c r="F306" s="334"/>
      <c r="G306" s="30"/>
      <c r="H306" s="42"/>
      <c r="I306" s="43"/>
      <c r="J306" s="21" t="e">
        <f t="shared" si="5"/>
        <v>#DIV/0!</v>
      </c>
      <c r="K306" s="29"/>
      <c r="L306" s="29"/>
      <c r="M306" s="28"/>
    </row>
    <row r="307" spans="1:13">
      <c r="A307" s="13">
        <v>300</v>
      </c>
      <c r="B307" s="28"/>
      <c r="C307" s="28"/>
      <c r="D307" s="28"/>
      <c r="E307" s="39"/>
      <c r="F307" s="334"/>
      <c r="G307" s="30"/>
      <c r="H307" s="42"/>
      <c r="I307" s="43"/>
      <c r="J307" s="21" t="e">
        <f t="shared" si="5"/>
        <v>#DIV/0!</v>
      </c>
      <c r="K307" s="29"/>
      <c r="L307" s="29"/>
      <c r="M307" s="28"/>
    </row>
    <row r="308" spans="1:13">
      <c r="A308" s="13">
        <v>301</v>
      </c>
      <c r="B308" s="28"/>
      <c r="C308" s="28"/>
      <c r="D308" s="28"/>
      <c r="E308" s="39"/>
      <c r="F308" s="334"/>
      <c r="G308" s="30"/>
      <c r="H308" s="42"/>
      <c r="I308" s="43"/>
      <c r="J308" s="21" t="e">
        <f t="shared" si="5"/>
        <v>#DIV/0!</v>
      </c>
      <c r="K308" s="29"/>
      <c r="L308" s="29"/>
      <c r="M308" s="28"/>
    </row>
    <row r="309" spans="1:13">
      <c r="A309" s="13">
        <v>302</v>
      </c>
      <c r="B309" s="28"/>
      <c r="C309" s="28"/>
      <c r="D309" s="28"/>
      <c r="E309" s="39"/>
      <c r="F309" s="334"/>
      <c r="G309" s="30"/>
      <c r="H309" s="42"/>
      <c r="I309" s="43"/>
      <c r="J309" s="21" t="e">
        <f t="shared" si="5"/>
        <v>#DIV/0!</v>
      </c>
      <c r="K309" s="29"/>
      <c r="L309" s="29"/>
      <c r="M309" s="28"/>
    </row>
    <row r="310" spans="1:13">
      <c r="A310" s="13">
        <v>303</v>
      </c>
      <c r="B310" s="28"/>
      <c r="C310" s="28"/>
      <c r="D310" s="28"/>
      <c r="E310" s="39"/>
      <c r="F310" s="334"/>
      <c r="G310" s="30"/>
      <c r="H310" s="42"/>
      <c r="I310" s="43"/>
      <c r="J310" s="41" t="e">
        <f t="shared" si="5"/>
        <v>#DIV/0!</v>
      </c>
      <c r="K310" s="29"/>
      <c r="L310" s="29"/>
      <c r="M310" s="28"/>
    </row>
    <row r="311" spans="1:13">
      <c r="A311" s="13">
        <v>304</v>
      </c>
      <c r="B311" s="28"/>
      <c r="C311" s="28"/>
      <c r="D311" s="28"/>
      <c r="E311" s="39"/>
      <c r="F311" s="334"/>
      <c r="G311" s="30"/>
      <c r="H311" s="42"/>
      <c r="I311" s="43"/>
      <c r="J311" s="41" t="e">
        <f t="shared" si="5"/>
        <v>#DIV/0!</v>
      </c>
      <c r="K311" s="29"/>
      <c r="L311" s="29"/>
      <c r="M311" s="28"/>
    </row>
    <row r="312" spans="1:13">
      <c r="A312" s="13">
        <v>305</v>
      </c>
      <c r="B312" s="28"/>
      <c r="C312" s="28"/>
      <c r="D312" s="28"/>
      <c r="E312" s="39"/>
      <c r="F312" s="334"/>
      <c r="G312" s="30"/>
      <c r="H312" s="42"/>
      <c r="I312" s="43"/>
      <c r="J312" s="21" t="e">
        <f t="shared" si="5"/>
        <v>#DIV/0!</v>
      </c>
      <c r="K312" s="29"/>
      <c r="L312" s="29"/>
      <c r="M312" s="28"/>
    </row>
    <row r="313" spans="1:13">
      <c r="A313" s="40">
        <v>306</v>
      </c>
      <c r="B313" s="28"/>
      <c r="C313" s="28"/>
      <c r="D313" s="28"/>
      <c r="E313" s="39"/>
      <c r="F313" s="334"/>
      <c r="G313" s="30"/>
      <c r="H313" s="42"/>
      <c r="I313" s="43"/>
      <c r="J313" s="41" t="e">
        <f t="shared" si="5"/>
        <v>#DIV/0!</v>
      </c>
      <c r="K313" s="29"/>
      <c r="L313" s="29"/>
      <c r="M313" s="28"/>
    </row>
    <row r="314" spans="1:13">
      <c r="A314" s="40">
        <v>307</v>
      </c>
      <c r="B314" s="28"/>
      <c r="C314" s="28"/>
      <c r="D314" s="28"/>
      <c r="E314" s="39"/>
      <c r="F314" s="334"/>
      <c r="G314" s="30"/>
      <c r="H314" s="42"/>
      <c r="I314" s="43"/>
      <c r="J314" s="41" t="e">
        <f t="shared" si="5"/>
        <v>#DIV/0!</v>
      </c>
      <c r="K314" s="29"/>
      <c r="L314" s="29"/>
      <c r="M314" s="28"/>
    </row>
    <row r="315" spans="1:13">
      <c r="A315" s="13">
        <v>308</v>
      </c>
      <c r="B315" s="28"/>
      <c r="C315" s="28"/>
      <c r="D315" s="28"/>
      <c r="E315" s="39"/>
      <c r="F315" s="334"/>
      <c r="G315" s="30"/>
      <c r="H315" s="42"/>
      <c r="I315" s="43"/>
      <c r="J315" s="21" t="e">
        <f t="shared" si="5"/>
        <v>#DIV/0!</v>
      </c>
      <c r="K315" s="29"/>
      <c r="L315" s="29"/>
      <c r="M315" s="28"/>
    </row>
    <row r="316" spans="1:13">
      <c r="A316" s="13">
        <v>309</v>
      </c>
      <c r="B316" s="28"/>
      <c r="C316" s="28"/>
      <c r="D316" s="28"/>
      <c r="E316" s="39"/>
      <c r="F316" s="334"/>
      <c r="G316" s="30"/>
      <c r="H316" s="42"/>
      <c r="I316" s="43"/>
      <c r="J316" s="21" t="e">
        <f t="shared" si="5"/>
        <v>#DIV/0!</v>
      </c>
      <c r="K316" s="29"/>
      <c r="L316" s="29"/>
      <c r="M316" s="28"/>
    </row>
    <row r="317" spans="1:13">
      <c r="A317" s="13">
        <v>310</v>
      </c>
      <c r="B317" s="28"/>
      <c r="C317" s="28"/>
      <c r="D317" s="28"/>
      <c r="E317" s="39"/>
      <c r="F317" s="334"/>
      <c r="G317" s="30"/>
      <c r="H317" s="42"/>
      <c r="I317" s="43"/>
      <c r="J317" s="21" t="e">
        <f t="shared" si="5"/>
        <v>#DIV/0!</v>
      </c>
      <c r="K317" s="29"/>
      <c r="L317" s="29"/>
      <c r="M317" s="28"/>
    </row>
    <row r="318" spans="1:13">
      <c r="A318" s="13">
        <v>311</v>
      </c>
      <c r="B318" s="28"/>
      <c r="C318" s="28"/>
      <c r="D318" s="28"/>
      <c r="E318" s="39"/>
      <c r="F318" s="334"/>
      <c r="G318" s="30"/>
      <c r="H318" s="42"/>
      <c r="I318" s="43"/>
      <c r="J318" s="21" t="e">
        <f t="shared" si="5"/>
        <v>#DIV/0!</v>
      </c>
      <c r="K318" s="29"/>
      <c r="L318" s="29"/>
      <c r="M318" s="28"/>
    </row>
    <row r="319" spans="1:13">
      <c r="A319" s="13">
        <v>312</v>
      </c>
      <c r="B319" s="28"/>
      <c r="C319" s="28"/>
      <c r="D319" s="28"/>
      <c r="E319" s="39"/>
      <c r="F319" s="334"/>
      <c r="G319" s="30"/>
      <c r="H319" s="42"/>
      <c r="I319" s="43"/>
      <c r="J319" s="41" t="e">
        <f t="shared" si="5"/>
        <v>#DIV/0!</v>
      </c>
      <c r="K319" s="29"/>
      <c r="L319" s="29"/>
      <c r="M319" s="28"/>
    </row>
    <row r="320" spans="1:13">
      <c r="A320" s="13">
        <v>313</v>
      </c>
      <c r="B320" s="28"/>
      <c r="C320" s="28"/>
      <c r="D320" s="28"/>
      <c r="E320" s="39"/>
      <c r="F320" s="334"/>
      <c r="G320" s="30"/>
      <c r="H320" s="42"/>
      <c r="I320" s="43"/>
      <c r="J320" s="41" t="e">
        <f t="shared" si="5"/>
        <v>#DIV/0!</v>
      </c>
      <c r="K320" s="29"/>
      <c r="L320" s="29"/>
      <c r="M320" s="28"/>
    </row>
    <row r="321" spans="1:13">
      <c r="A321" s="13">
        <v>314</v>
      </c>
      <c r="B321" s="28"/>
      <c r="C321" s="28"/>
      <c r="D321" s="28"/>
      <c r="E321" s="39"/>
      <c r="F321" s="334"/>
      <c r="G321" s="30"/>
      <c r="H321" s="42"/>
      <c r="I321" s="43"/>
      <c r="J321" s="21" t="e">
        <f t="shared" si="5"/>
        <v>#DIV/0!</v>
      </c>
      <c r="K321" s="29"/>
      <c r="L321" s="29"/>
      <c r="M321" s="28"/>
    </row>
    <row r="322" spans="1:13">
      <c r="A322" s="13">
        <v>315</v>
      </c>
      <c r="B322" s="28"/>
      <c r="C322" s="28"/>
      <c r="D322" s="28"/>
      <c r="E322" s="39"/>
      <c r="F322" s="334"/>
      <c r="G322" s="30"/>
      <c r="H322" s="42"/>
      <c r="I322" s="43"/>
      <c r="J322" s="41" t="e">
        <f t="shared" si="5"/>
        <v>#DIV/0!</v>
      </c>
      <c r="K322" s="29"/>
      <c r="L322" s="29"/>
      <c r="M322" s="28"/>
    </row>
    <row r="323" spans="1:13">
      <c r="A323" s="40">
        <v>316</v>
      </c>
      <c r="B323" s="28"/>
      <c r="C323" s="28"/>
      <c r="D323" s="28"/>
      <c r="E323" s="39"/>
      <c r="F323" s="334"/>
      <c r="G323" s="30"/>
      <c r="H323" s="42"/>
      <c r="I323" s="43"/>
      <c r="J323" s="41" t="e">
        <f t="shared" si="5"/>
        <v>#DIV/0!</v>
      </c>
      <c r="K323" s="29"/>
      <c r="L323" s="29"/>
      <c r="M323" s="28"/>
    </row>
    <row r="324" spans="1:13">
      <c r="A324" s="40">
        <v>317</v>
      </c>
      <c r="B324" s="28"/>
      <c r="C324" s="28"/>
      <c r="D324" s="28"/>
      <c r="E324" s="39"/>
      <c r="F324" s="334"/>
      <c r="G324" s="30"/>
      <c r="H324" s="42"/>
      <c r="I324" s="43"/>
      <c r="J324" s="21" t="e">
        <f t="shared" si="5"/>
        <v>#DIV/0!</v>
      </c>
      <c r="K324" s="29"/>
      <c r="L324" s="29"/>
      <c r="M324" s="28"/>
    </row>
    <row r="325" spans="1:13">
      <c r="A325" s="13">
        <v>318</v>
      </c>
      <c r="B325" s="28"/>
      <c r="C325" s="28"/>
      <c r="D325" s="28"/>
      <c r="E325" s="39"/>
      <c r="F325" s="334"/>
      <c r="G325" s="30"/>
      <c r="H325" s="42"/>
      <c r="I325" s="43"/>
      <c r="J325" s="21" t="e">
        <f t="shared" si="5"/>
        <v>#DIV/0!</v>
      </c>
      <c r="K325" s="29"/>
      <c r="L325" s="29"/>
      <c r="M325" s="28"/>
    </row>
    <row r="326" spans="1:13">
      <c r="A326" s="13">
        <v>319</v>
      </c>
      <c r="B326" s="28"/>
      <c r="C326" s="28"/>
      <c r="D326" s="28"/>
      <c r="E326" s="39"/>
      <c r="F326" s="334"/>
      <c r="G326" s="30"/>
      <c r="H326" s="42"/>
      <c r="I326" s="43"/>
      <c r="J326" s="21" t="e">
        <f t="shared" si="5"/>
        <v>#DIV/0!</v>
      </c>
      <c r="K326" s="29"/>
      <c r="L326" s="29"/>
      <c r="M326" s="28"/>
    </row>
    <row r="327" spans="1:13">
      <c r="A327" s="13">
        <v>320</v>
      </c>
      <c r="B327" s="28"/>
      <c r="C327" s="28"/>
      <c r="D327" s="28"/>
      <c r="E327" s="39"/>
      <c r="F327" s="334"/>
      <c r="G327" s="30"/>
      <c r="H327" s="42"/>
      <c r="I327" s="43"/>
      <c r="J327" s="21" t="e">
        <f t="shared" si="5"/>
        <v>#DIV/0!</v>
      </c>
      <c r="K327" s="29"/>
      <c r="L327" s="29"/>
      <c r="M327" s="28"/>
    </row>
    <row r="328" spans="1:13">
      <c r="A328" s="13">
        <v>321</v>
      </c>
      <c r="B328" s="28"/>
      <c r="C328" s="28"/>
      <c r="D328" s="28"/>
      <c r="E328" s="39"/>
      <c r="F328" s="334"/>
      <c r="G328" s="30"/>
      <c r="H328" s="42"/>
      <c r="I328" s="43"/>
      <c r="J328" s="41" t="e">
        <f t="shared" si="5"/>
        <v>#DIV/0!</v>
      </c>
      <c r="K328" s="29"/>
      <c r="L328" s="29"/>
      <c r="M328" s="28"/>
    </row>
    <row r="329" spans="1:13">
      <c r="A329" s="13">
        <v>322</v>
      </c>
      <c r="B329" s="28"/>
      <c r="C329" s="28"/>
      <c r="D329" s="28"/>
      <c r="E329" s="39"/>
      <c r="F329" s="334"/>
      <c r="G329" s="30"/>
      <c r="H329" s="42"/>
      <c r="I329" s="43"/>
      <c r="J329" s="41" t="e">
        <f t="shared" si="5"/>
        <v>#DIV/0!</v>
      </c>
      <c r="K329" s="29"/>
      <c r="L329" s="29"/>
      <c r="M329" s="28"/>
    </row>
    <row r="330" spans="1:13">
      <c r="A330" s="13">
        <v>323</v>
      </c>
      <c r="B330" s="28"/>
      <c r="C330" s="28"/>
      <c r="D330" s="28"/>
      <c r="E330" s="39"/>
      <c r="F330" s="334"/>
      <c r="G330" s="30"/>
      <c r="H330" s="42"/>
      <c r="I330" s="43"/>
      <c r="J330" s="21" t="e">
        <f t="shared" si="5"/>
        <v>#DIV/0!</v>
      </c>
      <c r="K330" s="29"/>
      <c r="L330" s="29"/>
      <c r="M330" s="28"/>
    </row>
    <row r="331" spans="1:13">
      <c r="A331" s="13">
        <v>324</v>
      </c>
      <c r="B331" s="28"/>
      <c r="C331" s="28"/>
      <c r="D331" s="28"/>
      <c r="E331" s="39"/>
      <c r="F331" s="334"/>
      <c r="G331" s="30"/>
      <c r="H331" s="42"/>
      <c r="I331" s="43"/>
      <c r="J331" s="41" t="e">
        <f t="shared" ref="J331:J357" si="6">H331/I331</f>
        <v>#DIV/0!</v>
      </c>
      <c r="K331" s="29"/>
      <c r="L331" s="29"/>
      <c r="M331" s="28"/>
    </row>
    <row r="332" spans="1:13">
      <c r="A332" s="13">
        <v>325</v>
      </c>
      <c r="B332" s="28"/>
      <c r="C332" s="28"/>
      <c r="D332" s="28"/>
      <c r="E332" s="39"/>
      <c r="F332" s="334"/>
      <c r="G332" s="30"/>
      <c r="H332" s="42"/>
      <c r="I332" s="43"/>
      <c r="J332" s="41" t="e">
        <f t="shared" si="6"/>
        <v>#DIV/0!</v>
      </c>
      <c r="K332" s="29"/>
      <c r="L332" s="29"/>
      <c r="M332" s="28"/>
    </row>
    <row r="333" spans="1:13">
      <c r="A333" s="40">
        <v>326</v>
      </c>
      <c r="B333" s="28"/>
      <c r="C333" s="28"/>
      <c r="D333" s="28"/>
      <c r="E333" s="39"/>
      <c r="F333" s="334"/>
      <c r="G333" s="30"/>
      <c r="H333" s="42"/>
      <c r="I333" s="43"/>
      <c r="J333" s="21" t="e">
        <f t="shared" si="6"/>
        <v>#DIV/0!</v>
      </c>
      <c r="K333" s="29"/>
      <c r="L333" s="29"/>
      <c r="M333" s="28"/>
    </row>
    <row r="334" spans="1:13">
      <c r="A334" s="40">
        <v>327</v>
      </c>
      <c r="B334" s="28"/>
      <c r="C334" s="28"/>
      <c r="D334" s="28"/>
      <c r="E334" s="39"/>
      <c r="F334" s="334"/>
      <c r="G334" s="30"/>
      <c r="H334" s="42"/>
      <c r="I334" s="43"/>
      <c r="J334" s="21" t="e">
        <f t="shared" si="6"/>
        <v>#DIV/0!</v>
      </c>
      <c r="K334" s="29"/>
      <c r="L334" s="29"/>
      <c r="M334" s="28"/>
    </row>
    <row r="335" spans="1:13">
      <c r="A335" s="13">
        <v>328</v>
      </c>
      <c r="B335" s="28"/>
      <c r="C335" s="28"/>
      <c r="D335" s="28"/>
      <c r="E335" s="39"/>
      <c r="F335" s="334"/>
      <c r="G335" s="30"/>
      <c r="H335" s="42"/>
      <c r="I335" s="43"/>
      <c r="J335" s="21" t="e">
        <f t="shared" si="6"/>
        <v>#DIV/0!</v>
      </c>
      <c r="K335" s="29"/>
      <c r="L335" s="29"/>
      <c r="M335" s="28"/>
    </row>
    <row r="336" spans="1:13">
      <c r="A336" s="13">
        <v>329</v>
      </c>
      <c r="B336" s="28"/>
      <c r="C336" s="28"/>
      <c r="D336" s="28"/>
      <c r="E336" s="39"/>
      <c r="F336" s="334"/>
      <c r="G336" s="30"/>
      <c r="H336" s="42"/>
      <c r="I336" s="43"/>
      <c r="J336" s="21" t="e">
        <f t="shared" si="6"/>
        <v>#DIV/0!</v>
      </c>
      <c r="K336" s="29"/>
      <c r="L336" s="29"/>
      <c r="M336" s="28"/>
    </row>
    <row r="337" spans="1:13">
      <c r="A337" s="13">
        <v>330</v>
      </c>
      <c r="B337" s="28"/>
      <c r="C337" s="28"/>
      <c r="D337" s="28"/>
      <c r="E337" s="39"/>
      <c r="F337" s="334"/>
      <c r="G337" s="30"/>
      <c r="H337" s="42"/>
      <c r="I337" s="43"/>
      <c r="J337" s="41" t="e">
        <f t="shared" si="6"/>
        <v>#DIV/0!</v>
      </c>
      <c r="K337" s="29"/>
      <c r="L337" s="29"/>
      <c r="M337" s="28"/>
    </row>
    <row r="338" spans="1:13">
      <c r="A338" s="13">
        <v>331</v>
      </c>
      <c r="B338" s="28"/>
      <c r="C338" s="28"/>
      <c r="D338" s="28"/>
      <c r="E338" s="39"/>
      <c r="F338" s="334"/>
      <c r="G338" s="30"/>
      <c r="H338" s="42"/>
      <c r="I338" s="43"/>
      <c r="J338" s="41" t="e">
        <f t="shared" si="6"/>
        <v>#DIV/0!</v>
      </c>
      <c r="K338" s="29"/>
      <c r="L338" s="29"/>
      <c r="M338" s="28"/>
    </row>
    <row r="339" spans="1:13">
      <c r="A339" s="13">
        <v>332</v>
      </c>
      <c r="B339" s="28"/>
      <c r="C339" s="28"/>
      <c r="D339" s="28"/>
      <c r="E339" s="39"/>
      <c r="F339" s="334"/>
      <c r="G339" s="30"/>
      <c r="H339" s="42"/>
      <c r="I339" s="43"/>
      <c r="J339" s="21" t="e">
        <f t="shared" si="6"/>
        <v>#DIV/0!</v>
      </c>
      <c r="K339" s="29"/>
      <c r="L339" s="29"/>
      <c r="M339" s="28"/>
    </row>
    <row r="340" spans="1:13">
      <c r="A340" s="13">
        <v>333</v>
      </c>
      <c r="B340" s="28"/>
      <c r="C340" s="28"/>
      <c r="D340" s="28"/>
      <c r="E340" s="39"/>
      <c r="F340" s="334"/>
      <c r="G340" s="30"/>
      <c r="H340" s="42"/>
      <c r="I340" s="43"/>
      <c r="J340" s="41" t="e">
        <f t="shared" si="6"/>
        <v>#DIV/0!</v>
      </c>
      <c r="K340" s="29"/>
      <c r="L340" s="29"/>
      <c r="M340" s="28"/>
    </row>
    <row r="341" spans="1:13">
      <c r="A341" s="13">
        <v>334</v>
      </c>
      <c r="B341" s="28"/>
      <c r="C341" s="28"/>
      <c r="D341" s="28"/>
      <c r="E341" s="39"/>
      <c r="F341" s="334"/>
      <c r="G341" s="30"/>
      <c r="H341" s="42"/>
      <c r="I341" s="43"/>
      <c r="J341" s="41" t="e">
        <f t="shared" si="6"/>
        <v>#DIV/0!</v>
      </c>
      <c r="K341" s="29"/>
      <c r="L341" s="29"/>
      <c r="M341" s="28"/>
    </row>
    <row r="342" spans="1:13">
      <c r="A342" s="13">
        <v>335</v>
      </c>
      <c r="B342" s="28"/>
      <c r="C342" s="28"/>
      <c r="D342" s="28"/>
      <c r="E342" s="39"/>
      <c r="F342" s="334"/>
      <c r="G342" s="30"/>
      <c r="H342" s="42"/>
      <c r="I342" s="43"/>
      <c r="J342" s="21" t="e">
        <f t="shared" si="6"/>
        <v>#DIV/0!</v>
      </c>
      <c r="K342" s="29"/>
      <c r="L342" s="29"/>
      <c r="M342" s="28"/>
    </row>
    <row r="343" spans="1:13">
      <c r="A343" s="40">
        <v>336</v>
      </c>
      <c r="B343" s="28"/>
      <c r="C343" s="28"/>
      <c r="D343" s="28"/>
      <c r="E343" s="39"/>
      <c r="F343" s="334"/>
      <c r="G343" s="30"/>
      <c r="H343" s="42"/>
      <c r="I343" s="43"/>
      <c r="J343" s="21" t="e">
        <f t="shared" si="6"/>
        <v>#DIV/0!</v>
      </c>
      <c r="K343" s="29"/>
      <c r="L343" s="29"/>
      <c r="M343" s="28"/>
    </row>
    <row r="344" spans="1:13">
      <c r="A344" s="40">
        <v>337</v>
      </c>
      <c r="B344" s="28"/>
      <c r="C344" s="28"/>
      <c r="D344" s="28"/>
      <c r="E344" s="39"/>
      <c r="F344" s="334"/>
      <c r="G344" s="30"/>
      <c r="H344" s="42"/>
      <c r="I344" s="43"/>
      <c r="J344" s="21" t="e">
        <f t="shared" si="6"/>
        <v>#DIV/0!</v>
      </c>
      <c r="K344" s="29"/>
      <c r="L344" s="29"/>
      <c r="M344" s="28"/>
    </row>
    <row r="345" spans="1:13">
      <c r="A345" s="13">
        <v>338</v>
      </c>
      <c r="B345" s="28"/>
      <c r="C345" s="28"/>
      <c r="D345" s="28"/>
      <c r="E345" s="39"/>
      <c r="F345" s="334"/>
      <c r="G345" s="30"/>
      <c r="H345" s="42"/>
      <c r="I345" s="43"/>
      <c r="J345" s="21" t="e">
        <f t="shared" si="6"/>
        <v>#DIV/0!</v>
      </c>
      <c r="K345" s="29"/>
      <c r="L345" s="29"/>
      <c r="M345" s="28"/>
    </row>
    <row r="346" spans="1:13">
      <c r="A346" s="13">
        <v>339</v>
      </c>
      <c r="B346" s="28"/>
      <c r="C346" s="28"/>
      <c r="D346" s="28"/>
      <c r="E346" s="39"/>
      <c r="F346" s="334"/>
      <c r="G346" s="30"/>
      <c r="H346" s="42"/>
      <c r="I346" s="43"/>
      <c r="J346" s="41" t="e">
        <f t="shared" si="6"/>
        <v>#DIV/0!</v>
      </c>
      <c r="K346" s="29"/>
      <c r="L346" s="29"/>
      <c r="M346" s="28"/>
    </row>
    <row r="347" spans="1:13">
      <c r="A347" s="13">
        <v>340</v>
      </c>
      <c r="B347" s="28"/>
      <c r="C347" s="28"/>
      <c r="D347" s="28"/>
      <c r="E347" s="39"/>
      <c r="F347" s="334"/>
      <c r="G347" s="30"/>
      <c r="H347" s="42"/>
      <c r="I347" s="43"/>
      <c r="J347" s="41" t="e">
        <f t="shared" si="6"/>
        <v>#DIV/0!</v>
      </c>
      <c r="K347" s="29"/>
      <c r="L347" s="29"/>
      <c r="M347" s="28"/>
    </row>
    <row r="348" spans="1:13">
      <c r="A348" s="13">
        <v>341</v>
      </c>
      <c r="B348" s="28"/>
      <c r="C348" s="28"/>
      <c r="D348" s="28"/>
      <c r="E348" s="39"/>
      <c r="F348" s="334"/>
      <c r="G348" s="30"/>
      <c r="H348" s="42"/>
      <c r="I348" s="43"/>
      <c r="J348" s="21" t="e">
        <f t="shared" si="6"/>
        <v>#DIV/0!</v>
      </c>
      <c r="K348" s="29"/>
      <c r="L348" s="29"/>
      <c r="M348" s="28"/>
    </row>
    <row r="349" spans="1:13">
      <c r="A349" s="13">
        <v>342</v>
      </c>
      <c r="B349" s="28"/>
      <c r="C349" s="28"/>
      <c r="D349" s="28"/>
      <c r="E349" s="39"/>
      <c r="F349" s="334"/>
      <c r="G349" s="30"/>
      <c r="H349" s="42"/>
      <c r="I349" s="43"/>
      <c r="J349" s="41" t="e">
        <f t="shared" si="6"/>
        <v>#DIV/0!</v>
      </c>
      <c r="K349" s="29"/>
      <c r="L349" s="29"/>
      <c r="M349" s="28"/>
    </row>
    <row r="350" spans="1:13">
      <c r="A350" s="13">
        <v>343</v>
      </c>
      <c r="B350" s="28"/>
      <c r="C350" s="28"/>
      <c r="D350" s="28"/>
      <c r="E350" s="39"/>
      <c r="F350" s="334"/>
      <c r="G350" s="30"/>
      <c r="H350" s="42"/>
      <c r="I350" s="43"/>
      <c r="J350" s="41" t="e">
        <f t="shared" si="6"/>
        <v>#DIV/0!</v>
      </c>
      <c r="K350" s="29"/>
      <c r="L350" s="29"/>
      <c r="M350" s="28"/>
    </row>
    <row r="351" spans="1:13">
      <c r="A351" s="13">
        <v>344</v>
      </c>
      <c r="B351" s="28"/>
      <c r="C351" s="28"/>
      <c r="D351" s="28"/>
      <c r="E351" s="39"/>
      <c r="F351" s="334"/>
      <c r="G351" s="30"/>
      <c r="H351" s="42"/>
      <c r="I351" s="43"/>
      <c r="J351" s="21" t="e">
        <f t="shared" si="6"/>
        <v>#DIV/0!</v>
      </c>
      <c r="K351" s="29"/>
      <c r="L351" s="29"/>
      <c r="M351" s="28"/>
    </row>
    <row r="352" spans="1:13">
      <c r="A352" s="13">
        <v>345</v>
      </c>
      <c r="B352" s="28"/>
      <c r="C352" s="28"/>
      <c r="D352" s="28"/>
      <c r="E352" s="39"/>
      <c r="F352" s="334"/>
      <c r="G352" s="30"/>
      <c r="H352" s="42"/>
      <c r="I352" s="43"/>
      <c r="J352" s="21" t="e">
        <f t="shared" si="6"/>
        <v>#DIV/0!</v>
      </c>
      <c r="K352" s="29"/>
      <c r="L352" s="29"/>
      <c r="M352" s="28"/>
    </row>
    <row r="353" spans="1:13">
      <c r="A353" s="40">
        <v>346</v>
      </c>
      <c r="B353" s="28"/>
      <c r="C353" s="28"/>
      <c r="D353" s="28"/>
      <c r="E353" s="39"/>
      <c r="F353" s="334"/>
      <c r="G353" s="30"/>
      <c r="H353" s="42"/>
      <c r="I353" s="43"/>
      <c r="J353" s="21" t="e">
        <f t="shared" si="6"/>
        <v>#DIV/0!</v>
      </c>
      <c r="K353" s="29"/>
      <c r="L353" s="29"/>
      <c r="M353" s="28"/>
    </row>
    <row r="354" spans="1:13">
      <c r="A354" s="40">
        <v>347</v>
      </c>
      <c r="B354" s="28"/>
      <c r="C354" s="28"/>
      <c r="D354" s="28"/>
      <c r="E354" s="39"/>
      <c r="F354" s="334"/>
      <c r="G354" s="30"/>
      <c r="H354" s="42"/>
      <c r="I354" s="43"/>
      <c r="J354" s="21" t="e">
        <f t="shared" si="6"/>
        <v>#DIV/0!</v>
      </c>
      <c r="K354" s="29"/>
      <c r="L354" s="29"/>
      <c r="M354" s="28"/>
    </row>
    <row r="355" spans="1:13">
      <c r="A355" s="13">
        <v>348</v>
      </c>
      <c r="B355" s="28"/>
      <c r="C355" s="28"/>
      <c r="D355" s="28"/>
      <c r="E355" s="39"/>
      <c r="F355" s="334"/>
      <c r="G355" s="30"/>
      <c r="H355" s="42"/>
      <c r="I355" s="43"/>
      <c r="J355" s="41" t="e">
        <f t="shared" si="6"/>
        <v>#DIV/0!</v>
      </c>
      <c r="K355" s="29"/>
      <c r="L355" s="29"/>
      <c r="M355" s="28"/>
    </row>
    <row r="356" spans="1:13">
      <c r="A356" s="13">
        <v>349</v>
      </c>
      <c r="B356" s="28"/>
      <c r="C356" s="28"/>
      <c r="D356" s="28"/>
      <c r="E356" s="39"/>
      <c r="F356" s="334"/>
      <c r="G356" s="30"/>
      <c r="H356" s="42"/>
      <c r="I356" s="43"/>
      <c r="J356" s="41" t="e">
        <f t="shared" si="6"/>
        <v>#DIV/0!</v>
      </c>
      <c r="K356" s="29"/>
      <c r="L356" s="29"/>
      <c r="M356" s="28"/>
    </row>
    <row r="357" spans="1:13">
      <c r="A357" s="13">
        <v>350</v>
      </c>
      <c r="B357" s="28"/>
      <c r="C357" s="28"/>
      <c r="D357" s="28"/>
      <c r="E357" s="39"/>
      <c r="F357" s="334"/>
      <c r="G357" s="30"/>
      <c r="H357" s="42"/>
      <c r="I357" s="43"/>
      <c r="J357" s="21" t="e">
        <f t="shared" si="6"/>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25" right="0.25" top="0.75" bottom="0.75" header="0.3" footer="0.3"/>
  <pageSetup paperSize="9" scale="59" orientation="portrait" r:id="rId1"/>
  <headerFooter alignWithMargins="0"/>
  <legacy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F32" sqref="F32"/>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[46]合計!C3</f>
        <v>佐世保市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25" right="0.25" top="0.75" bottom="0.75" header="0.3" footer="0.3"/>
  <pageSetup paperSize="9" scale="59"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F32" sqref="F32"/>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[46]合計!C3</f>
        <v>佐世保市</v>
      </c>
      <c r="C1" s="40"/>
      <c r="D1" s="40"/>
      <c r="E1" s="40"/>
      <c r="F1" s="40"/>
      <c r="G1" s="40"/>
      <c r="I1" s="13" t="s">
        <v>66</v>
      </c>
    </row>
    <row r="2" spans="1:10" ht="49.5" customHeight="1">
      <c r="B2" s="46"/>
      <c r="C2" s="40"/>
      <c r="D2" s="40"/>
      <c r="E2" s="785" t="s">
        <v>77</v>
      </c>
      <c r="F2" s="784"/>
      <c r="G2" s="784"/>
      <c r="H2" s="17">
        <f>SUMIF(G6:G356,"PPS",H6:H356)</f>
        <v>23721265</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23721265</v>
      </c>
      <c r="I5" s="53">
        <f>SUM(I6:I65)</f>
        <v>2840228</v>
      </c>
      <c r="J5" s="32">
        <f>H5/I5</f>
        <v>8.3518875949395603</v>
      </c>
    </row>
    <row r="6" spans="1:10" ht="68.25" thickTop="1">
      <c r="A6" s="13">
        <v>1</v>
      </c>
      <c r="B6" s="115" t="s">
        <v>567</v>
      </c>
      <c r="C6" s="115" t="s">
        <v>540</v>
      </c>
      <c r="D6" s="115" t="s">
        <v>545</v>
      </c>
      <c r="E6" s="130">
        <v>5</v>
      </c>
      <c r="F6" s="115" t="s">
        <v>568</v>
      </c>
      <c r="G6" s="93" t="s">
        <v>120</v>
      </c>
      <c r="H6" s="17">
        <v>23721265</v>
      </c>
      <c r="I6" s="17">
        <v>2840228</v>
      </c>
      <c r="J6" s="28">
        <f t="shared" ref="J6:J65" si="0">H6/I6</f>
        <v>8.3518875949395603</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25" right="0.25" top="0.75" bottom="0.75" header="0.3" footer="0.3"/>
  <pageSetup paperSize="9" scale="89"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F32" sqref="F32"/>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[46]合計!C3</f>
        <v>佐世保市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31122630</v>
      </c>
      <c r="I5" s="53">
        <f>SUM(I6:I65)</f>
        <v>1830741</v>
      </c>
      <c r="J5" s="32">
        <f>H5/I5</f>
        <v>17.000018025488039</v>
      </c>
    </row>
    <row r="6" spans="1:10" ht="54.75" thickTop="1">
      <c r="A6" s="13">
        <v>1</v>
      </c>
      <c r="B6" s="115" t="s">
        <v>569</v>
      </c>
      <c r="C6" s="115" t="s">
        <v>540</v>
      </c>
      <c r="D6" s="90" t="s">
        <v>122</v>
      </c>
      <c r="E6" s="130"/>
      <c r="F6" s="335" t="s">
        <v>570</v>
      </c>
      <c r="G6" s="93" t="s">
        <v>113</v>
      </c>
      <c r="H6" s="131">
        <v>31122630</v>
      </c>
      <c r="I6" s="131">
        <v>1830741</v>
      </c>
      <c r="J6" s="28">
        <f t="shared" ref="J6:J65" si="0">H6/I6</f>
        <v>17.000018025488039</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25" right="0.25" top="0.75" bottom="0.75" header="0.3" footer="0.3"/>
  <pageSetup paperSize="9" scale="88"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16" workbookViewId="0">
      <selection activeCell="D3" sqref="D3"/>
    </sheetView>
  </sheetViews>
  <sheetFormatPr defaultColWidth="9" defaultRowHeight="13.5"/>
  <cols>
    <col min="1" max="1" width="9" style="13"/>
    <col min="2" max="2" width="20.75" style="13" customWidth="1"/>
    <col min="3" max="3" width="17.625" style="13" customWidth="1"/>
    <col min="4" max="4" width="20.625" style="13"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[47]合計!C3</f>
        <v>大分市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337681015</v>
      </c>
      <c r="I3" s="18"/>
      <c r="J3" s="19"/>
    </row>
    <row r="4" spans="1:13" s="19" customFormat="1" ht="55.5" customHeight="1">
      <c r="B4" s="20"/>
      <c r="E4" s="784" t="s">
        <v>42</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337681015</v>
      </c>
      <c r="I7" s="33">
        <f>SUM(I8:I357)</f>
        <v>337681015</v>
      </c>
      <c r="J7" s="34">
        <f>H7/I7</f>
        <v>1</v>
      </c>
      <c r="K7" s="35">
        <f>SUM(K8:K357)</f>
        <v>14762</v>
      </c>
      <c r="L7" s="36">
        <f>SUM(L8:L357)</f>
        <v>21950473</v>
      </c>
      <c r="M7" s="302">
        <f>SUM(M8:M357)</f>
        <v>337681015</v>
      </c>
    </row>
    <row r="8" spans="1:13" ht="34.5" customHeight="1" thickTop="1">
      <c r="A8" s="13">
        <v>1</v>
      </c>
      <c r="B8" s="83" t="s">
        <v>432</v>
      </c>
      <c r="C8" s="84" t="s">
        <v>433</v>
      </c>
      <c r="D8" s="85" t="s">
        <v>434</v>
      </c>
      <c r="E8" s="85" t="s">
        <v>113</v>
      </c>
      <c r="F8" s="84" t="s">
        <v>114</v>
      </c>
      <c r="G8" s="38">
        <v>3</v>
      </c>
      <c r="H8" s="86">
        <v>62216760</v>
      </c>
      <c r="I8" s="86">
        <v>62216760</v>
      </c>
      <c r="J8" s="41">
        <f t="shared" ref="J8:J71" si="0">H8/I8</f>
        <v>1</v>
      </c>
      <c r="K8" s="87">
        <v>1550</v>
      </c>
      <c r="L8" s="87">
        <v>4525704</v>
      </c>
      <c r="M8" s="86">
        <v>62216760</v>
      </c>
    </row>
    <row r="9" spans="1:13" ht="49.5" customHeight="1">
      <c r="A9" s="13">
        <v>2</v>
      </c>
      <c r="B9" s="89" t="s">
        <v>435</v>
      </c>
      <c r="C9" s="84" t="s">
        <v>436</v>
      </c>
      <c r="D9" s="85" t="s">
        <v>434</v>
      </c>
      <c r="E9" s="85" t="s">
        <v>113</v>
      </c>
      <c r="F9" s="84" t="s">
        <v>114</v>
      </c>
      <c r="G9" s="38">
        <v>3</v>
      </c>
      <c r="H9" s="86">
        <v>24220392</v>
      </c>
      <c r="I9" s="86">
        <v>24220392</v>
      </c>
      <c r="J9" s="21">
        <f t="shared" si="0"/>
        <v>1</v>
      </c>
      <c r="K9" s="87">
        <v>905</v>
      </c>
      <c r="L9" s="87">
        <v>1664219</v>
      </c>
      <c r="M9" s="86">
        <v>24220392</v>
      </c>
    </row>
    <row r="10" spans="1:13" ht="51.75" customHeight="1">
      <c r="A10" s="13">
        <v>3</v>
      </c>
      <c r="B10" s="89" t="s">
        <v>437</v>
      </c>
      <c r="C10" s="84" t="s">
        <v>438</v>
      </c>
      <c r="D10" s="85" t="s">
        <v>439</v>
      </c>
      <c r="E10" s="85" t="s">
        <v>113</v>
      </c>
      <c r="F10" s="84" t="s">
        <v>114</v>
      </c>
      <c r="G10" s="38">
        <v>3</v>
      </c>
      <c r="H10" s="86">
        <v>8023596</v>
      </c>
      <c r="I10" s="86">
        <v>8023596</v>
      </c>
      <c r="J10" s="41">
        <f t="shared" si="0"/>
        <v>1</v>
      </c>
      <c r="K10" s="87">
        <v>272</v>
      </c>
      <c r="L10" s="87">
        <v>555203</v>
      </c>
      <c r="M10" s="86">
        <v>8023596</v>
      </c>
    </row>
    <row r="11" spans="1:13" ht="45.75" customHeight="1">
      <c r="A11" s="13">
        <v>4</v>
      </c>
      <c r="B11" s="89" t="s">
        <v>440</v>
      </c>
      <c r="C11" s="84" t="s">
        <v>441</v>
      </c>
      <c r="D11" s="85" t="s">
        <v>439</v>
      </c>
      <c r="E11" s="85" t="s">
        <v>113</v>
      </c>
      <c r="F11" s="84" t="s">
        <v>114</v>
      </c>
      <c r="G11" s="38">
        <v>3</v>
      </c>
      <c r="H11" s="86">
        <v>28787482</v>
      </c>
      <c r="I11" s="87">
        <v>28787482</v>
      </c>
      <c r="J11" s="41">
        <f t="shared" si="0"/>
        <v>1</v>
      </c>
      <c r="K11" s="87">
        <v>1370</v>
      </c>
      <c r="L11" s="87">
        <v>1247604</v>
      </c>
      <c r="M11" s="88">
        <v>28787482</v>
      </c>
    </row>
    <row r="12" spans="1:13" ht="35.25" customHeight="1">
      <c r="A12" s="13">
        <v>5</v>
      </c>
      <c r="B12" s="89" t="s">
        <v>442</v>
      </c>
      <c r="C12" s="84" t="s">
        <v>443</v>
      </c>
      <c r="D12" s="85" t="s">
        <v>439</v>
      </c>
      <c r="E12" s="85" t="s">
        <v>113</v>
      </c>
      <c r="F12" s="84" t="s">
        <v>114</v>
      </c>
      <c r="G12" s="38">
        <v>3</v>
      </c>
      <c r="H12" s="86">
        <v>52707400</v>
      </c>
      <c r="I12" s="86">
        <v>52707400</v>
      </c>
      <c r="J12" s="41">
        <f t="shared" si="0"/>
        <v>1</v>
      </c>
      <c r="K12" s="87">
        <v>2835</v>
      </c>
      <c r="L12" s="87">
        <v>3399100</v>
      </c>
      <c r="M12" s="86">
        <v>52707400</v>
      </c>
    </row>
    <row r="13" spans="1:13" s="40" customFormat="1" ht="47.25" customHeight="1">
      <c r="A13" s="40">
        <v>6</v>
      </c>
      <c r="B13" s="89" t="s">
        <v>444</v>
      </c>
      <c r="C13" s="84" t="s">
        <v>443</v>
      </c>
      <c r="D13" s="85" t="s">
        <v>439</v>
      </c>
      <c r="E13" s="85" t="s">
        <v>113</v>
      </c>
      <c r="F13" s="84" t="s">
        <v>114</v>
      </c>
      <c r="G13" s="38">
        <v>3</v>
      </c>
      <c r="H13" s="87">
        <v>50978756</v>
      </c>
      <c r="I13" s="87">
        <v>50978756</v>
      </c>
      <c r="J13" s="21">
        <f t="shared" si="0"/>
        <v>1</v>
      </c>
      <c r="K13" s="87">
        <v>3007</v>
      </c>
      <c r="L13" s="87">
        <v>3193400</v>
      </c>
      <c r="M13" s="87">
        <v>50978756</v>
      </c>
    </row>
    <row r="14" spans="1:13" s="40" customFormat="1" ht="44.25" customHeight="1">
      <c r="A14" s="40">
        <v>7</v>
      </c>
      <c r="B14" s="89" t="s">
        <v>445</v>
      </c>
      <c r="C14" s="84" t="s">
        <v>443</v>
      </c>
      <c r="D14" s="85" t="s">
        <v>439</v>
      </c>
      <c r="E14" s="85" t="s">
        <v>113</v>
      </c>
      <c r="F14" s="84" t="s">
        <v>114</v>
      </c>
      <c r="G14" s="38">
        <v>3</v>
      </c>
      <c r="H14" s="86">
        <v>48029875</v>
      </c>
      <c r="I14" s="86">
        <v>48029875</v>
      </c>
      <c r="J14" s="21">
        <f t="shared" si="0"/>
        <v>1</v>
      </c>
      <c r="K14" s="87">
        <v>1930</v>
      </c>
      <c r="L14" s="87">
        <v>3294700</v>
      </c>
      <c r="M14" s="86">
        <v>48029875</v>
      </c>
    </row>
    <row r="15" spans="1:13" ht="45" customHeight="1">
      <c r="A15" s="13">
        <v>8</v>
      </c>
      <c r="B15" s="89" t="s">
        <v>446</v>
      </c>
      <c r="C15" s="84" t="s">
        <v>443</v>
      </c>
      <c r="D15" s="85" t="s">
        <v>439</v>
      </c>
      <c r="E15" s="85" t="s">
        <v>113</v>
      </c>
      <c r="F15" s="84" t="s">
        <v>114</v>
      </c>
      <c r="G15" s="38">
        <v>3</v>
      </c>
      <c r="H15" s="86">
        <v>26178974</v>
      </c>
      <c r="I15" s="86">
        <v>26178974</v>
      </c>
      <c r="J15" s="21">
        <f t="shared" si="0"/>
        <v>1</v>
      </c>
      <c r="K15" s="87">
        <v>1194</v>
      </c>
      <c r="L15" s="87">
        <v>1742100</v>
      </c>
      <c r="M15" s="86">
        <v>26178974</v>
      </c>
    </row>
    <row r="16" spans="1:13" ht="36.75" customHeight="1">
      <c r="A16" s="13">
        <v>9</v>
      </c>
      <c r="B16" s="89" t="s">
        <v>447</v>
      </c>
      <c r="C16" s="84" t="s">
        <v>448</v>
      </c>
      <c r="D16" s="85" t="s">
        <v>449</v>
      </c>
      <c r="E16" s="85" t="s">
        <v>113</v>
      </c>
      <c r="F16" s="84" t="s">
        <v>114</v>
      </c>
      <c r="G16" s="38">
        <v>3</v>
      </c>
      <c r="H16" s="86">
        <v>7332426</v>
      </c>
      <c r="I16" s="86">
        <v>7332426</v>
      </c>
      <c r="J16" s="41">
        <f t="shared" si="0"/>
        <v>1</v>
      </c>
      <c r="K16" s="87">
        <v>112</v>
      </c>
      <c r="L16" s="87">
        <v>525993</v>
      </c>
      <c r="M16" s="86">
        <v>7332426</v>
      </c>
    </row>
    <row r="17" spans="1:13" ht="30.75" customHeight="1">
      <c r="A17" s="13">
        <v>10</v>
      </c>
      <c r="B17" s="83" t="s">
        <v>450</v>
      </c>
      <c r="C17" s="84" t="s">
        <v>451</v>
      </c>
      <c r="D17" s="85" t="s">
        <v>449</v>
      </c>
      <c r="E17" s="85" t="s">
        <v>113</v>
      </c>
      <c r="F17" s="84" t="s">
        <v>114</v>
      </c>
      <c r="G17" s="38">
        <v>3</v>
      </c>
      <c r="H17" s="86">
        <v>15079444</v>
      </c>
      <c r="I17" s="86">
        <v>15079444</v>
      </c>
      <c r="J17" s="41">
        <f t="shared" si="0"/>
        <v>1</v>
      </c>
      <c r="K17" s="87">
        <v>1067</v>
      </c>
      <c r="L17" s="87">
        <v>861314</v>
      </c>
      <c r="M17" s="86">
        <v>15079444</v>
      </c>
    </row>
    <row r="18" spans="1:13" ht="34.5" customHeight="1" thickBot="1">
      <c r="A18" s="13">
        <v>11</v>
      </c>
      <c r="B18" s="83" t="s">
        <v>452</v>
      </c>
      <c r="C18" s="84" t="s">
        <v>453</v>
      </c>
      <c r="D18" s="85" t="s">
        <v>449</v>
      </c>
      <c r="E18" s="85" t="s">
        <v>113</v>
      </c>
      <c r="F18" s="84" t="s">
        <v>114</v>
      </c>
      <c r="G18" s="38">
        <v>3</v>
      </c>
      <c r="H18" s="86">
        <v>14125910</v>
      </c>
      <c r="I18" s="86">
        <v>14125910</v>
      </c>
      <c r="J18" s="21">
        <f t="shared" si="0"/>
        <v>1</v>
      </c>
      <c r="K18" s="303">
        <v>520</v>
      </c>
      <c r="L18" s="304">
        <v>941136</v>
      </c>
      <c r="M18" s="86">
        <v>14125910</v>
      </c>
    </row>
    <row r="19" spans="1:13" ht="14.25" thickTop="1">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3"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D3" sqref="D3"/>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[47]合計!C3</f>
        <v>大分市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3" sqref="D3"/>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[47]合計!C3</f>
        <v>大分市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3" sqref="D3"/>
    </sheetView>
  </sheetViews>
  <sheetFormatPr defaultColWidth="9" defaultRowHeight="13.5"/>
  <cols>
    <col min="1" max="1" width="9" style="13"/>
    <col min="2" max="2" width="23.125" style="13" customWidth="1"/>
    <col min="3" max="4" width="9" style="13"/>
    <col min="5" max="5" width="13" style="13" bestFit="1" customWidth="1"/>
    <col min="6" max="6" width="24.375" style="13" customWidth="1"/>
    <col min="7" max="7" width="13.125" style="13" bestFit="1" customWidth="1"/>
    <col min="8" max="8" width="12.125" style="13" bestFit="1" customWidth="1"/>
    <col min="9" max="9" width="11" style="13" bestFit="1" customWidth="1"/>
    <col min="10" max="16384" width="9" style="13"/>
  </cols>
  <sheetData>
    <row r="1" spans="1:10">
      <c r="A1" s="13" t="s">
        <v>5</v>
      </c>
      <c r="B1" s="82" t="str">
        <f>[47]合計!C3</f>
        <v>大分市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253320963</v>
      </c>
      <c r="I5" s="53">
        <f>SUM(I6:I65)</f>
        <v>29724624</v>
      </c>
      <c r="J5" s="32">
        <f>H5/I5</f>
        <v>8.5222596255548932</v>
      </c>
    </row>
    <row r="6" spans="1:10" ht="14.25" thickTop="1">
      <c r="A6" s="13">
        <v>1</v>
      </c>
      <c r="B6" s="90" t="s">
        <v>454</v>
      </c>
      <c r="C6" s="90" t="s">
        <v>455</v>
      </c>
      <c r="D6" s="90" t="s">
        <v>456</v>
      </c>
      <c r="E6" s="130">
        <v>1</v>
      </c>
      <c r="F6" s="90" t="s">
        <v>457</v>
      </c>
      <c r="G6" s="93" t="s">
        <v>113</v>
      </c>
      <c r="H6" s="131">
        <v>187470399</v>
      </c>
      <c r="I6" s="131">
        <v>23215680</v>
      </c>
      <c r="J6" s="28">
        <f t="shared" ref="J6:J65" si="0">H6/I6</f>
        <v>8.0751629502129596</v>
      </c>
    </row>
    <row r="7" spans="1:10">
      <c r="A7" s="13">
        <v>2</v>
      </c>
      <c r="B7" s="90" t="s">
        <v>458</v>
      </c>
      <c r="C7" s="90" t="s">
        <v>455</v>
      </c>
      <c r="D7" s="90" t="s">
        <v>456</v>
      </c>
      <c r="E7" s="130">
        <v>1</v>
      </c>
      <c r="F7" s="90" t="s">
        <v>457</v>
      </c>
      <c r="G7" s="93" t="s">
        <v>113</v>
      </c>
      <c r="H7" s="131">
        <v>65850564</v>
      </c>
      <c r="I7" s="131">
        <v>6508944</v>
      </c>
      <c r="J7" s="28">
        <f t="shared" si="0"/>
        <v>10.116935097306106</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9" workbookViewId="0">
      <selection sqref="A1:M18"/>
    </sheetView>
  </sheetViews>
  <sheetFormatPr defaultColWidth="9" defaultRowHeight="13.5"/>
  <cols>
    <col min="1" max="1" width="9" style="202" customWidth="1"/>
    <col min="2" max="2" width="20" style="202" customWidth="1"/>
    <col min="3" max="3" width="11" style="202" bestFit="1" customWidth="1"/>
    <col min="4" max="4" width="18.375" style="202" bestFit="1" customWidth="1"/>
    <col min="5" max="5" width="13.125" style="202" bestFit="1" customWidth="1"/>
    <col min="6" max="8" width="13" style="202" customWidth="1"/>
    <col min="9" max="9" width="15.125" style="202" bestFit="1" customWidth="1"/>
    <col min="10" max="10" width="9" style="202" customWidth="1"/>
    <col min="11" max="11" width="9" style="7" customWidth="1"/>
    <col min="12" max="12" width="10.875" style="7" customWidth="1"/>
    <col min="13" max="13" width="14.5" style="202" customWidth="1"/>
    <col min="14" max="14" width="7.25" style="202" bestFit="1" customWidth="1"/>
    <col min="15" max="15" width="9" style="202" customWidth="1"/>
    <col min="16" max="16384" width="9" style="202"/>
  </cols>
  <sheetData>
    <row r="1" spans="1:13">
      <c r="A1" s="202" t="s">
        <v>5</v>
      </c>
      <c r="B1" s="56" t="str">
        <f>[48]合計!C3</f>
        <v>宮崎市</v>
      </c>
      <c r="I1" s="202" t="s">
        <v>38</v>
      </c>
      <c r="K1" s="7" t="s">
        <v>39</v>
      </c>
    </row>
    <row r="2" spans="1:13" ht="54" customHeight="1">
      <c r="B2" s="16"/>
      <c r="E2" s="784" t="s">
        <v>40</v>
      </c>
      <c r="F2" s="784"/>
      <c r="G2" s="784"/>
      <c r="H2" s="203">
        <f>SUMIF(E8:E357,"PPS",H8:H357)</f>
        <v>34537133</v>
      </c>
      <c r="I2" s="204"/>
      <c r="J2" s="7"/>
    </row>
    <row r="3" spans="1:13" ht="57" customHeight="1">
      <c r="B3" s="19"/>
      <c r="E3" s="784" t="s">
        <v>41</v>
      </c>
      <c r="F3" s="784"/>
      <c r="G3" s="784"/>
      <c r="H3" s="203">
        <f>M7</f>
        <v>62116424</v>
      </c>
      <c r="I3" s="204"/>
      <c r="J3" s="19"/>
    </row>
    <row r="4" spans="1:13" s="19" customFormat="1" ht="55.5" customHeight="1">
      <c r="B4" s="20"/>
      <c r="E4" s="784" t="s">
        <v>192</v>
      </c>
      <c r="F4" s="784"/>
      <c r="G4" s="784"/>
      <c r="H4" s="205">
        <f>H3/I7</f>
        <v>0.95033667982175418</v>
      </c>
      <c r="I4" s="204"/>
      <c r="K4" s="22"/>
      <c r="L4" s="22"/>
    </row>
    <row r="5" spans="1:13" s="19" customFormat="1" ht="17.25" customHeight="1">
      <c r="B5" s="23"/>
      <c r="E5" s="24"/>
      <c r="F5" s="24"/>
      <c r="G5" s="24"/>
      <c r="H5" s="861" t="s">
        <v>193</v>
      </c>
      <c r="I5" s="861"/>
      <c r="J5" s="861"/>
      <c r="K5" s="861"/>
      <c r="L5" s="861"/>
      <c r="M5" s="861"/>
    </row>
    <row r="6" spans="1:13" ht="54">
      <c r="A6" s="7" t="s">
        <v>43</v>
      </c>
      <c r="B6" s="159" t="s">
        <v>44</v>
      </c>
      <c r="C6" s="159" t="s">
        <v>45</v>
      </c>
      <c r="D6" s="159" t="s">
        <v>46</v>
      </c>
      <c r="E6" s="57" t="s">
        <v>47</v>
      </c>
      <c r="F6" s="159" t="s">
        <v>48</v>
      </c>
      <c r="G6" s="159" t="s">
        <v>49</v>
      </c>
      <c r="H6" s="57" t="s">
        <v>87</v>
      </c>
      <c r="I6" s="57" t="s">
        <v>76</v>
      </c>
      <c r="J6" s="57" t="s">
        <v>51</v>
      </c>
      <c r="K6" s="57" t="s">
        <v>52</v>
      </c>
      <c r="L6" s="57" t="s">
        <v>53</v>
      </c>
      <c r="M6" s="57" t="s">
        <v>54</v>
      </c>
    </row>
    <row r="7" spans="1:13" s="206" customFormat="1" ht="14.25" thickBot="1">
      <c r="B7" s="32" t="s">
        <v>55</v>
      </c>
      <c r="C7" s="32"/>
      <c r="D7" s="32"/>
      <c r="E7" s="32"/>
      <c r="F7" s="32"/>
      <c r="G7" s="32"/>
      <c r="H7" s="33">
        <f>SUM(H8:H357)</f>
        <v>62116424</v>
      </c>
      <c r="I7" s="33">
        <f>SUM(I8:I357)</f>
        <v>65362545</v>
      </c>
      <c r="J7" s="34">
        <f t="shared" ref="J7:J261" si="0">H7/I7</f>
        <v>0.95033667982175418</v>
      </c>
      <c r="K7" s="35">
        <f>SUM(K8:K357)</f>
        <v>1921</v>
      </c>
      <c r="L7" s="36">
        <f>SUM(L8:L357)</f>
        <v>3903598</v>
      </c>
      <c r="M7" s="37">
        <f>SUM(M8:M357)</f>
        <v>62116424</v>
      </c>
    </row>
    <row r="8" spans="1:13" ht="14.25" thickTop="1">
      <c r="A8" s="202">
        <v>1</v>
      </c>
      <c r="B8" s="207" t="s">
        <v>194</v>
      </c>
      <c r="C8" s="207" t="s">
        <v>195</v>
      </c>
      <c r="D8" s="207" t="s">
        <v>196</v>
      </c>
      <c r="E8" s="85" t="s">
        <v>113</v>
      </c>
      <c r="F8" s="85" t="s">
        <v>144</v>
      </c>
      <c r="G8" s="208">
        <v>4</v>
      </c>
      <c r="H8" s="209">
        <v>14639965</v>
      </c>
      <c r="I8" s="209">
        <v>14639965</v>
      </c>
      <c r="J8" s="210">
        <f t="shared" si="0"/>
        <v>1</v>
      </c>
      <c r="K8" s="209">
        <v>359</v>
      </c>
      <c r="L8" s="209">
        <v>997781</v>
      </c>
      <c r="M8" s="209">
        <v>14639965</v>
      </c>
    </row>
    <row r="9" spans="1:13">
      <c r="A9" s="202">
        <v>2</v>
      </c>
      <c r="B9" s="207" t="s">
        <v>197</v>
      </c>
      <c r="C9" s="207" t="s">
        <v>195</v>
      </c>
      <c r="D9" s="207" t="s">
        <v>196</v>
      </c>
      <c r="E9" s="85" t="s">
        <v>113</v>
      </c>
      <c r="F9" s="85" t="s">
        <v>144</v>
      </c>
      <c r="G9" s="208">
        <v>3</v>
      </c>
      <c r="H9" s="211">
        <v>3343680</v>
      </c>
      <c r="I9" s="209">
        <v>3343680</v>
      </c>
      <c r="J9" s="210">
        <f t="shared" si="0"/>
        <v>1</v>
      </c>
      <c r="K9" s="209">
        <v>88</v>
      </c>
      <c r="L9" s="209">
        <v>213380</v>
      </c>
      <c r="M9" s="211">
        <v>3343680</v>
      </c>
    </row>
    <row r="10" spans="1:13">
      <c r="A10" s="202">
        <v>3</v>
      </c>
      <c r="B10" s="207" t="s">
        <v>198</v>
      </c>
      <c r="C10" s="207" t="s">
        <v>195</v>
      </c>
      <c r="D10" s="207" t="s">
        <v>196</v>
      </c>
      <c r="E10" s="85" t="s">
        <v>113</v>
      </c>
      <c r="F10" s="85" t="s">
        <v>144</v>
      </c>
      <c r="G10" s="208">
        <v>3</v>
      </c>
      <c r="H10" s="211">
        <v>6066599</v>
      </c>
      <c r="I10" s="209">
        <v>6066599</v>
      </c>
      <c r="J10" s="210">
        <f t="shared" si="0"/>
        <v>1</v>
      </c>
      <c r="K10" s="209">
        <v>148</v>
      </c>
      <c r="L10" s="209">
        <v>416536</v>
      </c>
      <c r="M10" s="209">
        <v>6066599</v>
      </c>
    </row>
    <row r="11" spans="1:13">
      <c r="A11" s="202">
        <v>4</v>
      </c>
      <c r="B11" s="207" t="s">
        <v>199</v>
      </c>
      <c r="C11" s="207" t="s">
        <v>195</v>
      </c>
      <c r="D11" s="207" t="s">
        <v>200</v>
      </c>
      <c r="E11" s="85" t="s">
        <v>120</v>
      </c>
      <c r="F11" s="85" t="s">
        <v>144</v>
      </c>
      <c r="G11" s="208">
        <v>4</v>
      </c>
      <c r="H11" s="211">
        <v>6987582</v>
      </c>
      <c r="I11" s="209">
        <v>7183151</v>
      </c>
      <c r="J11" s="210">
        <f t="shared" si="0"/>
        <v>0.97277392609455093</v>
      </c>
      <c r="K11" s="209">
        <v>200</v>
      </c>
      <c r="L11" s="209">
        <v>432074</v>
      </c>
      <c r="M11" s="211">
        <v>6987582</v>
      </c>
    </row>
    <row r="12" spans="1:13">
      <c r="A12" s="202">
        <v>5</v>
      </c>
      <c r="B12" s="207" t="s">
        <v>201</v>
      </c>
      <c r="C12" s="207" t="s">
        <v>202</v>
      </c>
      <c r="D12" s="207" t="s">
        <v>200</v>
      </c>
      <c r="E12" s="85" t="s">
        <v>120</v>
      </c>
      <c r="F12" s="85" t="s">
        <v>144</v>
      </c>
      <c r="G12" s="208">
        <v>3</v>
      </c>
      <c r="H12" s="211">
        <v>3138286</v>
      </c>
      <c r="I12" s="209">
        <v>3266003</v>
      </c>
      <c r="J12" s="210">
        <f t="shared" si="0"/>
        <v>0.96089501448712689</v>
      </c>
      <c r="K12" s="209">
        <v>92</v>
      </c>
      <c r="L12" s="209">
        <v>193936</v>
      </c>
      <c r="M12" s="211">
        <v>3138286</v>
      </c>
    </row>
    <row r="13" spans="1:13">
      <c r="A13" s="202">
        <v>6</v>
      </c>
      <c r="B13" s="207" t="s">
        <v>203</v>
      </c>
      <c r="C13" s="207" t="s">
        <v>202</v>
      </c>
      <c r="D13" s="207" t="s">
        <v>200</v>
      </c>
      <c r="E13" s="85" t="s">
        <v>120</v>
      </c>
      <c r="F13" s="85" t="s">
        <v>144</v>
      </c>
      <c r="G13" s="208">
        <v>4</v>
      </c>
      <c r="H13" s="211">
        <v>7505137</v>
      </c>
      <c r="I13" s="209">
        <v>8186621</v>
      </c>
      <c r="J13" s="210">
        <f t="shared" si="0"/>
        <v>0.91675637604330285</v>
      </c>
      <c r="K13" s="209">
        <v>251</v>
      </c>
      <c r="L13" s="209">
        <v>452325</v>
      </c>
      <c r="M13" s="211">
        <v>7505137</v>
      </c>
    </row>
    <row r="14" spans="1:13">
      <c r="A14" s="202">
        <v>7</v>
      </c>
      <c r="B14" s="207" t="s">
        <v>204</v>
      </c>
      <c r="C14" s="207" t="s">
        <v>202</v>
      </c>
      <c r="D14" s="207" t="s">
        <v>196</v>
      </c>
      <c r="E14" s="85" t="s">
        <v>113</v>
      </c>
      <c r="F14" s="85" t="s">
        <v>144</v>
      </c>
      <c r="G14" s="208">
        <v>3</v>
      </c>
      <c r="H14" s="211">
        <v>3529047</v>
      </c>
      <c r="I14" s="209">
        <v>3529047</v>
      </c>
      <c r="J14" s="210">
        <f t="shared" si="0"/>
        <v>1</v>
      </c>
      <c r="K14" s="209">
        <v>81</v>
      </c>
      <c r="L14" s="209">
        <v>255408</v>
      </c>
      <c r="M14" s="211">
        <v>3529047</v>
      </c>
    </row>
    <row r="15" spans="1:13">
      <c r="A15" s="202">
        <v>8</v>
      </c>
      <c r="B15" s="207" t="s">
        <v>205</v>
      </c>
      <c r="C15" s="207" t="s">
        <v>202</v>
      </c>
      <c r="D15" s="207" t="s">
        <v>200</v>
      </c>
      <c r="E15" s="85" t="s">
        <v>120</v>
      </c>
      <c r="F15" s="85" t="s">
        <v>144</v>
      </c>
      <c r="G15" s="208">
        <v>4</v>
      </c>
      <c r="H15" s="211">
        <v>7127556</v>
      </c>
      <c r="I15" s="209">
        <v>8865217</v>
      </c>
      <c r="J15" s="210">
        <f t="shared" si="0"/>
        <v>0.80399114877842248</v>
      </c>
      <c r="K15" s="209">
        <v>406</v>
      </c>
      <c r="L15" s="209">
        <v>342173</v>
      </c>
      <c r="M15" s="211">
        <v>7127556</v>
      </c>
    </row>
    <row r="16" spans="1:13">
      <c r="A16" s="202">
        <v>9</v>
      </c>
      <c r="B16" s="207" t="s">
        <v>206</v>
      </c>
      <c r="C16" s="207" t="s">
        <v>202</v>
      </c>
      <c r="D16" s="207" t="s">
        <v>200</v>
      </c>
      <c r="E16" s="85" t="s">
        <v>120</v>
      </c>
      <c r="F16" s="85" t="s">
        <v>144</v>
      </c>
      <c r="G16" s="85">
        <v>4</v>
      </c>
      <c r="H16" s="212">
        <v>4778367</v>
      </c>
      <c r="I16" s="213">
        <v>5045281</v>
      </c>
      <c r="J16" s="210">
        <f t="shared" si="0"/>
        <v>0.94709630642971121</v>
      </c>
      <c r="K16" s="209">
        <v>148</v>
      </c>
      <c r="L16" s="209">
        <v>291998</v>
      </c>
      <c r="M16" s="212">
        <v>4778367</v>
      </c>
    </row>
    <row r="17" spans="1:13">
      <c r="A17" s="202">
        <v>10</v>
      </c>
      <c r="B17" s="207" t="s">
        <v>207</v>
      </c>
      <c r="C17" s="207" t="s">
        <v>208</v>
      </c>
      <c r="D17" s="207" t="s">
        <v>200</v>
      </c>
      <c r="E17" s="85" t="s">
        <v>120</v>
      </c>
      <c r="F17" s="85" t="s">
        <v>144</v>
      </c>
      <c r="G17" s="85">
        <v>3</v>
      </c>
      <c r="H17" s="212">
        <v>2794214</v>
      </c>
      <c r="I17" s="213">
        <v>2924928</v>
      </c>
      <c r="J17" s="210">
        <f t="shared" si="0"/>
        <v>0.95531035293860223</v>
      </c>
      <c r="K17" s="209">
        <v>84</v>
      </c>
      <c r="L17" s="209">
        <v>171528</v>
      </c>
      <c r="M17" s="212">
        <v>2794214</v>
      </c>
    </row>
    <row r="18" spans="1:13">
      <c r="A18" s="202">
        <v>11</v>
      </c>
      <c r="B18" s="207" t="s">
        <v>209</v>
      </c>
      <c r="C18" s="207" t="s">
        <v>208</v>
      </c>
      <c r="D18" s="207" t="s">
        <v>200</v>
      </c>
      <c r="E18" s="85" t="s">
        <v>120</v>
      </c>
      <c r="F18" s="85" t="s">
        <v>144</v>
      </c>
      <c r="G18" s="85">
        <v>3</v>
      </c>
      <c r="H18" s="212">
        <v>2205991</v>
      </c>
      <c r="I18" s="213">
        <v>2312053</v>
      </c>
      <c r="J18" s="210">
        <f t="shared" si="0"/>
        <v>0.95412648412471512</v>
      </c>
      <c r="K18" s="209">
        <v>64</v>
      </c>
      <c r="L18" s="209">
        <v>136459</v>
      </c>
      <c r="M18" s="212">
        <v>2205991</v>
      </c>
    </row>
    <row r="19" spans="1:13">
      <c r="A19" s="202">
        <v>12</v>
      </c>
      <c r="B19" s="90"/>
      <c r="C19" s="90"/>
      <c r="D19" s="90"/>
      <c r="E19" s="93"/>
      <c r="F19" s="93"/>
      <c r="G19" s="90"/>
      <c r="H19" s="95"/>
      <c r="I19" s="96"/>
      <c r="J19" s="205" t="e">
        <f t="shared" si="0"/>
        <v>#DIV/0!</v>
      </c>
      <c r="K19" s="87"/>
      <c r="L19" s="87"/>
      <c r="M19" s="91"/>
    </row>
    <row r="20" spans="1:13">
      <c r="A20" s="202">
        <v>13</v>
      </c>
      <c r="B20" s="90"/>
      <c r="C20" s="90"/>
      <c r="D20" s="90"/>
      <c r="E20" s="93"/>
      <c r="F20" s="93"/>
      <c r="G20" s="90"/>
      <c r="H20" s="95"/>
      <c r="I20" s="96"/>
      <c r="J20" s="205" t="e">
        <f t="shared" si="0"/>
        <v>#DIV/0!</v>
      </c>
      <c r="K20" s="87"/>
      <c r="L20" s="87"/>
      <c r="M20" s="91"/>
    </row>
    <row r="21" spans="1:13">
      <c r="A21" s="202">
        <v>14</v>
      </c>
      <c r="B21" s="90"/>
      <c r="C21" s="90"/>
      <c r="D21" s="90"/>
      <c r="E21" s="93"/>
      <c r="F21" s="93"/>
      <c r="G21" s="90"/>
      <c r="H21" s="95"/>
      <c r="I21" s="96"/>
      <c r="J21" s="205" t="e">
        <f t="shared" si="0"/>
        <v>#DIV/0!</v>
      </c>
      <c r="K21" s="87"/>
      <c r="L21" s="87"/>
      <c r="M21" s="91"/>
    </row>
    <row r="22" spans="1:13">
      <c r="A22" s="202">
        <v>15</v>
      </c>
      <c r="B22" s="90"/>
      <c r="C22" s="90"/>
      <c r="D22" s="90"/>
      <c r="E22" s="93"/>
      <c r="F22" s="93"/>
      <c r="G22" s="90"/>
      <c r="H22" s="95"/>
      <c r="I22" s="96"/>
      <c r="J22" s="205" t="e">
        <f t="shared" si="0"/>
        <v>#DIV/0!</v>
      </c>
      <c r="K22" s="87"/>
      <c r="L22" s="87"/>
      <c r="M22" s="91"/>
    </row>
    <row r="23" spans="1:13">
      <c r="A23" s="202">
        <v>16</v>
      </c>
      <c r="B23" s="90"/>
      <c r="C23" s="90"/>
      <c r="D23" s="90"/>
      <c r="E23" s="93"/>
      <c r="F23" s="93"/>
      <c r="G23" s="90"/>
      <c r="H23" s="95"/>
      <c r="I23" s="96"/>
      <c r="J23" s="205" t="e">
        <f t="shared" si="0"/>
        <v>#DIV/0!</v>
      </c>
      <c r="K23" s="87"/>
      <c r="L23" s="87"/>
      <c r="M23" s="91"/>
    </row>
    <row r="24" spans="1:13">
      <c r="A24" s="202">
        <v>17</v>
      </c>
      <c r="B24" s="90"/>
      <c r="C24" s="90"/>
      <c r="D24" s="90"/>
      <c r="E24" s="93"/>
      <c r="F24" s="93"/>
      <c r="G24" s="90"/>
      <c r="H24" s="95"/>
      <c r="I24" s="96"/>
      <c r="J24" s="205" t="e">
        <f t="shared" si="0"/>
        <v>#DIV/0!</v>
      </c>
      <c r="K24" s="87"/>
      <c r="L24" s="87"/>
      <c r="M24" s="91"/>
    </row>
    <row r="25" spans="1:13">
      <c r="A25" s="202">
        <v>18</v>
      </c>
      <c r="B25" s="90"/>
      <c r="C25" s="90"/>
      <c r="D25" s="90"/>
      <c r="E25" s="93"/>
      <c r="F25" s="93"/>
      <c r="G25" s="90"/>
      <c r="H25" s="95"/>
      <c r="I25" s="96"/>
      <c r="J25" s="205" t="e">
        <f t="shared" si="0"/>
        <v>#DIV/0!</v>
      </c>
      <c r="K25" s="87"/>
      <c r="L25" s="87"/>
      <c r="M25" s="91"/>
    </row>
    <row r="26" spans="1:13">
      <c r="A26" s="202">
        <v>19</v>
      </c>
      <c r="B26" s="90"/>
      <c r="C26" s="90"/>
      <c r="D26" s="90"/>
      <c r="E26" s="93"/>
      <c r="F26" s="93"/>
      <c r="G26" s="90"/>
      <c r="H26" s="95"/>
      <c r="I26" s="96"/>
      <c r="J26" s="205" t="e">
        <f t="shared" si="0"/>
        <v>#DIV/0!</v>
      </c>
      <c r="K26" s="87"/>
      <c r="L26" s="87"/>
      <c r="M26" s="91"/>
    </row>
    <row r="27" spans="1:13">
      <c r="A27" s="202">
        <v>20</v>
      </c>
      <c r="B27" s="90"/>
      <c r="C27" s="90"/>
      <c r="D27" s="90"/>
      <c r="E27" s="93"/>
      <c r="F27" s="93"/>
      <c r="G27" s="90"/>
      <c r="H27" s="95"/>
      <c r="I27" s="96"/>
      <c r="J27" s="205" t="e">
        <f t="shared" si="0"/>
        <v>#DIV/0!</v>
      </c>
      <c r="K27" s="87"/>
      <c r="L27" s="87"/>
      <c r="M27" s="91"/>
    </row>
    <row r="28" spans="1:13">
      <c r="A28" s="202">
        <v>21</v>
      </c>
      <c r="B28" s="90"/>
      <c r="C28" s="90"/>
      <c r="D28" s="90"/>
      <c r="E28" s="93"/>
      <c r="F28" s="93"/>
      <c r="G28" s="90"/>
      <c r="H28" s="95"/>
      <c r="I28" s="96"/>
      <c r="J28" s="205" t="e">
        <f t="shared" si="0"/>
        <v>#DIV/0!</v>
      </c>
      <c r="K28" s="87"/>
      <c r="L28" s="87"/>
      <c r="M28" s="91"/>
    </row>
    <row r="29" spans="1:13">
      <c r="A29" s="202">
        <v>22</v>
      </c>
      <c r="B29" s="90"/>
      <c r="C29" s="90"/>
      <c r="D29" s="90"/>
      <c r="E29" s="93"/>
      <c r="F29" s="93"/>
      <c r="G29" s="90"/>
      <c r="H29" s="95"/>
      <c r="I29" s="96"/>
      <c r="J29" s="205" t="e">
        <f t="shared" si="0"/>
        <v>#DIV/0!</v>
      </c>
      <c r="K29" s="87"/>
      <c r="L29" s="87"/>
      <c r="M29" s="91"/>
    </row>
    <row r="30" spans="1:13">
      <c r="A30" s="202">
        <v>23</v>
      </c>
      <c r="B30" s="90"/>
      <c r="C30" s="90"/>
      <c r="D30" s="90"/>
      <c r="E30" s="93"/>
      <c r="F30" s="93"/>
      <c r="G30" s="90"/>
      <c r="H30" s="95"/>
      <c r="I30" s="96"/>
      <c r="J30" s="205" t="e">
        <f t="shared" si="0"/>
        <v>#DIV/0!</v>
      </c>
      <c r="K30" s="87"/>
      <c r="L30" s="87"/>
      <c r="M30" s="91"/>
    </row>
    <row r="31" spans="1:13">
      <c r="A31" s="202">
        <v>24</v>
      </c>
      <c r="B31" s="90"/>
      <c r="C31" s="90"/>
      <c r="D31" s="90"/>
      <c r="E31" s="93"/>
      <c r="F31" s="93"/>
      <c r="G31" s="90"/>
      <c r="H31" s="95"/>
      <c r="I31" s="96"/>
      <c r="J31" s="205" t="e">
        <f t="shared" si="0"/>
        <v>#DIV/0!</v>
      </c>
      <c r="K31" s="87"/>
      <c r="L31" s="87"/>
      <c r="M31" s="91"/>
    </row>
    <row r="32" spans="1:13">
      <c r="A32" s="202">
        <v>25</v>
      </c>
      <c r="B32" s="90"/>
      <c r="C32" s="90"/>
      <c r="D32" s="90"/>
      <c r="E32" s="93"/>
      <c r="F32" s="93"/>
      <c r="G32" s="90"/>
      <c r="H32" s="95"/>
      <c r="I32" s="96"/>
      <c r="J32" s="205" t="e">
        <f t="shared" si="0"/>
        <v>#DIV/0!</v>
      </c>
      <c r="K32" s="87"/>
      <c r="L32" s="87"/>
      <c r="M32" s="91"/>
    </row>
    <row r="33" spans="1:13">
      <c r="A33" s="202">
        <v>26</v>
      </c>
      <c r="B33" s="90"/>
      <c r="C33" s="90"/>
      <c r="D33" s="90"/>
      <c r="E33" s="93"/>
      <c r="F33" s="93"/>
      <c r="G33" s="90"/>
      <c r="H33" s="95"/>
      <c r="I33" s="96"/>
      <c r="J33" s="205" t="e">
        <f t="shared" si="0"/>
        <v>#DIV/0!</v>
      </c>
      <c r="K33" s="87"/>
      <c r="L33" s="87"/>
      <c r="M33" s="91"/>
    </row>
    <row r="34" spans="1:13">
      <c r="A34" s="202">
        <v>27</v>
      </c>
      <c r="B34" s="90"/>
      <c r="C34" s="90"/>
      <c r="D34" s="90"/>
      <c r="E34" s="93"/>
      <c r="F34" s="93"/>
      <c r="G34" s="90"/>
      <c r="H34" s="95"/>
      <c r="I34" s="96"/>
      <c r="J34" s="205" t="e">
        <f t="shared" si="0"/>
        <v>#DIV/0!</v>
      </c>
      <c r="K34" s="87"/>
      <c r="L34" s="87"/>
      <c r="M34" s="91"/>
    </row>
    <row r="35" spans="1:13">
      <c r="A35" s="202">
        <v>28</v>
      </c>
      <c r="B35" s="90"/>
      <c r="C35" s="90"/>
      <c r="D35" s="90"/>
      <c r="E35" s="93"/>
      <c r="F35" s="93"/>
      <c r="G35" s="90"/>
      <c r="H35" s="95"/>
      <c r="I35" s="96"/>
      <c r="J35" s="205" t="e">
        <f t="shared" si="0"/>
        <v>#DIV/0!</v>
      </c>
      <c r="K35" s="87"/>
      <c r="L35" s="87"/>
      <c r="M35" s="91"/>
    </row>
    <row r="36" spans="1:13">
      <c r="A36" s="202">
        <v>29</v>
      </c>
      <c r="B36" s="90"/>
      <c r="C36" s="90"/>
      <c r="D36" s="90"/>
      <c r="E36" s="93"/>
      <c r="F36" s="93"/>
      <c r="G36" s="90"/>
      <c r="H36" s="95"/>
      <c r="I36" s="96"/>
      <c r="J36" s="205" t="e">
        <f t="shared" si="0"/>
        <v>#DIV/0!</v>
      </c>
      <c r="K36" s="87"/>
      <c r="L36" s="87"/>
      <c r="M36" s="91"/>
    </row>
    <row r="37" spans="1:13">
      <c r="A37" s="202">
        <v>30</v>
      </c>
      <c r="B37" s="90"/>
      <c r="C37" s="90"/>
      <c r="D37" s="90"/>
      <c r="E37" s="93"/>
      <c r="F37" s="93"/>
      <c r="G37" s="90"/>
      <c r="H37" s="95"/>
      <c r="I37" s="96"/>
      <c r="J37" s="205" t="e">
        <f t="shared" si="0"/>
        <v>#DIV/0!</v>
      </c>
      <c r="K37" s="87"/>
      <c r="L37" s="87"/>
      <c r="M37" s="91"/>
    </row>
    <row r="38" spans="1:13">
      <c r="A38" s="202">
        <v>31</v>
      </c>
      <c r="B38" s="90"/>
      <c r="C38" s="90"/>
      <c r="D38" s="90"/>
      <c r="E38" s="93"/>
      <c r="F38" s="93"/>
      <c r="G38" s="90"/>
      <c r="H38" s="95"/>
      <c r="I38" s="96"/>
      <c r="J38" s="205" t="e">
        <f t="shared" si="0"/>
        <v>#DIV/0!</v>
      </c>
      <c r="K38" s="87"/>
      <c r="L38" s="87"/>
      <c r="M38" s="91"/>
    </row>
    <row r="39" spans="1:13">
      <c r="A39" s="202">
        <v>32</v>
      </c>
      <c r="B39" s="90"/>
      <c r="C39" s="90"/>
      <c r="D39" s="90"/>
      <c r="E39" s="93"/>
      <c r="F39" s="93"/>
      <c r="G39" s="90"/>
      <c r="H39" s="95"/>
      <c r="I39" s="96"/>
      <c r="J39" s="205" t="e">
        <f t="shared" si="0"/>
        <v>#DIV/0!</v>
      </c>
      <c r="K39" s="87"/>
      <c r="L39" s="87"/>
      <c r="M39" s="91"/>
    </row>
    <row r="40" spans="1:13">
      <c r="A40" s="202">
        <v>33</v>
      </c>
      <c r="B40" s="90"/>
      <c r="C40" s="90"/>
      <c r="D40" s="90"/>
      <c r="E40" s="93"/>
      <c r="F40" s="93"/>
      <c r="G40" s="90"/>
      <c r="H40" s="95"/>
      <c r="I40" s="96"/>
      <c r="J40" s="205" t="e">
        <f t="shared" si="0"/>
        <v>#DIV/0!</v>
      </c>
      <c r="K40" s="87"/>
      <c r="L40" s="87"/>
      <c r="M40" s="91"/>
    </row>
    <row r="41" spans="1:13">
      <c r="A41" s="202">
        <v>34</v>
      </c>
      <c r="B41" s="90"/>
      <c r="C41" s="90"/>
      <c r="D41" s="90"/>
      <c r="E41" s="93"/>
      <c r="F41" s="93"/>
      <c r="G41" s="90"/>
      <c r="H41" s="95"/>
      <c r="I41" s="96"/>
      <c r="J41" s="205" t="e">
        <f t="shared" si="0"/>
        <v>#DIV/0!</v>
      </c>
      <c r="K41" s="87"/>
      <c r="L41" s="87"/>
      <c r="M41" s="91"/>
    </row>
    <row r="42" spans="1:13">
      <c r="A42" s="202">
        <v>35</v>
      </c>
      <c r="B42" s="90"/>
      <c r="C42" s="90"/>
      <c r="D42" s="90"/>
      <c r="E42" s="93"/>
      <c r="F42" s="93"/>
      <c r="G42" s="90"/>
      <c r="H42" s="95"/>
      <c r="I42" s="96"/>
      <c r="J42" s="205" t="e">
        <f t="shared" si="0"/>
        <v>#DIV/0!</v>
      </c>
      <c r="K42" s="87"/>
      <c r="L42" s="87"/>
      <c r="M42" s="91"/>
    </row>
    <row r="43" spans="1:13">
      <c r="A43" s="202">
        <v>36</v>
      </c>
      <c r="B43" s="90"/>
      <c r="C43" s="90"/>
      <c r="D43" s="90"/>
      <c r="E43" s="93"/>
      <c r="F43" s="93"/>
      <c r="G43" s="90"/>
      <c r="H43" s="95"/>
      <c r="I43" s="96"/>
      <c r="J43" s="205" t="e">
        <f t="shared" si="0"/>
        <v>#DIV/0!</v>
      </c>
      <c r="K43" s="87"/>
      <c r="L43" s="87"/>
      <c r="M43" s="91"/>
    </row>
    <row r="44" spans="1:13">
      <c r="A44" s="202">
        <v>37</v>
      </c>
      <c r="B44" s="90"/>
      <c r="C44" s="90"/>
      <c r="D44" s="90"/>
      <c r="E44" s="93"/>
      <c r="F44" s="93"/>
      <c r="G44" s="90"/>
      <c r="H44" s="95"/>
      <c r="I44" s="96"/>
      <c r="J44" s="205" t="e">
        <f t="shared" si="0"/>
        <v>#DIV/0!</v>
      </c>
      <c r="K44" s="87"/>
      <c r="L44" s="87"/>
      <c r="M44" s="91"/>
    </row>
    <row r="45" spans="1:13">
      <c r="A45" s="202">
        <v>38</v>
      </c>
      <c r="B45" s="90"/>
      <c r="C45" s="90"/>
      <c r="D45" s="90"/>
      <c r="E45" s="93"/>
      <c r="F45" s="93"/>
      <c r="G45" s="90"/>
      <c r="H45" s="95"/>
      <c r="I45" s="96"/>
      <c r="J45" s="205" t="e">
        <f t="shared" si="0"/>
        <v>#DIV/0!</v>
      </c>
      <c r="K45" s="87"/>
      <c r="L45" s="87"/>
      <c r="M45" s="91"/>
    </row>
    <row r="46" spans="1:13">
      <c r="A46" s="202">
        <v>39</v>
      </c>
      <c r="B46" s="90"/>
      <c r="C46" s="90"/>
      <c r="D46" s="90"/>
      <c r="E46" s="93"/>
      <c r="F46" s="93"/>
      <c r="G46" s="90"/>
      <c r="H46" s="95"/>
      <c r="I46" s="96"/>
      <c r="J46" s="205" t="e">
        <f t="shared" si="0"/>
        <v>#DIV/0!</v>
      </c>
      <c r="K46" s="87"/>
      <c r="L46" s="87"/>
      <c r="M46" s="91"/>
    </row>
    <row r="47" spans="1:13">
      <c r="A47" s="202">
        <v>40</v>
      </c>
      <c r="B47" s="90"/>
      <c r="C47" s="90"/>
      <c r="D47" s="90"/>
      <c r="E47" s="93"/>
      <c r="F47" s="93"/>
      <c r="G47" s="90"/>
      <c r="H47" s="95"/>
      <c r="I47" s="96"/>
      <c r="J47" s="205" t="e">
        <f t="shared" si="0"/>
        <v>#DIV/0!</v>
      </c>
      <c r="K47" s="87"/>
      <c r="L47" s="87"/>
      <c r="M47" s="91"/>
    </row>
    <row r="48" spans="1:13">
      <c r="A48" s="202">
        <v>41</v>
      </c>
      <c r="B48" s="159"/>
      <c r="C48" s="159"/>
      <c r="D48" s="159"/>
      <c r="E48" s="39"/>
      <c r="F48" s="39"/>
      <c r="G48" s="159"/>
      <c r="H48" s="42"/>
      <c r="I48" s="43"/>
      <c r="J48" s="205" t="e">
        <f t="shared" si="0"/>
        <v>#DIV/0!</v>
      </c>
      <c r="K48" s="57"/>
      <c r="L48" s="57"/>
      <c r="M48" s="159"/>
    </row>
    <row r="49" spans="1:13">
      <c r="A49" s="202">
        <v>42</v>
      </c>
      <c r="B49" s="159"/>
      <c r="C49" s="159"/>
      <c r="D49" s="159"/>
      <c r="E49" s="39"/>
      <c r="F49" s="39"/>
      <c r="G49" s="159"/>
      <c r="H49" s="42"/>
      <c r="I49" s="43"/>
      <c r="J49" s="205" t="e">
        <f t="shared" si="0"/>
        <v>#DIV/0!</v>
      </c>
      <c r="K49" s="57"/>
      <c r="L49" s="57"/>
      <c r="M49" s="159"/>
    </row>
    <row r="50" spans="1:13">
      <c r="A50" s="202">
        <v>43</v>
      </c>
      <c r="B50" s="159"/>
      <c r="C50" s="159"/>
      <c r="D50" s="159"/>
      <c r="E50" s="39"/>
      <c r="F50" s="39"/>
      <c r="G50" s="159"/>
      <c r="H50" s="42"/>
      <c r="I50" s="43"/>
      <c r="J50" s="205" t="e">
        <f t="shared" si="0"/>
        <v>#DIV/0!</v>
      </c>
      <c r="K50" s="57"/>
      <c r="L50" s="57"/>
      <c r="M50" s="159"/>
    </row>
    <row r="51" spans="1:13">
      <c r="A51" s="202">
        <v>44</v>
      </c>
      <c r="B51" s="159"/>
      <c r="C51" s="159"/>
      <c r="D51" s="159"/>
      <c r="E51" s="39"/>
      <c r="F51" s="39"/>
      <c r="G51" s="159"/>
      <c r="H51" s="42"/>
      <c r="I51" s="43"/>
      <c r="J51" s="205" t="e">
        <f t="shared" si="0"/>
        <v>#DIV/0!</v>
      </c>
      <c r="K51" s="57"/>
      <c r="L51" s="57"/>
      <c r="M51" s="159"/>
    </row>
    <row r="52" spans="1:13">
      <c r="A52" s="202">
        <v>45</v>
      </c>
      <c r="B52" s="159"/>
      <c r="C52" s="159"/>
      <c r="D52" s="159"/>
      <c r="E52" s="39"/>
      <c r="F52" s="39"/>
      <c r="G52" s="159"/>
      <c r="H52" s="42"/>
      <c r="I52" s="43"/>
      <c r="J52" s="205" t="e">
        <f t="shared" si="0"/>
        <v>#DIV/0!</v>
      </c>
      <c r="K52" s="57"/>
      <c r="L52" s="57"/>
      <c r="M52" s="159"/>
    </row>
    <row r="53" spans="1:13">
      <c r="A53" s="202">
        <v>46</v>
      </c>
      <c r="B53" s="159"/>
      <c r="C53" s="159"/>
      <c r="D53" s="159"/>
      <c r="E53" s="39"/>
      <c r="F53" s="39"/>
      <c r="G53" s="159"/>
      <c r="H53" s="42"/>
      <c r="I53" s="43"/>
      <c r="J53" s="205" t="e">
        <f t="shared" si="0"/>
        <v>#DIV/0!</v>
      </c>
      <c r="K53" s="57"/>
      <c r="L53" s="57"/>
      <c r="M53" s="159"/>
    </row>
    <row r="54" spans="1:13">
      <c r="A54" s="202">
        <v>47</v>
      </c>
      <c r="B54" s="159"/>
      <c r="C54" s="159"/>
      <c r="D54" s="159"/>
      <c r="E54" s="39"/>
      <c r="F54" s="39"/>
      <c r="G54" s="159"/>
      <c r="H54" s="42"/>
      <c r="I54" s="43"/>
      <c r="J54" s="205" t="e">
        <f t="shared" si="0"/>
        <v>#DIV/0!</v>
      </c>
      <c r="K54" s="57"/>
      <c r="L54" s="57"/>
      <c r="M54" s="159"/>
    </row>
    <row r="55" spans="1:13">
      <c r="A55" s="202">
        <v>48</v>
      </c>
      <c r="B55" s="159"/>
      <c r="C55" s="159"/>
      <c r="D55" s="159"/>
      <c r="E55" s="39"/>
      <c r="F55" s="39"/>
      <c r="G55" s="159"/>
      <c r="H55" s="42"/>
      <c r="I55" s="43"/>
      <c r="J55" s="205" t="e">
        <f t="shared" si="0"/>
        <v>#DIV/0!</v>
      </c>
      <c r="K55" s="57"/>
      <c r="L55" s="57"/>
      <c r="M55" s="159"/>
    </row>
    <row r="56" spans="1:13">
      <c r="A56" s="202">
        <v>49</v>
      </c>
      <c r="B56" s="159"/>
      <c r="C56" s="159"/>
      <c r="D56" s="159"/>
      <c r="E56" s="39"/>
      <c r="F56" s="39"/>
      <c r="G56" s="159"/>
      <c r="H56" s="42"/>
      <c r="I56" s="43"/>
      <c r="J56" s="205" t="e">
        <f t="shared" si="0"/>
        <v>#DIV/0!</v>
      </c>
      <c r="K56" s="57"/>
      <c r="L56" s="57"/>
      <c r="M56" s="159"/>
    </row>
    <row r="57" spans="1:13">
      <c r="A57" s="202">
        <v>50</v>
      </c>
      <c r="B57" s="159"/>
      <c r="C57" s="159"/>
      <c r="D57" s="159"/>
      <c r="E57" s="39"/>
      <c r="F57" s="39"/>
      <c r="G57" s="159"/>
      <c r="H57" s="42"/>
      <c r="I57" s="43"/>
      <c r="J57" s="205" t="e">
        <f t="shared" si="0"/>
        <v>#DIV/0!</v>
      </c>
      <c r="K57" s="57"/>
      <c r="L57" s="57"/>
      <c r="M57" s="159"/>
    </row>
    <row r="58" spans="1:13">
      <c r="A58" s="202">
        <v>51</v>
      </c>
      <c r="B58" s="159"/>
      <c r="C58" s="159"/>
      <c r="D58" s="159"/>
      <c r="E58" s="39"/>
      <c r="F58" s="39"/>
      <c r="G58" s="159"/>
      <c r="H58" s="42"/>
      <c r="I58" s="43"/>
      <c r="J58" s="205" t="e">
        <f t="shared" si="0"/>
        <v>#DIV/0!</v>
      </c>
      <c r="K58" s="57"/>
      <c r="L58" s="57"/>
      <c r="M58" s="159"/>
    </row>
    <row r="59" spans="1:13">
      <c r="A59" s="202">
        <v>52</v>
      </c>
      <c r="B59" s="159"/>
      <c r="C59" s="159"/>
      <c r="D59" s="159"/>
      <c r="E59" s="39"/>
      <c r="F59" s="39"/>
      <c r="G59" s="159"/>
      <c r="H59" s="42"/>
      <c r="I59" s="43"/>
      <c r="J59" s="205" t="e">
        <f t="shared" si="0"/>
        <v>#DIV/0!</v>
      </c>
      <c r="K59" s="57"/>
      <c r="L59" s="57"/>
      <c r="M59" s="159"/>
    </row>
    <row r="60" spans="1:13">
      <c r="A60" s="202">
        <v>53</v>
      </c>
      <c r="B60" s="159"/>
      <c r="C60" s="159"/>
      <c r="D60" s="159"/>
      <c r="E60" s="39"/>
      <c r="F60" s="39"/>
      <c r="G60" s="159"/>
      <c r="H60" s="42"/>
      <c r="I60" s="43"/>
      <c r="J60" s="205" t="e">
        <f t="shared" si="0"/>
        <v>#DIV/0!</v>
      </c>
      <c r="K60" s="57"/>
      <c r="L60" s="57"/>
      <c r="M60" s="159"/>
    </row>
    <row r="61" spans="1:13">
      <c r="A61" s="202">
        <v>54</v>
      </c>
      <c r="B61" s="159"/>
      <c r="C61" s="159"/>
      <c r="D61" s="159"/>
      <c r="E61" s="39"/>
      <c r="F61" s="39"/>
      <c r="G61" s="159"/>
      <c r="H61" s="42"/>
      <c r="I61" s="43"/>
      <c r="J61" s="205" t="e">
        <f t="shared" si="0"/>
        <v>#DIV/0!</v>
      </c>
      <c r="K61" s="57"/>
      <c r="L61" s="57"/>
      <c r="M61" s="159"/>
    </row>
    <row r="62" spans="1:13">
      <c r="A62" s="202">
        <v>55</v>
      </c>
      <c r="B62" s="159"/>
      <c r="C62" s="159"/>
      <c r="D62" s="159"/>
      <c r="E62" s="39"/>
      <c r="F62" s="39"/>
      <c r="G62" s="159"/>
      <c r="H62" s="42"/>
      <c r="I62" s="43"/>
      <c r="J62" s="205" t="e">
        <f t="shared" si="0"/>
        <v>#DIV/0!</v>
      </c>
      <c r="K62" s="57"/>
      <c r="L62" s="57"/>
      <c r="M62" s="159"/>
    </row>
    <row r="63" spans="1:13">
      <c r="A63" s="202">
        <v>56</v>
      </c>
      <c r="B63" s="159"/>
      <c r="C63" s="159"/>
      <c r="D63" s="159"/>
      <c r="E63" s="39"/>
      <c r="F63" s="39"/>
      <c r="G63" s="159"/>
      <c r="H63" s="42"/>
      <c r="I63" s="43"/>
      <c r="J63" s="205" t="e">
        <f t="shared" si="0"/>
        <v>#DIV/0!</v>
      </c>
      <c r="K63" s="57"/>
      <c r="L63" s="57"/>
      <c r="M63" s="159"/>
    </row>
    <row r="64" spans="1:13">
      <c r="A64" s="202">
        <v>57</v>
      </c>
      <c r="B64" s="159"/>
      <c r="C64" s="159"/>
      <c r="D64" s="159"/>
      <c r="E64" s="39"/>
      <c r="F64" s="39"/>
      <c r="G64" s="159"/>
      <c r="H64" s="42"/>
      <c r="I64" s="43"/>
      <c r="J64" s="205" t="e">
        <f t="shared" si="0"/>
        <v>#DIV/0!</v>
      </c>
      <c r="K64" s="57"/>
      <c r="L64" s="57"/>
      <c r="M64" s="159"/>
    </row>
    <row r="65" spans="1:13">
      <c r="A65" s="202">
        <v>58</v>
      </c>
      <c r="B65" s="159"/>
      <c r="C65" s="159"/>
      <c r="D65" s="159"/>
      <c r="E65" s="39"/>
      <c r="F65" s="39"/>
      <c r="G65" s="159"/>
      <c r="H65" s="42"/>
      <c r="I65" s="43"/>
      <c r="J65" s="205" t="e">
        <f t="shared" si="0"/>
        <v>#DIV/0!</v>
      </c>
      <c r="K65" s="57"/>
      <c r="L65" s="57"/>
      <c r="M65" s="159"/>
    </row>
    <row r="66" spans="1:13">
      <c r="A66" s="202">
        <v>59</v>
      </c>
      <c r="B66" s="159"/>
      <c r="C66" s="159"/>
      <c r="D66" s="159"/>
      <c r="E66" s="39"/>
      <c r="F66" s="39"/>
      <c r="G66" s="159"/>
      <c r="H66" s="42"/>
      <c r="I66" s="43"/>
      <c r="J66" s="205" t="e">
        <f t="shared" si="0"/>
        <v>#DIV/0!</v>
      </c>
      <c r="K66" s="57"/>
      <c r="L66" s="57"/>
      <c r="M66" s="159"/>
    </row>
    <row r="67" spans="1:13">
      <c r="A67" s="202">
        <v>60</v>
      </c>
      <c r="B67" s="159"/>
      <c r="C67" s="159"/>
      <c r="D67" s="159"/>
      <c r="E67" s="39"/>
      <c r="F67" s="39"/>
      <c r="G67" s="159"/>
      <c r="H67" s="42"/>
      <c r="I67" s="43"/>
      <c r="J67" s="205" t="e">
        <f t="shared" si="0"/>
        <v>#DIV/0!</v>
      </c>
      <c r="K67" s="57"/>
      <c r="L67" s="57"/>
      <c r="M67" s="159"/>
    </row>
    <row r="68" spans="1:13">
      <c r="A68" s="202">
        <v>61</v>
      </c>
      <c r="B68" s="159"/>
      <c r="C68" s="159"/>
      <c r="D68" s="159"/>
      <c r="E68" s="39"/>
      <c r="F68" s="39"/>
      <c r="G68" s="159"/>
      <c r="H68" s="42"/>
      <c r="I68" s="43"/>
      <c r="J68" s="205" t="e">
        <f t="shared" si="0"/>
        <v>#DIV/0!</v>
      </c>
      <c r="K68" s="57"/>
      <c r="L68" s="57"/>
      <c r="M68" s="159"/>
    </row>
    <row r="69" spans="1:13">
      <c r="A69" s="202">
        <v>62</v>
      </c>
      <c r="B69" s="159"/>
      <c r="C69" s="159"/>
      <c r="D69" s="159"/>
      <c r="E69" s="39"/>
      <c r="F69" s="39"/>
      <c r="G69" s="159"/>
      <c r="H69" s="42"/>
      <c r="I69" s="43"/>
      <c r="J69" s="205" t="e">
        <f t="shared" si="0"/>
        <v>#DIV/0!</v>
      </c>
      <c r="K69" s="57"/>
      <c r="L69" s="57"/>
      <c r="M69" s="159"/>
    </row>
    <row r="70" spans="1:13">
      <c r="A70" s="202">
        <v>63</v>
      </c>
      <c r="B70" s="159"/>
      <c r="C70" s="159"/>
      <c r="D70" s="159"/>
      <c r="E70" s="39"/>
      <c r="F70" s="39"/>
      <c r="G70" s="159"/>
      <c r="H70" s="42"/>
      <c r="I70" s="43"/>
      <c r="J70" s="205" t="e">
        <f t="shared" si="0"/>
        <v>#DIV/0!</v>
      </c>
      <c r="K70" s="57"/>
      <c r="L70" s="57"/>
      <c r="M70" s="159"/>
    </row>
    <row r="71" spans="1:13">
      <c r="A71" s="202">
        <v>64</v>
      </c>
      <c r="B71" s="159"/>
      <c r="C71" s="159"/>
      <c r="D71" s="159"/>
      <c r="E71" s="39"/>
      <c r="F71" s="39"/>
      <c r="G71" s="159"/>
      <c r="H71" s="42"/>
      <c r="I71" s="43"/>
      <c r="J71" s="205" t="e">
        <f t="shared" si="0"/>
        <v>#DIV/0!</v>
      </c>
      <c r="K71" s="57"/>
      <c r="L71" s="57"/>
      <c r="M71" s="159"/>
    </row>
    <row r="72" spans="1:13">
      <c r="A72" s="202">
        <v>65</v>
      </c>
      <c r="B72" s="159"/>
      <c r="C72" s="159"/>
      <c r="D72" s="159"/>
      <c r="E72" s="39"/>
      <c r="F72" s="39"/>
      <c r="G72" s="159"/>
      <c r="H72" s="42"/>
      <c r="I72" s="43"/>
      <c r="J72" s="205" t="e">
        <f t="shared" si="0"/>
        <v>#DIV/0!</v>
      </c>
      <c r="K72" s="57"/>
      <c r="L72" s="57"/>
      <c r="M72" s="159"/>
    </row>
    <row r="73" spans="1:13">
      <c r="A73" s="202">
        <v>66</v>
      </c>
      <c r="B73" s="159"/>
      <c r="C73" s="159"/>
      <c r="D73" s="159"/>
      <c r="E73" s="39"/>
      <c r="F73" s="39"/>
      <c r="G73" s="159"/>
      <c r="H73" s="42"/>
      <c r="I73" s="43"/>
      <c r="J73" s="205" t="e">
        <f t="shared" si="0"/>
        <v>#DIV/0!</v>
      </c>
      <c r="K73" s="57"/>
      <c r="L73" s="57"/>
      <c r="M73" s="159"/>
    </row>
    <row r="74" spans="1:13">
      <c r="A74" s="202">
        <v>67</v>
      </c>
      <c r="B74" s="159"/>
      <c r="C74" s="159"/>
      <c r="D74" s="159"/>
      <c r="E74" s="39"/>
      <c r="F74" s="39"/>
      <c r="G74" s="159"/>
      <c r="H74" s="42"/>
      <c r="I74" s="43"/>
      <c r="J74" s="205" t="e">
        <f t="shared" si="0"/>
        <v>#DIV/0!</v>
      </c>
      <c r="K74" s="57"/>
      <c r="L74" s="57"/>
      <c r="M74" s="159"/>
    </row>
    <row r="75" spans="1:13">
      <c r="A75" s="202">
        <v>68</v>
      </c>
      <c r="B75" s="159"/>
      <c r="C75" s="159"/>
      <c r="D75" s="159"/>
      <c r="E75" s="39"/>
      <c r="F75" s="39"/>
      <c r="G75" s="159"/>
      <c r="H75" s="42"/>
      <c r="I75" s="43"/>
      <c r="J75" s="205" t="e">
        <f t="shared" si="0"/>
        <v>#DIV/0!</v>
      </c>
      <c r="K75" s="57"/>
      <c r="L75" s="57"/>
      <c r="M75" s="159"/>
    </row>
    <row r="76" spans="1:13">
      <c r="A76" s="202">
        <v>69</v>
      </c>
      <c r="B76" s="159"/>
      <c r="C76" s="159"/>
      <c r="D76" s="159"/>
      <c r="E76" s="39"/>
      <c r="F76" s="39"/>
      <c r="G76" s="159"/>
      <c r="H76" s="42"/>
      <c r="I76" s="43"/>
      <c r="J76" s="205" t="e">
        <f t="shared" si="0"/>
        <v>#DIV/0!</v>
      </c>
      <c r="K76" s="57"/>
      <c r="L76" s="57"/>
      <c r="M76" s="159"/>
    </row>
    <row r="77" spans="1:13">
      <c r="A77" s="202">
        <v>70</v>
      </c>
      <c r="B77" s="159"/>
      <c r="C77" s="159"/>
      <c r="D77" s="159"/>
      <c r="E77" s="39"/>
      <c r="F77" s="39"/>
      <c r="G77" s="159"/>
      <c r="H77" s="42"/>
      <c r="I77" s="43"/>
      <c r="J77" s="205" t="e">
        <f t="shared" si="0"/>
        <v>#DIV/0!</v>
      </c>
      <c r="K77" s="57"/>
      <c r="L77" s="57"/>
      <c r="M77" s="159"/>
    </row>
    <row r="78" spans="1:13">
      <c r="A78" s="202">
        <v>71</v>
      </c>
      <c r="B78" s="159"/>
      <c r="C78" s="159"/>
      <c r="D78" s="159"/>
      <c r="E78" s="39"/>
      <c r="F78" s="39"/>
      <c r="G78" s="159"/>
      <c r="H78" s="42"/>
      <c r="I78" s="43"/>
      <c r="J78" s="205" t="e">
        <f t="shared" si="0"/>
        <v>#DIV/0!</v>
      </c>
      <c r="K78" s="57"/>
      <c r="L78" s="57"/>
      <c r="M78" s="159"/>
    </row>
    <row r="79" spans="1:13">
      <c r="A79" s="202">
        <v>72</v>
      </c>
      <c r="B79" s="159"/>
      <c r="C79" s="159"/>
      <c r="D79" s="159"/>
      <c r="E79" s="39"/>
      <c r="F79" s="39"/>
      <c r="G79" s="159"/>
      <c r="H79" s="42"/>
      <c r="I79" s="43"/>
      <c r="J79" s="205" t="e">
        <f t="shared" si="0"/>
        <v>#DIV/0!</v>
      </c>
      <c r="K79" s="57"/>
      <c r="L79" s="57"/>
      <c r="M79" s="159"/>
    </row>
    <row r="80" spans="1:13">
      <c r="A80" s="202">
        <v>73</v>
      </c>
      <c r="B80" s="159"/>
      <c r="C80" s="159"/>
      <c r="D80" s="159"/>
      <c r="E80" s="39"/>
      <c r="F80" s="39"/>
      <c r="G80" s="159"/>
      <c r="H80" s="42"/>
      <c r="I80" s="43"/>
      <c r="J80" s="205" t="e">
        <f t="shared" si="0"/>
        <v>#DIV/0!</v>
      </c>
      <c r="K80" s="57"/>
      <c r="L80" s="57"/>
      <c r="M80" s="159"/>
    </row>
    <row r="81" spans="1:13">
      <c r="A81" s="202">
        <v>74</v>
      </c>
      <c r="B81" s="159"/>
      <c r="C81" s="159"/>
      <c r="D81" s="159"/>
      <c r="E81" s="39"/>
      <c r="F81" s="39"/>
      <c r="G81" s="159"/>
      <c r="H81" s="42"/>
      <c r="I81" s="43"/>
      <c r="J81" s="205" t="e">
        <f t="shared" si="0"/>
        <v>#DIV/0!</v>
      </c>
      <c r="K81" s="57"/>
      <c r="L81" s="57"/>
      <c r="M81" s="159"/>
    </row>
    <row r="82" spans="1:13">
      <c r="A82" s="202">
        <v>75</v>
      </c>
      <c r="B82" s="159"/>
      <c r="C82" s="159"/>
      <c r="D82" s="159"/>
      <c r="E82" s="39"/>
      <c r="F82" s="39"/>
      <c r="G82" s="159"/>
      <c r="H82" s="42"/>
      <c r="I82" s="43"/>
      <c r="J82" s="205" t="e">
        <f t="shared" si="0"/>
        <v>#DIV/0!</v>
      </c>
      <c r="K82" s="57"/>
      <c r="L82" s="57"/>
      <c r="M82" s="159"/>
    </row>
    <row r="83" spans="1:13">
      <c r="A83" s="202">
        <v>76</v>
      </c>
      <c r="B83" s="159"/>
      <c r="C83" s="159"/>
      <c r="D83" s="159"/>
      <c r="E83" s="39"/>
      <c r="F83" s="39"/>
      <c r="G83" s="159"/>
      <c r="H83" s="42"/>
      <c r="I83" s="43"/>
      <c r="J83" s="205" t="e">
        <f t="shared" si="0"/>
        <v>#DIV/0!</v>
      </c>
      <c r="K83" s="57"/>
      <c r="L83" s="57"/>
      <c r="M83" s="159"/>
    </row>
    <row r="84" spans="1:13">
      <c r="A84" s="202">
        <v>77</v>
      </c>
      <c r="B84" s="159"/>
      <c r="C84" s="159"/>
      <c r="D84" s="159"/>
      <c r="E84" s="39"/>
      <c r="F84" s="39"/>
      <c r="G84" s="159"/>
      <c r="H84" s="42"/>
      <c r="I84" s="43"/>
      <c r="J84" s="205" t="e">
        <f t="shared" si="0"/>
        <v>#DIV/0!</v>
      </c>
      <c r="K84" s="57"/>
      <c r="L84" s="57"/>
      <c r="M84" s="159"/>
    </row>
    <row r="85" spans="1:13">
      <c r="A85" s="202">
        <v>78</v>
      </c>
      <c r="B85" s="159"/>
      <c r="C85" s="159"/>
      <c r="D85" s="159"/>
      <c r="E85" s="39"/>
      <c r="F85" s="39"/>
      <c r="G85" s="159"/>
      <c r="H85" s="42"/>
      <c r="I85" s="43"/>
      <c r="J85" s="205" t="e">
        <f t="shared" si="0"/>
        <v>#DIV/0!</v>
      </c>
      <c r="K85" s="57"/>
      <c r="L85" s="57"/>
      <c r="M85" s="159"/>
    </row>
    <row r="86" spans="1:13">
      <c r="A86" s="202">
        <v>79</v>
      </c>
      <c r="B86" s="159"/>
      <c r="C86" s="159"/>
      <c r="D86" s="159"/>
      <c r="E86" s="39"/>
      <c r="F86" s="39"/>
      <c r="G86" s="159"/>
      <c r="H86" s="42"/>
      <c r="I86" s="43"/>
      <c r="J86" s="205" t="e">
        <f t="shared" si="0"/>
        <v>#DIV/0!</v>
      </c>
      <c r="K86" s="57"/>
      <c r="L86" s="57"/>
      <c r="M86" s="159"/>
    </row>
    <row r="87" spans="1:13">
      <c r="A87" s="202">
        <v>80</v>
      </c>
      <c r="B87" s="159"/>
      <c r="C87" s="159"/>
      <c r="D87" s="159"/>
      <c r="E87" s="39"/>
      <c r="F87" s="39"/>
      <c r="G87" s="159"/>
      <c r="H87" s="42"/>
      <c r="I87" s="43"/>
      <c r="J87" s="205" t="e">
        <f t="shared" si="0"/>
        <v>#DIV/0!</v>
      </c>
      <c r="K87" s="57"/>
      <c r="L87" s="57"/>
      <c r="M87" s="159"/>
    </row>
    <row r="88" spans="1:13">
      <c r="A88" s="202">
        <v>81</v>
      </c>
      <c r="B88" s="159"/>
      <c r="C88" s="159"/>
      <c r="D88" s="159"/>
      <c r="E88" s="39"/>
      <c r="F88" s="39"/>
      <c r="G88" s="159"/>
      <c r="H88" s="42"/>
      <c r="I88" s="43"/>
      <c r="J88" s="205" t="e">
        <f t="shared" si="0"/>
        <v>#DIV/0!</v>
      </c>
      <c r="K88" s="57"/>
      <c r="L88" s="57"/>
      <c r="M88" s="159"/>
    </row>
    <row r="89" spans="1:13">
      <c r="A89" s="202">
        <v>82</v>
      </c>
      <c r="B89" s="159"/>
      <c r="C89" s="159"/>
      <c r="D89" s="159"/>
      <c r="E89" s="39"/>
      <c r="F89" s="39"/>
      <c r="G89" s="159"/>
      <c r="H89" s="42"/>
      <c r="I89" s="43"/>
      <c r="J89" s="205" t="e">
        <f t="shared" si="0"/>
        <v>#DIV/0!</v>
      </c>
      <c r="K89" s="57"/>
      <c r="L89" s="57"/>
      <c r="M89" s="159"/>
    </row>
    <row r="90" spans="1:13">
      <c r="A90" s="202">
        <v>83</v>
      </c>
      <c r="B90" s="159"/>
      <c r="C90" s="159"/>
      <c r="D90" s="159"/>
      <c r="E90" s="39"/>
      <c r="F90" s="39"/>
      <c r="G90" s="159"/>
      <c r="H90" s="42"/>
      <c r="I90" s="43"/>
      <c r="J90" s="205" t="e">
        <f t="shared" si="0"/>
        <v>#DIV/0!</v>
      </c>
      <c r="K90" s="57"/>
      <c r="L90" s="57"/>
      <c r="M90" s="159"/>
    </row>
    <row r="91" spans="1:13">
      <c r="A91" s="202">
        <v>84</v>
      </c>
      <c r="B91" s="159"/>
      <c r="C91" s="159"/>
      <c r="D91" s="159"/>
      <c r="E91" s="39"/>
      <c r="F91" s="39"/>
      <c r="G91" s="159"/>
      <c r="H91" s="42"/>
      <c r="I91" s="43"/>
      <c r="J91" s="205" t="e">
        <f t="shared" si="0"/>
        <v>#DIV/0!</v>
      </c>
      <c r="K91" s="57"/>
      <c r="L91" s="57"/>
      <c r="M91" s="159"/>
    </row>
    <row r="92" spans="1:13">
      <c r="A92" s="202">
        <v>85</v>
      </c>
      <c r="B92" s="159"/>
      <c r="C92" s="159"/>
      <c r="D92" s="159"/>
      <c r="E92" s="39"/>
      <c r="F92" s="39"/>
      <c r="G92" s="159"/>
      <c r="H92" s="42"/>
      <c r="I92" s="43"/>
      <c r="J92" s="205" t="e">
        <f t="shared" si="0"/>
        <v>#DIV/0!</v>
      </c>
      <c r="K92" s="57"/>
      <c r="L92" s="57"/>
      <c r="M92" s="159"/>
    </row>
    <row r="93" spans="1:13">
      <c r="A93" s="202">
        <v>86</v>
      </c>
      <c r="B93" s="159"/>
      <c r="C93" s="159"/>
      <c r="D93" s="159"/>
      <c r="E93" s="39"/>
      <c r="F93" s="39"/>
      <c r="G93" s="159"/>
      <c r="H93" s="42"/>
      <c r="I93" s="43"/>
      <c r="J93" s="205" t="e">
        <f t="shared" si="0"/>
        <v>#DIV/0!</v>
      </c>
      <c r="K93" s="57"/>
      <c r="L93" s="57"/>
      <c r="M93" s="159"/>
    </row>
    <row r="94" spans="1:13">
      <c r="A94" s="202">
        <v>87</v>
      </c>
      <c r="B94" s="159"/>
      <c r="C94" s="159"/>
      <c r="D94" s="159"/>
      <c r="E94" s="39"/>
      <c r="F94" s="39"/>
      <c r="G94" s="159"/>
      <c r="H94" s="42"/>
      <c r="I94" s="43"/>
      <c r="J94" s="205" t="e">
        <f t="shared" si="0"/>
        <v>#DIV/0!</v>
      </c>
      <c r="K94" s="57"/>
      <c r="L94" s="57"/>
      <c r="M94" s="159"/>
    </row>
    <row r="95" spans="1:13">
      <c r="A95" s="202">
        <v>88</v>
      </c>
      <c r="B95" s="159"/>
      <c r="C95" s="159"/>
      <c r="D95" s="159"/>
      <c r="E95" s="39"/>
      <c r="F95" s="39"/>
      <c r="G95" s="159"/>
      <c r="H95" s="42"/>
      <c r="I95" s="43"/>
      <c r="J95" s="205" t="e">
        <f t="shared" si="0"/>
        <v>#DIV/0!</v>
      </c>
      <c r="K95" s="57"/>
      <c r="L95" s="57"/>
      <c r="M95" s="159"/>
    </row>
    <row r="96" spans="1:13">
      <c r="A96" s="202">
        <v>89</v>
      </c>
      <c r="B96" s="159"/>
      <c r="C96" s="159"/>
      <c r="D96" s="159"/>
      <c r="E96" s="39"/>
      <c r="F96" s="39"/>
      <c r="G96" s="159"/>
      <c r="H96" s="42"/>
      <c r="I96" s="43"/>
      <c r="J96" s="205" t="e">
        <f t="shared" si="0"/>
        <v>#DIV/0!</v>
      </c>
      <c r="K96" s="57"/>
      <c r="L96" s="57"/>
      <c r="M96" s="159"/>
    </row>
    <row r="97" spans="1:13">
      <c r="A97" s="202">
        <v>90</v>
      </c>
      <c r="B97" s="159"/>
      <c r="C97" s="159"/>
      <c r="D97" s="159"/>
      <c r="E97" s="39"/>
      <c r="F97" s="39"/>
      <c r="G97" s="159"/>
      <c r="H97" s="42"/>
      <c r="I97" s="43"/>
      <c r="J97" s="205" t="e">
        <f t="shared" si="0"/>
        <v>#DIV/0!</v>
      </c>
      <c r="K97" s="57"/>
      <c r="L97" s="57"/>
      <c r="M97" s="159"/>
    </row>
    <row r="98" spans="1:13">
      <c r="A98" s="202">
        <v>91</v>
      </c>
      <c r="B98" s="159"/>
      <c r="C98" s="159"/>
      <c r="D98" s="159"/>
      <c r="E98" s="39"/>
      <c r="F98" s="39"/>
      <c r="G98" s="159"/>
      <c r="H98" s="42"/>
      <c r="I98" s="43"/>
      <c r="J98" s="205" t="e">
        <f t="shared" si="0"/>
        <v>#DIV/0!</v>
      </c>
      <c r="K98" s="57"/>
      <c r="L98" s="57"/>
      <c r="M98" s="159"/>
    </row>
    <row r="99" spans="1:13">
      <c r="A99" s="202">
        <v>92</v>
      </c>
      <c r="B99" s="159"/>
      <c r="C99" s="159"/>
      <c r="D99" s="159"/>
      <c r="E99" s="39"/>
      <c r="F99" s="39"/>
      <c r="G99" s="159"/>
      <c r="H99" s="42"/>
      <c r="I99" s="43"/>
      <c r="J99" s="205" t="e">
        <f t="shared" si="0"/>
        <v>#DIV/0!</v>
      </c>
      <c r="K99" s="57"/>
      <c r="L99" s="57"/>
      <c r="M99" s="159"/>
    </row>
    <row r="100" spans="1:13">
      <c r="A100" s="202">
        <v>93</v>
      </c>
      <c r="B100" s="159"/>
      <c r="C100" s="159"/>
      <c r="D100" s="159"/>
      <c r="E100" s="39"/>
      <c r="F100" s="39"/>
      <c r="G100" s="159"/>
      <c r="H100" s="42"/>
      <c r="I100" s="43"/>
      <c r="J100" s="205" t="e">
        <f t="shared" si="0"/>
        <v>#DIV/0!</v>
      </c>
      <c r="K100" s="57"/>
      <c r="L100" s="57"/>
      <c r="M100" s="159"/>
    </row>
    <row r="101" spans="1:13">
      <c r="A101" s="202">
        <v>94</v>
      </c>
      <c r="B101" s="159"/>
      <c r="C101" s="159"/>
      <c r="D101" s="159"/>
      <c r="E101" s="39"/>
      <c r="F101" s="39"/>
      <c r="G101" s="159"/>
      <c r="H101" s="42"/>
      <c r="I101" s="43"/>
      <c r="J101" s="205" t="e">
        <f t="shared" si="0"/>
        <v>#DIV/0!</v>
      </c>
      <c r="K101" s="57"/>
      <c r="L101" s="57"/>
      <c r="M101" s="159"/>
    </row>
    <row r="102" spans="1:13">
      <c r="A102" s="202">
        <v>95</v>
      </c>
      <c r="B102" s="159"/>
      <c r="C102" s="159"/>
      <c r="D102" s="159"/>
      <c r="E102" s="39"/>
      <c r="F102" s="39"/>
      <c r="G102" s="159"/>
      <c r="H102" s="42"/>
      <c r="I102" s="43"/>
      <c r="J102" s="205" t="e">
        <f t="shared" si="0"/>
        <v>#DIV/0!</v>
      </c>
      <c r="K102" s="57"/>
      <c r="L102" s="57"/>
      <c r="M102" s="159"/>
    </row>
    <row r="103" spans="1:13">
      <c r="A103" s="202">
        <v>96</v>
      </c>
      <c r="B103" s="159"/>
      <c r="C103" s="159"/>
      <c r="D103" s="159"/>
      <c r="E103" s="39"/>
      <c r="F103" s="39"/>
      <c r="G103" s="159"/>
      <c r="H103" s="42"/>
      <c r="I103" s="43"/>
      <c r="J103" s="205" t="e">
        <f t="shared" si="0"/>
        <v>#DIV/0!</v>
      </c>
      <c r="K103" s="57"/>
      <c r="L103" s="57"/>
      <c r="M103" s="159"/>
    </row>
    <row r="104" spans="1:13">
      <c r="A104" s="202">
        <v>97</v>
      </c>
      <c r="B104" s="159"/>
      <c r="C104" s="159"/>
      <c r="D104" s="159"/>
      <c r="E104" s="39"/>
      <c r="F104" s="39"/>
      <c r="G104" s="159"/>
      <c r="H104" s="42"/>
      <c r="I104" s="43"/>
      <c r="J104" s="205" t="e">
        <f t="shared" si="0"/>
        <v>#DIV/0!</v>
      </c>
      <c r="K104" s="57"/>
      <c r="L104" s="57"/>
      <c r="M104" s="159"/>
    </row>
    <row r="105" spans="1:13">
      <c r="A105" s="202">
        <v>98</v>
      </c>
      <c r="B105" s="159"/>
      <c r="C105" s="159"/>
      <c r="D105" s="159"/>
      <c r="E105" s="39"/>
      <c r="F105" s="39"/>
      <c r="G105" s="159"/>
      <c r="H105" s="42"/>
      <c r="I105" s="43"/>
      <c r="J105" s="205" t="e">
        <f t="shared" si="0"/>
        <v>#DIV/0!</v>
      </c>
      <c r="K105" s="57"/>
      <c r="L105" s="57"/>
      <c r="M105" s="159"/>
    </row>
    <row r="106" spans="1:13">
      <c r="A106" s="202">
        <v>99</v>
      </c>
      <c r="B106" s="159"/>
      <c r="C106" s="159"/>
      <c r="D106" s="159"/>
      <c r="E106" s="39"/>
      <c r="F106" s="39"/>
      <c r="G106" s="159"/>
      <c r="H106" s="42"/>
      <c r="I106" s="43"/>
      <c r="J106" s="205" t="e">
        <f t="shared" si="0"/>
        <v>#DIV/0!</v>
      </c>
      <c r="K106" s="57"/>
      <c r="L106" s="57"/>
      <c r="M106" s="159"/>
    </row>
    <row r="107" spans="1:13">
      <c r="A107" s="202">
        <v>100</v>
      </c>
      <c r="B107" s="159"/>
      <c r="C107" s="159"/>
      <c r="D107" s="159"/>
      <c r="E107" s="39"/>
      <c r="F107" s="39"/>
      <c r="G107" s="159"/>
      <c r="H107" s="42"/>
      <c r="I107" s="43"/>
      <c r="J107" s="205" t="e">
        <f t="shared" si="0"/>
        <v>#DIV/0!</v>
      </c>
      <c r="K107" s="57"/>
      <c r="L107" s="57"/>
      <c r="M107" s="159"/>
    </row>
    <row r="108" spans="1:13">
      <c r="A108" s="202">
        <v>101</v>
      </c>
      <c r="B108" s="159"/>
      <c r="C108" s="159"/>
      <c r="D108" s="159"/>
      <c r="E108" s="39"/>
      <c r="F108" s="39"/>
      <c r="G108" s="159"/>
      <c r="H108" s="42"/>
      <c r="I108" s="43"/>
      <c r="J108" s="205" t="e">
        <f t="shared" si="0"/>
        <v>#DIV/0!</v>
      </c>
      <c r="K108" s="57"/>
      <c r="L108" s="57"/>
      <c r="M108" s="159"/>
    </row>
    <row r="109" spans="1:13">
      <c r="A109" s="202">
        <v>102</v>
      </c>
      <c r="B109" s="159"/>
      <c r="C109" s="159"/>
      <c r="D109" s="159"/>
      <c r="E109" s="39"/>
      <c r="F109" s="39"/>
      <c r="G109" s="159"/>
      <c r="H109" s="42"/>
      <c r="I109" s="43"/>
      <c r="J109" s="205" t="e">
        <f t="shared" si="0"/>
        <v>#DIV/0!</v>
      </c>
      <c r="K109" s="57"/>
      <c r="L109" s="57"/>
      <c r="M109" s="159"/>
    </row>
    <row r="110" spans="1:13">
      <c r="A110" s="202">
        <v>103</v>
      </c>
      <c r="B110" s="159"/>
      <c r="C110" s="159"/>
      <c r="D110" s="159"/>
      <c r="E110" s="39"/>
      <c r="F110" s="39"/>
      <c r="G110" s="159"/>
      <c r="H110" s="42"/>
      <c r="I110" s="43"/>
      <c r="J110" s="205" t="e">
        <f t="shared" si="0"/>
        <v>#DIV/0!</v>
      </c>
      <c r="K110" s="57"/>
      <c r="L110" s="57"/>
      <c r="M110" s="159"/>
    </row>
    <row r="111" spans="1:13">
      <c r="A111" s="202">
        <v>104</v>
      </c>
      <c r="B111" s="159"/>
      <c r="C111" s="159"/>
      <c r="D111" s="159"/>
      <c r="E111" s="39"/>
      <c r="F111" s="39"/>
      <c r="G111" s="159"/>
      <c r="H111" s="42"/>
      <c r="I111" s="43"/>
      <c r="J111" s="205" t="e">
        <f t="shared" si="0"/>
        <v>#DIV/0!</v>
      </c>
      <c r="K111" s="57"/>
      <c r="L111" s="57"/>
      <c r="M111" s="159"/>
    </row>
    <row r="112" spans="1:13">
      <c r="A112" s="202">
        <v>105</v>
      </c>
      <c r="B112" s="159"/>
      <c r="C112" s="159"/>
      <c r="D112" s="159"/>
      <c r="E112" s="39"/>
      <c r="F112" s="39"/>
      <c r="G112" s="159"/>
      <c r="H112" s="42"/>
      <c r="I112" s="43"/>
      <c r="J112" s="205" t="e">
        <f t="shared" si="0"/>
        <v>#DIV/0!</v>
      </c>
      <c r="K112" s="57"/>
      <c r="L112" s="57"/>
      <c r="M112" s="159"/>
    </row>
    <row r="113" spans="1:13">
      <c r="A113" s="202">
        <v>106</v>
      </c>
      <c r="B113" s="159"/>
      <c r="C113" s="159"/>
      <c r="D113" s="159"/>
      <c r="E113" s="39"/>
      <c r="F113" s="39"/>
      <c r="G113" s="159"/>
      <c r="H113" s="42"/>
      <c r="I113" s="43"/>
      <c r="J113" s="205" t="e">
        <f t="shared" si="0"/>
        <v>#DIV/0!</v>
      </c>
      <c r="K113" s="57"/>
      <c r="L113" s="57"/>
      <c r="M113" s="159"/>
    </row>
    <row r="114" spans="1:13">
      <c r="A114" s="202">
        <v>107</v>
      </c>
      <c r="B114" s="159"/>
      <c r="C114" s="159"/>
      <c r="D114" s="159"/>
      <c r="E114" s="39"/>
      <c r="F114" s="39"/>
      <c r="G114" s="159"/>
      <c r="H114" s="42"/>
      <c r="I114" s="43"/>
      <c r="J114" s="205" t="e">
        <f t="shared" si="0"/>
        <v>#DIV/0!</v>
      </c>
      <c r="K114" s="57"/>
      <c r="L114" s="57"/>
      <c r="M114" s="159"/>
    </row>
    <row r="115" spans="1:13">
      <c r="A115" s="202">
        <v>108</v>
      </c>
      <c r="B115" s="159"/>
      <c r="C115" s="159"/>
      <c r="D115" s="159"/>
      <c r="E115" s="39"/>
      <c r="F115" s="39"/>
      <c r="G115" s="159"/>
      <c r="H115" s="42"/>
      <c r="I115" s="43"/>
      <c r="J115" s="205" t="e">
        <f t="shared" si="0"/>
        <v>#DIV/0!</v>
      </c>
      <c r="K115" s="57"/>
      <c r="L115" s="57"/>
      <c r="M115" s="159"/>
    </row>
    <row r="116" spans="1:13">
      <c r="A116" s="202">
        <v>109</v>
      </c>
      <c r="B116" s="159"/>
      <c r="C116" s="159"/>
      <c r="D116" s="159"/>
      <c r="E116" s="39"/>
      <c r="F116" s="39"/>
      <c r="G116" s="159"/>
      <c r="H116" s="42"/>
      <c r="I116" s="43"/>
      <c r="J116" s="205" t="e">
        <f t="shared" si="0"/>
        <v>#DIV/0!</v>
      </c>
      <c r="K116" s="57"/>
      <c r="L116" s="57"/>
      <c r="M116" s="159"/>
    </row>
    <row r="117" spans="1:13">
      <c r="A117" s="202">
        <v>110</v>
      </c>
      <c r="B117" s="159"/>
      <c r="C117" s="159"/>
      <c r="D117" s="159"/>
      <c r="E117" s="39"/>
      <c r="F117" s="39"/>
      <c r="G117" s="159"/>
      <c r="H117" s="42"/>
      <c r="I117" s="43"/>
      <c r="J117" s="205" t="e">
        <f t="shared" si="0"/>
        <v>#DIV/0!</v>
      </c>
      <c r="K117" s="57"/>
      <c r="L117" s="57"/>
      <c r="M117" s="159"/>
    </row>
    <row r="118" spans="1:13">
      <c r="A118" s="202">
        <v>111</v>
      </c>
      <c r="B118" s="159"/>
      <c r="C118" s="159"/>
      <c r="D118" s="159"/>
      <c r="E118" s="39"/>
      <c r="F118" s="39"/>
      <c r="G118" s="159"/>
      <c r="H118" s="42"/>
      <c r="I118" s="43"/>
      <c r="J118" s="205" t="e">
        <f t="shared" si="0"/>
        <v>#DIV/0!</v>
      </c>
      <c r="K118" s="57"/>
      <c r="L118" s="57"/>
      <c r="M118" s="159"/>
    </row>
    <row r="119" spans="1:13">
      <c r="A119" s="202">
        <v>112</v>
      </c>
      <c r="B119" s="159"/>
      <c r="C119" s="159"/>
      <c r="D119" s="159"/>
      <c r="E119" s="39"/>
      <c r="F119" s="39"/>
      <c r="G119" s="159"/>
      <c r="H119" s="42"/>
      <c r="I119" s="43"/>
      <c r="J119" s="205" t="e">
        <f t="shared" si="0"/>
        <v>#DIV/0!</v>
      </c>
      <c r="K119" s="57"/>
      <c r="L119" s="57"/>
      <c r="M119" s="159"/>
    </row>
    <row r="120" spans="1:13">
      <c r="A120" s="202">
        <v>113</v>
      </c>
      <c r="B120" s="159"/>
      <c r="C120" s="159"/>
      <c r="D120" s="159"/>
      <c r="E120" s="39"/>
      <c r="F120" s="39"/>
      <c r="G120" s="159"/>
      <c r="H120" s="42"/>
      <c r="I120" s="43"/>
      <c r="J120" s="205" t="e">
        <f t="shared" si="0"/>
        <v>#DIV/0!</v>
      </c>
      <c r="K120" s="57"/>
      <c r="L120" s="57"/>
      <c r="M120" s="159"/>
    </row>
    <row r="121" spans="1:13">
      <c r="A121" s="202">
        <v>114</v>
      </c>
      <c r="B121" s="159"/>
      <c r="C121" s="159"/>
      <c r="D121" s="159"/>
      <c r="E121" s="39"/>
      <c r="F121" s="39"/>
      <c r="G121" s="159"/>
      <c r="H121" s="42"/>
      <c r="I121" s="43"/>
      <c r="J121" s="205" t="e">
        <f t="shared" si="0"/>
        <v>#DIV/0!</v>
      </c>
      <c r="K121" s="57"/>
      <c r="L121" s="57"/>
      <c r="M121" s="159"/>
    </row>
    <row r="122" spans="1:13">
      <c r="A122" s="202">
        <v>115</v>
      </c>
      <c r="B122" s="159"/>
      <c r="C122" s="159"/>
      <c r="D122" s="159"/>
      <c r="E122" s="39"/>
      <c r="F122" s="39"/>
      <c r="G122" s="159"/>
      <c r="H122" s="42"/>
      <c r="I122" s="43"/>
      <c r="J122" s="205" t="e">
        <f t="shared" si="0"/>
        <v>#DIV/0!</v>
      </c>
      <c r="K122" s="57"/>
      <c r="L122" s="57"/>
      <c r="M122" s="159"/>
    </row>
    <row r="123" spans="1:13">
      <c r="A123" s="202">
        <v>116</v>
      </c>
      <c r="B123" s="159"/>
      <c r="C123" s="159"/>
      <c r="D123" s="159"/>
      <c r="E123" s="39"/>
      <c r="F123" s="39"/>
      <c r="G123" s="159"/>
      <c r="H123" s="42"/>
      <c r="I123" s="43"/>
      <c r="J123" s="205" t="e">
        <f t="shared" si="0"/>
        <v>#DIV/0!</v>
      </c>
      <c r="K123" s="57"/>
      <c r="L123" s="57"/>
      <c r="M123" s="159"/>
    </row>
    <row r="124" spans="1:13">
      <c r="A124" s="202">
        <v>117</v>
      </c>
      <c r="B124" s="159"/>
      <c r="C124" s="159"/>
      <c r="D124" s="159"/>
      <c r="E124" s="39"/>
      <c r="F124" s="39"/>
      <c r="G124" s="159"/>
      <c r="H124" s="42"/>
      <c r="I124" s="43"/>
      <c r="J124" s="205" t="e">
        <f t="shared" si="0"/>
        <v>#DIV/0!</v>
      </c>
      <c r="K124" s="57"/>
      <c r="L124" s="57"/>
      <c r="M124" s="159"/>
    </row>
    <row r="125" spans="1:13">
      <c r="A125" s="202">
        <v>118</v>
      </c>
      <c r="B125" s="159"/>
      <c r="C125" s="159"/>
      <c r="D125" s="159"/>
      <c r="E125" s="39"/>
      <c r="F125" s="39"/>
      <c r="G125" s="159"/>
      <c r="H125" s="42"/>
      <c r="I125" s="43"/>
      <c r="J125" s="205" t="e">
        <f t="shared" si="0"/>
        <v>#DIV/0!</v>
      </c>
      <c r="K125" s="57"/>
      <c r="L125" s="57"/>
      <c r="M125" s="159"/>
    </row>
    <row r="126" spans="1:13">
      <c r="A126" s="202">
        <v>119</v>
      </c>
      <c r="B126" s="159"/>
      <c r="C126" s="159"/>
      <c r="D126" s="159"/>
      <c r="E126" s="39"/>
      <c r="F126" s="39"/>
      <c r="G126" s="159"/>
      <c r="H126" s="42"/>
      <c r="I126" s="43"/>
      <c r="J126" s="205" t="e">
        <f t="shared" si="0"/>
        <v>#DIV/0!</v>
      </c>
      <c r="K126" s="57"/>
      <c r="L126" s="57"/>
      <c r="M126" s="159"/>
    </row>
    <row r="127" spans="1:13">
      <c r="A127" s="202">
        <v>120</v>
      </c>
      <c r="B127" s="159"/>
      <c r="C127" s="159"/>
      <c r="D127" s="159"/>
      <c r="E127" s="39"/>
      <c r="F127" s="39"/>
      <c r="G127" s="159"/>
      <c r="H127" s="42"/>
      <c r="I127" s="43"/>
      <c r="J127" s="205" t="e">
        <f t="shared" si="0"/>
        <v>#DIV/0!</v>
      </c>
      <c r="K127" s="57"/>
      <c r="L127" s="57"/>
      <c r="M127" s="159"/>
    </row>
    <row r="128" spans="1:13">
      <c r="A128" s="202">
        <v>121</v>
      </c>
      <c r="B128" s="159"/>
      <c r="C128" s="159"/>
      <c r="D128" s="159"/>
      <c r="E128" s="39"/>
      <c r="F128" s="39"/>
      <c r="G128" s="159"/>
      <c r="H128" s="42"/>
      <c r="I128" s="43"/>
      <c r="J128" s="205" t="e">
        <f t="shared" si="0"/>
        <v>#DIV/0!</v>
      </c>
      <c r="K128" s="57"/>
      <c r="L128" s="57"/>
      <c r="M128" s="159"/>
    </row>
    <row r="129" spans="1:13">
      <c r="A129" s="202">
        <v>122</v>
      </c>
      <c r="B129" s="159"/>
      <c r="C129" s="159"/>
      <c r="D129" s="159"/>
      <c r="E129" s="39"/>
      <c r="F129" s="39"/>
      <c r="G129" s="159"/>
      <c r="H129" s="42"/>
      <c r="I129" s="43"/>
      <c r="J129" s="205" t="e">
        <f t="shared" si="0"/>
        <v>#DIV/0!</v>
      </c>
      <c r="K129" s="57"/>
      <c r="L129" s="57"/>
      <c r="M129" s="159"/>
    </row>
    <row r="130" spans="1:13">
      <c r="A130" s="202">
        <v>123</v>
      </c>
      <c r="B130" s="159"/>
      <c r="C130" s="159"/>
      <c r="D130" s="159"/>
      <c r="E130" s="39"/>
      <c r="F130" s="39"/>
      <c r="G130" s="159"/>
      <c r="H130" s="42"/>
      <c r="I130" s="43"/>
      <c r="J130" s="205" t="e">
        <f t="shared" si="0"/>
        <v>#DIV/0!</v>
      </c>
      <c r="K130" s="57"/>
      <c r="L130" s="57"/>
      <c r="M130" s="159"/>
    </row>
    <row r="131" spans="1:13">
      <c r="A131" s="202">
        <v>124</v>
      </c>
      <c r="B131" s="159"/>
      <c r="C131" s="159"/>
      <c r="D131" s="159"/>
      <c r="E131" s="39"/>
      <c r="F131" s="39"/>
      <c r="G131" s="159"/>
      <c r="H131" s="42"/>
      <c r="I131" s="43"/>
      <c r="J131" s="205" t="e">
        <f t="shared" si="0"/>
        <v>#DIV/0!</v>
      </c>
      <c r="K131" s="57"/>
      <c r="L131" s="57"/>
      <c r="M131" s="159"/>
    </row>
    <row r="132" spans="1:13">
      <c r="A132" s="202">
        <v>125</v>
      </c>
      <c r="B132" s="159"/>
      <c r="C132" s="159"/>
      <c r="D132" s="159"/>
      <c r="E132" s="39"/>
      <c r="F132" s="39"/>
      <c r="G132" s="159"/>
      <c r="H132" s="42"/>
      <c r="I132" s="43"/>
      <c r="J132" s="205" t="e">
        <f t="shared" si="0"/>
        <v>#DIV/0!</v>
      </c>
      <c r="K132" s="57"/>
      <c r="L132" s="57"/>
      <c r="M132" s="159"/>
    </row>
    <row r="133" spans="1:13">
      <c r="A133" s="202">
        <v>126</v>
      </c>
      <c r="B133" s="159"/>
      <c r="C133" s="159"/>
      <c r="D133" s="159"/>
      <c r="E133" s="39"/>
      <c r="F133" s="39"/>
      <c r="G133" s="159"/>
      <c r="H133" s="42"/>
      <c r="I133" s="43"/>
      <c r="J133" s="205" t="e">
        <f t="shared" si="0"/>
        <v>#DIV/0!</v>
      </c>
      <c r="K133" s="57"/>
      <c r="L133" s="57"/>
      <c r="M133" s="159"/>
    </row>
    <row r="134" spans="1:13">
      <c r="A134" s="202">
        <v>127</v>
      </c>
      <c r="B134" s="159"/>
      <c r="C134" s="159"/>
      <c r="D134" s="159"/>
      <c r="E134" s="39"/>
      <c r="F134" s="39"/>
      <c r="G134" s="159"/>
      <c r="H134" s="42"/>
      <c r="I134" s="43"/>
      <c r="J134" s="205" t="e">
        <f t="shared" si="0"/>
        <v>#DIV/0!</v>
      </c>
      <c r="K134" s="57"/>
      <c r="L134" s="57"/>
      <c r="M134" s="159"/>
    </row>
    <row r="135" spans="1:13">
      <c r="A135" s="202">
        <v>128</v>
      </c>
      <c r="B135" s="159"/>
      <c r="C135" s="159"/>
      <c r="D135" s="159"/>
      <c r="E135" s="39"/>
      <c r="F135" s="39"/>
      <c r="G135" s="159"/>
      <c r="H135" s="42"/>
      <c r="I135" s="43"/>
      <c r="J135" s="205" t="e">
        <f t="shared" si="0"/>
        <v>#DIV/0!</v>
      </c>
      <c r="K135" s="57"/>
      <c r="L135" s="57"/>
      <c r="M135" s="159"/>
    </row>
    <row r="136" spans="1:13">
      <c r="A136" s="202">
        <v>129</v>
      </c>
      <c r="B136" s="159"/>
      <c r="C136" s="159"/>
      <c r="D136" s="159"/>
      <c r="E136" s="39"/>
      <c r="F136" s="39"/>
      <c r="G136" s="159"/>
      <c r="H136" s="42"/>
      <c r="I136" s="43"/>
      <c r="J136" s="205" t="e">
        <f t="shared" si="0"/>
        <v>#DIV/0!</v>
      </c>
      <c r="K136" s="57"/>
      <c r="L136" s="57"/>
      <c r="M136" s="159"/>
    </row>
    <row r="137" spans="1:13">
      <c r="A137" s="202">
        <v>130</v>
      </c>
      <c r="B137" s="159"/>
      <c r="C137" s="159"/>
      <c r="D137" s="159"/>
      <c r="E137" s="39"/>
      <c r="F137" s="39"/>
      <c r="G137" s="159"/>
      <c r="H137" s="42"/>
      <c r="I137" s="43"/>
      <c r="J137" s="205" t="e">
        <f t="shared" si="0"/>
        <v>#DIV/0!</v>
      </c>
      <c r="K137" s="57"/>
      <c r="L137" s="57"/>
      <c r="M137" s="159"/>
    </row>
    <row r="138" spans="1:13">
      <c r="A138" s="202">
        <v>131</v>
      </c>
      <c r="B138" s="159"/>
      <c r="C138" s="159"/>
      <c r="D138" s="159"/>
      <c r="E138" s="39"/>
      <c r="F138" s="39"/>
      <c r="G138" s="159"/>
      <c r="H138" s="42"/>
      <c r="I138" s="43"/>
      <c r="J138" s="205" t="e">
        <f t="shared" si="0"/>
        <v>#DIV/0!</v>
      </c>
      <c r="K138" s="57"/>
      <c r="L138" s="57"/>
      <c r="M138" s="159"/>
    </row>
    <row r="139" spans="1:13">
      <c r="A139" s="202">
        <v>132</v>
      </c>
      <c r="B139" s="159"/>
      <c r="C139" s="159"/>
      <c r="D139" s="159"/>
      <c r="E139" s="39"/>
      <c r="F139" s="39"/>
      <c r="G139" s="159"/>
      <c r="H139" s="42"/>
      <c r="I139" s="43"/>
      <c r="J139" s="205" t="e">
        <f t="shared" si="0"/>
        <v>#DIV/0!</v>
      </c>
      <c r="K139" s="57"/>
      <c r="L139" s="57"/>
      <c r="M139" s="159"/>
    </row>
    <row r="140" spans="1:13">
      <c r="A140" s="202">
        <v>133</v>
      </c>
      <c r="B140" s="159"/>
      <c r="C140" s="159"/>
      <c r="D140" s="159"/>
      <c r="E140" s="39"/>
      <c r="F140" s="39"/>
      <c r="G140" s="159"/>
      <c r="H140" s="42"/>
      <c r="I140" s="43"/>
      <c r="J140" s="205" t="e">
        <f t="shared" si="0"/>
        <v>#DIV/0!</v>
      </c>
      <c r="K140" s="57"/>
      <c r="L140" s="57"/>
      <c r="M140" s="159"/>
    </row>
    <row r="141" spans="1:13">
      <c r="A141" s="202">
        <v>134</v>
      </c>
      <c r="B141" s="159"/>
      <c r="C141" s="159"/>
      <c r="D141" s="159"/>
      <c r="E141" s="39"/>
      <c r="F141" s="39"/>
      <c r="G141" s="159"/>
      <c r="H141" s="42"/>
      <c r="I141" s="43"/>
      <c r="J141" s="205" t="e">
        <f t="shared" si="0"/>
        <v>#DIV/0!</v>
      </c>
      <c r="K141" s="57"/>
      <c r="L141" s="57"/>
      <c r="M141" s="159"/>
    </row>
    <row r="142" spans="1:13">
      <c r="A142" s="202">
        <v>135</v>
      </c>
      <c r="B142" s="159"/>
      <c r="C142" s="159"/>
      <c r="D142" s="159"/>
      <c r="E142" s="39"/>
      <c r="F142" s="39"/>
      <c r="G142" s="159"/>
      <c r="H142" s="42"/>
      <c r="I142" s="43"/>
      <c r="J142" s="205" t="e">
        <f t="shared" si="0"/>
        <v>#DIV/0!</v>
      </c>
      <c r="K142" s="57"/>
      <c r="L142" s="57"/>
      <c r="M142" s="159"/>
    </row>
    <row r="143" spans="1:13">
      <c r="A143" s="202">
        <v>136</v>
      </c>
      <c r="B143" s="159"/>
      <c r="C143" s="159"/>
      <c r="D143" s="159"/>
      <c r="E143" s="39"/>
      <c r="F143" s="39"/>
      <c r="G143" s="159"/>
      <c r="H143" s="42"/>
      <c r="I143" s="43"/>
      <c r="J143" s="205" t="e">
        <f t="shared" si="0"/>
        <v>#DIV/0!</v>
      </c>
      <c r="K143" s="57"/>
      <c r="L143" s="57"/>
      <c r="M143" s="159"/>
    </row>
    <row r="144" spans="1:13">
      <c r="A144" s="202">
        <v>137</v>
      </c>
      <c r="B144" s="159"/>
      <c r="C144" s="159"/>
      <c r="D144" s="159"/>
      <c r="E144" s="39"/>
      <c r="F144" s="39"/>
      <c r="G144" s="159"/>
      <c r="H144" s="42"/>
      <c r="I144" s="43"/>
      <c r="J144" s="205" t="e">
        <f t="shared" si="0"/>
        <v>#DIV/0!</v>
      </c>
      <c r="K144" s="57"/>
      <c r="L144" s="57"/>
      <c r="M144" s="159"/>
    </row>
    <row r="145" spans="1:13">
      <c r="A145" s="202">
        <v>138</v>
      </c>
      <c r="B145" s="159"/>
      <c r="C145" s="159"/>
      <c r="D145" s="159"/>
      <c r="E145" s="39"/>
      <c r="F145" s="39"/>
      <c r="G145" s="159"/>
      <c r="H145" s="42"/>
      <c r="I145" s="43"/>
      <c r="J145" s="205" t="e">
        <f t="shared" si="0"/>
        <v>#DIV/0!</v>
      </c>
      <c r="K145" s="57"/>
      <c r="L145" s="57"/>
      <c r="M145" s="159"/>
    </row>
    <row r="146" spans="1:13">
      <c r="A146" s="202">
        <v>139</v>
      </c>
      <c r="B146" s="159"/>
      <c r="C146" s="159"/>
      <c r="D146" s="159"/>
      <c r="E146" s="39"/>
      <c r="F146" s="39"/>
      <c r="G146" s="159"/>
      <c r="H146" s="42"/>
      <c r="I146" s="43"/>
      <c r="J146" s="205" t="e">
        <f t="shared" si="0"/>
        <v>#DIV/0!</v>
      </c>
      <c r="K146" s="57"/>
      <c r="L146" s="57"/>
      <c r="M146" s="159"/>
    </row>
    <row r="147" spans="1:13">
      <c r="A147" s="202">
        <v>140</v>
      </c>
      <c r="B147" s="159"/>
      <c r="C147" s="159"/>
      <c r="D147" s="159"/>
      <c r="E147" s="39"/>
      <c r="F147" s="39"/>
      <c r="G147" s="159"/>
      <c r="H147" s="42"/>
      <c r="I147" s="43"/>
      <c r="J147" s="205" t="e">
        <f t="shared" si="0"/>
        <v>#DIV/0!</v>
      </c>
      <c r="K147" s="57"/>
      <c r="L147" s="57"/>
      <c r="M147" s="159"/>
    </row>
    <row r="148" spans="1:13">
      <c r="A148" s="202">
        <v>141</v>
      </c>
      <c r="B148" s="159"/>
      <c r="C148" s="159"/>
      <c r="D148" s="159"/>
      <c r="E148" s="39"/>
      <c r="F148" s="39"/>
      <c r="G148" s="159"/>
      <c r="H148" s="42"/>
      <c r="I148" s="43"/>
      <c r="J148" s="205" t="e">
        <f t="shared" si="0"/>
        <v>#DIV/0!</v>
      </c>
      <c r="K148" s="57"/>
      <c r="L148" s="57"/>
      <c r="M148" s="159"/>
    </row>
    <row r="149" spans="1:13">
      <c r="A149" s="202">
        <v>142</v>
      </c>
      <c r="B149" s="159"/>
      <c r="C149" s="159"/>
      <c r="D149" s="159"/>
      <c r="E149" s="39"/>
      <c r="F149" s="39"/>
      <c r="G149" s="159"/>
      <c r="H149" s="42"/>
      <c r="I149" s="43"/>
      <c r="J149" s="205" t="e">
        <f t="shared" si="0"/>
        <v>#DIV/0!</v>
      </c>
      <c r="K149" s="57"/>
      <c r="L149" s="57"/>
      <c r="M149" s="159"/>
    </row>
    <row r="150" spans="1:13">
      <c r="A150" s="202">
        <v>143</v>
      </c>
      <c r="B150" s="159"/>
      <c r="C150" s="159"/>
      <c r="D150" s="159"/>
      <c r="E150" s="39"/>
      <c r="F150" s="39"/>
      <c r="G150" s="159"/>
      <c r="H150" s="42"/>
      <c r="I150" s="43"/>
      <c r="J150" s="205" t="e">
        <f t="shared" si="0"/>
        <v>#DIV/0!</v>
      </c>
      <c r="K150" s="57"/>
      <c r="L150" s="57"/>
      <c r="M150" s="159"/>
    </row>
    <row r="151" spans="1:13">
      <c r="A151" s="202">
        <v>144</v>
      </c>
      <c r="B151" s="159"/>
      <c r="C151" s="159"/>
      <c r="D151" s="159"/>
      <c r="E151" s="39"/>
      <c r="F151" s="39"/>
      <c r="G151" s="159"/>
      <c r="H151" s="42"/>
      <c r="I151" s="43"/>
      <c r="J151" s="205" t="e">
        <f t="shared" si="0"/>
        <v>#DIV/0!</v>
      </c>
      <c r="K151" s="57"/>
      <c r="L151" s="57"/>
      <c r="M151" s="159"/>
    </row>
    <row r="152" spans="1:13">
      <c r="A152" s="202">
        <v>145</v>
      </c>
      <c r="B152" s="159"/>
      <c r="C152" s="159"/>
      <c r="D152" s="159"/>
      <c r="E152" s="39"/>
      <c r="F152" s="39"/>
      <c r="G152" s="159"/>
      <c r="H152" s="42"/>
      <c r="I152" s="43"/>
      <c r="J152" s="205" t="e">
        <f t="shared" si="0"/>
        <v>#DIV/0!</v>
      </c>
      <c r="K152" s="57"/>
      <c r="L152" s="57"/>
      <c r="M152" s="159"/>
    </row>
    <row r="153" spans="1:13">
      <c r="A153" s="202">
        <v>146</v>
      </c>
      <c r="B153" s="159"/>
      <c r="C153" s="159"/>
      <c r="D153" s="159"/>
      <c r="E153" s="39"/>
      <c r="F153" s="39"/>
      <c r="G153" s="159"/>
      <c r="H153" s="42"/>
      <c r="I153" s="43"/>
      <c r="J153" s="205" t="e">
        <f t="shared" si="0"/>
        <v>#DIV/0!</v>
      </c>
      <c r="K153" s="57"/>
      <c r="L153" s="57"/>
      <c r="M153" s="159"/>
    </row>
    <row r="154" spans="1:13">
      <c r="A154" s="202">
        <v>147</v>
      </c>
      <c r="B154" s="159"/>
      <c r="C154" s="159"/>
      <c r="D154" s="159"/>
      <c r="E154" s="39"/>
      <c r="F154" s="39"/>
      <c r="G154" s="159"/>
      <c r="H154" s="42"/>
      <c r="I154" s="43"/>
      <c r="J154" s="205" t="e">
        <f t="shared" si="0"/>
        <v>#DIV/0!</v>
      </c>
      <c r="K154" s="57"/>
      <c r="L154" s="57"/>
      <c r="M154" s="159"/>
    </row>
    <row r="155" spans="1:13">
      <c r="A155" s="202">
        <v>148</v>
      </c>
      <c r="B155" s="159"/>
      <c r="C155" s="159"/>
      <c r="D155" s="159"/>
      <c r="E155" s="39"/>
      <c r="F155" s="39"/>
      <c r="G155" s="159"/>
      <c r="H155" s="42"/>
      <c r="I155" s="43"/>
      <c r="J155" s="205" t="e">
        <f t="shared" si="0"/>
        <v>#DIV/0!</v>
      </c>
      <c r="K155" s="57"/>
      <c r="L155" s="57"/>
      <c r="M155" s="159"/>
    </row>
    <row r="156" spans="1:13">
      <c r="A156" s="202">
        <v>149</v>
      </c>
      <c r="B156" s="159"/>
      <c r="C156" s="159"/>
      <c r="D156" s="159"/>
      <c r="E156" s="39"/>
      <c r="F156" s="39"/>
      <c r="G156" s="159"/>
      <c r="H156" s="42"/>
      <c r="I156" s="43"/>
      <c r="J156" s="205" t="e">
        <f t="shared" si="0"/>
        <v>#DIV/0!</v>
      </c>
      <c r="K156" s="57"/>
      <c r="L156" s="57"/>
      <c r="M156" s="159"/>
    </row>
    <row r="157" spans="1:13">
      <c r="A157" s="202">
        <v>150</v>
      </c>
      <c r="B157" s="159"/>
      <c r="C157" s="159"/>
      <c r="D157" s="159"/>
      <c r="E157" s="39"/>
      <c r="F157" s="39"/>
      <c r="G157" s="159"/>
      <c r="H157" s="42"/>
      <c r="I157" s="43"/>
      <c r="J157" s="205" t="e">
        <f t="shared" si="0"/>
        <v>#DIV/0!</v>
      </c>
      <c r="K157" s="57"/>
      <c r="L157" s="57"/>
      <c r="M157" s="159"/>
    </row>
    <row r="158" spans="1:13">
      <c r="A158" s="202">
        <v>151</v>
      </c>
      <c r="B158" s="159"/>
      <c r="C158" s="159"/>
      <c r="D158" s="159"/>
      <c r="E158" s="39"/>
      <c r="F158" s="39"/>
      <c r="G158" s="159"/>
      <c r="H158" s="42"/>
      <c r="I158" s="43"/>
      <c r="J158" s="205" t="e">
        <f t="shared" si="0"/>
        <v>#DIV/0!</v>
      </c>
      <c r="K158" s="57"/>
      <c r="L158" s="57"/>
      <c r="M158" s="159"/>
    </row>
    <row r="159" spans="1:13">
      <c r="A159" s="202">
        <v>152</v>
      </c>
      <c r="B159" s="159"/>
      <c r="C159" s="159"/>
      <c r="D159" s="159"/>
      <c r="E159" s="39"/>
      <c r="F159" s="39"/>
      <c r="G159" s="159"/>
      <c r="H159" s="42"/>
      <c r="I159" s="43"/>
      <c r="J159" s="205" t="e">
        <f t="shared" si="0"/>
        <v>#DIV/0!</v>
      </c>
      <c r="K159" s="57"/>
      <c r="L159" s="57"/>
      <c r="M159" s="159"/>
    </row>
    <row r="160" spans="1:13">
      <c r="A160" s="202">
        <v>153</v>
      </c>
      <c r="B160" s="159"/>
      <c r="C160" s="159"/>
      <c r="D160" s="159"/>
      <c r="E160" s="39"/>
      <c r="F160" s="39"/>
      <c r="G160" s="159"/>
      <c r="H160" s="42"/>
      <c r="I160" s="43"/>
      <c r="J160" s="205" t="e">
        <f t="shared" si="0"/>
        <v>#DIV/0!</v>
      </c>
      <c r="K160" s="57"/>
      <c r="L160" s="57"/>
      <c r="M160" s="159"/>
    </row>
    <row r="161" spans="1:13">
      <c r="A161" s="202">
        <v>154</v>
      </c>
      <c r="B161" s="159"/>
      <c r="C161" s="159"/>
      <c r="D161" s="159"/>
      <c r="E161" s="39"/>
      <c r="F161" s="39"/>
      <c r="G161" s="159"/>
      <c r="H161" s="42"/>
      <c r="I161" s="43"/>
      <c r="J161" s="205" t="e">
        <f t="shared" si="0"/>
        <v>#DIV/0!</v>
      </c>
      <c r="K161" s="57"/>
      <c r="L161" s="57"/>
      <c r="M161" s="159"/>
    </row>
    <row r="162" spans="1:13">
      <c r="A162" s="202">
        <v>155</v>
      </c>
      <c r="B162" s="159"/>
      <c r="C162" s="159"/>
      <c r="D162" s="159"/>
      <c r="E162" s="39"/>
      <c r="F162" s="39"/>
      <c r="G162" s="159"/>
      <c r="H162" s="42"/>
      <c r="I162" s="43"/>
      <c r="J162" s="205" t="e">
        <f t="shared" si="0"/>
        <v>#DIV/0!</v>
      </c>
      <c r="K162" s="57"/>
      <c r="L162" s="57"/>
      <c r="M162" s="159"/>
    </row>
    <row r="163" spans="1:13">
      <c r="A163" s="202">
        <v>156</v>
      </c>
      <c r="B163" s="159"/>
      <c r="C163" s="159"/>
      <c r="D163" s="159"/>
      <c r="E163" s="39"/>
      <c r="F163" s="39"/>
      <c r="G163" s="159"/>
      <c r="H163" s="42"/>
      <c r="I163" s="43"/>
      <c r="J163" s="205" t="e">
        <f t="shared" si="0"/>
        <v>#DIV/0!</v>
      </c>
      <c r="K163" s="57"/>
      <c r="L163" s="57"/>
      <c r="M163" s="159"/>
    </row>
    <row r="164" spans="1:13">
      <c r="A164" s="202">
        <v>157</v>
      </c>
      <c r="B164" s="159"/>
      <c r="C164" s="159"/>
      <c r="D164" s="159"/>
      <c r="E164" s="39"/>
      <c r="F164" s="39"/>
      <c r="G164" s="159"/>
      <c r="H164" s="42"/>
      <c r="I164" s="43"/>
      <c r="J164" s="205" t="e">
        <f t="shared" si="0"/>
        <v>#DIV/0!</v>
      </c>
      <c r="K164" s="57"/>
      <c r="L164" s="57"/>
      <c r="M164" s="159"/>
    </row>
    <row r="165" spans="1:13">
      <c r="A165" s="202">
        <v>158</v>
      </c>
      <c r="B165" s="159"/>
      <c r="C165" s="159"/>
      <c r="D165" s="159"/>
      <c r="E165" s="39"/>
      <c r="F165" s="39"/>
      <c r="G165" s="159"/>
      <c r="H165" s="42"/>
      <c r="I165" s="43"/>
      <c r="J165" s="205" t="e">
        <f t="shared" si="0"/>
        <v>#DIV/0!</v>
      </c>
      <c r="K165" s="57"/>
      <c r="L165" s="57"/>
      <c r="M165" s="159"/>
    </row>
    <row r="166" spans="1:13">
      <c r="A166" s="202">
        <v>159</v>
      </c>
      <c r="B166" s="159"/>
      <c r="C166" s="159"/>
      <c r="D166" s="159"/>
      <c r="E166" s="39"/>
      <c r="F166" s="39"/>
      <c r="G166" s="159"/>
      <c r="H166" s="42"/>
      <c r="I166" s="43"/>
      <c r="J166" s="205" t="e">
        <f t="shared" si="0"/>
        <v>#DIV/0!</v>
      </c>
      <c r="K166" s="57"/>
      <c r="L166" s="57"/>
      <c r="M166" s="159"/>
    </row>
    <row r="167" spans="1:13">
      <c r="A167" s="202">
        <v>160</v>
      </c>
      <c r="B167" s="159"/>
      <c r="C167" s="159"/>
      <c r="D167" s="159"/>
      <c r="E167" s="39"/>
      <c r="F167" s="39"/>
      <c r="G167" s="159"/>
      <c r="H167" s="42"/>
      <c r="I167" s="43"/>
      <c r="J167" s="205" t="e">
        <f t="shared" si="0"/>
        <v>#DIV/0!</v>
      </c>
      <c r="K167" s="57"/>
      <c r="L167" s="57"/>
      <c r="M167" s="159"/>
    </row>
    <row r="168" spans="1:13">
      <c r="A168" s="202">
        <v>161</v>
      </c>
      <c r="B168" s="159"/>
      <c r="C168" s="159"/>
      <c r="D168" s="159"/>
      <c r="E168" s="39"/>
      <c r="F168" s="39"/>
      <c r="G168" s="159"/>
      <c r="H168" s="42"/>
      <c r="I168" s="43"/>
      <c r="J168" s="205" t="e">
        <f t="shared" si="0"/>
        <v>#DIV/0!</v>
      </c>
      <c r="K168" s="57"/>
      <c r="L168" s="57"/>
      <c r="M168" s="159"/>
    </row>
    <row r="169" spans="1:13">
      <c r="A169" s="202">
        <v>162</v>
      </c>
      <c r="B169" s="159"/>
      <c r="C169" s="159"/>
      <c r="D169" s="159"/>
      <c r="E169" s="39"/>
      <c r="F169" s="39"/>
      <c r="G169" s="159"/>
      <c r="H169" s="42"/>
      <c r="I169" s="43"/>
      <c r="J169" s="205" t="e">
        <f t="shared" si="0"/>
        <v>#DIV/0!</v>
      </c>
      <c r="K169" s="57"/>
      <c r="L169" s="57"/>
      <c r="M169" s="159"/>
    </row>
    <row r="170" spans="1:13">
      <c r="A170" s="202">
        <v>163</v>
      </c>
      <c r="B170" s="159"/>
      <c r="C170" s="159"/>
      <c r="D170" s="159"/>
      <c r="E170" s="39"/>
      <c r="F170" s="39"/>
      <c r="G170" s="159"/>
      <c r="H170" s="42"/>
      <c r="I170" s="43"/>
      <c r="J170" s="205" t="e">
        <f t="shared" si="0"/>
        <v>#DIV/0!</v>
      </c>
      <c r="K170" s="57"/>
      <c r="L170" s="57"/>
      <c r="M170" s="159"/>
    </row>
    <row r="171" spans="1:13">
      <c r="A171" s="202">
        <v>164</v>
      </c>
      <c r="B171" s="159"/>
      <c r="C171" s="159"/>
      <c r="D171" s="159"/>
      <c r="E171" s="39"/>
      <c r="F171" s="39"/>
      <c r="G171" s="159"/>
      <c r="H171" s="42"/>
      <c r="I171" s="43"/>
      <c r="J171" s="205" t="e">
        <f t="shared" si="0"/>
        <v>#DIV/0!</v>
      </c>
      <c r="K171" s="57"/>
      <c r="L171" s="57"/>
      <c r="M171" s="159"/>
    </row>
    <row r="172" spans="1:13">
      <c r="A172" s="202">
        <v>165</v>
      </c>
      <c r="B172" s="159"/>
      <c r="C172" s="159"/>
      <c r="D172" s="159"/>
      <c r="E172" s="39"/>
      <c r="F172" s="39"/>
      <c r="G172" s="159"/>
      <c r="H172" s="42"/>
      <c r="I172" s="43"/>
      <c r="J172" s="205" t="e">
        <f t="shared" si="0"/>
        <v>#DIV/0!</v>
      </c>
      <c r="K172" s="57"/>
      <c r="L172" s="57"/>
      <c r="M172" s="159"/>
    </row>
    <row r="173" spans="1:13">
      <c r="A173" s="202">
        <v>166</v>
      </c>
      <c r="B173" s="159"/>
      <c r="C173" s="159"/>
      <c r="D173" s="159"/>
      <c r="E173" s="39"/>
      <c r="F173" s="39"/>
      <c r="G173" s="159"/>
      <c r="H173" s="42"/>
      <c r="I173" s="43"/>
      <c r="J173" s="205" t="e">
        <f t="shared" si="0"/>
        <v>#DIV/0!</v>
      </c>
      <c r="K173" s="57"/>
      <c r="L173" s="57"/>
      <c r="M173" s="159"/>
    </row>
    <row r="174" spans="1:13">
      <c r="A174" s="202">
        <v>167</v>
      </c>
      <c r="B174" s="159"/>
      <c r="C174" s="159"/>
      <c r="D174" s="159"/>
      <c r="E174" s="39"/>
      <c r="F174" s="39"/>
      <c r="G174" s="159"/>
      <c r="H174" s="42"/>
      <c r="I174" s="43"/>
      <c r="J174" s="205" t="e">
        <f t="shared" si="0"/>
        <v>#DIV/0!</v>
      </c>
      <c r="K174" s="57"/>
      <c r="L174" s="57"/>
      <c r="M174" s="159"/>
    </row>
    <row r="175" spans="1:13">
      <c r="A175" s="202">
        <v>168</v>
      </c>
      <c r="B175" s="159"/>
      <c r="C175" s="159"/>
      <c r="D175" s="159"/>
      <c r="E175" s="39"/>
      <c r="F175" s="39"/>
      <c r="G175" s="159"/>
      <c r="H175" s="42"/>
      <c r="I175" s="43"/>
      <c r="J175" s="205" t="e">
        <f t="shared" si="0"/>
        <v>#DIV/0!</v>
      </c>
      <c r="K175" s="57"/>
      <c r="L175" s="57"/>
      <c r="M175" s="159"/>
    </row>
    <row r="176" spans="1:13">
      <c r="A176" s="202">
        <v>169</v>
      </c>
      <c r="B176" s="159"/>
      <c r="C176" s="159"/>
      <c r="D176" s="159"/>
      <c r="E176" s="39"/>
      <c r="F176" s="39"/>
      <c r="G176" s="159"/>
      <c r="H176" s="42"/>
      <c r="I176" s="43"/>
      <c r="J176" s="205" t="e">
        <f t="shared" si="0"/>
        <v>#DIV/0!</v>
      </c>
      <c r="K176" s="57"/>
      <c r="L176" s="57"/>
      <c r="M176" s="159"/>
    </row>
    <row r="177" spans="1:13">
      <c r="A177" s="202">
        <v>170</v>
      </c>
      <c r="B177" s="159"/>
      <c r="C177" s="159"/>
      <c r="D177" s="159"/>
      <c r="E177" s="39"/>
      <c r="F177" s="39"/>
      <c r="G177" s="159"/>
      <c r="H177" s="42"/>
      <c r="I177" s="43"/>
      <c r="J177" s="205" t="e">
        <f t="shared" si="0"/>
        <v>#DIV/0!</v>
      </c>
      <c r="K177" s="57"/>
      <c r="L177" s="57"/>
      <c r="M177" s="159"/>
    </row>
    <row r="178" spans="1:13">
      <c r="A178" s="202">
        <v>171</v>
      </c>
      <c r="B178" s="159"/>
      <c r="C178" s="159"/>
      <c r="D178" s="159"/>
      <c r="E178" s="39"/>
      <c r="F178" s="39"/>
      <c r="G178" s="159"/>
      <c r="H178" s="42"/>
      <c r="I178" s="43"/>
      <c r="J178" s="205" t="e">
        <f t="shared" si="0"/>
        <v>#DIV/0!</v>
      </c>
      <c r="K178" s="57"/>
      <c r="L178" s="57"/>
      <c r="M178" s="159"/>
    </row>
    <row r="179" spans="1:13">
      <c r="A179" s="202">
        <v>172</v>
      </c>
      <c r="B179" s="159"/>
      <c r="C179" s="159"/>
      <c r="D179" s="159"/>
      <c r="E179" s="39"/>
      <c r="F179" s="39"/>
      <c r="G179" s="159"/>
      <c r="H179" s="42"/>
      <c r="I179" s="43"/>
      <c r="J179" s="205" t="e">
        <f t="shared" si="0"/>
        <v>#DIV/0!</v>
      </c>
      <c r="K179" s="57"/>
      <c r="L179" s="57"/>
      <c r="M179" s="159"/>
    </row>
    <row r="180" spans="1:13">
      <c r="A180" s="202">
        <v>173</v>
      </c>
      <c r="B180" s="159"/>
      <c r="C180" s="159"/>
      <c r="D180" s="159"/>
      <c r="E180" s="39"/>
      <c r="F180" s="39"/>
      <c r="G180" s="159"/>
      <c r="H180" s="42"/>
      <c r="I180" s="43"/>
      <c r="J180" s="205" t="e">
        <f t="shared" si="0"/>
        <v>#DIV/0!</v>
      </c>
      <c r="K180" s="57"/>
      <c r="L180" s="57"/>
      <c r="M180" s="159"/>
    </row>
    <row r="181" spans="1:13">
      <c r="A181" s="202">
        <v>174</v>
      </c>
      <c r="B181" s="159"/>
      <c r="C181" s="159"/>
      <c r="D181" s="159"/>
      <c r="E181" s="39"/>
      <c r="F181" s="39"/>
      <c r="G181" s="159"/>
      <c r="H181" s="42"/>
      <c r="I181" s="43"/>
      <c r="J181" s="205" t="e">
        <f t="shared" si="0"/>
        <v>#DIV/0!</v>
      </c>
      <c r="K181" s="57"/>
      <c r="L181" s="57"/>
      <c r="M181" s="159"/>
    </row>
    <row r="182" spans="1:13">
      <c r="A182" s="202">
        <v>175</v>
      </c>
      <c r="B182" s="159"/>
      <c r="C182" s="159"/>
      <c r="D182" s="159"/>
      <c r="E182" s="39"/>
      <c r="F182" s="39"/>
      <c r="G182" s="159"/>
      <c r="H182" s="42"/>
      <c r="I182" s="43"/>
      <c r="J182" s="205" t="e">
        <f t="shared" si="0"/>
        <v>#DIV/0!</v>
      </c>
      <c r="K182" s="57"/>
      <c r="L182" s="57"/>
      <c r="M182" s="159"/>
    </row>
    <row r="183" spans="1:13">
      <c r="A183" s="202">
        <v>176</v>
      </c>
      <c r="B183" s="159"/>
      <c r="C183" s="159"/>
      <c r="D183" s="159"/>
      <c r="E183" s="39"/>
      <c r="F183" s="39"/>
      <c r="G183" s="159"/>
      <c r="H183" s="42"/>
      <c r="I183" s="43"/>
      <c r="J183" s="205" t="e">
        <f t="shared" si="0"/>
        <v>#DIV/0!</v>
      </c>
      <c r="K183" s="57"/>
      <c r="L183" s="57"/>
      <c r="M183" s="159"/>
    </row>
    <row r="184" spans="1:13">
      <c r="A184" s="202">
        <v>177</v>
      </c>
      <c r="B184" s="159"/>
      <c r="C184" s="159"/>
      <c r="D184" s="159"/>
      <c r="E184" s="39"/>
      <c r="F184" s="39"/>
      <c r="G184" s="159"/>
      <c r="H184" s="42"/>
      <c r="I184" s="43"/>
      <c r="J184" s="205" t="e">
        <f t="shared" si="0"/>
        <v>#DIV/0!</v>
      </c>
      <c r="K184" s="57"/>
      <c r="L184" s="57"/>
      <c r="M184" s="159"/>
    </row>
    <row r="185" spans="1:13">
      <c r="A185" s="202">
        <v>178</v>
      </c>
      <c r="B185" s="159"/>
      <c r="C185" s="159"/>
      <c r="D185" s="159"/>
      <c r="E185" s="39"/>
      <c r="F185" s="39"/>
      <c r="G185" s="159"/>
      <c r="H185" s="42"/>
      <c r="I185" s="43"/>
      <c r="J185" s="205" t="e">
        <f t="shared" si="0"/>
        <v>#DIV/0!</v>
      </c>
      <c r="K185" s="57"/>
      <c r="L185" s="57"/>
      <c r="M185" s="159"/>
    </row>
    <row r="186" spans="1:13">
      <c r="A186" s="202">
        <v>179</v>
      </c>
      <c r="B186" s="159"/>
      <c r="C186" s="159"/>
      <c r="D186" s="159"/>
      <c r="E186" s="39"/>
      <c r="F186" s="39"/>
      <c r="G186" s="159"/>
      <c r="H186" s="42"/>
      <c r="I186" s="43"/>
      <c r="J186" s="205" t="e">
        <f t="shared" si="0"/>
        <v>#DIV/0!</v>
      </c>
      <c r="K186" s="57"/>
      <c r="L186" s="57"/>
      <c r="M186" s="159"/>
    </row>
    <row r="187" spans="1:13">
      <c r="A187" s="202">
        <v>180</v>
      </c>
      <c r="B187" s="159"/>
      <c r="C187" s="159"/>
      <c r="D187" s="159"/>
      <c r="E187" s="39"/>
      <c r="F187" s="39"/>
      <c r="G187" s="159"/>
      <c r="H187" s="42"/>
      <c r="I187" s="43"/>
      <c r="J187" s="205" t="e">
        <f t="shared" si="0"/>
        <v>#DIV/0!</v>
      </c>
      <c r="K187" s="57"/>
      <c r="L187" s="57"/>
      <c r="M187" s="159"/>
    </row>
    <row r="188" spans="1:13">
      <c r="A188" s="202">
        <v>181</v>
      </c>
      <c r="B188" s="159"/>
      <c r="C188" s="159"/>
      <c r="D188" s="159"/>
      <c r="E188" s="39"/>
      <c r="F188" s="39"/>
      <c r="G188" s="159"/>
      <c r="H188" s="42"/>
      <c r="I188" s="43"/>
      <c r="J188" s="205" t="e">
        <f t="shared" si="0"/>
        <v>#DIV/0!</v>
      </c>
      <c r="K188" s="57"/>
      <c r="L188" s="57"/>
      <c r="M188" s="159"/>
    </row>
    <row r="189" spans="1:13">
      <c r="A189" s="202">
        <v>182</v>
      </c>
      <c r="B189" s="159"/>
      <c r="C189" s="159"/>
      <c r="D189" s="159"/>
      <c r="E189" s="39"/>
      <c r="F189" s="39"/>
      <c r="G189" s="159"/>
      <c r="H189" s="42"/>
      <c r="I189" s="43"/>
      <c r="J189" s="205" t="e">
        <f t="shared" si="0"/>
        <v>#DIV/0!</v>
      </c>
      <c r="K189" s="57"/>
      <c r="L189" s="57"/>
      <c r="M189" s="159"/>
    </row>
    <row r="190" spans="1:13">
      <c r="A190" s="202">
        <v>183</v>
      </c>
      <c r="B190" s="159"/>
      <c r="C190" s="159"/>
      <c r="D190" s="159"/>
      <c r="E190" s="39"/>
      <c r="F190" s="39"/>
      <c r="G190" s="159"/>
      <c r="H190" s="42"/>
      <c r="I190" s="43"/>
      <c r="J190" s="205" t="e">
        <f t="shared" si="0"/>
        <v>#DIV/0!</v>
      </c>
      <c r="K190" s="57"/>
      <c r="L190" s="57"/>
      <c r="M190" s="159"/>
    </row>
    <row r="191" spans="1:13">
      <c r="A191" s="202">
        <v>184</v>
      </c>
      <c r="B191" s="159"/>
      <c r="C191" s="159"/>
      <c r="D191" s="159"/>
      <c r="E191" s="39"/>
      <c r="F191" s="39"/>
      <c r="G191" s="159"/>
      <c r="H191" s="42"/>
      <c r="I191" s="43"/>
      <c r="J191" s="205" t="e">
        <f t="shared" si="0"/>
        <v>#DIV/0!</v>
      </c>
      <c r="K191" s="57"/>
      <c r="L191" s="57"/>
      <c r="M191" s="159"/>
    </row>
    <row r="192" spans="1:13">
      <c r="A192" s="202">
        <v>185</v>
      </c>
      <c r="B192" s="159"/>
      <c r="C192" s="159"/>
      <c r="D192" s="159"/>
      <c r="E192" s="39"/>
      <c r="F192" s="39"/>
      <c r="G192" s="159"/>
      <c r="H192" s="42"/>
      <c r="I192" s="43"/>
      <c r="J192" s="205" t="e">
        <f t="shared" si="0"/>
        <v>#DIV/0!</v>
      </c>
      <c r="K192" s="57"/>
      <c r="L192" s="57"/>
      <c r="M192" s="159"/>
    </row>
    <row r="193" spans="1:13">
      <c r="A193" s="202">
        <v>186</v>
      </c>
      <c r="B193" s="159"/>
      <c r="C193" s="159"/>
      <c r="D193" s="159"/>
      <c r="E193" s="39"/>
      <c r="F193" s="39"/>
      <c r="G193" s="159"/>
      <c r="H193" s="42"/>
      <c r="I193" s="43"/>
      <c r="J193" s="205" t="e">
        <f t="shared" si="0"/>
        <v>#DIV/0!</v>
      </c>
      <c r="K193" s="57"/>
      <c r="L193" s="57"/>
      <c r="M193" s="159"/>
    </row>
    <row r="194" spans="1:13">
      <c r="A194" s="202">
        <v>187</v>
      </c>
      <c r="B194" s="159"/>
      <c r="C194" s="159"/>
      <c r="D194" s="159"/>
      <c r="E194" s="39"/>
      <c r="F194" s="39"/>
      <c r="G194" s="159"/>
      <c r="H194" s="42"/>
      <c r="I194" s="43"/>
      <c r="J194" s="205" t="e">
        <f t="shared" si="0"/>
        <v>#DIV/0!</v>
      </c>
      <c r="K194" s="57"/>
      <c r="L194" s="57"/>
      <c r="M194" s="159"/>
    </row>
    <row r="195" spans="1:13">
      <c r="A195" s="202">
        <v>188</v>
      </c>
      <c r="B195" s="159"/>
      <c r="C195" s="159"/>
      <c r="D195" s="159"/>
      <c r="E195" s="39"/>
      <c r="F195" s="39"/>
      <c r="G195" s="159"/>
      <c r="H195" s="42"/>
      <c r="I195" s="43"/>
      <c r="J195" s="205" t="e">
        <f t="shared" si="0"/>
        <v>#DIV/0!</v>
      </c>
      <c r="K195" s="57"/>
      <c r="L195" s="57"/>
      <c r="M195" s="159"/>
    </row>
    <row r="196" spans="1:13">
      <c r="A196" s="202">
        <v>189</v>
      </c>
      <c r="B196" s="159"/>
      <c r="C196" s="159"/>
      <c r="D196" s="159"/>
      <c r="E196" s="39"/>
      <c r="F196" s="39"/>
      <c r="G196" s="159"/>
      <c r="H196" s="42"/>
      <c r="I196" s="43"/>
      <c r="J196" s="205" t="e">
        <f t="shared" si="0"/>
        <v>#DIV/0!</v>
      </c>
      <c r="K196" s="57"/>
      <c r="L196" s="57"/>
      <c r="M196" s="159"/>
    </row>
    <row r="197" spans="1:13">
      <c r="A197" s="202">
        <v>190</v>
      </c>
      <c r="B197" s="159"/>
      <c r="C197" s="159"/>
      <c r="D197" s="159"/>
      <c r="E197" s="39"/>
      <c r="F197" s="39"/>
      <c r="G197" s="159"/>
      <c r="H197" s="42"/>
      <c r="I197" s="43"/>
      <c r="J197" s="205" t="e">
        <f t="shared" si="0"/>
        <v>#DIV/0!</v>
      </c>
      <c r="K197" s="57"/>
      <c r="L197" s="57"/>
      <c r="M197" s="159"/>
    </row>
    <row r="198" spans="1:13">
      <c r="A198" s="202">
        <v>191</v>
      </c>
      <c r="B198" s="159"/>
      <c r="C198" s="159"/>
      <c r="D198" s="159"/>
      <c r="E198" s="39"/>
      <c r="F198" s="39"/>
      <c r="G198" s="159"/>
      <c r="H198" s="42"/>
      <c r="I198" s="43"/>
      <c r="J198" s="205" t="e">
        <f t="shared" si="0"/>
        <v>#DIV/0!</v>
      </c>
      <c r="K198" s="57"/>
      <c r="L198" s="57"/>
      <c r="M198" s="159"/>
    </row>
    <row r="199" spans="1:13">
      <c r="A199" s="202">
        <v>192</v>
      </c>
      <c r="B199" s="159"/>
      <c r="C199" s="159"/>
      <c r="D199" s="159"/>
      <c r="E199" s="39"/>
      <c r="F199" s="39"/>
      <c r="G199" s="159"/>
      <c r="H199" s="42"/>
      <c r="I199" s="43"/>
      <c r="J199" s="205" t="e">
        <f t="shared" si="0"/>
        <v>#DIV/0!</v>
      </c>
      <c r="K199" s="57"/>
      <c r="L199" s="57"/>
      <c r="M199" s="159"/>
    </row>
    <row r="200" spans="1:13">
      <c r="A200" s="202">
        <v>193</v>
      </c>
      <c r="B200" s="159"/>
      <c r="C200" s="159"/>
      <c r="D200" s="159"/>
      <c r="E200" s="39"/>
      <c r="F200" s="39"/>
      <c r="G200" s="159"/>
      <c r="H200" s="42"/>
      <c r="I200" s="43"/>
      <c r="J200" s="205" t="e">
        <f t="shared" si="0"/>
        <v>#DIV/0!</v>
      </c>
      <c r="K200" s="57"/>
      <c r="L200" s="57"/>
      <c r="M200" s="159"/>
    </row>
    <row r="201" spans="1:13">
      <c r="A201" s="202">
        <v>194</v>
      </c>
      <c r="B201" s="159"/>
      <c r="C201" s="159"/>
      <c r="D201" s="159"/>
      <c r="E201" s="39"/>
      <c r="F201" s="39"/>
      <c r="G201" s="159"/>
      <c r="H201" s="42"/>
      <c r="I201" s="43"/>
      <c r="J201" s="205" t="e">
        <f t="shared" si="0"/>
        <v>#DIV/0!</v>
      </c>
      <c r="K201" s="57"/>
      <c r="L201" s="57"/>
      <c r="M201" s="159"/>
    </row>
    <row r="202" spans="1:13">
      <c r="A202" s="202">
        <v>195</v>
      </c>
      <c r="B202" s="159"/>
      <c r="C202" s="159"/>
      <c r="D202" s="159"/>
      <c r="E202" s="39"/>
      <c r="F202" s="39"/>
      <c r="G202" s="159"/>
      <c r="H202" s="42"/>
      <c r="I202" s="43"/>
      <c r="J202" s="205" t="e">
        <f t="shared" si="0"/>
        <v>#DIV/0!</v>
      </c>
      <c r="K202" s="57"/>
      <c r="L202" s="57"/>
      <c r="M202" s="159"/>
    </row>
    <row r="203" spans="1:13">
      <c r="A203" s="202">
        <v>196</v>
      </c>
      <c r="B203" s="159"/>
      <c r="C203" s="159"/>
      <c r="D203" s="159"/>
      <c r="E203" s="39"/>
      <c r="F203" s="39"/>
      <c r="G203" s="159"/>
      <c r="H203" s="42"/>
      <c r="I203" s="43"/>
      <c r="J203" s="205" t="e">
        <f t="shared" si="0"/>
        <v>#DIV/0!</v>
      </c>
      <c r="K203" s="57"/>
      <c r="L203" s="57"/>
      <c r="M203" s="159"/>
    </row>
    <row r="204" spans="1:13">
      <c r="A204" s="202">
        <v>197</v>
      </c>
      <c r="B204" s="159"/>
      <c r="C204" s="159"/>
      <c r="D204" s="159"/>
      <c r="E204" s="39"/>
      <c r="F204" s="39"/>
      <c r="G204" s="159"/>
      <c r="H204" s="42"/>
      <c r="I204" s="43"/>
      <c r="J204" s="205" t="e">
        <f t="shared" si="0"/>
        <v>#DIV/0!</v>
      </c>
      <c r="K204" s="57"/>
      <c r="L204" s="57"/>
      <c r="M204" s="159"/>
    </row>
    <row r="205" spans="1:13">
      <c r="A205" s="202">
        <v>198</v>
      </c>
      <c r="B205" s="159"/>
      <c r="C205" s="159"/>
      <c r="D205" s="159"/>
      <c r="E205" s="39"/>
      <c r="F205" s="39"/>
      <c r="G205" s="159"/>
      <c r="H205" s="42"/>
      <c r="I205" s="43"/>
      <c r="J205" s="205" t="e">
        <f t="shared" si="0"/>
        <v>#DIV/0!</v>
      </c>
      <c r="K205" s="57"/>
      <c r="L205" s="57"/>
      <c r="M205" s="159"/>
    </row>
    <row r="206" spans="1:13">
      <c r="A206" s="202">
        <v>199</v>
      </c>
      <c r="B206" s="159"/>
      <c r="C206" s="159"/>
      <c r="D206" s="159"/>
      <c r="E206" s="39"/>
      <c r="F206" s="39"/>
      <c r="G206" s="159"/>
      <c r="H206" s="42"/>
      <c r="I206" s="43"/>
      <c r="J206" s="205" t="e">
        <f t="shared" si="0"/>
        <v>#DIV/0!</v>
      </c>
      <c r="K206" s="57"/>
      <c r="L206" s="57"/>
      <c r="M206" s="159"/>
    </row>
    <row r="207" spans="1:13">
      <c r="A207" s="202">
        <v>200</v>
      </c>
      <c r="B207" s="159"/>
      <c r="C207" s="159"/>
      <c r="D207" s="159"/>
      <c r="E207" s="39"/>
      <c r="F207" s="39"/>
      <c r="G207" s="159"/>
      <c r="H207" s="42"/>
      <c r="I207" s="43"/>
      <c r="J207" s="205" t="e">
        <f t="shared" si="0"/>
        <v>#DIV/0!</v>
      </c>
      <c r="K207" s="57"/>
      <c r="L207" s="57"/>
      <c r="M207" s="159"/>
    </row>
    <row r="208" spans="1:13">
      <c r="A208" s="202">
        <v>201</v>
      </c>
      <c r="B208" s="159"/>
      <c r="C208" s="159"/>
      <c r="D208" s="159"/>
      <c r="E208" s="39"/>
      <c r="F208" s="39"/>
      <c r="G208" s="159"/>
      <c r="H208" s="42"/>
      <c r="I208" s="43"/>
      <c r="J208" s="205" t="e">
        <f t="shared" si="0"/>
        <v>#DIV/0!</v>
      </c>
      <c r="K208" s="57"/>
      <c r="L208" s="57"/>
      <c r="M208" s="159"/>
    </row>
    <row r="209" spans="1:13">
      <c r="A209" s="202">
        <v>202</v>
      </c>
      <c r="B209" s="159"/>
      <c r="C209" s="159"/>
      <c r="D209" s="159"/>
      <c r="E209" s="39"/>
      <c r="F209" s="39"/>
      <c r="G209" s="159"/>
      <c r="H209" s="42"/>
      <c r="I209" s="43"/>
      <c r="J209" s="205" t="e">
        <f t="shared" si="0"/>
        <v>#DIV/0!</v>
      </c>
      <c r="K209" s="57"/>
      <c r="L209" s="57"/>
      <c r="M209" s="159"/>
    </row>
    <row r="210" spans="1:13">
      <c r="A210" s="202">
        <v>203</v>
      </c>
      <c r="B210" s="159"/>
      <c r="C210" s="159"/>
      <c r="D210" s="159"/>
      <c r="E210" s="39"/>
      <c r="F210" s="39"/>
      <c r="G210" s="159"/>
      <c r="H210" s="42"/>
      <c r="I210" s="43"/>
      <c r="J210" s="205" t="e">
        <f t="shared" si="0"/>
        <v>#DIV/0!</v>
      </c>
      <c r="K210" s="57"/>
      <c r="L210" s="57"/>
      <c r="M210" s="159"/>
    </row>
    <row r="211" spans="1:13">
      <c r="A211" s="202">
        <v>204</v>
      </c>
      <c r="B211" s="159"/>
      <c r="C211" s="159"/>
      <c r="D211" s="159"/>
      <c r="E211" s="39"/>
      <c r="F211" s="39"/>
      <c r="G211" s="159"/>
      <c r="H211" s="42"/>
      <c r="I211" s="43"/>
      <c r="J211" s="205" t="e">
        <f t="shared" si="0"/>
        <v>#DIV/0!</v>
      </c>
      <c r="K211" s="57"/>
      <c r="L211" s="57"/>
      <c r="M211" s="159"/>
    </row>
    <row r="212" spans="1:13">
      <c r="A212" s="202">
        <v>205</v>
      </c>
      <c r="B212" s="159"/>
      <c r="C212" s="159"/>
      <c r="D212" s="159"/>
      <c r="E212" s="39"/>
      <c r="F212" s="39"/>
      <c r="G212" s="159"/>
      <c r="H212" s="42"/>
      <c r="I212" s="43"/>
      <c r="J212" s="205" t="e">
        <f t="shared" si="0"/>
        <v>#DIV/0!</v>
      </c>
      <c r="K212" s="57"/>
      <c r="L212" s="57"/>
      <c r="M212" s="159"/>
    </row>
    <row r="213" spans="1:13">
      <c r="A213" s="202">
        <v>206</v>
      </c>
      <c r="B213" s="159"/>
      <c r="C213" s="159"/>
      <c r="D213" s="159"/>
      <c r="E213" s="39"/>
      <c r="F213" s="39"/>
      <c r="G213" s="159"/>
      <c r="H213" s="42"/>
      <c r="I213" s="43"/>
      <c r="J213" s="205" t="e">
        <f t="shared" si="0"/>
        <v>#DIV/0!</v>
      </c>
      <c r="K213" s="57"/>
      <c r="L213" s="57"/>
      <c r="M213" s="159"/>
    </row>
    <row r="214" spans="1:13">
      <c r="A214" s="202">
        <v>207</v>
      </c>
      <c r="B214" s="159"/>
      <c r="C214" s="159"/>
      <c r="D214" s="159"/>
      <c r="E214" s="39"/>
      <c r="F214" s="39"/>
      <c r="G214" s="159"/>
      <c r="H214" s="42"/>
      <c r="I214" s="43"/>
      <c r="J214" s="205" t="e">
        <f t="shared" si="0"/>
        <v>#DIV/0!</v>
      </c>
      <c r="K214" s="57"/>
      <c r="L214" s="57"/>
      <c r="M214" s="159"/>
    </row>
    <row r="215" spans="1:13">
      <c r="A215" s="202">
        <v>208</v>
      </c>
      <c r="B215" s="159"/>
      <c r="C215" s="159"/>
      <c r="D215" s="159"/>
      <c r="E215" s="39"/>
      <c r="F215" s="39"/>
      <c r="G215" s="159"/>
      <c r="H215" s="42"/>
      <c r="I215" s="43"/>
      <c r="J215" s="205" t="e">
        <f t="shared" si="0"/>
        <v>#DIV/0!</v>
      </c>
      <c r="K215" s="57"/>
      <c r="L215" s="57"/>
      <c r="M215" s="159"/>
    </row>
    <row r="216" spans="1:13">
      <c r="A216" s="202">
        <v>209</v>
      </c>
      <c r="B216" s="159"/>
      <c r="C216" s="159"/>
      <c r="D216" s="159"/>
      <c r="E216" s="39"/>
      <c r="F216" s="39"/>
      <c r="G216" s="159"/>
      <c r="H216" s="42"/>
      <c r="I216" s="43"/>
      <c r="J216" s="205" t="e">
        <f t="shared" si="0"/>
        <v>#DIV/0!</v>
      </c>
      <c r="K216" s="57"/>
      <c r="L216" s="57"/>
      <c r="M216" s="159"/>
    </row>
    <row r="217" spans="1:13">
      <c r="A217" s="202">
        <v>210</v>
      </c>
      <c r="B217" s="159"/>
      <c r="C217" s="159"/>
      <c r="D217" s="159"/>
      <c r="E217" s="39"/>
      <c r="F217" s="39"/>
      <c r="G217" s="159"/>
      <c r="H217" s="42"/>
      <c r="I217" s="43"/>
      <c r="J217" s="205" t="e">
        <f t="shared" si="0"/>
        <v>#DIV/0!</v>
      </c>
      <c r="K217" s="57"/>
      <c r="L217" s="57"/>
      <c r="M217" s="159"/>
    </row>
    <row r="218" spans="1:13">
      <c r="A218" s="202">
        <v>211</v>
      </c>
      <c r="B218" s="159"/>
      <c r="C218" s="159"/>
      <c r="D218" s="159"/>
      <c r="E218" s="39"/>
      <c r="F218" s="39"/>
      <c r="G218" s="159"/>
      <c r="H218" s="42"/>
      <c r="I218" s="43"/>
      <c r="J218" s="205" t="e">
        <f t="shared" si="0"/>
        <v>#DIV/0!</v>
      </c>
      <c r="K218" s="57"/>
      <c r="L218" s="57"/>
      <c r="M218" s="159"/>
    </row>
    <row r="219" spans="1:13">
      <c r="A219" s="202">
        <v>212</v>
      </c>
      <c r="B219" s="159"/>
      <c r="C219" s="159"/>
      <c r="D219" s="159"/>
      <c r="E219" s="39"/>
      <c r="F219" s="39"/>
      <c r="G219" s="159"/>
      <c r="H219" s="42"/>
      <c r="I219" s="43"/>
      <c r="J219" s="205" t="e">
        <f t="shared" si="0"/>
        <v>#DIV/0!</v>
      </c>
      <c r="K219" s="57"/>
      <c r="L219" s="57"/>
      <c r="M219" s="159"/>
    </row>
    <row r="220" spans="1:13">
      <c r="A220" s="202">
        <v>213</v>
      </c>
      <c r="B220" s="159"/>
      <c r="C220" s="159"/>
      <c r="D220" s="159"/>
      <c r="E220" s="39"/>
      <c r="F220" s="39"/>
      <c r="G220" s="159"/>
      <c r="H220" s="42"/>
      <c r="I220" s="43"/>
      <c r="J220" s="205" t="e">
        <f t="shared" si="0"/>
        <v>#DIV/0!</v>
      </c>
      <c r="K220" s="57"/>
      <c r="L220" s="57"/>
      <c r="M220" s="159"/>
    </row>
    <row r="221" spans="1:13">
      <c r="A221" s="202">
        <v>214</v>
      </c>
      <c r="B221" s="159"/>
      <c r="C221" s="159"/>
      <c r="D221" s="159"/>
      <c r="E221" s="39"/>
      <c r="F221" s="39"/>
      <c r="G221" s="159"/>
      <c r="H221" s="42"/>
      <c r="I221" s="43"/>
      <c r="J221" s="205" t="e">
        <f t="shared" si="0"/>
        <v>#DIV/0!</v>
      </c>
      <c r="K221" s="57"/>
      <c r="L221" s="57"/>
      <c r="M221" s="159"/>
    </row>
    <row r="222" spans="1:13">
      <c r="A222" s="202">
        <v>215</v>
      </c>
      <c r="B222" s="159"/>
      <c r="C222" s="159"/>
      <c r="D222" s="159"/>
      <c r="E222" s="39"/>
      <c r="F222" s="39"/>
      <c r="G222" s="159"/>
      <c r="H222" s="42"/>
      <c r="I222" s="43"/>
      <c r="J222" s="205" t="e">
        <f t="shared" si="0"/>
        <v>#DIV/0!</v>
      </c>
      <c r="K222" s="57"/>
      <c r="L222" s="57"/>
      <c r="M222" s="159"/>
    </row>
    <row r="223" spans="1:13">
      <c r="A223" s="202">
        <v>216</v>
      </c>
      <c r="B223" s="159"/>
      <c r="C223" s="159"/>
      <c r="D223" s="159"/>
      <c r="E223" s="39"/>
      <c r="F223" s="39"/>
      <c r="G223" s="159"/>
      <c r="H223" s="42"/>
      <c r="I223" s="43"/>
      <c r="J223" s="205" t="e">
        <f t="shared" si="0"/>
        <v>#DIV/0!</v>
      </c>
      <c r="K223" s="57"/>
      <c r="L223" s="57"/>
      <c r="M223" s="159"/>
    </row>
    <row r="224" spans="1:13">
      <c r="A224" s="202">
        <v>217</v>
      </c>
      <c r="B224" s="159"/>
      <c r="C224" s="159"/>
      <c r="D224" s="159"/>
      <c r="E224" s="39"/>
      <c r="F224" s="39"/>
      <c r="G224" s="159"/>
      <c r="H224" s="42"/>
      <c r="I224" s="43"/>
      <c r="J224" s="205" t="e">
        <f t="shared" si="0"/>
        <v>#DIV/0!</v>
      </c>
      <c r="K224" s="57"/>
      <c r="L224" s="57"/>
      <c r="M224" s="159"/>
    </row>
    <row r="225" spans="1:13">
      <c r="A225" s="202">
        <v>218</v>
      </c>
      <c r="B225" s="159"/>
      <c r="C225" s="159"/>
      <c r="D225" s="159"/>
      <c r="E225" s="39"/>
      <c r="F225" s="39"/>
      <c r="G225" s="159"/>
      <c r="H225" s="42"/>
      <c r="I225" s="43"/>
      <c r="J225" s="205" t="e">
        <f t="shared" si="0"/>
        <v>#DIV/0!</v>
      </c>
      <c r="K225" s="57"/>
      <c r="L225" s="57"/>
      <c r="M225" s="159"/>
    </row>
    <row r="226" spans="1:13">
      <c r="A226" s="202">
        <v>219</v>
      </c>
      <c r="B226" s="159"/>
      <c r="C226" s="159"/>
      <c r="D226" s="159"/>
      <c r="E226" s="39"/>
      <c r="F226" s="39"/>
      <c r="G226" s="159"/>
      <c r="H226" s="42"/>
      <c r="I226" s="43"/>
      <c r="J226" s="205" t="e">
        <f t="shared" si="0"/>
        <v>#DIV/0!</v>
      </c>
      <c r="K226" s="57"/>
      <c r="L226" s="57"/>
      <c r="M226" s="159"/>
    </row>
    <row r="227" spans="1:13">
      <c r="A227" s="202">
        <v>220</v>
      </c>
      <c r="B227" s="159"/>
      <c r="C227" s="159"/>
      <c r="D227" s="159"/>
      <c r="E227" s="39"/>
      <c r="F227" s="39"/>
      <c r="G227" s="159"/>
      <c r="H227" s="42"/>
      <c r="I227" s="43"/>
      <c r="J227" s="205" t="e">
        <f t="shared" si="0"/>
        <v>#DIV/0!</v>
      </c>
      <c r="K227" s="57"/>
      <c r="L227" s="57"/>
      <c r="M227" s="159"/>
    </row>
    <row r="228" spans="1:13">
      <c r="A228" s="202">
        <v>221</v>
      </c>
      <c r="B228" s="159"/>
      <c r="C228" s="159"/>
      <c r="D228" s="159"/>
      <c r="E228" s="39"/>
      <c r="F228" s="39"/>
      <c r="G228" s="159"/>
      <c r="H228" s="42"/>
      <c r="I228" s="43"/>
      <c r="J228" s="205" t="e">
        <f t="shared" si="0"/>
        <v>#DIV/0!</v>
      </c>
      <c r="K228" s="57"/>
      <c r="L228" s="57"/>
      <c r="M228" s="159"/>
    </row>
    <row r="229" spans="1:13">
      <c r="A229" s="202">
        <v>222</v>
      </c>
      <c r="B229" s="159"/>
      <c r="C229" s="159"/>
      <c r="D229" s="159"/>
      <c r="E229" s="39"/>
      <c r="F229" s="39"/>
      <c r="G229" s="159"/>
      <c r="H229" s="42"/>
      <c r="I229" s="43"/>
      <c r="J229" s="205" t="e">
        <f t="shared" si="0"/>
        <v>#DIV/0!</v>
      </c>
      <c r="K229" s="57"/>
      <c r="L229" s="57"/>
      <c r="M229" s="159"/>
    </row>
    <row r="230" spans="1:13">
      <c r="A230" s="202">
        <v>223</v>
      </c>
      <c r="B230" s="159"/>
      <c r="C230" s="159"/>
      <c r="D230" s="159"/>
      <c r="E230" s="39"/>
      <c r="F230" s="39"/>
      <c r="G230" s="159"/>
      <c r="H230" s="42"/>
      <c r="I230" s="43"/>
      <c r="J230" s="205" t="e">
        <f t="shared" si="0"/>
        <v>#DIV/0!</v>
      </c>
      <c r="K230" s="57"/>
      <c r="L230" s="57"/>
      <c r="M230" s="159"/>
    </row>
    <row r="231" spans="1:13">
      <c r="A231" s="202">
        <v>224</v>
      </c>
      <c r="B231" s="159"/>
      <c r="C231" s="159"/>
      <c r="D231" s="159"/>
      <c r="E231" s="39"/>
      <c r="F231" s="39"/>
      <c r="G231" s="159"/>
      <c r="H231" s="42"/>
      <c r="I231" s="43"/>
      <c r="J231" s="205" t="e">
        <f t="shared" si="0"/>
        <v>#DIV/0!</v>
      </c>
      <c r="K231" s="57"/>
      <c r="L231" s="57"/>
      <c r="M231" s="159"/>
    </row>
    <row r="232" spans="1:13">
      <c r="A232" s="202">
        <v>225</v>
      </c>
      <c r="B232" s="159"/>
      <c r="C232" s="159"/>
      <c r="D232" s="159"/>
      <c r="E232" s="39"/>
      <c r="F232" s="39"/>
      <c r="G232" s="159"/>
      <c r="H232" s="42"/>
      <c r="I232" s="43"/>
      <c r="J232" s="205" t="e">
        <f t="shared" si="0"/>
        <v>#DIV/0!</v>
      </c>
      <c r="K232" s="57"/>
      <c r="L232" s="57"/>
      <c r="M232" s="159"/>
    </row>
    <row r="233" spans="1:13">
      <c r="A233" s="202">
        <v>226</v>
      </c>
      <c r="B233" s="159"/>
      <c r="C233" s="159"/>
      <c r="D233" s="159"/>
      <c r="E233" s="39"/>
      <c r="F233" s="39"/>
      <c r="G233" s="159"/>
      <c r="H233" s="42"/>
      <c r="I233" s="43"/>
      <c r="J233" s="205" t="e">
        <f t="shared" si="0"/>
        <v>#DIV/0!</v>
      </c>
      <c r="K233" s="57"/>
      <c r="L233" s="57"/>
      <c r="M233" s="159"/>
    </row>
    <row r="234" spans="1:13">
      <c r="A234" s="202">
        <v>227</v>
      </c>
      <c r="B234" s="159"/>
      <c r="C234" s="159"/>
      <c r="D234" s="159"/>
      <c r="E234" s="39"/>
      <c r="F234" s="39"/>
      <c r="G234" s="159"/>
      <c r="H234" s="42"/>
      <c r="I234" s="43"/>
      <c r="J234" s="205" t="e">
        <f t="shared" si="0"/>
        <v>#DIV/0!</v>
      </c>
      <c r="K234" s="57"/>
      <c r="L234" s="57"/>
      <c r="M234" s="159"/>
    </row>
    <row r="235" spans="1:13">
      <c r="A235" s="202">
        <v>228</v>
      </c>
      <c r="B235" s="159"/>
      <c r="C235" s="159"/>
      <c r="D235" s="159"/>
      <c r="E235" s="39"/>
      <c r="F235" s="39"/>
      <c r="G235" s="159"/>
      <c r="H235" s="42"/>
      <c r="I235" s="43"/>
      <c r="J235" s="205" t="e">
        <f t="shared" si="0"/>
        <v>#DIV/0!</v>
      </c>
      <c r="K235" s="57"/>
      <c r="L235" s="57"/>
      <c r="M235" s="159"/>
    </row>
    <row r="236" spans="1:13">
      <c r="A236" s="202">
        <v>229</v>
      </c>
      <c r="B236" s="159"/>
      <c r="C236" s="159"/>
      <c r="D236" s="159"/>
      <c r="E236" s="39"/>
      <c r="F236" s="39"/>
      <c r="G236" s="159"/>
      <c r="H236" s="42"/>
      <c r="I236" s="43"/>
      <c r="J236" s="205" t="e">
        <f t="shared" si="0"/>
        <v>#DIV/0!</v>
      </c>
      <c r="K236" s="57"/>
      <c r="L236" s="57"/>
      <c r="M236" s="159"/>
    </row>
    <row r="237" spans="1:13">
      <c r="A237" s="202">
        <v>230</v>
      </c>
      <c r="B237" s="159"/>
      <c r="C237" s="159"/>
      <c r="D237" s="159"/>
      <c r="E237" s="39"/>
      <c r="F237" s="39"/>
      <c r="G237" s="159"/>
      <c r="H237" s="42"/>
      <c r="I237" s="43"/>
      <c r="J237" s="205" t="e">
        <f t="shared" si="0"/>
        <v>#DIV/0!</v>
      </c>
      <c r="K237" s="57"/>
      <c r="L237" s="57"/>
      <c r="M237" s="159"/>
    </row>
    <row r="238" spans="1:13">
      <c r="A238" s="202">
        <v>231</v>
      </c>
      <c r="B238" s="159"/>
      <c r="C238" s="159"/>
      <c r="D238" s="159"/>
      <c r="E238" s="39"/>
      <c r="F238" s="39"/>
      <c r="G238" s="159"/>
      <c r="H238" s="42"/>
      <c r="I238" s="43"/>
      <c r="J238" s="205" t="e">
        <f t="shared" si="0"/>
        <v>#DIV/0!</v>
      </c>
      <c r="K238" s="57"/>
      <c r="L238" s="57"/>
      <c r="M238" s="159"/>
    </row>
    <row r="239" spans="1:13">
      <c r="A239" s="202">
        <v>232</v>
      </c>
      <c r="B239" s="159"/>
      <c r="C239" s="159"/>
      <c r="D239" s="159"/>
      <c r="E239" s="39"/>
      <c r="F239" s="39"/>
      <c r="G239" s="159"/>
      <c r="H239" s="42"/>
      <c r="I239" s="43"/>
      <c r="J239" s="205" t="e">
        <f t="shared" si="0"/>
        <v>#DIV/0!</v>
      </c>
      <c r="K239" s="57"/>
      <c r="L239" s="57"/>
      <c r="M239" s="159"/>
    </row>
    <row r="240" spans="1:13">
      <c r="A240" s="202">
        <v>233</v>
      </c>
      <c r="B240" s="159"/>
      <c r="C240" s="159"/>
      <c r="D240" s="159"/>
      <c r="E240" s="39"/>
      <c r="F240" s="39"/>
      <c r="G240" s="159"/>
      <c r="H240" s="42"/>
      <c r="I240" s="43"/>
      <c r="J240" s="205" t="e">
        <f t="shared" si="0"/>
        <v>#DIV/0!</v>
      </c>
      <c r="K240" s="57"/>
      <c r="L240" s="57"/>
      <c r="M240" s="159"/>
    </row>
    <row r="241" spans="1:13">
      <c r="A241" s="202">
        <v>234</v>
      </c>
      <c r="B241" s="159"/>
      <c r="C241" s="159"/>
      <c r="D241" s="159"/>
      <c r="E241" s="39"/>
      <c r="F241" s="39"/>
      <c r="G241" s="159"/>
      <c r="H241" s="42"/>
      <c r="I241" s="43"/>
      <c r="J241" s="205" t="e">
        <f t="shared" si="0"/>
        <v>#DIV/0!</v>
      </c>
      <c r="K241" s="57"/>
      <c r="L241" s="57"/>
      <c r="M241" s="159"/>
    </row>
    <row r="242" spans="1:13">
      <c r="A242" s="202">
        <v>235</v>
      </c>
      <c r="B242" s="159"/>
      <c r="C242" s="159"/>
      <c r="D242" s="159"/>
      <c r="E242" s="39"/>
      <c r="F242" s="39"/>
      <c r="G242" s="159"/>
      <c r="H242" s="42"/>
      <c r="I242" s="43"/>
      <c r="J242" s="205" t="e">
        <f t="shared" si="0"/>
        <v>#DIV/0!</v>
      </c>
      <c r="K242" s="57"/>
      <c r="L242" s="57"/>
      <c r="M242" s="159"/>
    </row>
    <row r="243" spans="1:13">
      <c r="A243" s="202">
        <v>236</v>
      </c>
      <c r="B243" s="159"/>
      <c r="C243" s="159"/>
      <c r="D243" s="159"/>
      <c r="E243" s="39"/>
      <c r="F243" s="39"/>
      <c r="G243" s="159"/>
      <c r="H243" s="42"/>
      <c r="I243" s="43"/>
      <c r="J243" s="205" t="e">
        <f t="shared" si="0"/>
        <v>#DIV/0!</v>
      </c>
      <c r="K243" s="57"/>
      <c r="L243" s="57"/>
      <c r="M243" s="159"/>
    </row>
    <row r="244" spans="1:13">
      <c r="A244" s="202">
        <v>237</v>
      </c>
      <c r="B244" s="159"/>
      <c r="C244" s="159"/>
      <c r="D244" s="159"/>
      <c r="E244" s="39"/>
      <c r="F244" s="39"/>
      <c r="G244" s="159"/>
      <c r="H244" s="42"/>
      <c r="I244" s="43"/>
      <c r="J244" s="205" t="e">
        <f t="shared" si="0"/>
        <v>#DIV/0!</v>
      </c>
      <c r="K244" s="57"/>
      <c r="L244" s="57"/>
      <c r="M244" s="159"/>
    </row>
    <row r="245" spans="1:13">
      <c r="A245" s="202">
        <v>238</v>
      </c>
      <c r="B245" s="159"/>
      <c r="C245" s="159"/>
      <c r="D245" s="159"/>
      <c r="E245" s="39"/>
      <c r="F245" s="39"/>
      <c r="G245" s="159"/>
      <c r="H245" s="42"/>
      <c r="I245" s="43"/>
      <c r="J245" s="205" t="e">
        <f t="shared" si="0"/>
        <v>#DIV/0!</v>
      </c>
      <c r="K245" s="57"/>
      <c r="L245" s="57"/>
      <c r="M245" s="159"/>
    </row>
    <row r="246" spans="1:13">
      <c r="A246" s="202">
        <v>239</v>
      </c>
      <c r="B246" s="159"/>
      <c r="C246" s="159"/>
      <c r="D246" s="159"/>
      <c r="E246" s="39"/>
      <c r="F246" s="39"/>
      <c r="G246" s="159"/>
      <c r="H246" s="42"/>
      <c r="I246" s="43"/>
      <c r="J246" s="205" t="e">
        <f t="shared" si="0"/>
        <v>#DIV/0!</v>
      </c>
      <c r="K246" s="57"/>
      <c r="L246" s="57"/>
      <c r="M246" s="159"/>
    </row>
    <row r="247" spans="1:13">
      <c r="A247" s="202">
        <v>240</v>
      </c>
      <c r="B247" s="159"/>
      <c r="C247" s="159"/>
      <c r="D247" s="159"/>
      <c r="E247" s="39"/>
      <c r="F247" s="39"/>
      <c r="G247" s="159"/>
      <c r="H247" s="42"/>
      <c r="I247" s="43"/>
      <c r="J247" s="205" t="e">
        <f t="shared" si="0"/>
        <v>#DIV/0!</v>
      </c>
      <c r="K247" s="57"/>
      <c r="L247" s="57"/>
      <c r="M247" s="159"/>
    </row>
    <row r="248" spans="1:13">
      <c r="A248" s="202">
        <v>241</v>
      </c>
      <c r="B248" s="159"/>
      <c r="C248" s="159"/>
      <c r="D248" s="159"/>
      <c r="E248" s="39"/>
      <c r="F248" s="39"/>
      <c r="G248" s="159"/>
      <c r="H248" s="42"/>
      <c r="I248" s="43"/>
      <c r="J248" s="205" t="e">
        <f t="shared" si="0"/>
        <v>#DIV/0!</v>
      </c>
      <c r="K248" s="57"/>
      <c r="L248" s="57"/>
      <c r="M248" s="159"/>
    </row>
    <row r="249" spans="1:13">
      <c r="A249" s="202">
        <v>242</v>
      </c>
      <c r="B249" s="159"/>
      <c r="C249" s="159"/>
      <c r="D249" s="159"/>
      <c r="E249" s="39"/>
      <c r="F249" s="39"/>
      <c r="G249" s="159"/>
      <c r="H249" s="42"/>
      <c r="I249" s="43"/>
      <c r="J249" s="205" t="e">
        <f t="shared" si="0"/>
        <v>#DIV/0!</v>
      </c>
      <c r="K249" s="57"/>
      <c r="L249" s="57"/>
      <c r="M249" s="159"/>
    </row>
    <row r="250" spans="1:13">
      <c r="A250" s="202">
        <v>243</v>
      </c>
      <c r="B250" s="159"/>
      <c r="C250" s="159"/>
      <c r="D250" s="159"/>
      <c r="E250" s="39"/>
      <c r="F250" s="39"/>
      <c r="G250" s="159"/>
      <c r="H250" s="42"/>
      <c r="I250" s="43"/>
      <c r="J250" s="205" t="e">
        <f t="shared" si="0"/>
        <v>#DIV/0!</v>
      </c>
      <c r="K250" s="57"/>
      <c r="L250" s="57"/>
      <c r="M250" s="159"/>
    </row>
    <row r="251" spans="1:13">
      <c r="A251" s="202">
        <v>244</v>
      </c>
      <c r="B251" s="159"/>
      <c r="C251" s="159"/>
      <c r="D251" s="159"/>
      <c r="E251" s="39"/>
      <c r="F251" s="39"/>
      <c r="G251" s="159"/>
      <c r="H251" s="42"/>
      <c r="I251" s="43"/>
      <c r="J251" s="205" t="e">
        <f t="shared" si="0"/>
        <v>#DIV/0!</v>
      </c>
      <c r="K251" s="57"/>
      <c r="L251" s="57"/>
      <c r="M251" s="159"/>
    </row>
    <row r="252" spans="1:13">
      <c r="A252" s="202">
        <v>245</v>
      </c>
      <c r="B252" s="159"/>
      <c r="C252" s="159"/>
      <c r="D252" s="159"/>
      <c r="E252" s="39"/>
      <c r="F252" s="39"/>
      <c r="G252" s="159"/>
      <c r="H252" s="42"/>
      <c r="I252" s="43"/>
      <c r="J252" s="205" t="e">
        <f t="shared" si="0"/>
        <v>#DIV/0!</v>
      </c>
      <c r="K252" s="57"/>
      <c r="L252" s="57"/>
      <c r="M252" s="159"/>
    </row>
    <row r="253" spans="1:13">
      <c r="A253" s="202">
        <v>246</v>
      </c>
      <c r="B253" s="159"/>
      <c r="C253" s="159"/>
      <c r="D253" s="159"/>
      <c r="E253" s="39"/>
      <c r="F253" s="39"/>
      <c r="G253" s="159"/>
      <c r="H253" s="42"/>
      <c r="I253" s="43"/>
      <c r="J253" s="205" t="e">
        <f t="shared" si="0"/>
        <v>#DIV/0!</v>
      </c>
      <c r="K253" s="57"/>
      <c r="L253" s="57"/>
      <c r="M253" s="159"/>
    </row>
    <row r="254" spans="1:13">
      <c r="A254" s="202">
        <v>247</v>
      </c>
      <c r="B254" s="159"/>
      <c r="C254" s="159"/>
      <c r="D254" s="159"/>
      <c r="E254" s="39"/>
      <c r="F254" s="39"/>
      <c r="G254" s="159"/>
      <c r="H254" s="42"/>
      <c r="I254" s="43"/>
      <c r="J254" s="205" t="e">
        <f t="shared" si="0"/>
        <v>#DIV/0!</v>
      </c>
      <c r="K254" s="57"/>
      <c r="L254" s="57"/>
      <c r="M254" s="159"/>
    </row>
    <row r="255" spans="1:13">
      <c r="A255" s="202">
        <v>248</v>
      </c>
      <c r="B255" s="159"/>
      <c r="C255" s="159"/>
      <c r="D255" s="159"/>
      <c r="E255" s="39"/>
      <c r="F255" s="39"/>
      <c r="G255" s="159"/>
      <c r="H255" s="42"/>
      <c r="I255" s="43"/>
      <c r="J255" s="205" t="e">
        <f t="shared" si="0"/>
        <v>#DIV/0!</v>
      </c>
      <c r="K255" s="57"/>
      <c r="L255" s="57"/>
      <c r="M255" s="159"/>
    </row>
    <row r="256" spans="1:13">
      <c r="A256" s="202">
        <v>249</v>
      </c>
      <c r="B256" s="159"/>
      <c r="C256" s="159"/>
      <c r="D256" s="159"/>
      <c r="E256" s="39"/>
      <c r="F256" s="39"/>
      <c r="G256" s="159"/>
      <c r="H256" s="42"/>
      <c r="I256" s="43"/>
      <c r="J256" s="205" t="e">
        <f t="shared" si="0"/>
        <v>#DIV/0!</v>
      </c>
      <c r="K256" s="57"/>
      <c r="L256" s="57"/>
      <c r="M256" s="159"/>
    </row>
    <row r="257" spans="1:13">
      <c r="A257" s="202">
        <v>250</v>
      </c>
      <c r="B257" s="159"/>
      <c r="C257" s="159"/>
      <c r="D257" s="159"/>
      <c r="E257" s="39"/>
      <c r="F257" s="39"/>
      <c r="G257" s="159"/>
      <c r="H257" s="42"/>
      <c r="I257" s="43"/>
      <c r="J257" s="205" t="e">
        <f t="shared" si="0"/>
        <v>#DIV/0!</v>
      </c>
      <c r="K257" s="57"/>
      <c r="L257" s="57"/>
      <c r="M257" s="159"/>
    </row>
    <row r="258" spans="1:13">
      <c r="A258" s="202">
        <v>251</v>
      </c>
      <c r="B258" s="159"/>
      <c r="C258" s="159"/>
      <c r="D258" s="159"/>
      <c r="E258" s="39"/>
      <c r="F258" s="39"/>
      <c r="G258" s="159"/>
      <c r="H258" s="42"/>
      <c r="I258" s="43"/>
      <c r="J258" s="205" t="e">
        <f t="shared" si="0"/>
        <v>#DIV/0!</v>
      </c>
      <c r="K258" s="57"/>
      <c r="L258" s="57"/>
      <c r="M258" s="159"/>
    </row>
    <row r="259" spans="1:13">
      <c r="A259" s="202">
        <v>252</v>
      </c>
      <c r="B259" s="159"/>
      <c r="C259" s="159"/>
      <c r="D259" s="159"/>
      <c r="E259" s="39"/>
      <c r="F259" s="39"/>
      <c r="G259" s="159"/>
      <c r="H259" s="42"/>
      <c r="I259" s="43"/>
      <c r="J259" s="205" t="e">
        <f t="shared" si="0"/>
        <v>#DIV/0!</v>
      </c>
      <c r="K259" s="57"/>
      <c r="L259" s="57"/>
      <c r="M259" s="159"/>
    </row>
    <row r="260" spans="1:13">
      <c r="A260" s="202">
        <v>253</v>
      </c>
      <c r="B260" s="159"/>
      <c r="C260" s="159"/>
      <c r="D260" s="159"/>
      <c r="E260" s="39"/>
      <c r="F260" s="39"/>
      <c r="G260" s="159"/>
      <c r="H260" s="42"/>
      <c r="I260" s="43"/>
      <c r="J260" s="205" t="e">
        <f t="shared" si="0"/>
        <v>#DIV/0!</v>
      </c>
      <c r="K260" s="57"/>
      <c r="L260" s="57"/>
      <c r="M260" s="159"/>
    </row>
    <row r="261" spans="1:13">
      <c r="A261" s="202">
        <v>254</v>
      </c>
      <c r="B261" s="159"/>
      <c r="C261" s="159"/>
      <c r="D261" s="159"/>
      <c r="E261" s="39"/>
      <c r="F261" s="39"/>
      <c r="G261" s="159"/>
      <c r="H261" s="42"/>
      <c r="I261" s="43"/>
      <c r="J261" s="205" t="e">
        <f t="shared" si="0"/>
        <v>#DIV/0!</v>
      </c>
      <c r="K261" s="57"/>
      <c r="L261" s="57"/>
      <c r="M261" s="159"/>
    </row>
    <row r="262" spans="1:13">
      <c r="A262" s="202">
        <v>255</v>
      </c>
      <c r="B262" s="159"/>
      <c r="C262" s="159"/>
      <c r="D262" s="159"/>
      <c r="E262" s="39"/>
      <c r="F262" s="39"/>
      <c r="G262" s="159"/>
      <c r="H262" s="42"/>
      <c r="I262" s="43"/>
      <c r="J262" s="205" t="e">
        <f t="shared" ref="J262:J357" si="1">H262/I262</f>
        <v>#DIV/0!</v>
      </c>
      <c r="K262" s="57"/>
      <c r="L262" s="57"/>
      <c r="M262" s="159"/>
    </row>
    <row r="263" spans="1:13">
      <c r="A263" s="202">
        <v>256</v>
      </c>
      <c r="B263" s="159"/>
      <c r="C263" s="159"/>
      <c r="D263" s="159"/>
      <c r="E263" s="39"/>
      <c r="F263" s="39"/>
      <c r="G263" s="159"/>
      <c r="H263" s="42"/>
      <c r="I263" s="43"/>
      <c r="J263" s="205" t="e">
        <f t="shared" si="1"/>
        <v>#DIV/0!</v>
      </c>
      <c r="K263" s="57"/>
      <c r="L263" s="57"/>
      <c r="M263" s="159"/>
    </row>
    <row r="264" spans="1:13">
      <c r="A264" s="202">
        <v>257</v>
      </c>
      <c r="B264" s="159"/>
      <c r="C264" s="159"/>
      <c r="D264" s="159"/>
      <c r="E264" s="39"/>
      <c r="F264" s="39"/>
      <c r="G264" s="159"/>
      <c r="H264" s="42"/>
      <c r="I264" s="43"/>
      <c r="J264" s="205" t="e">
        <f t="shared" si="1"/>
        <v>#DIV/0!</v>
      </c>
      <c r="K264" s="57"/>
      <c r="L264" s="57"/>
      <c r="M264" s="159"/>
    </row>
    <row r="265" spans="1:13">
      <c r="A265" s="202">
        <v>258</v>
      </c>
      <c r="B265" s="159"/>
      <c r="C265" s="159"/>
      <c r="D265" s="159"/>
      <c r="E265" s="39"/>
      <c r="F265" s="39"/>
      <c r="G265" s="159"/>
      <c r="H265" s="42"/>
      <c r="I265" s="43"/>
      <c r="J265" s="205" t="e">
        <f t="shared" si="1"/>
        <v>#DIV/0!</v>
      </c>
      <c r="K265" s="57"/>
      <c r="L265" s="57"/>
      <c r="M265" s="159"/>
    </row>
    <row r="266" spans="1:13">
      <c r="A266" s="202">
        <v>259</v>
      </c>
      <c r="B266" s="159"/>
      <c r="C266" s="159"/>
      <c r="D266" s="159"/>
      <c r="E266" s="39"/>
      <c r="F266" s="39"/>
      <c r="G266" s="159"/>
      <c r="H266" s="42"/>
      <c r="I266" s="43"/>
      <c r="J266" s="205" t="e">
        <f t="shared" si="1"/>
        <v>#DIV/0!</v>
      </c>
      <c r="K266" s="57"/>
      <c r="L266" s="57"/>
      <c r="M266" s="159"/>
    </row>
    <row r="267" spans="1:13">
      <c r="A267" s="202">
        <v>260</v>
      </c>
      <c r="B267" s="159"/>
      <c r="C267" s="159"/>
      <c r="D267" s="159"/>
      <c r="E267" s="39"/>
      <c r="F267" s="39"/>
      <c r="G267" s="159"/>
      <c r="H267" s="42"/>
      <c r="I267" s="43"/>
      <c r="J267" s="205" t="e">
        <f t="shared" si="1"/>
        <v>#DIV/0!</v>
      </c>
      <c r="K267" s="57"/>
      <c r="L267" s="57"/>
      <c r="M267" s="159"/>
    </row>
    <row r="268" spans="1:13">
      <c r="A268" s="202">
        <v>261</v>
      </c>
      <c r="B268" s="159"/>
      <c r="C268" s="159"/>
      <c r="D268" s="159"/>
      <c r="E268" s="39"/>
      <c r="F268" s="39"/>
      <c r="G268" s="159"/>
      <c r="H268" s="42"/>
      <c r="I268" s="43"/>
      <c r="J268" s="205" t="e">
        <f t="shared" si="1"/>
        <v>#DIV/0!</v>
      </c>
      <c r="K268" s="57"/>
      <c r="L268" s="57"/>
      <c r="M268" s="159"/>
    </row>
    <row r="269" spans="1:13">
      <c r="A269" s="202">
        <v>262</v>
      </c>
      <c r="B269" s="159"/>
      <c r="C269" s="159"/>
      <c r="D269" s="159"/>
      <c r="E269" s="39"/>
      <c r="F269" s="39"/>
      <c r="G269" s="159"/>
      <c r="H269" s="42"/>
      <c r="I269" s="43"/>
      <c r="J269" s="205" t="e">
        <f t="shared" si="1"/>
        <v>#DIV/0!</v>
      </c>
      <c r="K269" s="57"/>
      <c r="L269" s="57"/>
      <c r="M269" s="159"/>
    </row>
    <row r="270" spans="1:13">
      <c r="A270" s="202">
        <v>263</v>
      </c>
      <c r="B270" s="159"/>
      <c r="C270" s="159"/>
      <c r="D270" s="159"/>
      <c r="E270" s="39"/>
      <c r="F270" s="39"/>
      <c r="G270" s="159"/>
      <c r="H270" s="42"/>
      <c r="I270" s="43"/>
      <c r="J270" s="205" t="e">
        <f t="shared" si="1"/>
        <v>#DIV/0!</v>
      </c>
      <c r="K270" s="57"/>
      <c r="L270" s="57"/>
      <c r="M270" s="159"/>
    </row>
    <row r="271" spans="1:13">
      <c r="A271" s="202">
        <v>264</v>
      </c>
      <c r="B271" s="159"/>
      <c r="C271" s="159"/>
      <c r="D271" s="159"/>
      <c r="E271" s="39"/>
      <c r="F271" s="39"/>
      <c r="G271" s="159"/>
      <c r="H271" s="42"/>
      <c r="I271" s="43"/>
      <c r="J271" s="205" t="e">
        <f t="shared" si="1"/>
        <v>#DIV/0!</v>
      </c>
      <c r="K271" s="57"/>
      <c r="L271" s="57"/>
      <c r="M271" s="159"/>
    </row>
    <row r="272" spans="1:13">
      <c r="A272" s="202">
        <v>265</v>
      </c>
      <c r="B272" s="159"/>
      <c r="C272" s="159"/>
      <c r="D272" s="159"/>
      <c r="E272" s="39"/>
      <c r="F272" s="39"/>
      <c r="G272" s="159"/>
      <c r="H272" s="42"/>
      <c r="I272" s="43"/>
      <c r="J272" s="205" t="e">
        <f t="shared" si="1"/>
        <v>#DIV/0!</v>
      </c>
      <c r="K272" s="57"/>
      <c r="L272" s="57"/>
      <c r="M272" s="159"/>
    </row>
    <row r="273" spans="1:13">
      <c r="A273" s="202">
        <v>266</v>
      </c>
      <c r="B273" s="159"/>
      <c r="C273" s="159"/>
      <c r="D273" s="159"/>
      <c r="E273" s="39"/>
      <c r="F273" s="39"/>
      <c r="G273" s="159"/>
      <c r="H273" s="42"/>
      <c r="I273" s="43"/>
      <c r="J273" s="205" t="e">
        <f t="shared" si="1"/>
        <v>#DIV/0!</v>
      </c>
      <c r="K273" s="57"/>
      <c r="L273" s="57"/>
      <c r="M273" s="159"/>
    </row>
    <row r="274" spans="1:13">
      <c r="A274" s="202">
        <v>267</v>
      </c>
      <c r="B274" s="159"/>
      <c r="C274" s="159"/>
      <c r="D274" s="159"/>
      <c r="E274" s="39"/>
      <c r="F274" s="39"/>
      <c r="G274" s="159"/>
      <c r="H274" s="42"/>
      <c r="I274" s="43"/>
      <c r="J274" s="205" t="e">
        <f t="shared" si="1"/>
        <v>#DIV/0!</v>
      </c>
      <c r="K274" s="57"/>
      <c r="L274" s="57"/>
      <c r="M274" s="159"/>
    </row>
    <row r="275" spans="1:13">
      <c r="A275" s="202">
        <v>268</v>
      </c>
      <c r="B275" s="159"/>
      <c r="C275" s="159"/>
      <c r="D275" s="159"/>
      <c r="E275" s="39"/>
      <c r="F275" s="39"/>
      <c r="G275" s="159"/>
      <c r="H275" s="42"/>
      <c r="I275" s="43"/>
      <c r="J275" s="205" t="e">
        <f t="shared" si="1"/>
        <v>#DIV/0!</v>
      </c>
      <c r="K275" s="57"/>
      <c r="L275" s="57"/>
      <c r="M275" s="159"/>
    </row>
    <row r="276" spans="1:13">
      <c r="A276" s="202">
        <v>269</v>
      </c>
      <c r="B276" s="159"/>
      <c r="C276" s="159"/>
      <c r="D276" s="159"/>
      <c r="E276" s="39"/>
      <c r="F276" s="39"/>
      <c r="G276" s="159"/>
      <c r="H276" s="42"/>
      <c r="I276" s="43"/>
      <c r="J276" s="205" t="e">
        <f t="shared" si="1"/>
        <v>#DIV/0!</v>
      </c>
      <c r="K276" s="57"/>
      <c r="L276" s="57"/>
      <c r="M276" s="159"/>
    </row>
    <row r="277" spans="1:13">
      <c r="A277" s="202">
        <v>270</v>
      </c>
      <c r="B277" s="159"/>
      <c r="C277" s="159"/>
      <c r="D277" s="159"/>
      <c r="E277" s="39"/>
      <c r="F277" s="39"/>
      <c r="G277" s="159"/>
      <c r="H277" s="42"/>
      <c r="I277" s="43"/>
      <c r="J277" s="205" t="e">
        <f t="shared" si="1"/>
        <v>#DIV/0!</v>
      </c>
      <c r="K277" s="57"/>
      <c r="L277" s="57"/>
      <c r="M277" s="159"/>
    </row>
    <row r="278" spans="1:13">
      <c r="A278" s="202">
        <v>271</v>
      </c>
      <c r="B278" s="159"/>
      <c r="C278" s="159"/>
      <c r="D278" s="159"/>
      <c r="E278" s="39"/>
      <c r="F278" s="39"/>
      <c r="G278" s="159"/>
      <c r="H278" s="42"/>
      <c r="I278" s="43"/>
      <c r="J278" s="205" t="e">
        <f t="shared" si="1"/>
        <v>#DIV/0!</v>
      </c>
      <c r="K278" s="57"/>
      <c r="L278" s="57"/>
      <c r="M278" s="159"/>
    </row>
    <row r="279" spans="1:13">
      <c r="A279" s="202">
        <v>272</v>
      </c>
      <c r="B279" s="159"/>
      <c r="C279" s="159"/>
      <c r="D279" s="159"/>
      <c r="E279" s="39"/>
      <c r="F279" s="39"/>
      <c r="G279" s="159"/>
      <c r="H279" s="42"/>
      <c r="I279" s="43"/>
      <c r="J279" s="205" t="e">
        <f t="shared" si="1"/>
        <v>#DIV/0!</v>
      </c>
      <c r="K279" s="57"/>
      <c r="L279" s="57"/>
      <c r="M279" s="159"/>
    </row>
    <row r="280" spans="1:13">
      <c r="A280" s="202">
        <v>273</v>
      </c>
      <c r="B280" s="159"/>
      <c r="C280" s="159"/>
      <c r="D280" s="159"/>
      <c r="E280" s="39"/>
      <c r="F280" s="39"/>
      <c r="G280" s="159"/>
      <c r="H280" s="42"/>
      <c r="I280" s="43"/>
      <c r="J280" s="205" t="e">
        <f t="shared" si="1"/>
        <v>#DIV/0!</v>
      </c>
      <c r="K280" s="57"/>
      <c r="L280" s="57"/>
      <c r="M280" s="159"/>
    </row>
    <row r="281" spans="1:13">
      <c r="A281" s="202">
        <v>274</v>
      </c>
      <c r="B281" s="159"/>
      <c r="C281" s="159"/>
      <c r="D281" s="159"/>
      <c r="E281" s="39"/>
      <c r="F281" s="39"/>
      <c r="G281" s="159"/>
      <c r="H281" s="42"/>
      <c r="I281" s="43"/>
      <c r="J281" s="205" t="e">
        <f t="shared" si="1"/>
        <v>#DIV/0!</v>
      </c>
      <c r="K281" s="57"/>
      <c r="L281" s="57"/>
      <c r="M281" s="159"/>
    </row>
    <row r="282" spans="1:13">
      <c r="A282" s="202">
        <v>275</v>
      </c>
      <c r="B282" s="159"/>
      <c r="C282" s="159"/>
      <c r="D282" s="159"/>
      <c r="E282" s="39"/>
      <c r="F282" s="39"/>
      <c r="G282" s="159"/>
      <c r="H282" s="42"/>
      <c r="I282" s="43"/>
      <c r="J282" s="205" t="e">
        <f t="shared" si="1"/>
        <v>#DIV/0!</v>
      </c>
      <c r="K282" s="57"/>
      <c r="L282" s="57"/>
      <c r="M282" s="159"/>
    </row>
    <row r="283" spans="1:13">
      <c r="A283" s="202">
        <v>276</v>
      </c>
      <c r="B283" s="159"/>
      <c r="C283" s="159"/>
      <c r="D283" s="159"/>
      <c r="E283" s="39"/>
      <c r="F283" s="39"/>
      <c r="G283" s="159"/>
      <c r="H283" s="42"/>
      <c r="I283" s="43"/>
      <c r="J283" s="205" t="e">
        <f t="shared" si="1"/>
        <v>#DIV/0!</v>
      </c>
      <c r="K283" s="57"/>
      <c r="L283" s="57"/>
      <c r="M283" s="159"/>
    </row>
    <row r="284" spans="1:13">
      <c r="A284" s="202">
        <v>277</v>
      </c>
      <c r="B284" s="159"/>
      <c r="C284" s="159"/>
      <c r="D284" s="159"/>
      <c r="E284" s="39"/>
      <c r="F284" s="39"/>
      <c r="G284" s="159"/>
      <c r="H284" s="42"/>
      <c r="I284" s="43"/>
      <c r="J284" s="205" t="e">
        <f t="shared" si="1"/>
        <v>#DIV/0!</v>
      </c>
      <c r="K284" s="57"/>
      <c r="L284" s="57"/>
      <c r="M284" s="159"/>
    </row>
    <row r="285" spans="1:13">
      <c r="A285" s="202">
        <v>278</v>
      </c>
      <c r="B285" s="159"/>
      <c r="C285" s="159"/>
      <c r="D285" s="159"/>
      <c r="E285" s="39"/>
      <c r="F285" s="39"/>
      <c r="G285" s="159"/>
      <c r="H285" s="42"/>
      <c r="I285" s="43"/>
      <c r="J285" s="205" t="e">
        <f t="shared" si="1"/>
        <v>#DIV/0!</v>
      </c>
      <c r="K285" s="57"/>
      <c r="L285" s="57"/>
      <c r="M285" s="159"/>
    </row>
    <row r="286" spans="1:13">
      <c r="A286" s="202">
        <v>279</v>
      </c>
      <c r="B286" s="159"/>
      <c r="C286" s="159"/>
      <c r="D286" s="159"/>
      <c r="E286" s="39"/>
      <c r="F286" s="39"/>
      <c r="G286" s="159"/>
      <c r="H286" s="42"/>
      <c r="I286" s="43"/>
      <c r="J286" s="205" t="e">
        <f t="shared" si="1"/>
        <v>#DIV/0!</v>
      </c>
      <c r="K286" s="57"/>
      <c r="L286" s="57"/>
      <c r="M286" s="159"/>
    </row>
    <row r="287" spans="1:13">
      <c r="A287" s="202">
        <v>280</v>
      </c>
      <c r="B287" s="159"/>
      <c r="C287" s="159"/>
      <c r="D287" s="159"/>
      <c r="E287" s="39"/>
      <c r="F287" s="39"/>
      <c r="G287" s="159"/>
      <c r="H287" s="42"/>
      <c r="I287" s="43"/>
      <c r="J287" s="205" t="e">
        <f t="shared" si="1"/>
        <v>#DIV/0!</v>
      </c>
      <c r="K287" s="57"/>
      <c r="L287" s="57"/>
      <c r="M287" s="159"/>
    </row>
    <row r="288" spans="1:13">
      <c r="A288" s="202">
        <v>281</v>
      </c>
      <c r="B288" s="159"/>
      <c r="C288" s="159"/>
      <c r="D288" s="159"/>
      <c r="E288" s="39"/>
      <c r="F288" s="39"/>
      <c r="G288" s="159"/>
      <c r="H288" s="42"/>
      <c r="I288" s="43"/>
      <c r="J288" s="205" t="e">
        <f t="shared" si="1"/>
        <v>#DIV/0!</v>
      </c>
      <c r="K288" s="57"/>
      <c r="L288" s="57"/>
      <c r="M288" s="159"/>
    </row>
    <row r="289" spans="1:13">
      <c r="A289" s="202">
        <v>282</v>
      </c>
      <c r="B289" s="159"/>
      <c r="C289" s="159"/>
      <c r="D289" s="159"/>
      <c r="E289" s="39"/>
      <c r="F289" s="39"/>
      <c r="G289" s="159"/>
      <c r="H289" s="42"/>
      <c r="I289" s="43"/>
      <c r="J289" s="205" t="e">
        <f t="shared" si="1"/>
        <v>#DIV/0!</v>
      </c>
      <c r="K289" s="57"/>
      <c r="L289" s="57"/>
      <c r="M289" s="159"/>
    </row>
    <row r="290" spans="1:13">
      <c r="A290" s="202">
        <v>283</v>
      </c>
      <c r="B290" s="159"/>
      <c r="C290" s="159"/>
      <c r="D290" s="159"/>
      <c r="E290" s="39"/>
      <c r="F290" s="39"/>
      <c r="G290" s="159"/>
      <c r="H290" s="42"/>
      <c r="I290" s="43"/>
      <c r="J290" s="205" t="e">
        <f t="shared" si="1"/>
        <v>#DIV/0!</v>
      </c>
      <c r="K290" s="57"/>
      <c r="L290" s="57"/>
      <c r="M290" s="159"/>
    </row>
    <row r="291" spans="1:13">
      <c r="A291" s="202">
        <v>284</v>
      </c>
      <c r="B291" s="159"/>
      <c r="C291" s="159"/>
      <c r="D291" s="159"/>
      <c r="E291" s="39"/>
      <c r="F291" s="39"/>
      <c r="G291" s="159"/>
      <c r="H291" s="42"/>
      <c r="I291" s="43"/>
      <c r="J291" s="205" t="e">
        <f t="shared" si="1"/>
        <v>#DIV/0!</v>
      </c>
      <c r="K291" s="57"/>
      <c r="L291" s="57"/>
      <c r="M291" s="159"/>
    </row>
    <row r="292" spans="1:13">
      <c r="A292" s="202">
        <v>285</v>
      </c>
      <c r="B292" s="159"/>
      <c r="C292" s="159"/>
      <c r="D292" s="159"/>
      <c r="E292" s="39"/>
      <c r="F292" s="39"/>
      <c r="G292" s="159"/>
      <c r="H292" s="42"/>
      <c r="I292" s="43"/>
      <c r="J292" s="205" t="e">
        <f t="shared" si="1"/>
        <v>#DIV/0!</v>
      </c>
      <c r="K292" s="57"/>
      <c r="L292" s="57"/>
      <c r="M292" s="159"/>
    </row>
    <row r="293" spans="1:13">
      <c r="A293" s="202">
        <v>286</v>
      </c>
      <c r="B293" s="159"/>
      <c r="C293" s="159"/>
      <c r="D293" s="159"/>
      <c r="E293" s="39"/>
      <c r="F293" s="39"/>
      <c r="G293" s="159"/>
      <c r="H293" s="42"/>
      <c r="I293" s="43"/>
      <c r="J293" s="205" t="e">
        <f t="shared" si="1"/>
        <v>#DIV/0!</v>
      </c>
      <c r="K293" s="57"/>
      <c r="L293" s="57"/>
      <c r="M293" s="159"/>
    </row>
    <row r="294" spans="1:13">
      <c r="A294" s="202">
        <v>287</v>
      </c>
      <c r="B294" s="159"/>
      <c r="C294" s="159"/>
      <c r="D294" s="159"/>
      <c r="E294" s="39"/>
      <c r="F294" s="39"/>
      <c r="G294" s="159"/>
      <c r="H294" s="42"/>
      <c r="I294" s="43"/>
      <c r="J294" s="205" t="e">
        <f t="shared" si="1"/>
        <v>#DIV/0!</v>
      </c>
      <c r="K294" s="57"/>
      <c r="L294" s="57"/>
      <c r="M294" s="159"/>
    </row>
    <row r="295" spans="1:13">
      <c r="A295" s="202">
        <v>288</v>
      </c>
      <c r="B295" s="159"/>
      <c r="C295" s="159"/>
      <c r="D295" s="159"/>
      <c r="E295" s="39"/>
      <c r="F295" s="39"/>
      <c r="G295" s="159"/>
      <c r="H295" s="42"/>
      <c r="I295" s="43"/>
      <c r="J295" s="205" t="e">
        <f t="shared" si="1"/>
        <v>#DIV/0!</v>
      </c>
      <c r="K295" s="57"/>
      <c r="L295" s="57"/>
      <c r="M295" s="159"/>
    </row>
    <row r="296" spans="1:13">
      <c r="A296" s="202">
        <v>289</v>
      </c>
      <c r="B296" s="159"/>
      <c r="C296" s="159"/>
      <c r="D296" s="159"/>
      <c r="E296" s="39"/>
      <c r="F296" s="39"/>
      <c r="G296" s="159"/>
      <c r="H296" s="42"/>
      <c r="I296" s="43"/>
      <c r="J296" s="205" t="e">
        <f t="shared" si="1"/>
        <v>#DIV/0!</v>
      </c>
      <c r="K296" s="57"/>
      <c r="L296" s="57"/>
      <c r="M296" s="159"/>
    </row>
    <row r="297" spans="1:13">
      <c r="A297" s="202">
        <v>290</v>
      </c>
      <c r="B297" s="159"/>
      <c r="C297" s="159"/>
      <c r="D297" s="159"/>
      <c r="E297" s="39"/>
      <c r="F297" s="39"/>
      <c r="G297" s="159"/>
      <c r="H297" s="42"/>
      <c r="I297" s="43"/>
      <c r="J297" s="205" t="e">
        <f t="shared" si="1"/>
        <v>#DIV/0!</v>
      </c>
      <c r="K297" s="57"/>
      <c r="L297" s="57"/>
      <c r="M297" s="159"/>
    </row>
    <row r="298" spans="1:13">
      <c r="A298" s="202">
        <v>291</v>
      </c>
      <c r="B298" s="159"/>
      <c r="C298" s="159"/>
      <c r="D298" s="159"/>
      <c r="E298" s="39"/>
      <c r="F298" s="39"/>
      <c r="G298" s="159"/>
      <c r="H298" s="42"/>
      <c r="I298" s="43"/>
      <c r="J298" s="205" t="e">
        <f t="shared" si="1"/>
        <v>#DIV/0!</v>
      </c>
      <c r="K298" s="57"/>
      <c r="L298" s="57"/>
      <c r="M298" s="159"/>
    </row>
    <row r="299" spans="1:13">
      <c r="A299" s="202">
        <v>292</v>
      </c>
      <c r="B299" s="159"/>
      <c r="C299" s="159"/>
      <c r="D299" s="159"/>
      <c r="E299" s="39"/>
      <c r="F299" s="39"/>
      <c r="G299" s="159"/>
      <c r="H299" s="42"/>
      <c r="I299" s="43"/>
      <c r="J299" s="205" t="e">
        <f t="shared" si="1"/>
        <v>#DIV/0!</v>
      </c>
      <c r="K299" s="57"/>
      <c r="L299" s="57"/>
      <c r="M299" s="159"/>
    </row>
    <row r="300" spans="1:13">
      <c r="A300" s="202">
        <v>293</v>
      </c>
      <c r="B300" s="159"/>
      <c r="C300" s="159"/>
      <c r="D300" s="159"/>
      <c r="E300" s="39"/>
      <c r="F300" s="39"/>
      <c r="G300" s="159"/>
      <c r="H300" s="42"/>
      <c r="I300" s="43"/>
      <c r="J300" s="205" t="e">
        <f t="shared" si="1"/>
        <v>#DIV/0!</v>
      </c>
      <c r="K300" s="57"/>
      <c r="L300" s="57"/>
      <c r="M300" s="159"/>
    </row>
    <row r="301" spans="1:13">
      <c r="A301" s="202">
        <v>294</v>
      </c>
      <c r="B301" s="159"/>
      <c r="C301" s="159"/>
      <c r="D301" s="159"/>
      <c r="E301" s="39"/>
      <c r="F301" s="39"/>
      <c r="G301" s="159"/>
      <c r="H301" s="42"/>
      <c r="I301" s="43"/>
      <c r="J301" s="205" t="e">
        <f t="shared" si="1"/>
        <v>#DIV/0!</v>
      </c>
      <c r="K301" s="57"/>
      <c r="L301" s="57"/>
      <c r="M301" s="159"/>
    </row>
    <row r="302" spans="1:13">
      <c r="A302" s="202">
        <v>295</v>
      </c>
      <c r="B302" s="159"/>
      <c r="C302" s="159"/>
      <c r="D302" s="159"/>
      <c r="E302" s="39"/>
      <c r="F302" s="39"/>
      <c r="G302" s="159"/>
      <c r="H302" s="42"/>
      <c r="I302" s="43"/>
      <c r="J302" s="205" t="e">
        <f t="shared" si="1"/>
        <v>#DIV/0!</v>
      </c>
      <c r="K302" s="57"/>
      <c r="L302" s="57"/>
      <c r="M302" s="159"/>
    </row>
    <row r="303" spans="1:13">
      <c r="A303" s="202">
        <v>296</v>
      </c>
      <c r="B303" s="159"/>
      <c r="C303" s="159"/>
      <c r="D303" s="159"/>
      <c r="E303" s="39"/>
      <c r="F303" s="39"/>
      <c r="G303" s="159"/>
      <c r="H303" s="42"/>
      <c r="I303" s="43"/>
      <c r="J303" s="205" t="e">
        <f t="shared" si="1"/>
        <v>#DIV/0!</v>
      </c>
      <c r="K303" s="57"/>
      <c r="L303" s="57"/>
      <c r="M303" s="159"/>
    </row>
    <row r="304" spans="1:13">
      <c r="A304" s="202">
        <v>297</v>
      </c>
      <c r="B304" s="159"/>
      <c r="C304" s="159"/>
      <c r="D304" s="159"/>
      <c r="E304" s="39"/>
      <c r="F304" s="39"/>
      <c r="G304" s="159"/>
      <c r="H304" s="42"/>
      <c r="I304" s="43"/>
      <c r="J304" s="205" t="e">
        <f t="shared" si="1"/>
        <v>#DIV/0!</v>
      </c>
      <c r="K304" s="57"/>
      <c r="L304" s="57"/>
      <c r="M304" s="159"/>
    </row>
    <row r="305" spans="1:13">
      <c r="A305" s="202">
        <v>298</v>
      </c>
      <c r="B305" s="159"/>
      <c r="C305" s="159"/>
      <c r="D305" s="159"/>
      <c r="E305" s="39"/>
      <c r="F305" s="39"/>
      <c r="G305" s="159"/>
      <c r="H305" s="42"/>
      <c r="I305" s="43"/>
      <c r="J305" s="205" t="e">
        <f t="shared" si="1"/>
        <v>#DIV/0!</v>
      </c>
      <c r="K305" s="57"/>
      <c r="L305" s="57"/>
      <c r="M305" s="159"/>
    </row>
    <row r="306" spans="1:13">
      <c r="A306" s="202">
        <v>299</v>
      </c>
      <c r="B306" s="159"/>
      <c r="C306" s="159"/>
      <c r="D306" s="159"/>
      <c r="E306" s="39"/>
      <c r="F306" s="39"/>
      <c r="G306" s="159"/>
      <c r="H306" s="42"/>
      <c r="I306" s="43"/>
      <c r="J306" s="205" t="e">
        <f t="shared" si="1"/>
        <v>#DIV/0!</v>
      </c>
      <c r="K306" s="57"/>
      <c r="L306" s="57"/>
      <c r="M306" s="159"/>
    </row>
    <row r="307" spans="1:13">
      <c r="A307" s="202">
        <v>300</v>
      </c>
      <c r="B307" s="159"/>
      <c r="C307" s="159"/>
      <c r="D307" s="159"/>
      <c r="E307" s="39"/>
      <c r="F307" s="39"/>
      <c r="G307" s="159"/>
      <c r="H307" s="42"/>
      <c r="I307" s="43"/>
      <c r="J307" s="205" t="e">
        <f t="shared" si="1"/>
        <v>#DIV/0!</v>
      </c>
      <c r="K307" s="57"/>
      <c r="L307" s="57"/>
      <c r="M307" s="159"/>
    </row>
    <row r="308" spans="1:13">
      <c r="A308" s="202">
        <v>301</v>
      </c>
      <c r="B308" s="159"/>
      <c r="C308" s="159"/>
      <c r="D308" s="159"/>
      <c r="E308" s="39"/>
      <c r="F308" s="39"/>
      <c r="G308" s="159"/>
      <c r="H308" s="42"/>
      <c r="I308" s="43"/>
      <c r="J308" s="205" t="e">
        <f t="shared" si="1"/>
        <v>#DIV/0!</v>
      </c>
      <c r="K308" s="57"/>
      <c r="L308" s="57"/>
      <c r="M308" s="159"/>
    </row>
    <row r="309" spans="1:13">
      <c r="A309" s="202">
        <v>302</v>
      </c>
      <c r="B309" s="159"/>
      <c r="C309" s="159"/>
      <c r="D309" s="159"/>
      <c r="E309" s="39"/>
      <c r="F309" s="39"/>
      <c r="G309" s="159"/>
      <c r="H309" s="42"/>
      <c r="I309" s="43"/>
      <c r="J309" s="205" t="e">
        <f t="shared" si="1"/>
        <v>#DIV/0!</v>
      </c>
      <c r="K309" s="57"/>
      <c r="L309" s="57"/>
      <c r="M309" s="159"/>
    </row>
    <row r="310" spans="1:13">
      <c r="A310" s="202">
        <v>303</v>
      </c>
      <c r="B310" s="159"/>
      <c r="C310" s="159"/>
      <c r="D310" s="159"/>
      <c r="E310" s="39"/>
      <c r="F310" s="39"/>
      <c r="G310" s="159"/>
      <c r="H310" s="42"/>
      <c r="I310" s="43"/>
      <c r="J310" s="205" t="e">
        <f t="shared" si="1"/>
        <v>#DIV/0!</v>
      </c>
      <c r="K310" s="57"/>
      <c r="L310" s="57"/>
      <c r="M310" s="159"/>
    </row>
    <row r="311" spans="1:13">
      <c r="A311" s="202">
        <v>304</v>
      </c>
      <c r="B311" s="159"/>
      <c r="C311" s="159"/>
      <c r="D311" s="159"/>
      <c r="E311" s="39"/>
      <c r="F311" s="39"/>
      <c r="G311" s="159"/>
      <c r="H311" s="42"/>
      <c r="I311" s="43"/>
      <c r="J311" s="205" t="e">
        <f t="shared" si="1"/>
        <v>#DIV/0!</v>
      </c>
      <c r="K311" s="57"/>
      <c r="L311" s="57"/>
      <c r="M311" s="159"/>
    </row>
    <row r="312" spans="1:13">
      <c r="A312" s="202">
        <v>305</v>
      </c>
      <c r="B312" s="159"/>
      <c r="C312" s="159"/>
      <c r="D312" s="159"/>
      <c r="E312" s="39"/>
      <c r="F312" s="39"/>
      <c r="G312" s="159"/>
      <c r="H312" s="42"/>
      <c r="I312" s="43"/>
      <c r="J312" s="205" t="e">
        <f t="shared" si="1"/>
        <v>#DIV/0!</v>
      </c>
      <c r="K312" s="57"/>
      <c r="L312" s="57"/>
      <c r="M312" s="159"/>
    </row>
    <row r="313" spans="1:13">
      <c r="A313" s="202">
        <v>306</v>
      </c>
      <c r="B313" s="159"/>
      <c r="C313" s="159"/>
      <c r="D313" s="159"/>
      <c r="E313" s="39"/>
      <c r="F313" s="39"/>
      <c r="G313" s="159"/>
      <c r="H313" s="42"/>
      <c r="I313" s="43"/>
      <c r="J313" s="205" t="e">
        <f t="shared" si="1"/>
        <v>#DIV/0!</v>
      </c>
      <c r="K313" s="57"/>
      <c r="L313" s="57"/>
      <c r="M313" s="159"/>
    </row>
    <row r="314" spans="1:13">
      <c r="A314" s="202">
        <v>307</v>
      </c>
      <c r="B314" s="159"/>
      <c r="C314" s="159"/>
      <c r="D314" s="159"/>
      <c r="E314" s="39"/>
      <c r="F314" s="39"/>
      <c r="G314" s="159"/>
      <c r="H314" s="42"/>
      <c r="I314" s="43"/>
      <c r="J314" s="205" t="e">
        <f t="shared" si="1"/>
        <v>#DIV/0!</v>
      </c>
      <c r="K314" s="57"/>
      <c r="L314" s="57"/>
      <c r="M314" s="159"/>
    </row>
    <row r="315" spans="1:13">
      <c r="A315" s="202">
        <v>308</v>
      </c>
      <c r="B315" s="159"/>
      <c r="C315" s="159"/>
      <c r="D315" s="159"/>
      <c r="E315" s="39"/>
      <c r="F315" s="39"/>
      <c r="G315" s="159"/>
      <c r="H315" s="42"/>
      <c r="I315" s="43"/>
      <c r="J315" s="205" t="e">
        <f t="shared" si="1"/>
        <v>#DIV/0!</v>
      </c>
      <c r="K315" s="57"/>
      <c r="L315" s="57"/>
      <c r="M315" s="159"/>
    </row>
    <row r="316" spans="1:13">
      <c r="A316" s="202">
        <v>309</v>
      </c>
      <c r="B316" s="159"/>
      <c r="C316" s="159"/>
      <c r="D316" s="159"/>
      <c r="E316" s="39"/>
      <c r="F316" s="39"/>
      <c r="G316" s="159"/>
      <c r="H316" s="42"/>
      <c r="I316" s="43"/>
      <c r="J316" s="205" t="e">
        <f t="shared" si="1"/>
        <v>#DIV/0!</v>
      </c>
      <c r="K316" s="57"/>
      <c r="L316" s="57"/>
      <c r="M316" s="159"/>
    </row>
    <row r="317" spans="1:13">
      <c r="A317" s="202">
        <v>310</v>
      </c>
      <c r="B317" s="159"/>
      <c r="C317" s="159"/>
      <c r="D317" s="159"/>
      <c r="E317" s="39"/>
      <c r="F317" s="39"/>
      <c r="G317" s="159"/>
      <c r="H317" s="42"/>
      <c r="I317" s="43"/>
      <c r="J317" s="205" t="e">
        <f t="shared" si="1"/>
        <v>#DIV/0!</v>
      </c>
      <c r="K317" s="57"/>
      <c r="L317" s="57"/>
      <c r="M317" s="159"/>
    </row>
    <row r="318" spans="1:13">
      <c r="A318" s="202">
        <v>311</v>
      </c>
      <c r="B318" s="159"/>
      <c r="C318" s="159"/>
      <c r="D318" s="159"/>
      <c r="E318" s="39"/>
      <c r="F318" s="39"/>
      <c r="G318" s="159"/>
      <c r="H318" s="42"/>
      <c r="I318" s="43"/>
      <c r="J318" s="205" t="e">
        <f t="shared" si="1"/>
        <v>#DIV/0!</v>
      </c>
      <c r="K318" s="57"/>
      <c r="L318" s="57"/>
      <c r="M318" s="159"/>
    </row>
    <row r="319" spans="1:13">
      <c r="A319" s="202">
        <v>312</v>
      </c>
      <c r="B319" s="159"/>
      <c r="C319" s="159"/>
      <c r="D319" s="159"/>
      <c r="E319" s="39"/>
      <c r="F319" s="39"/>
      <c r="G319" s="159"/>
      <c r="H319" s="42"/>
      <c r="I319" s="43"/>
      <c r="J319" s="205" t="e">
        <f t="shared" si="1"/>
        <v>#DIV/0!</v>
      </c>
      <c r="K319" s="57"/>
      <c r="L319" s="57"/>
      <c r="M319" s="159"/>
    </row>
    <row r="320" spans="1:13">
      <c r="A320" s="202">
        <v>313</v>
      </c>
      <c r="B320" s="159"/>
      <c r="C320" s="159"/>
      <c r="D320" s="159"/>
      <c r="E320" s="39"/>
      <c r="F320" s="39"/>
      <c r="G320" s="159"/>
      <c r="H320" s="42"/>
      <c r="I320" s="43"/>
      <c r="J320" s="205" t="e">
        <f t="shared" si="1"/>
        <v>#DIV/0!</v>
      </c>
      <c r="K320" s="57"/>
      <c r="L320" s="57"/>
      <c r="M320" s="159"/>
    </row>
    <row r="321" spans="1:13">
      <c r="A321" s="202">
        <v>314</v>
      </c>
      <c r="B321" s="159"/>
      <c r="C321" s="159"/>
      <c r="D321" s="159"/>
      <c r="E321" s="39"/>
      <c r="F321" s="39"/>
      <c r="G321" s="159"/>
      <c r="H321" s="42"/>
      <c r="I321" s="43"/>
      <c r="J321" s="205" t="e">
        <f t="shared" si="1"/>
        <v>#DIV/0!</v>
      </c>
      <c r="K321" s="57"/>
      <c r="L321" s="57"/>
      <c r="M321" s="159"/>
    </row>
    <row r="322" spans="1:13">
      <c r="A322" s="202">
        <v>315</v>
      </c>
      <c r="B322" s="159"/>
      <c r="C322" s="159"/>
      <c r="D322" s="159"/>
      <c r="E322" s="39"/>
      <c r="F322" s="39"/>
      <c r="G322" s="159"/>
      <c r="H322" s="42"/>
      <c r="I322" s="43"/>
      <c r="J322" s="205" t="e">
        <f t="shared" si="1"/>
        <v>#DIV/0!</v>
      </c>
      <c r="K322" s="57"/>
      <c r="L322" s="57"/>
      <c r="M322" s="159"/>
    </row>
    <row r="323" spans="1:13">
      <c r="A323" s="202">
        <v>316</v>
      </c>
      <c r="B323" s="159"/>
      <c r="C323" s="159"/>
      <c r="D323" s="159"/>
      <c r="E323" s="39"/>
      <c r="F323" s="39"/>
      <c r="G323" s="159"/>
      <c r="H323" s="42"/>
      <c r="I323" s="43"/>
      <c r="J323" s="205" t="e">
        <f t="shared" si="1"/>
        <v>#DIV/0!</v>
      </c>
      <c r="K323" s="57"/>
      <c r="L323" s="57"/>
      <c r="M323" s="159"/>
    </row>
    <row r="324" spans="1:13">
      <c r="A324" s="202">
        <v>317</v>
      </c>
      <c r="B324" s="159"/>
      <c r="C324" s="159"/>
      <c r="D324" s="159"/>
      <c r="E324" s="39"/>
      <c r="F324" s="39"/>
      <c r="G324" s="159"/>
      <c r="H324" s="42"/>
      <c r="I324" s="43"/>
      <c r="J324" s="205" t="e">
        <f t="shared" si="1"/>
        <v>#DIV/0!</v>
      </c>
      <c r="K324" s="57"/>
      <c r="L324" s="57"/>
      <c r="M324" s="159"/>
    </row>
    <row r="325" spans="1:13">
      <c r="A325" s="202">
        <v>318</v>
      </c>
      <c r="B325" s="159"/>
      <c r="C325" s="159"/>
      <c r="D325" s="159"/>
      <c r="E325" s="39"/>
      <c r="F325" s="39"/>
      <c r="G325" s="159"/>
      <c r="H325" s="42"/>
      <c r="I325" s="43"/>
      <c r="J325" s="205" t="e">
        <f t="shared" si="1"/>
        <v>#DIV/0!</v>
      </c>
      <c r="K325" s="57"/>
      <c r="L325" s="57"/>
      <c r="M325" s="159"/>
    </row>
    <row r="326" spans="1:13">
      <c r="A326" s="202">
        <v>319</v>
      </c>
      <c r="B326" s="159"/>
      <c r="C326" s="159"/>
      <c r="D326" s="159"/>
      <c r="E326" s="39"/>
      <c r="F326" s="39"/>
      <c r="G326" s="159"/>
      <c r="H326" s="42"/>
      <c r="I326" s="43"/>
      <c r="J326" s="205" t="e">
        <f t="shared" si="1"/>
        <v>#DIV/0!</v>
      </c>
      <c r="K326" s="57"/>
      <c r="L326" s="57"/>
      <c r="M326" s="159"/>
    </row>
    <row r="327" spans="1:13">
      <c r="A327" s="202">
        <v>320</v>
      </c>
      <c r="B327" s="159"/>
      <c r="C327" s="159"/>
      <c r="D327" s="159"/>
      <c r="E327" s="39"/>
      <c r="F327" s="39"/>
      <c r="G327" s="159"/>
      <c r="H327" s="42"/>
      <c r="I327" s="43"/>
      <c r="J327" s="205" t="e">
        <f t="shared" si="1"/>
        <v>#DIV/0!</v>
      </c>
      <c r="K327" s="57"/>
      <c r="L327" s="57"/>
      <c r="M327" s="159"/>
    </row>
    <row r="328" spans="1:13">
      <c r="A328" s="202">
        <v>321</v>
      </c>
      <c r="B328" s="159"/>
      <c r="C328" s="159"/>
      <c r="D328" s="159"/>
      <c r="E328" s="39"/>
      <c r="F328" s="39"/>
      <c r="G328" s="159"/>
      <c r="H328" s="42"/>
      <c r="I328" s="43"/>
      <c r="J328" s="205" t="e">
        <f t="shared" si="1"/>
        <v>#DIV/0!</v>
      </c>
      <c r="K328" s="57"/>
      <c r="L328" s="57"/>
      <c r="M328" s="159"/>
    </row>
    <row r="329" spans="1:13">
      <c r="A329" s="202">
        <v>322</v>
      </c>
      <c r="B329" s="159"/>
      <c r="C329" s="159"/>
      <c r="D329" s="159"/>
      <c r="E329" s="39"/>
      <c r="F329" s="39"/>
      <c r="G329" s="159"/>
      <c r="H329" s="42"/>
      <c r="I329" s="43"/>
      <c r="J329" s="205" t="e">
        <f t="shared" si="1"/>
        <v>#DIV/0!</v>
      </c>
      <c r="K329" s="57"/>
      <c r="L329" s="57"/>
      <c r="M329" s="159"/>
    </row>
    <row r="330" spans="1:13">
      <c r="A330" s="202">
        <v>323</v>
      </c>
      <c r="B330" s="159"/>
      <c r="C330" s="159"/>
      <c r="D330" s="159"/>
      <c r="E330" s="39"/>
      <c r="F330" s="39"/>
      <c r="G330" s="159"/>
      <c r="H330" s="42"/>
      <c r="I330" s="43"/>
      <c r="J330" s="205" t="e">
        <f t="shared" si="1"/>
        <v>#DIV/0!</v>
      </c>
      <c r="K330" s="57"/>
      <c r="L330" s="57"/>
      <c r="M330" s="159"/>
    </row>
    <row r="331" spans="1:13">
      <c r="A331" s="202">
        <v>324</v>
      </c>
      <c r="B331" s="159"/>
      <c r="C331" s="159"/>
      <c r="D331" s="159"/>
      <c r="E331" s="39"/>
      <c r="F331" s="39"/>
      <c r="G331" s="159"/>
      <c r="H331" s="42"/>
      <c r="I331" s="43"/>
      <c r="J331" s="205" t="e">
        <f t="shared" si="1"/>
        <v>#DIV/0!</v>
      </c>
      <c r="K331" s="57"/>
      <c r="L331" s="57"/>
      <c r="M331" s="159"/>
    </row>
    <row r="332" spans="1:13">
      <c r="A332" s="202">
        <v>325</v>
      </c>
      <c r="B332" s="159"/>
      <c r="C332" s="159"/>
      <c r="D332" s="159"/>
      <c r="E332" s="39"/>
      <c r="F332" s="39"/>
      <c r="G332" s="159"/>
      <c r="H332" s="42"/>
      <c r="I332" s="43"/>
      <c r="J332" s="205" t="e">
        <f t="shared" si="1"/>
        <v>#DIV/0!</v>
      </c>
      <c r="K332" s="57"/>
      <c r="L332" s="57"/>
      <c r="M332" s="159"/>
    </row>
    <row r="333" spans="1:13">
      <c r="A333" s="202">
        <v>326</v>
      </c>
      <c r="B333" s="159"/>
      <c r="C333" s="159"/>
      <c r="D333" s="159"/>
      <c r="E333" s="39"/>
      <c r="F333" s="39"/>
      <c r="G333" s="159"/>
      <c r="H333" s="42"/>
      <c r="I333" s="43"/>
      <c r="J333" s="205" t="e">
        <f t="shared" si="1"/>
        <v>#DIV/0!</v>
      </c>
      <c r="K333" s="57"/>
      <c r="L333" s="57"/>
      <c r="M333" s="159"/>
    </row>
    <row r="334" spans="1:13">
      <c r="A334" s="202">
        <v>327</v>
      </c>
      <c r="B334" s="159"/>
      <c r="C334" s="159"/>
      <c r="D334" s="159"/>
      <c r="E334" s="39"/>
      <c r="F334" s="39"/>
      <c r="G334" s="159"/>
      <c r="H334" s="42"/>
      <c r="I334" s="43"/>
      <c r="J334" s="205" t="e">
        <f t="shared" si="1"/>
        <v>#DIV/0!</v>
      </c>
      <c r="K334" s="57"/>
      <c r="L334" s="57"/>
      <c r="M334" s="159"/>
    </row>
    <row r="335" spans="1:13">
      <c r="A335" s="202">
        <v>328</v>
      </c>
      <c r="B335" s="159"/>
      <c r="C335" s="159"/>
      <c r="D335" s="159"/>
      <c r="E335" s="39"/>
      <c r="F335" s="39"/>
      <c r="G335" s="159"/>
      <c r="H335" s="42"/>
      <c r="I335" s="43"/>
      <c r="J335" s="205" t="e">
        <f t="shared" si="1"/>
        <v>#DIV/0!</v>
      </c>
      <c r="K335" s="57"/>
      <c r="L335" s="57"/>
      <c r="M335" s="159"/>
    </row>
    <row r="336" spans="1:13">
      <c r="A336" s="202">
        <v>329</v>
      </c>
      <c r="B336" s="159"/>
      <c r="C336" s="159"/>
      <c r="D336" s="159"/>
      <c r="E336" s="39"/>
      <c r="F336" s="39"/>
      <c r="G336" s="159"/>
      <c r="H336" s="42"/>
      <c r="I336" s="43"/>
      <c r="J336" s="205" t="e">
        <f t="shared" si="1"/>
        <v>#DIV/0!</v>
      </c>
      <c r="K336" s="57"/>
      <c r="L336" s="57"/>
      <c r="M336" s="159"/>
    </row>
    <row r="337" spans="1:13">
      <c r="A337" s="202">
        <v>330</v>
      </c>
      <c r="B337" s="159"/>
      <c r="C337" s="159"/>
      <c r="D337" s="159"/>
      <c r="E337" s="39"/>
      <c r="F337" s="39"/>
      <c r="G337" s="159"/>
      <c r="H337" s="42"/>
      <c r="I337" s="43"/>
      <c r="J337" s="205" t="e">
        <f t="shared" si="1"/>
        <v>#DIV/0!</v>
      </c>
      <c r="K337" s="57"/>
      <c r="L337" s="57"/>
      <c r="M337" s="159"/>
    </row>
    <row r="338" spans="1:13">
      <c r="A338" s="202">
        <v>331</v>
      </c>
      <c r="B338" s="159"/>
      <c r="C338" s="159"/>
      <c r="D338" s="159"/>
      <c r="E338" s="39"/>
      <c r="F338" s="39"/>
      <c r="G338" s="159"/>
      <c r="H338" s="42"/>
      <c r="I338" s="43"/>
      <c r="J338" s="205" t="e">
        <f t="shared" si="1"/>
        <v>#DIV/0!</v>
      </c>
      <c r="K338" s="57"/>
      <c r="L338" s="57"/>
      <c r="M338" s="159"/>
    </row>
    <row r="339" spans="1:13">
      <c r="A339" s="202">
        <v>332</v>
      </c>
      <c r="B339" s="159"/>
      <c r="C339" s="159"/>
      <c r="D339" s="159"/>
      <c r="E339" s="39"/>
      <c r="F339" s="39"/>
      <c r="G339" s="159"/>
      <c r="H339" s="42"/>
      <c r="I339" s="43"/>
      <c r="J339" s="205" t="e">
        <f t="shared" si="1"/>
        <v>#DIV/0!</v>
      </c>
      <c r="K339" s="57"/>
      <c r="L339" s="57"/>
      <c r="M339" s="159"/>
    </row>
    <row r="340" spans="1:13">
      <c r="A340" s="202">
        <v>333</v>
      </c>
      <c r="B340" s="159"/>
      <c r="C340" s="159"/>
      <c r="D340" s="159"/>
      <c r="E340" s="39"/>
      <c r="F340" s="39"/>
      <c r="G340" s="159"/>
      <c r="H340" s="42"/>
      <c r="I340" s="43"/>
      <c r="J340" s="205" t="e">
        <f t="shared" si="1"/>
        <v>#DIV/0!</v>
      </c>
      <c r="K340" s="57"/>
      <c r="L340" s="57"/>
      <c r="M340" s="159"/>
    </row>
    <row r="341" spans="1:13">
      <c r="A341" s="202">
        <v>334</v>
      </c>
      <c r="B341" s="159"/>
      <c r="C341" s="159"/>
      <c r="D341" s="159"/>
      <c r="E341" s="39"/>
      <c r="F341" s="39"/>
      <c r="G341" s="159"/>
      <c r="H341" s="42"/>
      <c r="I341" s="43"/>
      <c r="J341" s="205" t="e">
        <f t="shared" si="1"/>
        <v>#DIV/0!</v>
      </c>
      <c r="K341" s="57"/>
      <c r="L341" s="57"/>
      <c r="M341" s="159"/>
    </row>
    <row r="342" spans="1:13">
      <c r="A342" s="202">
        <v>335</v>
      </c>
      <c r="B342" s="159"/>
      <c r="C342" s="159"/>
      <c r="D342" s="159"/>
      <c r="E342" s="39"/>
      <c r="F342" s="39"/>
      <c r="G342" s="159"/>
      <c r="H342" s="42"/>
      <c r="I342" s="43"/>
      <c r="J342" s="205" t="e">
        <f t="shared" si="1"/>
        <v>#DIV/0!</v>
      </c>
      <c r="K342" s="57"/>
      <c r="L342" s="57"/>
      <c r="M342" s="159"/>
    </row>
    <row r="343" spans="1:13">
      <c r="A343" s="202">
        <v>336</v>
      </c>
      <c r="B343" s="159"/>
      <c r="C343" s="159"/>
      <c r="D343" s="159"/>
      <c r="E343" s="39"/>
      <c r="F343" s="39"/>
      <c r="G343" s="159"/>
      <c r="H343" s="42"/>
      <c r="I343" s="43"/>
      <c r="J343" s="205" t="e">
        <f t="shared" si="1"/>
        <v>#DIV/0!</v>
      </c>
      <c r="K343" s="57"/>
      <c r="L343" s="57"/>
      <c r="M343" s="159"/>
    </row>
    <row r="344" spans="1:13">
      <c r="A344" s="202">
        <v>337</v>
      </c>
      <c r="B344" s="159"/>
      <c r="C344" s="159"/>
      <c r="D344" s="159"/>
      <c r="E344" s="39"/>
      <c r="F344" s="39"/>
      <c r="G344" s="159"/>
      <c r="H344" s="42"/>
      <c r="I344" s="43"/>
      <c r="J344" s="205" t="e">
        <f t="shared" si="1"/>
        <v>#DIV/0!</v>
      </c>
      <c r="K344" s="57"/>
      <c r="L344" s="57"/>
      <c r="M344" s="159"/>
    </row>
    <row r="345" spans="1:13">
      <c r="A345" s="202">
        <v>338</v>
      </c>
      <c r="B345" s="159"/>
      <c r="C345" s="159"/>
      <c r="D345" s="159"/>
      <c r="E345" s="39"/>
      <c r="F345" s="39"/>
      <c r="G345" s="159"/>
      <c r="H345" s="42"/>
      <c r="I345" s="43"/>
      <c r="J345" s="205" t="e">
        <f t="shared" si="1"/>
        <v>#DIV/0!</v>
      </c>
      <c r="K345" s="57"/>
      <c r="L345" s="57"/>
      <c r="M345" s="159"/>
    </row>
    <row r="346" spans="1:13">
      <c r="A346" s="202">
        <v>339</v>
      </c>
      <c r="B346" s="159"/>
      <c r="C346" s="159"/>
      <c r="D346" s="159"/>
      <c r="E346" s="39"/>
      <c r="F346" s="39"/>
      <c r="G346" s="159"/>
      <c r="H346" s="42"/>
      <c r="I346" s="43"/>
      <c r="J346" s="205" t="e">
        <f t="shared" si="1"/>
        <v>#DIV/0!</v>
      </c>
      <c r="K346" s="57"/>
      <c r="L346" s="57"/>
      <c r="M346" s="159"/>
    </row>
    <row r="347" spans="1:13">
      <c r="A347" s="202">
        <v>340</v>
      </c>
      <c r="B347" s="159"/>
      <c r="C347" s="159"/>
      <c r="D347" s="159"/>
      <c r="E347" s="39"/>
      <c r="F347" s="39"/>
      <c r="G347" s="159"/>
      <c r="H347" s="42"/>
      <c r="I347" s="43"/>
      <c r="J347" s="205" t="e">
        <f t="shared" si="1"/>
        <v>#DIV/0!</v>
      </c>
      <c r="K347" s="57"/>
      <c r="L347" s="57"/>
      <c r="M347" s="159"/>
    </row>
    <row r="348" spans="1:13">
      <c r="A348" s="202">
        <v>341</v>
      </c>
      <c r="B348" s="159"/>
      <c r="C348" s="159"/>
      <c r="D348" s="159"/>
      <c r="E348" s="39"/>
      <c r="F348" s="39"/>
      <c r="G348" s="159"/>
      <c r="H348" s="42"/>
      <c r="I348" s="43"/>
      <c r="J348" s="205" t="e">
        <f t="shared" si="1"/>
        <v>#DIV/0!</v>
      </c>
      <c r="K348" s="57"/>
      <c r="L348" s="57"/>
      <c r="M348" s="159"/>
    </row>
    <row r="349" spans="1:13">
      <c r="A349" s="202">
        <v>342</v>
      </c>
      <c r="B349" s="159"/>
      <c r="C349" s="159"/>
      <c r="D349" s="159"/>
      <c r="E349" s="39"/>
      <c r="F349" s="39"/>
      <c r="G349" s="159"/>
      <c r="H349" s="42"/>
      <c r="I349" s="43"/>
      <c r="J349" s="205" t="e">
        <f t="shared" si="1"/>
        <v>#DIV/0!</v>
      </c>
      <c r="K349" s="57"/>
      <c r="L349" s="57"/>
      <c r="M349" s="159"/>
    </row>
    <row r="350" spans="1:13">
      <c r="A350" s="202">
        <v>343</v>
      </c>
      <c r="B350" s="159"/>
      <c r="C350" s="159"/>
      <c r="D350" s="159"/>
      <c r="E350" s="39"/>
      <c r="F350" s="39"/>
      <c r="G350" s="159"/>
      <c r="H350" s="42"/>
      <c r="I350" s="43"/>
      <c r="J350" s="205" t="e">
        <f t="shared" si="1"/>
        <v>#DIV/0!</v>
      </c>
      <c r="K350" s="57"/>
      <c r="L350" s="57"/>
      <c r="M350" s="159"/>
    </row>
    <row r="351" spans="1:13">
      <c r="A351" s="202">
        <v>344</v>
      </c>
      <c r="B351" s="159"/>
      <c r="C351" s="159"/>
      <c r="D351" s="159"/>
      <c r="E351" s="39"/>
      <c r="F351" s="39"/>
      <c r="G351" s="159"/>
      <c r="H351" s="42"/>
      <c r="I351" s="43"/>
      <c r="J351" s="205" t="e">
        <f t="shared" si="1"/>
        <v>#DIV/0!</v>
      </c>
      <c r="K351" s="57"/>
      <c r="L351" s="57"/>
      <c r="M351" s="159"/>
    </row>
    <row r="352" spans="1:13">
      <c r="A352" s="202">
        <v>345</v>
      </c>
      <c r="B352" s="159"/>
      <c r="C352" s="159"/>
      <c r="D352" s="159"/>
      <c r="E352" s="39"/>
      <c r="F352" s="39"/>
      <c r="G352" s="159"/>
      <c r="H352" s="42"/>
      <c r="I352" s="43"/>
      <c r="J352" s="205" t="e">
        <f t="shared" si="1"/>
        <v>#DIV/0!</v>
      </c>
      <c r="K352" s="57"/>
      <c r="L352" s="57"/>
      <c r="M352" s="159"/>
    </row>
    <row r="353" spans="1:13">
      <c r="A353" s="202">
        <v>346</v>
      </c>
      <c r="B353" s="159"/>
      <c r="C353" s="159"/>
      <c r="D353" s="159"/>
      <c r="E353" s="39"/>
      <c r="F353" s="39"/>
      <c r="G353" s="159"/>
      <c r="H353" s="42"/>
      <c r="I353" s="43"/>
      <c r="J353" s="205" t="e">
        <f t="shared" si="1"/>
        <v>#DIV/0!</v>
      </c>
      <c r="K353" s="57"/>
      <c r="L353" s="57"/>
      <c r="M353" s="159"/>
    </row>
    <row r="354" spans="1:13">
      <c r="A354" s="202">
        <v>347</v>
      </c>
      <c r="B354" s="159"/>
      <c r="C354" s="159"/>
      <c r="D354" s="159"/>
      <c r="E354" s="39"/>
      <c r="F354" s="39"/>
      <c r="G354" s="159"/>
      <c r="H354" s="42"/>
      <c r="I354" s="43"/>
      <c r="J354" s="205" t="e">
        <f t="shared" si="1"/>
        <v>#DIV/0!</v>
      </c>
      <c r="K354" s="57"/>
      <c r="L354" s="57"/>
      <c r="M354" s="159"/>
    </row>
    <row r="355" spans="1:13">
      <c r="A355" s="202">
        <v>348</v>
      </c>
      <c r="B355" s="159"/>
      <c r="C355" s="159"/>
      <c r="D355" s="159"/>
      <c r="E355" s="39"/>
      <c r="F355" s="39"/>
      <c r="G355" s="159"/>
      <c r="H355" s="42"/>
      <c r="I355" s="43"/>
      <c r="J355" s="205" t="e">
        <f t="shared" si="1"/>
        <v>#DIV/0!</v>
      </c>
      <c r="K355" s="57"/>
      <c r="L355" s="57"/>
      <c r="M355" s="159"/>
    </row>
    <row r="356" spans="1:13">
      <c r="A356" s="202">
        <v>349</v>
      </c>
      <c r="B356" s="159"/>
      <c r="C356" s="159"/>
      <c r="D356" s="159"/>
      <c r="E356" s="39"/>
      <c r="F356" s="39"/>
      <c r="G356" s="159"/>
      <c r="H356" s="42"/>
      <c r="I356" s="43"/>
      <c r="J356" s="205" t="e">
        <f t="shared" si="1"/>
        <v>#DIV/0!</v>
      </c>
      <c r="K356" s="57"/>
      <c r="L356" s="57"/>
      <c r="M356" s="159"/>
    </row>
    <row r="357" spans="1:13">
      <c r="A357" s="202">
        <v>350</v>
      </c>
      <c r="B357" s="159"/>
      <c r="C357" s="159"/>
      <c r="D357" s="159"/>
      <c r="E357" s="39"/>
      <c r="F357" s="39"/>
      <c r="G357" s="159"/>
      <c r="H357" s="42"/>
      <c r="I357" s="43"/>
      <c r="J357" s="205" t="e">
        <f t="shared" si="1"/>
        <v>#DIV/0!</v>
      </c>
      <c r="K357" s="57"/>
      <c r="L357" s="57"/>
      <c r="M357" s="159"/>
    </row>
    <row r="358" spans="1:13">
      <c r="B358" s="19"/>
      <c r="H358" s="214"/>
      <c r="I358" s="214"/>
      <c r="J358" s="45"/>
    </row>
    <row r="359" spans="1:13">
      <c r="B359" s="19"/>
      <c r="H359" s="214"/>
      <c r="I359" s="214"/>
      <c r="J359" s="45"/>
    </row>
  </sheetData>
  <mergeCells count="4">
    <mergeCell ref="E2:G2"/>
    <mergeCell ref="E3:G3"/>
    <mergeCell ref="E4:G4"/>
    <mergeCell ref="H5:M5"/>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8"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sqref="A1:M18"/>
    </sheetView>
  </sheetViews>
  <sheetFormatPr defaultColWidth="9" defaultRowHeight="13.5"/>
  <cols>
    <col min="1" max="1" width="9" style="202" customWidth="1"/>
    <col min="2" max="2" width="20" style="202" customWidth="1"/>
    <col min="3" max="3" width="11" style="202" bestFit="1" customWidth="1"/>
    <col min="4" max="4" width="18.375" style="202" bestFit="1" customWidth="1"/>
    <col min="5" max="5" width="13.125" style="202" bestFit="1" customWidth="1"/>
    <col min="6" max="8" width="13" style="202" customWidth="1"/>
    <col min="9" max="9" width="15.125" style="202" bestFit="1" customWidth="1"/>
    <col min="10" max="10" width="9" style="202" customWidth="1"/>
    <col min="11" max="12" width="9" style="7" customWidth="1"/>
    <col min="13" max="14" width="9" style="202" customWidth="1"/>
    <col min="15" max="15" width="11.125" style="202" customWidth="1"/>
    <col min="16" max="16" width="9" style="202" customWidth="1"/>
    <col min="17" max="16384" width="9" style="202"/>
  </cols>
  <sheetData>
    <row r="1" spans="1:15">
      <c r="A1" s="202" t="s">
        <v>5</v>
      </c>
      <c r="B1" s="82" t="str">
        <f>[48]合計!C3</f>
        <v>宮崎市</v>
      </c>
      <c r="I1" s="202" t="s">
        <v>38</v>
      </c>
      <c r="K1" s="7" t="s">
        <v>56</v>
      </c>
    </row>
    <row r="2" spans="1:15" ht="51" customHeight="1">
      <c r="B2" s="46"/>
      <c r="E2" s="784" t="s">
        <v>57</v>
      </c>
      <c r="F2" s="784"/>
      <c r="G2" s="784"/>
      <c r="H2" s="203">
        <f>SUMIF(E8:E357,"PPS",H8:H357)</f>
        <v>0</v>
      </c>
      <c r="I2" s="204"/>
      <c r="J2" s="7"/>
    </row>
    <row r="3" spans="1:15" ht="41.25" customHeight="1">
      <c r="E3" s="784" t="s">
        <v>58</v>
      </c>
      <c r="F3" s="784"/>
      <c r="G3" s="784"/>
      <c r="H3" s="203">
        <f>O7</f>
        <v>0</v>
      </c>
      <c r="I3" s="204"/>
    </row>
    <row r="4" spans="1:15" ht="60" customHeight="1">
      <c r="E4" s="784" t="s">
        <v>210</v>
      </c>
      <c r="F4" s="784"/>
      <c r="G4" s="784"/>
      <c r="H4" s="215" t="e">
        <f>H3/I7</f>
        <v>#DIV/0!</v>
      </c>
      <c r="I4" s="216"/>
    </row>
    <row r="5" spans="1:15" s="19" customFormat="1" ht="12.75" customHeight="1">
      <c r="B5" s="23"/>
      <c r="E5" s="24"/>
      <c r="F5" s="24"/>
      <c r="G5" s="24"/>
      <c r="H5" s="217"/>
      <c r="I5" s="217"/>
      <c r="J5" s="23"/>
      <c r="K5" s="22"/>
      <c r="L5" s="22"/>
    </row>
    <row r="6" spans="1:15" ht="67.5">
      <c r="A6" s="7" t="s">
        <v>60</v>
      </c>
      <c r="B6" s="159" t="s">
        <v>44</v>
      </c>
      <c r="C6" s="159" t="s">
        <v>45</v>
      </c>
      <c r="D6" s="159" t="s">
        <v>46</v>
      </c>
      <c r="E6" s="57" t="s">
        <v>47</v>
      </c>
      <c r="F6" s="159" t="s">
        <v>61</v>
      </c>
      <c r="G6" s="159" t="s">
        <v>62</v>
      </c>
      <c r="H6" s="57" t="s">
        <v>88</v>
      </c>
      <c r="I6" s="57" t="s">
        <v>50</v>
      </c>
      <c r="J6" s="57" t="s">
        <v>51</v>
      </c>
      <c r="K6" s="57" t="s">
        <v>52</v>
      </c>
      <c r="L6" s="57" t="s">
        <v>53</v>
      </c>
      <c r="M6" s="57" t="s">
        <v>63</v>
      </c>
      <c r="N6" s="57" t="s">
        <v>64</v>
      </c>
      <c r="O6" s="57" t="s">
        <v>65</v>
      </c>
    </row>
    <row r="7" spans="1:15" s="206" customFormat="1" ht="14.25" thickBot="1">
      <c r="B7" s="32" t="s">
        <v>55</v>
      </c>
      <c r="C7" s="32"/>
      <c r="D7" s="32"/>
      <c r="E7" s="32"/>
      <c r="F7" s="32"/>
      <c r="G7" s="32"/>
      <c r="H7" s="33">
        <f>SUM(H8:H357)</f>
        <v>0</v>
      </c>
      <c r="I7" s="33">
        <f>SUM(I8:I357)</f>
        <v>0</v>
      </c>
      <c r="J7" s="34" t="e">
        <f t="shared" ref="J7:J261" si="0">H7/I7</f>
        <v>#DIV/0!</v>
      </c>
      <c r="K7" s="50"/>
      <c r="L7" s="50"/>
      <c r="M7" s="32"/>
      <c r="N7" s="32"/>
      <c r="O7" s="51">
        <f>SUM(O8:O357)</f>
        <v>0</v>
      </c>
    </row>
    <row r="8" spans="1:15" ht="14.25" thickTop="1">
      <c r="A8" s="202">
        <v>1</v>
      </c>
      <c r="B8" s="92"/>
      <c r="C8" s="90"/>
      <c r="D8" s="90"/>
      <c r="E8" s="93"/>
      <c r="F8" s="100"/>
      <c r="G8" s="92"/>
      <c r="H8" s="102"/>
      <c r="I8" s="103"/>
      <c r="J8" s="205" t="e">
        <f t="shared" si="0"/>
        <v>#DIV/0!</v>
      </c>
      <c r="K8" s="104"/>
      <c r="L8" s="104"/>
      <c r="M8" s="105"/>
      <c r="N8" s="105"/>
      <c r="O8" s="106"/>
    </row>
    <row r="9" spans="1:15">
      <c r="A9" s="202">
        <v>2</v>
      </c>
      <c r="B9" s="85"/>
      <c r="C9" s="85"/>
      <c r="D9" s="85"/>
      <c r="E9" s="93"/>
      <c r="F9" s="100"/>
      <c r="G9" s="92"/>
      <c r="H9" s="102"/>
      <c r="I9" s="103"/>
      <c r="J9" s="205" t="e">
        <f t="shared" si="0"/>
        <v>#DIV/0!</v>
      </c>
      <c r="K9" s="104"/>
      <c r="L9" s="104"/>
      <c r="M9" s="105"/>
      <c r="N9" s="105"/>
      <c r="O9" s="91"/>
    </row>
    <row r="10" spans="1:15">
      <c r="A10" s="202">
        <v>3</v>
      </c>
      <c r="B10" s="218"/>
      <c r="C10" s="92"/>
      <c r="D10" s="85"/>
      <c r="E10" s="93"/>
      <c r="F10" s="100"/>
      <c r="G10" s="92"/>
      <c r="H10" s="102"/>
      <c r="I10" s="103"/>
      <c r="J10" s="205" t="e">
        <f t="shared" si="0"/>
        <v>#DIV/0!</v>
      </c>
      <c r="K10" s="104"/>
      <c r="L10" s="104"/>
      <c r="M10" s="105"/>
      <c r="N10" s="105"/>
      <c r="O10" s="91"/>
    </row>
    <row r="11" spans="1:15">
      <c r="A11" s="202">
        <v>4</v>
      </c>
      <c r="B11" s="92"/>
      <c r="C11" s="90"/>
      <c r="D11" s="90"/>
      <c r="E11" s="93"/>
      <c r="F11" s="100"/>
      <c r="G11" s="92"/>
      <c r="H11" s="102"/>
      <c r="I11" s="103"/>
      <c r="J11" s="205" t="e">
        <f t="shared" si="0"/>
        <v>#DIV/0!</v>
      </c>
      <c r="K11" s="104"/>
      <c r="L11" s="104"/>
      <c r="M11" s="105"/>
      <c r="N11" s="105"/>
      <c r="O11" s="91"/>
    </row>
    <row r="12" spans="1:15">
      <c r="A12" s="202">
        <v>5</v>
      </c>
      <c r="B12" s="219"/>
      <c r="C12" s="85"/>
      <c r="D12" s="85"/>
      <c r="E12" s="85"/>
      <c r="F12" s="90"/>
      <c r="G12" s="92"/>
      <c r="H12" s="220"/>
      <c r="I12" s="91"/>
      <c r="J12" s="205" t="e">
        <f t="shared" si="0"/>
        <v>#DIV/0!</v>
      </c>
      <c r="K12" s="112"/>
      <c r="L12" s="113"/>
      <c r="M12" s="92"/>
      <c r="N12" s="92"/>
      <c r="O12" s="91"/>
    </row>
    <row r="13" spans="1:15">
      <c r="A13" s="202">
        <v>6</v>
      </c>
      <c r="B13" s="85"/>
      <c r="C13" s="85"/>
      <c r="D13" s="85"/>
      <c r="E13" s="93"/>
      <c r="F13" s="100"/>
      <c r="G13" s="92"/>
      <c r="H13" s="102"/>
      <c r="I13" s="103"/>
      <c r="J13" s="205" t="e">
        <f t="shared" si="0"/>
        <v>#DIV/0!</v>
      </c>
      <c r="K13" s="104"/>
      <c r="L13" s="104"/>
      <c r="M13" s="105"/>
      <c r="N13" s="105"/>
      <c r="O13" s="91"/>
    </row>
    <row r="14" spans="1:15">
      <c r="A14" s="202">
        <v>7</v>
      </c>
      <c r="B14" s="92"/>
      <c r="C14" s="90"/>
      <c r="D14" s="90"/>
      <c r="E14" s="93"/>
      <c r="F14" s="100"/>
      <c r="G14" s="92"/>
      <c r="H14" s="102"/>
      <c r="I14" s="103"/>
      <c r="J14" s="205" t="e">
        <f t="shared" si="0"/>
        <v>#DIV/0!</v>
      </c>
      <c r="K14" s="104"/>
      <c r="L14" s="221"/>
      <c r="M14" s="105"/>
      <c r="N14" s="105"/>
      <c r="O14" s="91"/>
    </row>
    <row r="15" spans="1:15">
      <c r="A15" s="202">
        <v>8</v>
      </c>
      <c r="B15" s="92"/>
      <c r="C15" s="90"/>
      <c r="D15" s="90"/>
      <c r="E15" s="93"/>
      <c r="F15" s="100"/>
      <c r="G15" s="90"/>
      <c r="H15" s="102"/>
      <c r="I15" s="103"/>
      <c r="J15" s="205" t="e">
        <f t="shared" si="0"/>
        <v>#DIV/0!</v>
      </c>
      <c r="K15" s="113"/>
      <c r="L15" s="222"/>
      <c r="M15" s="105"/>
      <c r="N15" s="105"/>
      <c r="O15" s="91"/>
    </row>
    <row r="16" spans="1:15">
      <c r="A16" s="202">
        <v>9</v>
      </c>
      <c r="B16" s="92"/>
      <c r="C16" s="90"/>
      <c r="D16" s="90"/>
      <c r="E16" s="93"/>
      <c r="F16" s="100"/>
      <c r="G16" s="92"/>
      <c r="H16" s="102"/>
      <c r="I16" s="103"/>
      <c r="J16" s="205" t="e">
        <f t="shared" si="0"/>
        <v>#DIV/0!</v>
      </c>
      <c r="K16" s="104"/>
      <c r="L16" s="104"/>
      <c r="M16" s="105"/>
      <c r="N16" s="105"/>
      <c r="O16" s="91"/>
    </row>
    <row r="17" spans="1:15">
      <c r="A17" s="202">
        <v>10</v>
      </c>
      <c r="B17" s="92"/>
      <c r="C17" s="92"/>
      <c r="D17" s="90"/>
      <c r="E17" s="93"/>
      <c r="F17" s="100"/>
      <c r="G17" s="92"/>
      <c r="H17" s="102"/>
      <c r="I17" s="103"/>
      <c r="J17" s="205" t="e">
        <f t="shared" si="0"/>
        <v>#DIV/0!</v>
      </c>
      <c r="K17" s="104"/>
      <c r="L17" s="104"/>
      <c r="M17" s="105"/>
      <c r="N17" s="105"/>
      <c r="O17" s="91"/>
    </row>
    <row r="18" spans="1:15">
      <c r="A18" s="202">
        <v>11</v>
      </c>
      <c r="B18" s="92"/>
      <c r="C18" s="90"/>
      <c r="D18" s="90"/>
      <c r="E18" s="93"/>
      <c r="F18" s="100"/>
      <c r="G18" s="90"/>
      <c r="H18" s="102"/>
      <c r="I18" s="103"/>
      <c r="J18" s="205" t="e">
        <f t="shared" si="0"/>
        <v>#DIV/0!</v>
      </c>
      <c r="K18" s="113"/>
      <c r="L18" s="113"/>
      <c r="M18" s="105"/>
      <c r="N18" s="105"/>
      <c r="O18" s="91"/>
    </row>
    <row r="19" spans="1:15">
      <c r="A19" s="202">
        <v>12</v>
      </c>
      <c r="B19" s="92"/>
      <c r="C19" s="90"/>
      <c r="D19" s="90"/>
      <c r="E19" s="93"/>
      <c r="F19" s="100"/>
      <c r="G19" s="90"/>
      <c r="H19" s="102"/>
      <c r="I19" s="103"/>
      <c r="J19" s="205" t="e">
        <f t="shared" si="0"/>
        <v>#DIV/0!</v>
      </c>
      <c r="K19" s="113"/>
      <c r="L19" s="113"/>
      <c r="M19" s="105"/>
      <c r="N19" s="105"/>
      <c r="O19" s="91"/>
    </row>
    <row r="20" spans="1:15">
      <c r="A20" s="202">
        <v>13</v>
      </c>
      <c r="B20" s="92"/>
      <c r="C20" s="90"/>
      <c r="D20" s="90"/>
      <c r="E20" s="93"/>
      <c r="F20" s="100"/>
      <c r="G20" s="90"/>
      <c r="H20" s="102"/>
      <c r="I20" s="103"/>
      <c r="J20" s="205" t="e">
        <f t="shared" si="0"/>
        <v>#DIV/0!</v>
      </c>
      <c r="K20" s="113"/>
      <c r="L20" s="113"/>
      <c r="M20" s="105"/>
      <c r="N20" s="105"/>
      <c r="O20" s="91"/>
    </row>
    <row r="21" spans="1:15">
      <c r="A21" s="202">
        <v>14</v>
      </c>
      <c r="B21" s="119"/>
      <c r="C21" s="90"/>
      <c r="D21" s="90"/>
      <c r="E21" s="93"/>
      <c r="F21" s="90"/>
      <c r="G21" s="90"/>
      <c r="H21" s="120"/>
      <c r="I21" s="103"/>
      <c r="J21" s="205" t="e">
        <f t="shared" si="0"/>
        <v>#DIV/0!</v>
      </c>
      <c r="K21" s="113"/>
      <c r="L21" s="113"/>
      <c r="M21" s="105"/>
      <c r="N21" s="105"/>
      <c r="O21" s="91"/>
    </row>
    <row r="22" spans="1:15">
      <c r="A22" s="202">
        <v>15</v>
      </c>
      <c r="B22" s="119"/>
      <c r="C22" s="90"/>
      <c r="D22" s="90"/>
      <c r="E22" s="93"/>
      <c r="F22" s="90"/>
      <c r="G22" s="90"/>
      <c r="H22" s="121"/>
      <c r="I22" s="103"/>
      <c r="J22" s="205" t="e">
        <f t="shared" si="0"/>
        <v>#DIV/0!</v>
      </c>
      <c r="K22" s="113"/>
      <c r="L22" s="113"/>
      <c r="M22" s="105"/>
      <c r="N22" s="105"/>
      <c r="O22" s="91"/>
    </row>
    <row r="23" spans="1:15">
      <c r="A23" s="202">
        <v>16</v>
      </c>
      <c r="B23" s="122"/>
      <c r="C23" s="90"/>
      <c r="D23" s="90"/>
      <c r="E23" s="93"/>
      <c r="F23" s="93"/>
      <c r="G23" s="90"/>
      <c r="H23" s="102"/>
      <c r="I23" s="103"/>
      <c r="J23" s="205" t="e">
        <f t="shared" si="0"/>
        <v>#DIV/0!</v>
      </c>
      <c r="K23" s="113"/>
      <c r="L23" s="113"/>
      <c r="M23" s="105"/>
      <c r="N23" s="105"/>
      <c r="O23" s="91"/>
    </row>
    <row r="24" spans="1:15">
      <c r="A24" s="202">
        <v>17</v>
      </c>
      <c r="B24" s="90"/>
      <c r="C24" s="90"/>
      <c r="D24" s="90"/>
      <c r="E24" s="93"/>
      <c r="F24" s="93"/>
      <c r="G24" s="90"/>
      <c r="H24" s="123"/>
      <c r="I24" s="103"/>
      <c r="J24" s="205" t="e">
        <f t="shared" si="0"/>
        <v>#DIV/0!</v>
      </c>
      <c r="K24" s="113"/>
      <c r="L24" s="113"/>
      <c r="M24" s="105"/>
      <c r="N24" s="105"/>
      <c r="O24" s="91"/>
    </row>
    <row r="25" spans="1:15">
      <c r="A25" s="202">
        <v>18</v>
      </c>
      <c r="B25" s="90"/>
      <c r="C25" s="90"/>
      <c r="D25" s="90"/>
      <c r="E25" s="93"/>
      <c r="F25" s="93"/>
      <c r="G25" s="90"/>
      <c r="H25" s="123"/>
      <c r="I25" s="103"/>
      <c r="J25" s="205" t="e">
        <f t="shared" si="0"/>
        <v>#DIV/0!</v>
      </c>
      <c r="K25" s="113"/>
      <c r="L25" s="113"/>
      <c r="M25" s="105"/>
      <c r="N25" s="105"/>
      <c r="O25" s="91"/>
    </row>
    <row r="26" spans="1:15">
      <c r="A26" s="202">
        <v>19</v>
      </c>
      <c r="B26" s="90"/>
      <c r="C26" s="90"/>
      <c r="D26" s="90"/>
      <c r="E26" s="93"/>
      <c r="F26" s="93"/>
      <c r="G26" s="90"/>
      <c r="H26" s="123"/>
      <c r="I26" s="103"/>
      <c r="J26" s="205" t="e">
        <f t="shared" si="0"/>
        <v>#DIV/0!</v>
      </c>
      <c r="K26" s="113"/>
      <c r="L26" s="113"/>
      <c r="M26" s="105"/>
      <c r="N26" s="105"/>
      <c r="O26" s="91"/>
    </row>
    <row r="27" spans="1:15">
      <c r="A27" s="202">
        <v>20</v>
      </c>
      <c r="B27" s="90"/>
      <c r="C27" s="90"/>
      <c r="D27" s="90"/>
      <c r="E27" s="93"/>
      <c r="F27" s="93"/>
      <c r="G27" s="90"/>
      <c r="H27" s="123"/>
      <c r="I27" s="103"/>
      <c r="J27" s="205" t="e">
        <f t="shared" si="0"/>
        <v>#DIV/0!</v>
      </c>
      <c r="K27" s="113"/>
      <c r="L27" s="113"/>
      <c r="M27" s="105"/>
      <c r="N27" s="105"/>
      <c r="O27" s="91"/>
    </row>
    <row r="28" spans="1:15">
      <c r="A28" s="202">
        <v>21</v>
      </c>
      <c r="B28" s="90"/>
      <c r="C28" s="90"/>
      <c r="D28" s="90"/>
      <c r="E28" s="93"/>
      <c r="F28" s="93"/>
      <c r="G28" s="90"/>
      <c r="H28" s="123"/>
      <c r="I28" s="103"/>
      <c r="J28" s="205" t="e">
        <f t="shared" si="0"/>
        <v>#DIV/0!</v>
      </c>
      <c r="K28" s="113"/>
      <c r="L28" s="113"/>
      <c r="M28" s="105"/>
      <c r="N28" s="105"/>
      <c r="O28" s="91"/>
    </row>
    <row r="29" spans="1:15">
      <c r="A29" s="202">
        <v>22</v>
      </c>
      <c r="B29" s="90"/>
      <c r="C29" s="90"/>
      <c r="D29" s="90"/>
      <c r="E29" s="93"/>
      <c r="F29" s="93"/>
      <c r="G29" s="90"/>
      <c r="H29" s="123"/>
      <c r="I29" s="103"/>
      <c r="J29" s="205" t="e">
        <f t="shared" si="0"/>
        <v>#DIV/0!</v>
      </c>
      <c r="K29" s="113"/>
      <c r="L29" s="113"/>
      <c r="M29" s="105"/>
      <c r="N29" s="105"/>
      <c r="O29" s="91"/>
    </row>
    <row r="30" spans="1:15">
      <c r="A30" s="202">
        <v>23</v>
      </c>
      <c r="B30" s="90"/>
      <c r="C30" s="90"/>
      <c r="D30" s="90"/>
      <c r="E30" s="93"/>
      <c r="F30" s="93"/>
      <c r="G30" s="90"/>
      <c r="H30" s="123"/>
      <c r="I30" s="103"/>
      <c r="J30" s="205" t="e">
        <f t="shared" si="0"/>
        <v>#DIV/0!</v>
      </c>
      <c r="K30" s="113"/>
      <c r="L30" s="113"/>
      <c r="M30" s="105"/>
      <c r="N30" s="105"/>
      <c r="O30" s="91"/>
    </row>
    <row r="31" spans="1:15">
      <c r="A31" s="202">
        <v>24</v>
      </c>
      <c r="B31" s="90"/>
      <c r="C31" s="90"/>
      <c r="D31" s="90"/>
      <c r="E31" s="93"/>
      <c r="F31" s="93"/>
      <c r="G31" s="90"/>
      <c r="H31" s="123"/>
      <c r="I31" s="103"/>
      <c r="J31" s="205" t="e">
        <f t="shared" si="0"/>
        <v>#DIV/0!</v>
      </c>
      <c r="K31" s="113"/>
      <c r="L31" s="113"/>
      <c r="M31" s="105"/>
      <c r="N31" s="105"/>
      <c r="O31" s="91"/>
    </row>
    <row r="32" spans="1:15">
      <c r="A32" s="202">
        <v>25</v>
      </c>
      <c r="B32" s="90"/>
      <c r="C32" s="90"/>
      <c r="D32" s="90"/>
      <c r="E32" s="93"/>
      <c r="F32" s="93"/>
      <c r="G32" s="90"/>
      <c r="H32" s="123"/>
      <c r="I32" s="103"/>
      <c r="J32" s="205" t="e">
        <f t="shared" si="0"/>
        <v>#DIV/0!</v>
      </c>
      <c r="K32" s="113"/>
      <c r="L32" s="113"/>
      <c r="M32" s="105"/>
      <c r="N32" s="105"/>
      <c r="O32" s="91"/>
    </row>
    <row r="33" spans="1:15">
      <c r="A33" s="202">
        <v>26</v>
      </c>
      <c r="B33" s="90"/>
      <c r="C33" s="90"/>
      <c r="D33" s="90"/>
      <c r="E33" s="93"/>
      <c r="F33" s="93"/>
      <c r="G33" s="90"/>
      <c r="H33" s="123"/>
      <c r="I33" s="103"/>
      <c r="J33" s="205" t="e">
        <f t="shared" si="0"/>
        <v>#DIV/0!</v>
      </c>
      <c r="K33" s="113"/>
      <c r="L33" s="113"/>
      <c r="M33" s="105"/>
      <c r="N33" s="105"/>
      <c r="O33" s="91"/>
    </row>
    <row r="34" spans="1:15">
      <c r="A34" s="202">
        <v>27</v>
      </c>
      <c r="B34" s="90"/>
      <c r="C34" s="90"/>
      <c r="D34" s="90"/>
      <c r="E34" s="93"/>
      <c r="F34" s="93"/>
      <c r="G34" s="90"/>
      <c r="H34" s="123"/>
      <c r="I34" s="103"/>
      <c r="J34" s="205" t="e">
        <f t="shared" si="0"/>
        <v>#DIV/0!</v>
      </c>
      <c r="K34" s="113"/>
      <c r="L34" s="113"/>
      <c r="M34" s="105"/>
      <c r="N34" s="105"/>
      <c r="O34" s="91"/>
    </row>
    <row r="35" spans="1:15">
      <c r="A35" s="202">
        <v>28</v>
      </c>
      <c r="B35" s="90"/>
      <c r="C35" s="90"/>
      <c r="D35" s="90"/>
      <c r="E35" s="93"/>
      <c r="F35" s="93"/>
      <c r="G35" s="90"/>
      <c r="H35" s="123"/>
      <c r="I35" s="103"/>
      <c r="J35" s="205" t="e">
        <f t="shared" si="0"/>
        <v>#DIV/0!</v>
      </c>
      <c r="K35" s="113"/>
      <c r="L35" s="113"/>
      <c r="M35" s="105"/>
      <c r="N35" s="105"/>
      <c r="O35" s="91"/>
    </row>
    <row r="36" spans="1:15">
      <c r="A36" s="202">
        <v>29</v>
      </c>
      <c r="B36" s="90"/>
      <c r="C36" s="90"/>
      <c r="D36" s="90"/>
      <c r="E36" s="93"/>
      <c r="F36" s="93"/>
      <c r="G36" s="90"/>
      <c r="H36" s="123"/>
      <c r="I36" s="103"/>
      <c r="J36" s="205" t="e">
        <f t="shared" si="0"/>
        <v>#DIV/0!</v>
      </c>
      <c r="K36" s="113"/>
      <c r="L36" s="113"/>
      <c r="M36" s="90"/>
      <c r="N36" s="90"/>
      <c r="O36" s="91"/>
    </row>
    <row r="37" spans="1:15">
      <c r="A37" s="202">
        <v>30</v>
      </c>
      <c r="B37" s="90"/>
      <c r="C37" s="90"/>
      <c r="D37" s="90"/>
      <c r="E37" s="93"/>
      <c r="F37" s="93"/>
      <c r="G37" s="90"/>
      <c r="H37" s="123"/>
      <c r="I37" s="103"/>
      <c r="J37" s="205" t="e">
        <f t="shared" si="0"/>
        <v>#DIV/0!</v>
      </c>
      <c r="K37" s="113"/>
      <c r="L37" s="113"/>
      <c r="M37" s="105"/>
      <c r="N37" s="105"/>
      <c r="O37" s="91"/>
    </row>
    <row r="38" spans="1:15">
      <c r="A38" s="202">
        <v>31</v>
      </c>
      <c r="B38" s="90"/>
      <c r="C38" s="90"/>
      <c r="D38" s="90"/>
      <c r="E38" s="93"/>
      <c r="F38" s="93"/>
      <c r="G38" s="90"/>
      <c r="H38" s="123"/>
      <c r="I38" s="103"/>
      <c r="J38" s="205" t="e">
        <f t="shared" si="0"/>
        <v>#DIV/0!</v>
      </c>
      <c r="K38" s="113"/>
      <c r="L38" s="113"/>
      <c r="M38" s="105"/>
      <c r="N38" s="105"/>
      <c r="O38" s="91"/>
    </row>
    <row r="39" spans="1:15">
      <c r="A39" s="202">
        <v>32</v>
      </c>
      <c r="B39" s="90"/>
      <c r="C39" s="90"/>
      <c r="D39" s="90"/>
      <c r="E39" s="93"/>
      <c r="F39" s="93"/>
      <c r="G39" s="90"/>
      <c r="H39" s="123"/>
      <c r="I39" s="103"/>
      <c r="J39" s="205" t="e">
        <f t="shared" si="0"/>
        <v>#DIV/0!</v>
      </c>
      <c r="K39" s="113"/>
      <c r="L39" s="113"/>
      <c r="M39" s="105"/>
      <c r="N39" s="105"/>
      <c r="O39" s="91"/>
    </row>
    <row r="40" spans="1:15">
      <c r="A40" s="202">
        <v>33</v>
      </c>
      <c r="B40" s="90"/>
      <c r="C40" s="90"/>
      <c r="D40" s="90"/>
      <c r="E40" s="93"/>
      <c r="F40" s="93"/>
      <c r="G40" s="90"/>
      <c r="H40" s="123"/>
      <c r="I40" s="103"/>
      <c r="J40" s="205" t="e">
        <f t="shared" si="0"/>
        <v>#DIV/0!</v>
      </c>
      <c r="K40" s="113"/>
      <c r="L40" s="113"/>
      <c r="M40" s="105"/>
      <c r="N40" s="105"/>
      <c r="O40" s="91"/>
    </row>
    <row r="41" spans="1:15">
      <c r="A41" s="202">
        <v>34</v>
      </c>
      <c r="B41" s="90"/>
      <c r="C41" s="90"/>
      <c r="D41" s="90"/>
      <c r="E41" s="93"/>
      <c r="F41" s="93"/>
      <c r="G41" s="90"/>
      <c r="H41" s="123"/>
      <c r="I41" s="103"/>
      <c r="J41" s="205" t="e">
        <f t="shared" si="0"/>
        <v>#DIV/0!</v>
      </c>
      <c r="K41" s="113"/>
      <c r="L41" s="113"/>
      <c r="M41" s="105"/>
      <c r="N41" s="105"/>
      <c r="O41" s="91"/>
    </row>
    <row r="42" spans="1:15">
      <c r="A42" s="202">
        <v>35</v>
      </c>
      <c r="B42" s="90"/>
      <c r="C42" s="90"/>
      <c r="D42" s="90"/>
      <c r="E42" s="93"/>
      <c r="F42" s="93"/>
      <c r="G42" s="90"/>
      <c r="H42" s="123"/>
      <c r="I42" s="103"/>
      <c r="J42" s="205" t="e">
        <f t="shared" si="0"/>
        <v>#DIV/0!</v>
      </c>
      <c r="K42" s="113"/>
      <c r="L42" s="113"/>
      <c r="M42" s="105"/>
      <c r="N42" s="105"/>
      <c r="O42" s="91"/>
    </row>
    <row r="43" spans="1:15">
      <c r="A43" s="202">
        <v>36</v>
      </c>
      <c r="B43" s="90"/>
      <c r="C43" s="90"/>
      <c r="D43" s="90"/>
      <c r="E43" s="93"/>
      <c r="F43" s="93"/>
      <c r="G43" s="90"/>
      <c r="H43" s="123"/>
      <c r="I43" s="103"/>
      <c r="J43" s="205" t="e">
        <f t="shared" si="0"/>
        <v>#DIV/0!</v>
      </c>
      <c r="K43" s="113"/>
      <c r="L43" s="113"/>
      <c r="M43" s="90"/>
      <c r="N43" s="90"/>
      <c r="O43" s="91"/>
    </row>
    <row r="44" spans="1:15">
      <c r="A44" s="202">
        <v>37</v>
      </c>
      <c r="B44" s="90"/>
      <c r="C44" s="90"/>
      <c r="D44" s="90"/>
      <c r="E44" s="93"/>
      <c r="F44" s="93"/>
      <c r="G44" s="90"/>
      <c r="H44" s="123"/>
      <c r="I44" s="103"/>
      <c r="J44" s="205" t="e">
        <f t="shared" si="0"/>
        <v>#DIV/0!</v>
      </c>
      <c r="K44" s="113"/>
      <c r="L44" s="113"/>
      <c r="M44" s="105"/>
      <c r="N44" s="105"/>
      <c r="O44" s="91"/>
    </row>
    <row r="45" spans="1:15">
      <c r="A45" s="202">
        <v>38</v>
      </c>
      <c r="B45" s="90"/>
      <c r="C45" s="90"/>
      <c r="D45" s="90"/>
      <c r="E45" s="93"/>
      <c r="F45" s="93"/>
      <c r="G45" s="90"/>
      <c r="H45" s="123"/>
      <c r="I45" s="103"/>
      <c r="J45" s="205" t="e">
        <f t="shared" si="0"/>
        <v>#DIV/0!</v>
      </c>
      <c r="K45" s="113"/>
      <c r="L45" s="113"/>
      <c r="M45" s="105"/>
      <c r="N45" s="105"/>
      <c r="O45" s="91"/>
    </row>
    <row r="46" spans="1:15">
      <c r="A46" s="202">
        <v>39</v>
      </c>
      <c r="B46" s="90"/>
      <c r="C46" s="90"/>
      <c r="D46" s="90"/>
      <c r="E46" s="93"/>
      <c r="F46" s="93"/>
      <c r="G46" s="90"/>
      <c r="H46" s="123"/>
      <c r="I46" s="103"/>
      <c r="J46" s="205" t="e">
        <f t="shared" si="0"/>
        <v>#DIV/0!</v>
      </c>
      <c r="K46" s="113"/>
      <c r="L46" s="113"/>
      <c r="M46" s="105"/>
      <c r="N46" s="105"/>
      <c r="O46" s="91"/>
    </row>
    <row r="47" spans="1:15">
      <c r="A47" s="202">
        <v>40</v>
      </c>
      <c r="B47" s="90"/>
      <c r="C47" s="90"/>
      <c r="D47" s="90"/>
      <c r="E47" s="93"/>
      <c r="F47" s="93"/>
      <c r="G47" s="90"/>
      <c r="H47" s="123"/>
      <c r="I47" s="103"/>
      <c r="J47" s="205" t="e">
        <f t="shared" si="0"/>
        <v>#DIV/0!</v>
      </c>
      <c r="K47" s="113"/>
      <c r="L47" s="113"/>
      <c r="M47" s="90"/>
      <c r="N47" s="90"/>
      <c r="O47" s="91"/>
    </row>
    <row r="48" spans="1:15">
      <c r="A48" s="202">
        <v>41</v>
      </c>
      <c r="B48" s="90"/>
      <c r="C48" s="90"/>
      <c r="D48" s="90"/>
      <c r="E48" s="93"/>
      <c r="F48" s="93"/>
      <c r="G48" s="90"/>
      <c r="H48" s="123"/>
      <c r="I48" s="103"/>
      <c r="J48" s="205" t="e">
        <f t="shared" si="0"/>
        <v>#DIV/0!</v>
      </c>
      <c r="K48" s="113"/>
      <c r="L48" s="113"/>
      <c r="M48" s="90"/>
      <c r="N48" s="90"/>
      <c r="O48" s="91"/>
    </row>
    <row r="49" spans="1:15">
      <c r="A49" s="202">
        <v>42</v>
      </c>
      <c r="B49" s="90"/>
      <c r="C49" s="90"/>
      <c r="D49" s="90"/>
      <c r="E49" s="93"/>
      <c r="F49" s="93"/>
      <c r="G49" s="90"/>
      <c r="H49" s="123"/>
      <c r="I49" s="103"/>
      <c r="J49" s="205" t="e">
        <f t="shared" si="0"/>
        <v>#DIV/0!</v>
      </c>
      <c r="K49" s="113"/>
      <c r="L49" s="113"/>
      <c r="M49" s="105"/>
      <c r="N49" s="105"/>
      <c r="O49" s="91"/>
    </row>
    <row r="50" spans="1:15">
      <c r="A50" s="202">
        <v>43</v>
      </c>
      <c r="B50" s="90"/>
      <c r="C50" s="90"/>
      <c r="D50" s="90"/>
      <c r="E50" s="93"/>
      <c r="F50" s="93"/>
      <c r="G50" s="90"/>
      <c r="H50" s="123"/>
      <c r="I50" s="103"/>
      <c r="J50" s="205" t="e">
        <f t="shared" si="0"/>
        <v>#DIV/0!</v>
      </c>
      <c r="K50" s="113"/>
      <c r="L50" s="113"/>
      <c r="M50" s="105"/>
      <c r="N50" s="105"/>
      <c r="O50" s="91"/>
    </row>
    <row r="51" spans="1:15">
      <c r="A51" s="202">
        <v>44</v>
      </c>
      <c r="B51" s="90"/>
      <c r="C51" s="90"/>
      <c r="D51" s="92"/>
      <c r="E51" s="93"/>
      <c r="F51" s="93"/>
      <c r="G51" s="90"/>
      <c r="H51" s="123"/>
      <c r="I51" s="103"/>
      <c r="J51" s="205" t="e">
        <f t="shared" si="0"/>
        <v>#DIV/0!</v>
      </c>
      <c r="K51" s="113"/>
      <c r="L51" s="113"/>
      <c r="M51" s="90"/>
      <c r="N51" s="90"/>
      <c r="O51" s="91"/>
    </row>
    <row r="52" spans="1:15">
      <c r="A52" s="202">
        <v>45</v>
      </c>
      <c r="B52" s="90"/>
      <c r="C52" s="90"/>
      <c r="D52" s="90"/>
      <c r="E52" s="93"/>
      <c r="F52" s="93"/>
      <c r="G52" s="90"/>
      <c r="H52" s="123"/>
      <c r="I52" s="103"/>
      <c r="J52" s="205" t="e">
        <f t="shared" si="0"/>
        <v>#DIV/0!</v>
      </c>
      <c r="K52" s="113"/>
      <c r="L52" s="113"/>
      <c r="M52" s="105"/>
      <c r="N52" s="105"/>
      <c r="O52" s="91"/>
    </row>
    <row r="53" spans="1:15">
      <c r="A53" s="202">
        <v>46</v>
      </c>
      <c r="B53" s="90"/>
      <c r="C53" s="90"/>
      <c r="D53" s="90"/>
      <c r="E53" s="93"/>
      <c r="F53" s="93"/>
      <c r="G53" s="90"/>
      <c r="H53" s="123"/>
      <c r="I53" s="103"/>
      <c r="J53" s="205" t="e">
        <f t="shared" si="0"/>
        <v>#DIV/0!</v>
      </c>
      <c r="K53" s="113"/>
      <c r="L53" s="113"/>
      <c r="M53" s="105"/>
      <c r="N53" s="105"/>
      <c r="O53" s="91"/>
    </row>
    <row r="54" spans="1:15">
      <c r="A54" s="202">
        <v>47</v>
      </c>
      <c r="B54" s="223"/>
      <c r="C54" s="90"/>
      <c r="D54" s="223"/>
      <c r="E54" s="93"/>
      <c r="F54" s="93"/>
      <c r="G54" s="90"/>
      <c r="H54" s="220"/>
      <c r="I54" s="220"/>
      <c r="J54" s="205" t="e">
        <f t="shared" si="0"/>
        <v>#DIV/0!</v>
      </c>
      <c r="K54" s="113"/>
      <c r="L54" s="222"/>
      <c r="M54" s="90"/>
      <c r="N54" s="90"/>
      <c r="O54" s="91"/>
    </row>
    <row r="55" spans="1:15">
      <c r="A55" s="202">
        <v>48</v>
      </c>
      <c r="B55" s="218"/>
      <c r="C55" s="90"/>
      <c r="D55" s="85"/>
      <c r="E55" s="93"/>
      <c r="F55" s="85"/>
      <c r="G55" s="90"/>
      <c r="H55" s="220"/>
      <c r="I55" s="91"/>
      <c r="J55" s="205" t="e">
        <f t="shared" si="0"/>
        <v>#DIV/0!</v>
      </c>
      <c r="K55" s="113"/>
      <c r="L55" s="222"/>
      <c r="M55" s="90"/>
      <c r="N55" s="90"/>
      <c r="O55" s="91"/>
    </row>
    <row r="56" spans="1:15">
      <c r="A56" s="202">
        <v>49</v>
      </c>
      <c r="B56" s="90"/>
      <c r="C56" s="90"/>
      <c r="D56" s="90"/>
      <c r="E56" s="93"/>
      <c r="F56" s="93"/>
      <c r="G56" s="90"/>
      <c r="H56" s="123"/>
      <c r="I56" s="103"/>
      <c r="J56" s="205" t="e">
        <f t="shared" si="0"/>
        <v>#DIV/0!</v>
      </c>
      <c r="K56" s="113"/>
      <c r="L56" s="113"/>
      <c r="M56" s="90"/>
      <c r="N56" s="90"/>
      <c r="O56" s="91"/>
    </row>
    <row r="57" spans="1:15">
      <c r="A57" s="202">
        <v>50</v>
      </c>
      <c r="B57" s="92"/>
      <c r="C57" s="90"/>
      <c r="D57" s="90"/>
      <c r="E57" s="93"/>
      <c r="F57" s="93"/>
      <c r="G57" s="90"/>
      <c r="H57" s="123"/>
      <c r="I57" s="103"/>
      <c r="J57" s="205" t="e">
        <f t="shared" si="0"/>
        <v>#DIV/0!</v>
      </c>
      <c r="K57" s="127"/>
      <c r="L57" s="127"/>
      <c r="M57" s="105"/>
      <c r="N57" s="105"/>
      <c r="O57" s="91"/>
    </row>
    <row r="58" spans="1:15">
      <c r="A58" s="202">
        <v>51</v>
      </c>
      <c r="B58" s="90"/>
      <c r="C58" s="90"/>
      <c r="D58" s="90"/>
      <c r="E58" s="93"/>
      <c r="F58" s="93"/>
      <c r="G58" s="90"/>
      <c r="H58" s="123"/>
      <c r="I58" s="103"/>
      <c r="J58" s="205" t="e">
        <f t="shared" si="0"/>
        <v>#DIV/0!</v>
      </c>
      <c r="K58" s="113"/>
      <c r="L58" s="113"/>
      <c r="M58" s="105"/>
      <c r="N58" s="85"/>
      <c r="O58" s="91"/>
    </row>
    <row r="59" spans="1:15">
      <c r="A59" s="202">
        <v>52</v>
      </c>
      <c r="B59" s="90"/>
      <c r="C59" s="90"/>
      <c r="D59" s="92"/>
      <c r="E59" s="93"/>
      <c r="F59" s="93"/>
      <c r="G59" s="90"/>
      <c r="H59" s="123"/>
      <c r="I59" s="103"/>
      <c r="J59" s="205" t="e">
        <f t="shared" si="0"/>
        <v>#DIV/0!</v>
      </c>
      <c r="K59" s="113"/>
      <c r="L59" s="113"/>
      <c r="M59" s="105"/>
      <c r="N59" s="105"/>
      <c r="O59" s="91"/>
    </row>
    <row r="60" spans="1:15">
      <c r="A60" s="202">
        <v>53</v>
      </c>
      <c r="B60" s="90"/>
      <c r="C60" s="90"/>
      <c r="D60" s="92"/>
      <c r="E60" s="93"/>
      <c r="F60" s="93"/>
      <c r="G60" s="90"/>
      <c r="H60" s="123"/>
      <c r="I60" s="103"/>
      <c r="J60" s="205" t="e">
        <f t="shared" si="0"/>
        <v>#DIV/0!</v>
      </c>
      <c r="K60" s="113"/>
      <c r="L60" s="113"/>
      <c r="M60" s="105"/>
      <c r="N60" s="105"/>
      <c r="O60" s="91"/>
    </row>
    <row r="61" spans="1:15">
      <c r="A61" s="202">
        <v>54</v>
      </c>
      <c r="B61" s="90"/>
      <c r="C61" s="90"/>
      <c r="D61" s="92"/>
      <c r="E61" s="93"/>
      <c r="F61" s="93"/>
      <c r="G61" s="90"/>
      <c r="H61" s="123"/>
      <c r="I61" s="103"/>
      <c r="J61" s="205" t="e">
        <f t="shared" si="0"/>
        <v>#DIV/0!</v>
      </c>
      <c r="K61" s="113"/>
      <c r="L61" s="113"/>
      <c r="M61" s="105"/>
      <c r="N61" s="105"/>
      <c r="O61" s="91"/>
    </row>
    <row r="62" spans="1:15">
      <c r="A62" s="202">
        <v>55</v>
      </c>
      <c r="B62" s="159"/>
      <c r="C62" s="159"/>
      <c r="D62" s="159"/>
      <c r="E62" s="39"/>
      <c r="F62" s="39"/>
      <c r="G62" s="159"/>
      <c r="H62" s="42"/>
      <c r="I62" s="43"/>
      <c r="J62" s="205" t="e">
        <f t="shared" si="0"/>
        <v>#DIV/0!</v>
      </c>
      <c r="K62" s="57"/>
      <c r="L62" s="57"/>
      <c r="M62" s="159"/>
      <c r="N62" s="159"/>
      <c r="O62" s="159"/>
    </row>
    <row r="63" spans="1:15">
      <c r="A63" s="202">
        <v>56</v>
      </c>
      <c r="B63" s="159"/>
      <c r="C63" s="159"/>
      <c r="D63" s="159"/>
      <c r="E63" s="39"/>
      <c r="F63" s="39"/>
      <c r="G63" s="159"/>
      <c r="H63" s="42"/>
      <c r="I63" s="43"/>
      <c r="J63" s="205" t="e">
        <f t="shared" si="0"/>
        <v>#DIV/0!</v>
      </c>
      <c r="K63" s="57"/>
      <c r="L63" s="57"/>
      <c r="M63" s="159"/>
      <c r="N63" s="159"/>
      <c r="O63" s="159"/>
    </row>
    <row r="64" spans="1:15">
      <c r="A64" s="202">
        <v>57</v>
      </c>
      <c r="B64" s="159"/>
      <c r="C64" s="159"/>
      <c r="D64" s="159"/>
      <c r="E64" s="39"/>
      <c r="F64" s="39"/>
      <c r="G64" s="159"/>
      <c r="H64" s="42"/>
      <c r="I64" s="43"/>
      <c r="J64" s="205" t="e">
        <f t="shared" si="0"/>
        <v>#DIV/0!</v>
      </c>
      <c r="K64" s="57"/>
      <c r="L64" s="57"/>
      <c r="M64" s="159"/>
      <c r="N64" s="159"/>
      <c r="O64" s="159"/>
    </row>
    <row r="65" spans="1:15">
      <c r="A65" s="202">
        <v>58</v>
      </c>
      <c r="B65" s="159"/>
      <c r="C65" s="159"/>
      <c r="D65" s="159"/>
      <c r="E65" s="39"/>
      <c r="F65" s="39"/>
      <c r="G65" s="159"/>
      <c r="H65" s="42"/>
      <c r="I65" s="43"/>
      <c r="J65" s="205" t="e">
        <f t="shared" si="0"/>
        <v>#DIV/0!</v>
      </c>
      <c r="K65" s="57"/>
      <c r="L65" s="57"/>
      <c r="M65" s="159"/>
      <c r="N65" s="159"/>
      <c r="O65" s="159"/>
    </row>
    <row r="66" spans="1:15">
      <c r="A66" s="202">
        <v>59</v>
      </c>
      <c r="B66" s="159"/>
      <c r="C66" s="159"/>
      <c r="D66" s="159"/>
      <c r="E66" s="39"/>
      <c r="F66" s="39"/>
      <c r="G66" s="159"/>
      <c r="H66" s="42"/>
      <c r="I66" s="43"/>
      <c r="J66" s="205" t="e">
        <f t="shared" si="0"/>
        <v>#DIV/0!</v>
      </c>
      <c r="K66" s="57"/>
      <c r="L66" s="57"/>
      <c r="M66" s="159"/>
      <c r="N66" s="159"/>
      <c r="O66" s="159"/>
    </row>
    <row r="67" spans="1:15">
      <c r="A67" s="202">
        <v>60</v>
      </c>
      <c r="B67" s="159"/>
      <c r="C67" s="159"/>
      <c r="D67" s="159"/>
      <c r="E67" s="39"/>
      <c r="F67" s="39"/>
      <c r="G67" s="159"/>
      <c r="H67" s="42"/>
      <c r="I67" s="43"/>
      <c r="J67" s="205" t="e">
        <f t="shared" si="0"/>
        <v>#DIV/0!</v>
      </c>
      <c r="K67" s="57"/>
      <c r="L67" s="57"/>
      <c r="M67" s="159"/>
      <c r="N67" s="159"/>
      <c r="O67" s="159"/>
    </row>
    <row r="68" spans="1:15">
      <c r="A68" s="202">
        <v>61</v>
      </c>
      <c r="B68" s="159"/>
      <c r="C68" s="159"/>
      <c r="D68" s="159"/>
      <c r="E68" s="39"/>
      <c r="F68" s="39"/>
      <c r="G68" s="159"/>
      <c r="H68" s="42"/>
      <c r="I68" s="43"/>
      <c r="J68" s="205" t="e">
        <f t="shared" si="0"/>
        <v>#DIV/0!</v>
      </c>
      <c r="K68" s="57"/>
      <c r="L68" s="57"/>
      <c r="M68" s="159"/>
      <c r="N68" s="159"/>
      <c r="O68" s="159"/>
    </row>
    <row r="69" spans="1:15">
      <c r="A69" s="202">
        <v>62</v>
      </c>
      <c r="B69" s="159"/>
      <c r="C69" s="159"/>
      <c r="D69" s="159"/>
      <c r="E69" s="39"/>
      <c r="F69" s="39"/>
      <c r="G69" s="159"/>
      <c r="H69" s="42"/>
      <c r="I69" s="43"/>
      <c r="J69" s="205" t="e">
        <f t="shared" si="0"/>
        <v>#DIV/0!</v>
      </c>
      <c r="K69" s="57"/>
      <c r="L69" s="57"/>
      <c r="M69" s="159"/>
      <c r="N69" s="159"/>
      <c r="O69" s="159"/>
    </row>
    <row r="70" spans="1:15">
      <c r="A70" s="202">
        <v>63</v>
      </c>
      <c r="B70" s="159"/>
      <c r="C70" s="159"/>
      <c r="D70" s="159"/>
      <c r="E70" s="39"/>
      <c r="F70" s="39"/>
      <c r="G70" s="159"/>
      <c r="H70" s="42"/>
      <c r="I70" s="43"/>
      <c r="J70" s="205" t="e">
        <f t="shared" si="0"/>
        <v>#DIV/0!</v>
      </c>
      <c r="K70" s="57"/>
      <c r="L70" s="57"/>
      <c r="M70" s="159"/>
      <c r="N70" s="159"/>
      <c r="O70" s="159"/>
    </row>
    <row r="71" spans="1:15">
      <c r="A71" s="202">
        <v>64</v>
      </c>
      <c r="B71" s="159"/>
      <c r="C71" s="159"/>
      <c r="D71" s="159"/>
      <c r="E71" s="39"/>
      <c r="F71" s="39"/>
      <c r="G71" s="159"/>
      <c r="H71" s="42"/>
      <c r="I71" s="43"/>
      <c r="J71" s="205" t="e">
        <f t="shared" si="0"/>
        <v>#DIV/0!</v>
      </c>
      <c r="K71" s="57"/>
      <c r="L71" s="57"/>
      <c r="M71" s="159"/>
      <c r="N71" s="159"/>
      <c r="O71" s="159"/>
    </row>
    <row r="72" spans="1:15">
      <c r="A72" s="202">
        <v>65</v>
      </c>
      <c r="B72" s="159"/>
      <c r="C72" s="159"/>
      <c r="D72" s="159"/>
      <c r="E72" s="39"/>
      <c r="F72" s="39"/>
      <c r="G72" s="159"/>
      <c r="H72" s="42"/>
      <c r="I72" s="43"/>
      <c r="J72" s="205" t="e">
        <f t="shared" si="0"/>
        <v>#DIV/0!</v>
      </c>
      <c r="K72" s="57"/>
      <c r="L72" s="57"/>
      <c r="M72" s="159"/>
      <c r="N72" s="159"/>
      <c r="O72" s="159"/>
    </row>
    <row r="73" spans="1:15">
      <c r="A73" s="202">
        <v>66</v>
      </c>
      <c r="B73" s="159"/>
      <c r="C73" s="159"/>
      <c r="D73" s="159"/>
      <c r="E73" s="39"/>
      <c r="F73" s="39"/>
      <c r="G73" s="159"/>
      <c r="H73" s="42"/>
      <c r="I73" s="43"/>
      <c r="J73" s="205" t="e">
        <f t="shared" si="0"/>
        <v>#DIV/0!</v>
      </c>
      <c r="K73" s="57"/>
      <c r="L73" s="57"/>
      <c r="M73" s="159"/>
      <c r="N73" s="159"/>
      <c r="O73" s="159"/>
    </row>
    <row r="74" spans="1:15">
      <c r="A74" s="202">
        <v>67</v>
      </c>
      <c r="B74" s="159"/>
      <c r="C74" s="159"/>
      <c r="D74" s="159"/>
      <c r="E74" s="39"/>
      <c r="F74" s="39"/>
      <c r="G74" s="159"/>
      <c r="H74" s="42"/>
      <c r="I74" s="43"/>
      <c r="J74" s="205" t="e">
        <f t="shared" si="0"/>
        <v>#DIV/0!</v>
      </c>
      <c r="K74" s="57"/>
      <c r="L74" s="57"/>
      <c r="M74" s="159"/>
      <c r="N74" s="159"/>
      <c r="O74" s="159"/>
    </row>
    <row r="75" spans="1:15">
      <c r="A75" s="202">
        <v>68</v>
      </c>
      <c r="B75" s="159"/>
      <c r="C75" s="159"/>
      <c r="D75" s="159"/>
      <c r="E75" s="39"/>
      <c r="F75" s="39"/>
      <c r="G75" s="159"/>
      <c r="H75" s="42"/>
      <c r="I75" s="43"/>
      <c r="J75" s="205" t="e">
        <f t="shared" si="0"/>
        <v>#DIV/0!</v>
      </c>
      <c r="K75" s="57"/>
      <c r="L75" s="57"/>
      <c r="M75" s="159"/>
      <c r="N75" s="159"/>
      <c r="O75" s="159"/>
    </row>
    <row r="76" spans="1:15">
      <c r="A76" s="202">
        <v>69</v>
      </c>
      <c r="B76" s="159"/>
      <c r="C76" s="159"/>
      <c r="D76" s="159"/>
      <c r="E76" s="39"/>
      <c r="F76" s="39"/>
      <c r="G76" s="159"/>
      <c r="H76" s="42"/>
      <c r="I76" s="43"/>
      <c r="J76" s="205" t="e">
        <f t="shared" si="0"/>
        <v>#DIV/0!</v>
      </c>
      <c r="K76" s="57"/>
      <c r="L76" s="57"/>
      <c r="M76" s="159"/>
      <c r="N76" s="159"/>
      <c r="O76" s="159"/>
    </row>
    <row r="77" spans="1:15">
      <c r="A77" s="202">
        <v>70</v>
      </c>
      <c r="B77" s="159"/>
      <c r="C77" s="159"/>
      <c r="D77" s="159"/>
      <c r="E77" s="39"/>
      <c r="F77" s="39"/>
      <c r="G77" s="159"/>
      <c r="H77" s="42"/>
      <c r="I77" s="43"/>
      <c r="J77" s="205" t="e">
        <f t="shared" si="0"/>
        <v>#DIV/0!</v>
      </c>
      <c r="K77" s="57"/>
      <c r="L77" s="57"/>
      <c r="M77" s="159"/>
      <c r="N77" s="159"/>
      <c r="O77" s="159"/>
    </row>
    <row r="78" spans="1:15">
      <c r="A78" s="202">
        <v>71</v>
      </c>
      <c r="B78" s="159"/>
      <c r="C78" s="159"/>
      <c r="D78" s="159"/>
      <c r="E78" s="39"/>
      <c r="F78" s="39"/>
      <c r="G78" s="159"/>
      <c r="H78" s="42"/>
      <c r="I78" s="43"/>
      <c r="J78" s="205" t="e">
        <f t="shared" si="0"/>
        <v>#DIV/0!</v>
      </c>
      <c r="K78" s="57"/>
      <c r="L78" s="57"/>
      <c r="M78" s="159"/>
      <c r="N78" s="159"/>
      <c r="O78" s="159"/>
    </row>
    <row r="79" spans="1:15">
      <c r="A79" s="202">
        <v>72</v>
      </c>
      <c r="B79" s="159"/>
      <c r="C79" s="159"/>
      <c r="D79" s="159"/>
      <c r="E79" s="39"/>
      <c r="F79" s="39"/>
      <c r="G79" s="159"/>
      <c r="H79" s="42"/>
      <c r="I79" s="43"/>
      <c r="J79" s="205" t="e">
        <f t="shared" si="0"/>
        <v>#DIV/0!</v>
      </c>
      <c r="K79" s="57"/>
      <c r="L79" s="57"/>
      <c r="M79" s="159"/>
      <c r="N79" s="159"/>
      <c r="O79" s="159"/>
    </row>
    <row r="80" spans="1:15">
      <c r="A80" s="202">
        <v>73</v>
      </c>
      <c r="B80" s="159"/>
      <c r="C80" s="159"/>
      <c r="D80" s="159"/>
      <c r="E80" s="39"/>
      <c r="F80" s="39"/>
      <c r="G80" s="159"/>
      <c r="H80" s="42"/>
      <c r="I80" s="43"/>
      <c r="J80" s="205" t="e">
        <f t="shared" si="0"/>
        <v>#DIV/0!</v>
      </c>
      <c r="K80" s="57"/>
      <c r="L80" s="57"/>
      <c r="M80" s="159"/>
      <c r="N80" s="159"/>
      <c r="O80" s="159"/>
    </row>
    <row r="81" spans="1:15">
      <c r="A81" s="202">
        <v>74</v>
      </c>
      <c r="B81" s="159"/>
      <c r="C81" s="159"/>
      <c r="D81" s="159"/>
      <c r="E81" s="39"/>
      <c r="F81" s="39"/>
      <c r="G81" s="159"/>
      <c r="H81" s="42"/>
      <c r="I81" s="43"/>
      <c r="J81" s="205" t="e">
        <f t="shared" si="0"/>
        <v>#DIV/0!</v>
      </c>
      <c r="K81" s="57"/>
      <c r="L81" s="57"/>
      <c r="M81" s="159"/>
      <c r="N81" s="159"/>
      <c r="O81" s="159"/>
    </row>
    <row r="82" spans="1:15">
      <c r="A82" s="202">
        <v>75</v>
      </c>
      <c r="B82" s="159"/>
      <c r="C82" s="159"/>
      <c r="D82" s="159"/>
      <c r="E82" s="39"/>
      <c r="F82" s="39"/>
      <c r="G82" s="159"/>
      <c r="H82" s="42"/>
      <c r="I82" s="43"/>
      <c r="J82" s="205" t="e">
        <f t="shared" si="0"/>
        <v>#DIV/0!</v>
      </c>
      <c r="K82" s="57"/>
      <c r="L82" s="57"/>
      <c r="M82" s="159"/>
      <c r="N82" s="159"/>
      <c r="O82" s="159"/>
    </row>
    <row r="83" spans="1:15">
      <c r="A83" s="202">
        <v>76</v>
      </c>
      <c r="B83" s="159"/>
      <c r="C83" s="159"/>
      <c r="D83" s="159"/>
      <c r="E83" s="39"/>
      <c r="F83" s="39"/>
      <c r="G83" s="159"/>
      <c r="H83" s="42"/>
      <c r="I83" s="43"/>
      <c r="J83" s="205" t="e">
        <f t="shared" si="0"/>
        <v>#DIV/0!</v>
      </c>
      <c r="K83" s="57"/>
      <c r="L83" s="57"/>
      <c r="M83" s="159"/>
      <c r="N83" s="159"/>
      <c r="O83" s="159"/>
    </row>
    <row r="84" spans="1:15">
      <c r="A84" s="202">
        <v>77</v>
      </c>
      <c r="B84" s="159"/>
      <c r="C84" s="159"/>
      <c r="D84" s="159"/>
      <c r="E84" s="39"/>
      <c r="F84" s="39"/>
      <c r="G84" s="159"/>
      <c r="H84" s="42"/>
      <c r="I84" s="43"/>
      <c r="J84" s="205" t="e">
        <f t="shared" si="0"/>
        <v>#DIV/0!</v>
      </c>
      <c r="K84" s="57"/>
      <c r="L84" s="57"/>
      <c r="M84" s="159"/>
      <c r="N84" s="159"/>
      <c r="O84" s="159"/>
    </row>
    <row r="85" spans="1:15">
      <c r="A85" s="202">
        <v>78</v>
      </c>
      <c r="B85" s="159"/>
      <c r="C85" s="159"/>
      <c r="D85" s="159"/>
      <c r="E85" s="39"/>
      <c r="F85" s="39"/>
      <c r="G85" s="159"/>
      <c r="H85" s="42"/>
      <c r="I85" s="43"/>
      <c r="J85" s="205" t="e">
        <f t="shared" si="0"/>
        <v>#DIV/0!</v>
      </c>
      <c r="K85" s="57"/>
      <c r="L85" s="57"/>
      <c r="M85" s="159"/>
      <c r="N85" s="159"/>
      <c r="O85" s="159"/>
    </row>
    <row r="86" spans="1:15">
      <c r="A86" s="202">
        <v>79</v>
      </c>
      <c r="B86" s="159"/>
      <c r="C86" s="159"/>
      <c r="D86" s="159"/>
      <c r="E86" s="39"/>
      <c r="F86" s="39"/>
      <c r="G86" s="159"/>
      <c r="H86" s="42"/>
      <c r="I86" s="43"/>
      <c r="J86" s="205" t="e">
        <f t="shared" si="0"/>
        <v>#DIV/0!</v>
      </c>
      <c r="K86" s="57"/>
      <c r="L86" s="57"/>
      <c r="M86" s="159"/>
      <c r="N86" s="159"/>
      <c r="O86" s="159"/>
    </row>
    <row r="87" spans="1:15">
      <c r="A87" s="202">
        <v>80</v>
      </c>
      <c r="B87" s="159"/>
      <c r="C87" s="159"/>
      <c r="D87" s="159"/>
      <c r="E87" s="39"/>
      <c r="F87" s="39"/>
      <c r="G87" s="159"/>
      <c r="H87" s="42"/>
      <c r="I87" s="43"/>
      <c r="J87" s="205" t="e">
        <f t="shared" si="0"/>
        <v>#DIV/0!</v>
      </c>
      <c r="K87" s="57"/>
      <c r="L87" s="57"/>
      <c r="M87" s="159"/>
      <c r="N87" s="159"/>
      <c r="O87" s="159"/>
    </row>
    <row r="88" spans="1:15">
      <c r="A88" s="202">
        <v>81</v>
      </c>
      <c r="B88" s="159"/>
      <c r="C88" s="159"/>
      <c r="D88" s="159"/>
      <c r="E88" s="39"/>
      <c r="F88" s="39"/>
      <c r="G88" s="159"/>
      <c r="H88" s="42"/>
      <c r="I88" s="43"/>
      <c r="J88" s="205" t="e">
        <f t="shared" si="0"/>
        <v>#DIV/0!</v>
      </c>
      <c r="K88" s="57"/>
      <c r="L88" s="57"/>
      <c r="M88" s="159"/>
      <c r="N88" s="159"/>
      <c r="O88" s="159"/>
    </row>
    <row r="89" spans="1:15">
      <c r="A89" s="202">
        <v>82</v>
      </c>
      <c r="B89" s="159"/>
      <c r="C89" s="159"/>
      <c r="D89" s="159"/>
      <c r="E89" s="39"/>
      <c r="F89" s="39"/>
      <c r="G89" s="159"/>
      <c r="H89" s="42"/>
      <c r="I89" s="43"/>
      <c r="J89" s="205" t="e">
        <f t="shared" si="0"/>
        <v>#DIV/0!</v>
      </c>
      <c r="K89" s="57"/>
      <c r="L89" s="57"/>
      <c r="M89" s="159"/>
      <c r="N89" s="159"/>
      <c r="O89" s="159"/>
    </row>
    <row r="90" spans="1:15">
      <c r="A90" s="202">
        <v>83</v>
      </c>
      <c r="B90" s="159"/>
      <c r="C90" s="159"/>
      <c r="D90" s="159"/>
      <c r="E90" s="39"/>
      <c r="F90" s="39"/>
      <c r="G90" s="159"/>
      <c r="H90" s="42"/>
      <c r="I90" s="43"/>
      <c r="J90" s="205" t="e">
        <f t="shared" si="0"/>
        <v>#DIV/0!</v>
      </c>
      <c r="K90" s="57"/>
      <c r="L90" s="57"/>
      <c r="M90" s="159"/>
      <c r="N90" s="159"/>
      <c r="O90" s="159"/>
    </row>
    <row r="91" spans="1:15">
      <c r="A91" s="202">
        <v>84</v>
      </c>
      <c r="B91" s="159"/>
      <c r="C91" s="159"/>
      <c r="D91" s="159"/>
      <c r="E91" s="39"/>
      <c r="F91" s="39"/>
      <c r="G91" s="159"/>
      <c r="H91" s="42"/>
      <c r="I91" s="43"/>
      <c r="J91" s="205" t="e">
        <f t="shared" si="0"/>
        <v>#DIV/0!</v>
      </c>
      <c r="K91" s="57"/>
      <c r="L91" s="57"/>
      <c r="M91" s="159"/>
      <c r="N91" s="159"/>
      <c r="O91" s="159"/>
    </row>
    <row r="92" spans="1:15">
      <c r="A92" s="202">
        <v>85</v>
      </c>
      <c r="B92" s="159"/>
      <c r="C92" s="159"/>
      <c r="D92" s="159"/>
      <c r="E92" s="39"/>
      <c r="F92" s="39"/>
      <c r="G92" s="159"/>
      <c r="H92" s="42"/>
      <c r="I92" s="43"/>
      <c r="J92" s="205" t="e">
        <f t="shared" si="0"/>
        <v>#DIV/0!</v>
      </c>
      <c r="K92" s="57"/>
      <c r="L92" s="57"/>
      <c r="M92" s="159"/>
      <c r="N92" s="159"/>
      <c r="O92" s="159"/>
    </row>
    <row r="93" spans="1:15">
      <c r="A93" s="202">
        <v>86</v>
      </c>
      <c r="B93" s="159"/>
      <c r="C93" s="159"/>
      <c r="D93" s="159"/>
      <c r="E93" s="39"/>
      <c r="F93" s="39"/>
      <c r="G93" s="159"/>
      <c r="H93" s="42"/>
      <c r="I93" s="43"/>
      <c r="J93" s="205" t="e">
        <f t="shared" si="0"/>
        <v>#DIV/0!</v>
      </c>
      <c r="K93" s="57"/>
      <c r="L93" s="57"/>
      <c r="M93" s="159"/>
      <c r="N93" s="159"/>
      <c r="O93" s="159"/>
    </row>
    <row r="94" spans="1:15">
      <c r="A94" s="202">
        <v>87</v>
      </c>
      <c r="B94" s="159"/>
      <c r="C94" s="159"/>
      <c r="D94" s="159"/>
      <c r="E94" s="39"/>
      <c r="F94" s="39"/>
      <c r="G94" s="159"/>
      <c r="H94" s="42"/>
      <c r="I94" s="43"/>
      <c r="J94" s="205" t="e">
        <f t="shared" si="0"/>
        <v>#DIV/0!</v>
      </c>
      <c r="K94" s="57"/>
      <c r="L94" s="57"/>
      <c r="M94" s="159"/>
      <c r="N94" s="159"/>
      <c r="O94" s="159"/>
    </row>
    <row r="95" spans="1:15">
      <c r="A95" s="202">
        <v>88</v>
      </c>
      <c r="B95" s="159"/>
      <c r="C95" s="159"/>
      <c r="D95" s="159"/>
      <c r="E95" s="39"/>
      <c r="F95" s="39"/>
      <c r="G95" s="159"/>
      <c r="H95" s="42"/>
      <c r="I95" s="43"/>
      <c r="J95" s="205" t="e">
        <f t="shared" si="0"/>
        <v>#DIV/0!</v>
      </c>
      <c r="K95" s="57"/>
      <c r="L95" s="57"/>
      <c r="M95" s="159"/>
      <c r="N95" s="159"/>
      <c r="O95" s="159"/>
    </row>
    <row r="96" spans="1:15">
      <c r="A96" s="202">
        <v>89</v>
      </c>
      <c r="B96" s="159"/>
      <c r="C96" s="159"/>
      <c r="D96" s="159"/>
      <c r="E96" s="39"/>
      <c r="F96" s="39"/>
      <c r="G96" s="159"/>
      <c r="H96" s="42"/>
      <c r="I96" s="43"/>
      <c r="J96" s="205" t="e">
        <f t="shared" si="0"/>
        <v>#DIV/0!</v>
      </c>
      <c r="K96" s="57"/>
      <c r="L96" s="57"/>
      <c r="M96" s="159"/>
      <c r="N96" s="159"/>
      <c r="O96" s="159"/>
    </row>
    <row r="97" spans="1:15">
      <c r="A97" s="202">
        <v>90</v>
      </c>
      <c r="B97" s="159"/>
      <c r="C97" s="159"/>
      <c r="D97" s="159"/>
      <c r="E97" s="39"/>
      <c r="F97" s="39"/>
      <c r="G97" s="159"/>
      <c r="H97" s="42"/>
      <c r="I97" s="43"/>
      <c r="J97" s="205" t="e">
        <f t="shared" si="0"/>
        <v>#DIV/0!</v>
      </c>
      <c r="K97" s="57"/>
      <c r="L97" s="57"/>
      <c r="M97" s="159"/>
      <c r="N97" s="159"/>
      <c r="O97" s="159"/>
    </row>
    <row r="98" spans="1:15">
      <c r="A98" s="202">
        <v>91</v>
      </c>
      <c r="B98" s="159"/>
      <c r="C98" s="159"/>
      <c r="D98" s="159"/>
      <c r="E98" s="39"/>
      <c r="F98" s="39"/>
      <c r="G98" s="159"/>
      <c r="H98" s="42"/>
      <c r="I98" s="43"/>
      <c r="J98" s="205" t="e">
        <f t="shared" si="0"/>
        <v>#DIV/0!</v>
      </c>
      <c r="K98" s="57"/>
      <c r="L98" s="57"/>
      <c r="M98" s="159"/>
      <c r="N98" s="159"/>
      <c r="O98" s="159"/>
    </row>
    <row r="99" spans="1:15">
      <c r="A99" s="202">
        <v>92</v>
      </c>
      <c r="B99" s="159"/>
      <c r="C99" s="159"/>
      <c r="D99" s="159"/>
      <c r="E99" s="39"/>
      <c r="F99" s="39"/>
      <c r="G99" s="159"/>
      <c r="H99" s="42"/>
      <c r="I99" s="43"/>
      <c r="J99" s="205" t="e">
        <f t="shared" si="0"/>
        <v>#DIV/0!</v>
      </c>
      <c r="K99" s="57"/>
      <c r="L99" s="57"/>
      <c r="M99" s="159"/>
      <c r="N99" s="159"/>
      <c r="O99" s="159"/>
    </row>
    <row r="100" spans="1:15">
      <c r="A100" s="202">
        <v>93</v>
      </c>
      <c r="B100" s="159"/>
      <c r="C100" s="159"/>
      <c r="D100" s="159"/>
      <c r="E100" s="39"/>
      <c r="F100" s="39"/>
      <c r="G100" s="159"/>
      <c r="H100" s="42"/>
      <c r="I100" s="43"/>
      <c r="J100" s="205" t="e">
        <f t="shared" si="0"/>
        <v>#DIV/0!</v>
      </c>
      <c r="K100" s="57"/>
      <c r="L100" s="57"/>
      <c r="M100" s="159"/>
      <c r="N100" s="159"/>
      <c r="O100" s="159"/>
    </row>
    <row r="101" spans="1:15">
      <c r="A101" s="202">
        <v>94</v>
      </c>
      <c r="B101" s="159"/>
      <c r="C101" s="159"/>
      <c r="D101" s="159"/>
      <c r="E101" s="39"/>
      <c r="F101" s="39"/>
      <c r="G101" s="159"/>
      <c r="H101" s="42"/>
      <c r="I101" s="43"/>
      <c r="J101" s="205" t="e">
        <f t="shared" si="0"/>
        <v>#DIV/0!</v>
      </c>
      <c r="K101" s="57"/>
      <c r="L101" s="57"/>
      <c r="M101" s="159"/>
      <c r="N101" s="159"/>
      <c r="O101" s="159"/>
    </row>
    <row r="102" spans="1:15">
      <c r="A102" s="202">
        <v>95</v>
      </c>
      <c r="B102" s="159"/>
      <c r="C102" s="159"/>
      <c r="D102" s="159"/>
      <c r="E102" s="39"/>
      <c r="F102" s="39"/>
      <c r="G102" s="159"/>
      <c r="H102" s="42"/>
      <c r="I102" s="43"/>
      <c r="J102" s="205" t="e">
        <f t="shared" si="0"/>
        <v>#DIV/0!</v>
      </c>
      <c r="K102" s="57"/>
      <c r="L102" s="57"/>
      <c r="M102" s="159"/>
      <c r="N102" s="159"/>
      <c r="O102" s="159"/>
    </row>
    <row r="103" spans="1:15">
      <c r="A103" s="202">
        <v>96</v>
      </c>
      <c r="B103" s="159"/>
      <c r="C103" s="159"/>
      <c r="D103" s="159"/>
      <c r="E103" s="39"/>
      <c r="F103" s="39"/>
      <c r="G103" s="159"/>
      <c r="H103" s="42"/>
      <c r="I103" s="43"/>
      <c r="J103" s="205" t="e">
        <f t="shared" si="0"/>
        <v>#DIV/0!</v>
      </c>
      <c r="K103" s="57"/>
      <c r="L103" s="57"/>
      <c r="M103" s="159"/>
      <c r="N103" s="159"/>
      <c r="O103" s="159"/>
    </row>
    <row r="104" spans="1:15">
      <c r="A104" s="202">
        <v>97</v>
      </c>
      <c r="B104" s="159"/>
      <c r="C104" s="159"/>
      <c r="D104" s="159"/>
      <c r="E104" s="39"/>
      <c r="F104" s="39"/>
      <c r="G104" s="159"/>
      <c r="H104" s="42"/>
      <c r="I104" s="43"/>
      <c r="J104" s="205" t="e">
        <f t="shared" si="0"/>
        <v>#DIV/0!</v>
      </c>
      <c r="K104" s="57"/>
      <c r="L104" s="57"/>
      <c r="M104" s="159"/>
      <c r="N104" s="159"/>
      <c r="O104" s="159"/>
    </row>
    <row r="105" spans="1:15">
      <c r="A105" s="202">
        <v>98</v>
      </c>
      <c r="B105" s="159"/>
      <c r="C105" s="159"/>
      <c r="D105" s="159"/>
      <c r="E105" s="39"/>
      <c r="F105" s="39"/>
      <c r="G105" s="159"/>
      <c r="H105" s="42"/>
      <c r="I105" s="43"/>
      <c r="J105" s="205" t="e">
        <f t="shared" si="0"/>
        <v>#DIV/0!</v>
      </c>
      <c r="K105" s="57"/>
      <c r="L105" s="57"/>
      <c r="M105" s="159"/>
      <c r="N105" s="159"/>
      <c r="O105" s="159"/>
    </row>
    <row r="106" spans="1:15">
      <c r="A106" s="202">
        <v>99</v>
      </c>
      <c r="B106" s="159"/>
      <c r="C106" s="159"/>
      <c r="D106" s="159"/>
      <c r="E106" s="39"/>
      <c r="F106" s="39"/>
      <c r="G106" s="159"/>
      <c r="H106" s="42"/>
      <c r="I106" s="43"/>
      <c r="J106" s="205" t="e">
        <f t="shared" si="0"/>
        <v>#DIV/0!</v>
      </c>
      <c r="K106" s="57"/>
      <c r="L106" s="57"/>
      <c r="M106" s="159"/>
      <c r="N106" s="159"/>
      <c r="O106" s="159"/>
    </row>
    <row r="107" spans="1:15">
      <c r="A107" s="202">
        <v>100</v>
      </c>
      <c r="B107" s="159"/>
      <c r="C107" s="159"/>
      <c r="D107" s="159"/>
      <c r="E107" s="39"/>
      <c r="F107" s="39"/>
      <c r="G107" s="159"/>
      <c r="H107" s="42"/>
      <c r="I107" s="43"/>
      <c r="J107" s="205" t="e">
        <f t="shared" si="0"/>
        <v>#DIV/0!</v>
      </c>
      <c r="K107" s="57"/>
      <c r="L107" s="57"/>
      <c r="M107" s="159"/>
      <c r="N107" s="159"/>
      <c r="O107" s="159"/>
    </row>
    <row r="108" spans="1:15">
      <c r="A108" s="202">
        <v>101</v>
      </c>
      <c r="B108" s="159"/>
      <c r="C108" s="159"/>
      <c r="D108" s="159"/>
      <c r="E108" s="39"/>
      <c r="F108" s="39"/>
      <c r="G108" s="159"/>
      <c r="H108" s="42"/>
      <c r="I108" s="43"/>
      <c r="J108" s="205" t="e">
        <f t="shared" si="0"/>
        <v>#DIV/0!</v>
      </c>
      <c r="K108" s="57"/>
      <c r="L108" s="57"/>
      <c r="M108" s="159"/>
      <c r="N108" s="159"/>
      <c r="O108" s="159"/>
    </row>
    <row r="109" spans="1:15">
      <c r="A109" s="202">
        <v>102</v>
      </c>
      <c r="B109" s="159"/>
      <c r="C109" s="159"/>
      <c r="D109" s="159"/>
      <c r="E109" s="39"/>
      <c r="F109" s="39"/>
      <c r="G109" s="159"/>
      <c r="H109" s="42"/>
      <c r="I109" s="43"/>
      <c r="J109" s="205" t="e">
        <f t="shared" si="0"/>
        <v>#DIV/0!</v>
      </c>
      <c r="K109" s="57"/>
      <c r="L109" s="57"/>
      <c r="M109" s="159"/>
      <c r="N109" s="159"/>
      <c r="O109" s="159"/>
    </row>
    <row r="110" spans="1:15">
      <c r="A110" s="202">
        <v>103</v>
      </c>
      <c r="B110" s="159"/>
      <c r="C110" s="159"/>
      <c r="D110" s="159"/>
      <c r="E110" s="39"/>
      <c r="F110" s="39"/>
      <c r="G110" s="159"/>
      <c r="H110" s="42"/>
      <c r="I110" s="43"/>
      <c r="J110" s="205" t="e">
        <f t="shared" si="0"/>
        <v>#DIV/0!</v>
      </c>
      <c r="K110" s="57"/>
      <c r="L110" s="57"/>
      <c r="M110" s="159"/>
      <c r="N110" s="159"/>
      <c r="O110" s="159"/>
    </row>
    <row r="111" spans="1:15">
      <c r="A111" s="202">
        <v>104</v>
      </c>
      <c r="B111" s="159"/>
      <c r="C111" s="159"/>
      <c r="D111" s="159"/>
      <c r="E111" s="39"/>
      <c r="F111" s="39"/>
      <c r="G111" s="159"/>
      <c r="H111" s="42"/>
      <c r="I111" s="43"/>
      <c r="J111" s="205" t="e">
        <f t="shared" si="0"/>
        <v>#DIV/0!</v>
      </c>
      <c r="K111" s="57"/>
      <c r="L111" s="57"/>
      <c r="M111" s="159"/>
      <c r="N111" s="159"/>
      <c r="O111" s="159"/>
    </row>
    <row r="112" spans="1:15">
      <c r="A112" s="202">
        <v>105</v>
      </c>
      <c r="B112" s="159"/>
      <c r="C112" s="159"/>
      <c r="D112" s="159"/>
      <c r="E112" s="39"/>
      <c r="F112" s="39"/>
      <c r="G112" s="159"/>
      <c r="H112" s="42"/>
      <c r="I112" s="43"/>
      <c r="J112" s="205" t="e">
        <f t="shared" si="0"/>
        <v>#DIV/0!</v>
      </c>
      <c r="K112" s="57"/>
      <c r="L112" s="57"/>
      <c r="M112" s="159"/>
      <c r="N112" s="159"/>
      <c r="O112" s="159"/>
    </row>
    <row r="113" spans="1:15">
      <c r="A113" s="202">
        <v>106</v>
      </c>
      <c r="B113" s="159"/>
      <c r="C113" s="159"/>
      <c r="D113" s="159"/>
      <c r="E113" s="39"/>
      <c r="F113" s="39"/>
      <c r="G113" s="159"/>
      <c r="H113" s="42"/>
      <c r="I113" s="43"/>
      <c r="J113" s="205" t="e">
        <f t="shared" si="0"/>
        <v>#DIV/0!</v>
      </c>
      <c r="K113" s="57"/>
      <c r="L113" s="57"/>
      <c r="M113" s="159"/>
      <c r="N113" s="159"/>
      <c r="O113" s="159"/>
    </row>
    <row r="114" spans="1:15">
      <c r="A114" s="202">
        <v>107</v>
      </c>
      <c r="B114" s="159"/>
      <c r="C114" s="159"/>
      <c r="D114" s="159"/>
      <c r="E114" s="39"/>
      <c r="F114" s="39"/>
      <c r="G114" s="159"/>
      <c r="H114" s="42"/>
      <c r="I114" s="43"/>
      <c r="J114" s="205" t="e">
        <f t="shared" si="0"/>
        <v>#DIV/0!</v>
      </c>
      <c r="K114" s="57"/>
      <c r="L114" s="57"/>
      <c r="M114" s="159"/>
      <c r="N114" s="159"/>
      <c r="O114" s="159"/>
    </row>
    <row r="115" spans="1:15">
      <c r="A115" s="202">
        <v>108</v>
      </c>
      <c r="B115" s="159"/>
      <c r="C115" s="159"/>
      <c r="D115" s="159"/>
      <c r="E115" s="39"/>
      <c r="F115" s="39"/>
      <c r="G115" s="159"/>
      <c r="H115" s="42"/>
      <c r="I115" s="43"/>
      <c r="J115" s="205" t="e">
        <f t="shared" si="0"/>
        <v>#DIV/0!</v>
      </c>
      <c r="K115" s="57"/>
      <c r="L115" s="57"/>
      <c r="M115" s="159"/>
      <c r="N115" s="159"/>
      <c r="O115" s="159"/>
    </row>
    <row r="116" spans="1:15">
      <c r="A116" s="202">
        <v>109</v>
      </c>
      <c r="B116" s="159"/>
      <c r="C116" s="159"/>
      <c r="D116" s="159"/>
      <c r="E116" s="39"/>
      <c r="F116" s="39"/>
      <c r="G116" s="159"/>
      <c r="H116" s="42"/>
      <c r="I116" s="43"/>
      <c r="J116" s="205" t="e">
        <f t="shared" si="0"/>
        <v>#DIV/0!</v>
      </c>
      <c r="K116" s="57"/>
      <c r="L116" s="57"/>
      <c r="M116" s="159"/>
      <c r="N116" s="159"/>
      <c r="O116" s="159"/>
    </row>
    <row r="117" spans="1:15">
      <c r="A117" s="202">
        <v>110</v>
      </c>
      <c r="B117" s="159"/>
      <c r="C117" s="159"/>
      <c r="D117" s="159"/>
      <c r="E117" s="39"/>
      <c r="F117" s="39"/>
      <c r="G117" s="159"/>
      <c r="H117" s="42"/>
      <c r="I117" s="43"/>
      <c r="J117" s="205" t="e">
        <f t="shared" si="0"/>
        <v>#DIV/0!</v>
      </c>
      <c r="K117" s="57"/>
      <c r="L117" s="57"/>
      <c r="M117" s="159"/>
      <c r="N117" s="159"/>
      <c r="O117" s="159"/>
    </row>
    <row r="118" spans="1:15">
      <c r="A118" s="202">
        <v>111</v>
      </c>
      <c r="B118" s="159"/>
      <c r="C118" s="159"/>
      <c r="D118" s="159"/>
      <c r="E118" s="39"/>
      <c r="F118" s="39"/>
      <c r="G118" s="159"/>
      <c r="H118" s="42"/>
      <c r="I118" s="43"/>
      <c r="J118" s="205" t="e">
        <f t="shared" si="0"/>
        <v>#DIV/0!</v>
      </c>
      <c r="K118" s="57"/>
      <c r="L118" s="57"/>
      <c r="M118" s="159"/>
      <c r="N118" s="159"/>
      <c r="O118" s="159"/>
    </row>
    <row r="119" spans="1:15">
      <c r="A119" s="202">
        <v>112</v>
      </c>
      <c r="B119" s="159"/>
      <c r="C119" s="159"/>
      <c r="D119" s="159"/>
      <c r="E119" s="39"/>
      <c r="F119" s="39"/>
      <c r="G119" s="159"/>
      <c r="H119" s="42"/>
      <c r="I119" s="43"/>
      <c r="J119" s="205" t="e">
        <f t="shared" si="0"/>
        <v>#DIV/0!</v>
      </c>
      <c r="K119" s="57"/>
      <c r="L119" s="57"/>
      <c r="M119" s="159"/>
      <c r="N119" s="159"/>
      <c r="O119" s="159"/>
    </row>
    <row r="120" spans="1:15">
      <c r="A120" s="202">
        <v>113</v>
      </c>
      <c r="B120" s="159"/>
      <c r="C120" s="159"/>
      <c r="D120" s="159"/>
      <c r="E120" s="39"/>
      <c r="F120" s="39"/>
      <c r="G120" s="159"/>
      <c r="H120" s="42"/>
      <c r="I120" s="43"/>
      <c r="J120" s="205" t="e">
        <f t="shared" si="0"/>
        <v>#DIV/0!</v>
      </c>
      <c r="K120" s="57"/>
      <c r="L120" s="57"/>
      <c r="M120" s="159"/>
      <c r="N120" s="159"/>
      <c r="O120" s="159"/>
    </row>
    <row r="121" spans="1:15">
      <c r="A121" s="202">
        <v>114</v>
      </c>
      <c r="B121" s="159"/>
      <c r="C121" s="159"/>
      <c r="D121" s="159"/>
      <c r="E121" s="39"/>
      <c r="F121" s="39"/>
      <c r="G121" s="159"/>
      <c r="H121" s="42"/>
      <c r="I121" s="43"/>
      <c r="J121" s="205" t="e">
        <f t="shared" si="0"/>
        <v>#DIV/0!</v>
      </c>
      <c r="K121" s="57"/>
      <c r="L121" s="57"/>
      <c r="M121" s="159"/>
      <c r="N121" s="159"/>
      <c r="O121" s="159"/>
    </row>
    <row r="122" spans="1:15">
      <c r="A122" s="202">
        <v>115</v>
      </c>
      <c r="B122" s="159"/>
      <c r="C122" s="159"/>
      <c r="D122" s="159"/>
      <c r="E122" s="39"/>
      <c r="F122" s="39"/>
      <c r="G122" s="159"/>
      <c r="H122" s="42"/>
      <c r="I122" s="43"/>
      <c r="J122" s="205" t="e">
        <f t="shared" si="0"/>
        <v>#DIV/0!</v>
      </c>
      <c r="K122" s="57"/>
      <c r="L122" s="57"/>
      <c r="M122" s="159"/>
      <c r="N122" s="159"/>
      <c r="O122" s="159"/>
    </row>
    <row r="123" spans="1:15">
      <c r="A123" s="202">
        <v>116</v>
      </c>
      <c r="B123" s="159"/>
      <c r="C123" s="159"/>
      <c r="D123" s="159"/>
      <c r="E123" s="39"/>
      <c r="F123" s="39"/>
      <c r="G123" s="159"/>
      <c r="H123" s="42"/>
      <c r="I123" s="43"/>
      <c r="J123" s="205" t="e">
        <f t="shared" si="0"/>
        <v>#DIV/0!</v>
      </c>
      <c r="K123" s="57"/>
      <c r="L123" s="57"/>
      <c r="M123" s="159"/>
      <c r="N123" s="159"/>
      <c r="O123" s="159"/>
    </row>
    <row r="124" spans="1:15">
      <c r="A124" s="202">
        <v>117</v>
      </c>
      <c r="B124" s="159"/>
      <c r="C124" s="159"/>
      <c r="D124" s="159"/>
      <c r="E124" s="39"/>
      <c r="F124" s="39"/>
      <c r="G124" s="159"/>
      <c r="H124" s="42"/>
      <c r="I124" s="43"/>
      <c r="J124" s="205" t="e">
        <f t="shared" si="0"/>
        <v>#DIV/0!</v>
      </c>
      <c r="K124" s="57"/>
      <c r="L124" s="57"/>
      <c r="M124" s="159"/>
      <c r="N124" s="159"/>
      <c r="O124" s="159"/>
    </row>
    <row r="125" spans="1:15">
      <c r="A125" s="202">
        <v>118</v>
      </c>
      <c r="B125" s="159"/>
      <c r="C125" s="159"/>
      <c r="D125" s="159"/>
      <c r="E125" s="39"/>
      <c r="F125" s="39"/>
      <c r="G125" s="159"/>
      <c r="H125" s="42"/>
      <c r="I125" s="43"/>
      <c r="J125" s="205" t="e">
        <f t="shared" si="0"/>
        <v>#DIV/0!</v>
      </c>
      <c r="K125" s="57"/>
      <c r="L125" s="57"/>
      <c r="M125" s="159"/>
      <c r="N125" s="159"/>
      <c r="O125" s="159"/>
    </row>
    <row r="126" spans="1:15">
      <c r="A126" s="202">
        <v>119</v>
      </c>
      <c r="B126" s="159"/>
      <c r="C126" s="159"/>
      <c r="D126" s="159"/>
      <c r="E126" s="39"/>
      <c r="F126" s="39"/>
      <c r="G126" s="159"/>
      <c r="H126" s="42"/>
      <c r="I126" s="43"/>
      <c r="J126" s="205" t="e">
        <f t="shared" si="0"/>
        <v>#DIV/0!</v>
      </c>
      <c r="K126" s="57"/>
      <c r="L126" s="57"/>
      <c r="M126" s="159"/>
      <c r="N126" s="159"/>
      <c r="O126" s="159"/>
    </row>
    <row r="127" spans="1:15">
      <c r="A127" s="202">
        <v>120</v>
      </c>
      <c r="B127" s="159"/>
      <c r="C127" s="159"/>
      <c r="D127" s="159"/>
      <c r="E127" s="39"/>
      <c r="F127" s="39"/>
      <c r="G127" s="159"/>
      <c r="H127" s="42"/>
      <c r="I127" s="43"/>
      <c r="J127" s="205" t="e">
        <f t="shared" si="0"/>
        <v>#DIV/0!</v>
      </c>
      <c r="K127" s="57"/>
      <c r="L127" s="57"/>
      <c r="M127" s="159"/>
      <c r="N127" s="159"/>
      <c r="O127" s="159"/>
    </row>
    <row r="128" spans="1:15">
      <c r="A128" s="202">
        <v>121</v>
      </c>
      <c r="B128" s="159"/>
      <c r="C128" s="159"/>
      <c r="D128" s="159"/>
      <c r="E128" s="39"/>
      <c r="F128" s="39"/>
      <c r="G128" s="159"/>
      <c r="H128" s="42"/>
      <c r="I128" s="43"/>
      <c r="J128" s="205" t="e">
        <f t="shared" si="0"/>
        <v>#DIV/0!</v>
      </c>
      <c r="K128" s="57"/>
      <c r="L128" s="57"/>
      <c r="M128" s="159"/>
      <c r="N128" s="159"/>
      <c r="O128" s="159"/>
    </row>
    <row r="129" spans="1:15">
      <c r="A129" s="202">
        <v>122</v>
      </c>
      <c r="B129" s="159"/>
      <c r="C129" s="159"/>
      <c r="D129" s="159"/>
      <c r="E129" s="39"/>
      <c r="F129" s="39"/>
      <c r="G129" s="159"/>
      <c r="H129" s="42"/>
      <c r="I129" s="43"/>
      <c r="J129" s="205" t="e">
        <f t="shared" si="0"/>
        <v>#DIV/0!</v>
      </c>
      <c r="K129" s="57"/>
      <c r="L129" s="57"/>
      <c r="M129" s="159"/>
      <c r="N129" s="159"/>
      <c r="O129" s="159"/>
    </row>
    <row r="130" spans="1:15">
      <c r="A130" s="202">
        <v>123</v>
      </c>
      <c r="B130" s="159"/>
      <c r="C130" s="159"/>
      <c r="D130" s="159"/>
      <c r="E130" s="39"/>
      <c r="F130" s="39"/>
      <c r="G130" s="159"/>
      <c r="H130" s="42"/>
      <c r="I130" s="43"/>
      <c r="J130" s="205" t="e">
        <f t="shared" si="0"/>
        <v>#DIV/0!</v>
      </c>
      <c r="K130" s="57"/>
      <c r="L130" s="57"/>
      <c r="M130" s="159"/>
      <c r="N130" s="159"/>
      <c r="O130" s="159"/>
    </row>
    <row r="131" spans="1:15">
      <c r="A131" s="202">
        <v>124</v>
      </c>
      <c r="B131" s="159"/>
      <c r="C131" s="159"/>
      <c r="D131" s="159"/>
      <c r="E131" s="39"/>
      <c r="F131" s="39"/>
      <c r="G131" s="159"/>
      <c r="H131" s="42"/>
      <c r="I131" s="43"/>
      <c r="J131" s="205" t="e">
        <f t="shared" si="0"/>
        <v>#DIV/0!</v>
      </c>
      <c r="K131" s="57"/>
      <c r="L131" s="57"/>
      <c r="M131" s="159"/>
      <c r="N131" s="159"/>
      <c r="O131" s="159"/>
    </row>
    <row r="132" spans="1:15">
      <c r="A132" s="202">
        <v>125</v>
      </c>
      <c r="B132" s="159"/>
      <c r="C132" s="159"/>
      <c r="D132" s="159"/>
      <c r="E132" s="39"/>
      <c r="F132" s="39"/>
      <c r="G132" s="159"/>
      <c r="H132" s="42"/>
      <c r="I132" s="43"/>
      <c r="J132" s="205" t="e">
        <f t="shared" si="0"/>
        <v>#DIV/0!</v>
      </c>
      <c r="K132" s="57"/>
      <c r="L132" s="57"/>
      <c r="M132" s="159"/>
      <c r="N132" s="159"/>
      <c r="O132" s="159"/>
    </row>
    <row r="133" spans="1:15">
      <c r="A133" s="202">
        <v>126</v>
      </c>
      <c r="B133" s="159"/>
      <c r="C133" s="159"/>
      <c r="D133" s="159"/>
      <c r="E133" s="39"/>
      <c r="F133" s="39"/>
      <c r="G133" s="159"/>
      <c r="H133" s="42"/>
      <c r="I133" s="43"/>
      <c r="J133" s="205" t="e">
        <f t="shared" si="0"/>
        <v>#DIV/0!</v>
      </c>
      <c r="K133" s="57"/>
      <c r="L133" s="57"/>
      <c r="M133" s="159"/>
      <c r="N133" s="159"/>
      <c r="O133" s="159"/>
    </row>
    <row r="134" spans="1:15">
      <c r="A134" s="202">
        <v>127</v>
      </c>
      <c r="B134" s="159"/>
      <c r="C134" s="159"/>
      <c r="D134" s="159"/>
      <c r="E134" s="39"/>
      <c r="F134" s="39"/>
      <c r="G134" s="159"/>
      <c r="H134" s="42"/>
      <c r="I134" s="43"/>
      <c r="J134" s="205" t="e">
        <f t="shared" si="0"/>
        <v>#DIV/0!</v>
      </c>
      <c r="K134" s="57"/>
      <c r="L134" s="57"/>
      <c r="M134" s="159"/>
      <c r="N134" s="159"/>
      <c r="O134" s="159"/>
    </row>
    <row r="135" spans="1:15">
      <c r="A135" s="202">
        <v>128</v>
      </c>
      <c r="B135" s="159"/>
      <c r="C135" s="159"/>
      <c r="D135" s="159"/>
      <c r="E135" s="39"/>
      <c r="F135" s="39"/>
      <c r="G135" s="159"/>
      <c r="H135" s="42"/>
      <c r="I135" s="43"/>
      <c r="J135" s="205" t="e">
        <f t="shared" si="0"/>
        <v>#DIV/0!</v>
      </c>
      <c r="K135" s="57"/>
      <c r="L135" s="57"/>
      <c r="M135" s="159"/>
      <c r="N135" s="159"/>
      <c r="O135" s="159"/>
    </row>
    <row r="136" spans="1:15">
      <c r="A136" s="202">
        <v>129</v>
      </c>
      <c r="B136" s="159"/>
      <c r="C136" s="159"/>
      <c r="D136" s="159"/>
      <c r="E136" s="39"/>
      <c r="F136" s="39"/>
      <c r="G136" s="159"/>
      <c r="H136" s="42"/>
      <c r="I136" s="43"/>
      <c r="J136" s="205" t="e">
        <f t="shared" si="0"/>
        <v>#DIV/0!</v>
      </c>
      <c r="K136" s="57"/>
      <c r="L136" s="57"/>
      <c r="M136" s="159"/>
      <c r="N136" s="159"/>
      <c r="O136" s="159"/>
    </row>
    <row r="137" spans="1:15">
      <c r="A137" s="202">
        <v>130</v>
      </c>
      <c r="B137" s="159"/>
      <c r="C137" s="159"/>
      <c r="D137" s="159"/>
      <c r="E137" s="39"/>
      <c r="F137" s="39"/>
      <c r="G137" s="159"/>
      <c r="H137" s="42"/>
      <c r="I137" s="43"/>
      <c r="J137" s="205" t="e">
        <f t="shared" si="0"/>
        <v>#DIV/0!</v>
      </c>
      <c r="K137" s="57"/>
      <c r="L137" s="57"/>
      <c r="M137" s="159"/>
      <c r="N137" s="159"/>
      <c r="O137" s="159"/>
    </row>
    <row r="138" spans="1:15">
      <c r="A138" s="202">
        <v>131</v>
      </c>
      <c r="B138" s="159"/>
      <c r="C138" s="159"/>
      <c r="D138" s="159"/>
      <c r="E138" s="39"/>
      <c r="F138" s="39"/>
      <c r="G138" s="159"/>
      <c r="H138" s="42"/>
      <c r="I138" s="43"/>
      <c r="J138" s="205" t="e">
        <f t="shared" si="0"/>
        <v>#DIV/0!</v>
      </c>
      <c r="K138" s="57"/>
      <c r="L138" s="57"/>
      <c r="M138" s="159"/>
      <c r="N138" s="159"/>
      <c r="O138" s="159"/>
    </row>
    <row r="139" spans="1:15">
      <c r="A139" s="202">
        <v>132</v>
      </c>
      <c r="B139" s="159"/>
      <c r="C139" s="159"/>
      <c r="D139" s="159"/>
      <c r="E139" s="39"/>
      <c r="F139" s="39"/>
      <c r="G139" s="159"/>
      <c r="H139" s="42"/>
      <c r="I139" s="43"/>
      <c r="J139" s="205" t="e">
        <f t="shared" si="0"/>
        <v>#DIV/0!</v>
      </c>
      <c r="K139" s="57"/>
      <c r="L139" s="57"/>
      <c r="M139" s="159"/>
      <c r="N139" s="159"/>
      <c r="O139" s="159"/>
    </row>
    <row r="140" spans="1:15">
      <c r="A140" s="202">
        <v>133</v>
      </c>
      <c r="B140" s="159"/>
      <c r="C140" s="159"/>
      <c r="D140" s="159"/>
      <c r="E140" s="39"/>
      <c r="F140" s="39"/>
      <c r="G140" s="159"/>
      <c r="H140" s="42"/>
      <c r="I140" s="43"/>
      <c r="J140" s="205" t="e">
        <f t="shared" si="0"/>
        <v>#DIV/0!</v>
      </c>
      <c r="K140" s="57"/>
      <c r="L140" s="57"/>
      <c r="M140" s="159"/>
      <c r="N140" s="159"/>
      <c r="O140" s="159"/>
    </row>
    <row r="141" spans="1:15">
      <c r="A141" s="202">
        <v>134</v>
      </c>
      <c r="B141" s="159"/>
      <c r="C141" s="159"/>
      <c r="D141" s="159"/>
      <c r="E141" s="39"/>
      <c r="F141" s="39"/>
      <c r="G141" s="159"/>
      <c r="H141" s="42"/>
      <c r="I141" s="43"/>
      <c r="J141" s="205" t="e">
        <f t="shared" si="0"/>
        <v>#DIV/0!</v>
      </c>
      <c r="K141" s="57"/>
      <c r="L141" s="57"/>
      <c r="M141" s="159"/>
      <c r="N141" s="159"/>
      <c r="O141" s="159"/>
    </row>
    <row r="142" spans="1:15">
      <c r="A142" s="202">
        <v>135</v>
      </c>
      <c r="B142" s="159"/>
      <c r="C142" s="159"/>
      <c r="D142" s="159"/>
      <c r="E142" s="39"/>
      <c r="F142" s="39"/>
      <c r="G142" s="159"/>
      <c r="H142" s="42"/>
      <c r="I142" s="43"/>
      <c r="J142" s="205" t="e">
        <f t="shared" si="0"/>
        <v>#DIV/0!</v>
      </c>
      <c r="K142" s="57"/>
      <c r="L142" s="57"/>
      <c r="M142" s="159"/>
      <c r="N142" s="159"/>
      <c r="O142" s="159"/>
    </row>
    <row r="143" spans="1:15">
      <c r="A143" s="202">
        <v>136</v>
      </c>
      <c r="B143" s="159"/>
      <c r="C143" s="159"/>
      <c r="D143" s="159"/>
      <c r="E143" s="39"/>
      <c r="F143" s="39"/>
      <c r="G143" s="159"/>
      <c r="H143" s="42"/>
      <c r="I143" s="43"/>
      <c r="J143" s="205" t="e">
        <f t="shared" si="0"/>
        <v>#DIV/0!</v>
      </c>
      <c r="K143" s="57"/>
      <c r="L143" s="57"/>
      <c r="M143" s="159"/>
      <c r="N143" s="159"/>
      <c r="O143" s="159"/>
    </row>
    <row r="144" spans="1:15">
      <c r="A144" s="202">
        <v>137</v>
      </c>
      <c r="B144" s="159"/>
      <c r="C144" s="159"/>
      <c r="D144" s="159"/>
      <c r="E144" s="39"/>
      <c r="F144" s="39"/>
      <c r="G144" s="159"/>
      <c r="H144" s="42"/>
      <c r="I144" s="43"/>
      <c r="J144" s="205" t="e">
        <f t="shared" si="0"/>
        <v>#DIV/0!</v>
      </c>
      <c r="K144" s="57"/>
      <c r="L144" s="57"/>
      <c r="M144" s="159"/>
      <c r="N144" s="159"/>
      <c r="O144" s="159"/>
    </row>
    <row r="145" spans="1:15">
      <c r="A145" s="202">
        <v>138</v>
      </c>
      <c r="B145" s="159"/>
      <c r="C145" s="159"/>
      <c r="D145" s="159"/>
      <c r="E145" s="39"/>
      <c r="F145" s="39"/>
      <c r="G145" s="159"/>
      <c r="H145" s="42"/>
      <c r="I145" s="43"/>
      <c r="J145" s="205" t="e">
        <f t="shared" si="0"/>
        <v>#DIV/0!</v>
      </c>
      <c r="K145" s="57"/>
      <c r="L145" s="57"/>
      <c r="M145" s="159"/>
      <c r="N145" s="159"/>
      <c r="O145" s="159"/>
    </row>
    <row r="146" spans="1:15">
      <c r="A146" s="202">
        <v>139</v>
      </c>
      <c r="B146" s="159"/>
      <c r="C146" s="159"/>
      <c r="D146" s="159"/>
      <c r="E146" s="39"/>
      <c r="F146" s="39"/>
      <c r="G146" s="159"/>
      <c r="H146" s="42"/>
      <c r="I146" s="43"/>
      <c r="J146" s="205" t="e">
        <f t="shared" si="0"/>
        <v>#DIV/0!</v>
      </c>
      <c r="K146" s="57"/>
      <c r="L146" s="57"/>
      <c r="M146" s="159"/>
      <c r="N146" s="159"/>
      <c r="O146" s="159"/>
    </row>
    <row r="147" spans="1:15">
      <c r="A147" s="202">
        <v>140</v>
      </c>
      <c r="B147" s="159"/>
      <c r="C147" s="159"/>
      <c r="D147" s="159"/>
      <c r="E147" s="39"/>
      <c r="F147" s="39"/>
      <c r="G147" s="159"/>
      <c r="H147" s="42"/>
      <c r="I147" s="43"/>
      <c r="J147" s="205" t="e">
        <f t="shared" si="0"/>
        <v>#DIV/0!</v>
      </c>
      <c r="K147" s="57"/>
      <c r="L147" s="57"/>
      <c r="M147" s="159"/>
      <c r="N147" s="159"/>
      <c r="O147" s="159"/>
    </row>
    <row r="148" spans="1:15">
      <c r="A148" s="202">
        <v>141</v>
      </c>
      <c r="B148" s="159"/>
      <c r="C148" s="159"/>
      <c r="D148" s="159"/>
      <c r="E148" s="39"/>
      <c r="F148" s="39"/>
      <c r="G148" s="159"/>
      <c r="H148" s="42"/>
      <c r="I148" s="43"/>
      <c r="J148" s="205" t="e">
        <f t="shared" si="0"/>
        <v>#DIV/0!</v>
      </c>
      <c r="K148" s="57"/>
      <c r="L148" s="57"/>
      <c r="M148" s="159"/>
      <c r="N148" s="159"/>
      <c r="O148" s="159"/>
    </row>
    <row r="149" spans="1:15">
      <c r="A149" s="202">
        <v>142</v>
      </c>
      <c r="B149" s="159"/>
      <c r="C149" s="159"/>
      <c r="D149" s="159"/>
      <c r="E149" s="39"/>
      <c r="F149" s="39"/>
      <c r="G149" s="159"/>
      <c r="H149" s="42"/>
      <c r="I149" s="43"/>
      <c r="J149" s="205" t="e">
        <f t="shared" si="0"/>
        <v>#DIV/0!</v>
      </c>
      <c r="K149" s="57"/>
      <c r="L149" s="57"/>
      <c r="M149" s="159"/>
      <c r="N149" s="159"/>
      <c r="O149" s="159"/>
    </row>
    <row r="150" spans="1:15">
      <c r="A150" s="202">
        <v>143</v>
      </c>
      <c r="B150" s="159"/>
      <c r="C150" s="159"/>
      <c r="D150" s="159"/>
      <c r="E150" s="39"/>
      <c r="F150" s="39"/>
      <c r="G150" s="159"/>
      <c r="H150" s="42"/>
      <c r="I150" s="43"/>
      <c r="J150" s="205" t="e">
        <f t="shared" si="0"/>
        <v>#DIV/0!</v>
      </c>
      <c r="K150" s="57"/>
      <c r="L150" s="57"/>
      <c r="M150" s="159"/>
      <c r="N150" s="159"/>
      <c r="O150" s="159"/>
    </row>
    <row r="151" spans="1:15">
      <c r="A151" s="202">
        <v>144</v>
      </c>
      <c r="B151" s="159"/>
      <c r="C151" s="159"/>
      <c r="D151" s="159"/>
      <c r="E151" s="39"/>
      <c r="F151" s="39"/>
      <c r="G151" s="159"/>
      <c r="H151" s="42"/>
      <c r="I151" s="43"/>
      <c r="J151" s="205" t="e">
        <f t="shared" si="0"/>
        <v>#DIV/0!</v>
      </c>
      <c r="K151" s="57"/>
      <c r="L151" s="57"/>
      <c r="M151" s="159"/>
      <c r="N151" s="159"/>
      <c r="O151" s="159"/>
    </row>
    <row r="152" spans="1:15">
      <c r="A152" s="202">
        <v>145</v>
      </c>
      <c r="B152" s="159"/>
      <c r="C152" s="159"/>
      <c r="D152" s="159"/>
      <c r="E152" s="39"/>
      <c r="F152" s="39"/>
      <c r="G152" s="159"/>
      <c r="H152" s="42"/>
      <c r="I152" s="43"/>
      <c r="J152" s="205" t="e">
        <f t="shared" si="0"/>
        <v>#DIV/0!</v>
      </c>
      <c r="K152" s="57"/>
      <c r="L152" s="57"/>
      <c r="M152" s="159"/>
      <c r="N152" s="159"/>
      <c r="O152" s="159"/>
    </row>
    <row r="153" spans="1:15">
      <c r="A153" s="202">
        <v>146</v>
      </c>
      <c r="B153" s="159"/>
      <c r="C153" s="159"/>
      <c r="D153" s="159"/>
      <c r="E153" s="39"/>
      <c r="F153" s="39"/>
      <c r="G153" s="159"/>
      <c r="H153" s="42"/>
      <c r="I153" s="43"/>
      <c r="J153" s="205" t="e">
        <f t="shared" si="0"/>
        <v>#DIV/0!</v>
      </c>
      <c r="K153" s="57"/>
      <c r="L153" s="57"/>
      <c r="M153" s="159"/>
      <c r="N153" s="159"/>
      <c r="O153" s="159"/>
    </row>
    <row r="154" spans="1:15">
      <c r="A154" s="202">
        <v>147</v>
      </c>
      <c r="B154" s="159"/>
      <c r="C154" s="159"/>
      <c r="D154" s="159"/>
      <c r="E154" s="39"/>
      <c r="F154" s="39"/>
      <c r="G154" s="159"/>
      <c r="H154" s="42"/>
      <c r="I154" s="43"/>
      <c r="J154" s="205" t="e">
        <f t="shared" si="0"/>
        <v>#DIV/0!</v>
      </c>
      <c r="K154" s="57"/>
      <c r="L154" s="57"/>
      <c r="M154" s="159"/>
      <c r="N154" s="159"/>
      <c r="O154" s="159"/>
    </row>
    <row r="155" spans="1:15">
      <c r="A155" s="202">
        <v>148</v>
      </c>
      <c r="B155" s="159"/>
      <c r="C155" s="159"/>
      <c r="D155" s="159"/>
      <c r="E155" s="39"/>
      <c r="F155" s="39"/>
      <c r="G155" s="159"/>
      <c r="H155" s="42"/>
      <c r="I155" s="43"/>
      <c r="J155" s="205" t="e">
        <f t="shared" si="0"/>
        <v>#DIV/0!</v>
      </c>
      <c r="K155" s="57"/>
      <c r="L155" s="57"/>
      <c r="M155" s="159"/>
      <c r="N155" s="159"/>
      <c r="O155" s="159"/>
    </row>
    <row r="156" spans="1:15">
      <c r="A156" s="202">
        <v>149</v>
      </c>
      <c r="B156" s="159"/>
      <c r="C156" s="159"/>
      <c r="D156" s="159"/>
      <c r="E156" s="39"/>
      <c r="F156" s="39"/>
      <c r="G156" s="159"/>
      <c r="H156" s="42"/>
      <c r="I156" s="43"/>
      <c r="J156" s="205" t="e">
        <f t="shared" si="0"/>
        <v>#DIV/0!</v>
      </c>
      <c r="K156" s="57"/>
      <c r="L156" s="57"/>
      <c r="M156" s="159"/>
      <c r="N156" s="159"/>
      <c r="O156" s="159"/>
    </row>
    <row r="157" spans="1:15">
      <c r="A157" s="202">
        <v>150</v>
      </c>
      <c r="B157" s="159"/>
      <c r="C157" s="159"/>
      <c r="D157" s="159"/>
      <c r="E157" s="39"/>
      <c r="F157" s="39"/>
      <c r="G157" s="159"/>
      <c r="H157" s="42"/>
      <c r="I157" s="43"/>
      <c r="J157" s="205" t="e">
        <f t="shared" si="0"/>
        <v>#DIV/0!</v>
      </c>
      <c r="K157" s="57"/>
      <c r="L157" s="57"/>
      <c r="M157" s="159"/>
      <c r="N157" s="159"/>
      <c r="O157" s="159"/>
    </row>
    <row r="158" spans="1:15">
      <c r="A158" s="202">
        <v>151</v>
      </c>
      <c r="B158" s="159"/>
      <c r="C158" s="159"/>
      <c r="D158" s="159"/>
      <c r="E158" s="39"/>
      <c r="F158" s="39"/>
      <c r="G158" s="159"/>
      <c r="H158" s="42"/>
      <c r="I158" s="43"/>
      <c r="J158" s="205" t="e">
        <f t="shared" si="0"/>
        <v>#DIV/0!</v>
      </c>
      <c r="K158" s="57"/>
      <c r="L158" s="57"/>
      <c r="M158" s="159"/>
      <c r="N158" s="159"/>
      <c r="O158" s="159"/>
    </row>
    <row r="159" spans="1:15">
      <c r="A159" s="202">
        <v>152</v>
      </c>
      <c r="B159" s="159"/>
      <c r="C159" s="159"/>
      <c r="D159" s="159"/>
      <c r="E159" s="39"/>
      <c r="F159" s="39"/>
      <c r="G159" s="159"/>
      <c r="H159" s="42"/>
      <c r="I159" s="43"/>
      <c r="J159" s="205" t="e">
        <f t="shared" si="0"/>
        <v>#DIV/0!</v>
      </c>
      <c r="K159" s="57"/>
      <c r="L159" s="57"/>
      <c r="M159" s="159"/>
      <c r="N159" s="159"/>
      <c r="O159" s="159"/>
    </row>
    <row r="160" spans="1:15">
      <c r="A160" s="202">
        <v>153</v>
      </c>
      <c r="B160" s="159"/>
      <c r="C160" s="159"/>
      <c r="D160" s="159"/>
      <c r="E160" s="39"/>
      <c r="F160" s="39"/>
      <c r="G160" s="159"/>
      <c r="H160" s="42"/>
      <c r="I160" s="43"/>
      <c r="J160" s="205" t="e">
        <f t="shared" si="0"/>
        <v>#DIV/0!</v>
      </c>
      <c r="K160" s="57"/>
      <c r="L160" s="57"/>
      <c r="M160" s="159"/>
      <c r="N160" s="159"/>
      <c r="O160" s="159"/>
    </row>
    <row r="161" spans="1:15">
      <c r="A161" s="202">
        <v>154</v>
      </c>
      <c r="B161" s="159"/>
      <c r="C161" s="159"/>
      <c r="D161" s="159"/>
      <c r="E161" s="39"/>
      <c r="F161" s="39"/>
      <c r="G161" s="159"/>
      <c r="H161" s="42"/>
      <c r="I161" s="43"/>
      <c r="J161" s="205" t="e">
        <f t="shared" si="0"/>
        <v>#DIV/0!</v>
      </c>
      <c r="K161" s="57"/>
      <c r="L161" s="57"/>
      <c r="M161" s="159"/>
      <c r="N161" s="159"/>
      <c r="O161" s="159"/>
    </row>
    <row r="162" spans="1:15">
      <c r="A162" s="202">
        <v>155</v>
      </c>
      <c r="B162" s="159"/>
      <c r="C162" s="159"/>
      <c r="D162" s="159"/>
      <c r="E162" s="39"/>
      <c r="F162" s="39"/>
      <c r="G162" s="159"/>
      <c r="H162" s="42"/>
      <c r="I162" s="43"/>
      <c r="J162" s="205" t="e">
        <f t="shared" si="0"/>
        <v>#DIV/0!</v>
      </c>
      <c r="K162" s="57"/>
      <c r="L162" s="57"/>
      <c r="M162" s="159"/>
      <c r="N162" s="159"/>
      <c r="O162" s="159"/>
    </row>
    <row r="163" spans="1:15">
      <c r="A163" s="202">
        <v>156</v>
      </c>
      <c r="B163" s="159"/>
      <c r="C163" s="159"/>
      <c r="D163" s="159"/>
      <c r="E163" s="39"/>
      <c r="F163" s="39"/>
      <c r="G163" s="159"/>
      <c r="H163" s="42"/>
      <c r="I163" s="43"/>
      <c r="J163" s="205" t="e">
        <f t="shared" si="0"/>
        <v>#DIV/0!</v>
      </c>
      <c r="K163" s="57"/>
      <c r="L163" s="57"/>
      <c r="M163" s="159"/>
      <c r="N163" s="159"/>
      <c r="O163" s="159"/>
    </row>
    <row r="164" spans="1:15">
      <c r="A164" s="202">
        <v>157</v>
      </c>
      <c r="B164" s="159"/>
      <c r="C164" s="159"/>
      <c r="D164" s="159"/>
      <c r="E164" s="39"/>
      <c r="F164" s="39"/>
      <c r="G164" s="159"/>
      <c r="H164" s="42"/>
      <c r="I164" s="43"/>
      <c r="J164" s="205" t="e">
        <f t="shared" si="0"/>
        <v>#DIV/0!</v>
      </c>
      <c r="K164" s="57"/>
      <c r="L164" s="57"/>
      <c r="M164" s="159"/>
      <c r="N164" s="159"/>
      <c r="O164" s="159"/>
    </row>
    <row r="165" spans="1:15">
      <c r="A165" s="202">
        <v>158</v>
      </c>
      <c r="B165" s="159"/>
      <c r="C165" s="159"/>
      <c r="D165" s="159"/>
      <c r="E165" s="39"/>
      <c r="F165" s="39"/>
      <c r="G165" s="159"/>
      <c r="H165" s="42"/>
      <c r="I165" s="43"/>
      <c r="J165" s="205" t="e">
        <f t="shared" si="0"/>
        <v>#DIV/0!</v>
      </c>
      <c r="K165" s="57"/>
      <c r="L165" s="57"/>
      <c r="M165" s="159"/>
      <c r="N165" s="159"/>
      <c r="O165" s="159"/>
    </row>
    <row r="166" spans="1:15">
      <c r="A166" s="202">
        <v>159</v>
      </c>
      <c r="B166" s="159"/>
      <c r="C166" s="159"/>
      <c r="D166" s="159"/>
      <c r="E166" s="39"/>
      <c r="F166" s="39"/>
      <c r="G166" s="159"/>
      <c r="H166" s="42"/>
      <c r="I166" s="43"/>
      <c r="J166" s="205" t="e">
        <f t="shared" si="0"/>
        <v>#DIV/0!</v>
      </c>
      <c r="K166" s="57"/>
      <c r="L166" s="57"/>
      <c r="M166" s="159"/>
      <c r="N166" s="159"/>
      <c r="O166" s="159"/>
    </row>
    <row r="167" spans="1:15">
      <c r="A167" s="202">
        <v>160</v>
      </c>
      <c r="B167" s="159"/>
      <c r="C167" s="159"/>
      <c r="D167" s="159"/>
      <c r="E167" s="39"/>
      <c r="F167" s="39"/>
      <c r="G167" s="159"/>
      <c r="H167" s="42"/>
      <c r="I167" s="43"/>
      <c r="J167" s="205" t="e">
        <f t="shared" si="0"/>
        <v>#DIV/0!</v>
      </c>
      <c r="K167" s="57"/>
      <c r="L167" s="57"/>
      <c r="M167" s="159"/>
      <c r="N167" s="159"/>
      <c r="O167" s="159"/>
    </row>
    <row r="168" spans="1:15">
      <c r="A168" s="202">
        <v>161</v>
      </c>
      <c r="B168" s="159"/>
      <c r="C168" s="159"/>
      <c r="D168" s="159"/>
      <c r="E168" s="39"/>
      <c r="F168" s="39"/>
      <c r="G168" s="159"/>
      <c r="H168" s="42"/>
      <c r="I168" s="43"/>
      <c r="J168" s="205" t="e">
        <f t="shared" si="0"/>
        <v>#DIV/0!</v>
      </c>
      <c r="K168" s="57"/>
      <c r="L168" s="57"/>
      <c r="M168" s="159"/>
      <c r="N168" s="159"/>
      <c r="O168" s="159"/>
    </row>
    <row r="169" spans="1:15">
      <c r="A169" s="202">
        <v>162</v>
      </c>
      <c r="B169" s="159"/>
      <c r="C169" s="159"/>
      <c r="D169" s="159"/>
      <c r="E169" s="39"/>
      <c r="F169" s="39"/>
      <c r="G169" s="159"/>
      <c r="H169" s="42"/>
      <c r="I169" s="43"/>
      <c r="J169" s="205" t="e">
        <f t="shared" si="0"/>
        <v>#DIV/0!</v>
      </c>
      <c r="K169" s="57"/>
      <c r="L169" s="57"/>
      <c r="M169" s="159"/>
      <c r="N169" s="159"/>
      <c r="O169" s="159"/>
    </row>
    <row r="170" spans="1:15">
      <c r="A170" s="202">
        <v>163</v>
      </c>
      <c r="B170" s="159"/>
      <c r="C170" s="159"/>
      <c r="D170" s="159"/>
      <c r="E170" s="39"/>
      <c r="F170" s="39"/>
      <c r="G170" s="159"/>
      <c r="H170" s="42"/>
      <c r="I170" s="43"/>
      <c r="J170" s="205" t="e">
        <f t="shared" si="0"/>
        <v>#DIV/0!</v>
      </c>
      <c r="K170" s="57"/>
      <c r="L170" s="57"/>
      <c r="M170" s="159"/>
      <c r="N170" s="159"/>
      <c r="O170" s="159"/>
    </row>
    <row r="171" spans="1:15">
      <c r="A171" s="202">
        <v>164</v>
      </c>
      <c r="B171" s="159"/>
      <c r="C171" s="159"/>
      <c r="D171" s="159"/>
      <c r="E171" s="39"/>
      <c r="F171" s="39"/>
      <c r="G171" s="159"/>
      <c r="H171" s="42"/>
      <c r="I171" s="43"/>
      <c r="J171" s="205" t="e">
        <f t="shared" si="0"/>
        <v>#DIV/0!</v>
      </c>
      <c r="K171" s="57"/>
      <c r="L171" s="57"/>
      <c r="M171" s="159"/>
      <c r="N171" s="159"/>
      <c r="O171" s="159"/>
    </row>
    <row r="172" spans="1:15">
      <c r="A172" s="202">
        <v>165</v>
      </c>
      <c r="B172" s="159"/>
      <c r="C172" s="159"/>
      <c r="D172" s="159"/>
      <c r="E172" s="39"/>
      <c r="F172" s="39"/>
      <c r="G172" s="159"/>
      <c r="H172" s="42"/>
      <c r="I172" s="43"/>
      <c r="J172" s="205" t="e">
        <f t="shared" si="0"/>
        <v>#DIV/0!</v>
      </c>
      <c r="K172" s="57"/>
      <c r="L172" s="57"/>
      <c r="M172" s="159"/>
      <c r="N172" s="159"/>
      <c r="O172" s="159"/>
    </row>
    <row r="173" spans="1:15">
      <c r="A173" s="202">
        <v>166</v>
      </c>
      <c r="B173" s="159"/>
      <c r="C173" s="159"/>
      <c r="D173" s="159"/>
      <c r="E173" s="39"/>
      <c r="F173" s="39"/>
      <c r="G173" s="159"/>
      <c r="H173" s="42"/>
      <c r="I173" s="43"/>
      <c r="J173" s="205" t="e">
        <f t="shared" si="0"/>
        <v>#DIV/0!</v>
      </c>
      <c r="K173" s="57"/>
      <c r="L173" s="57"/>
      <c r="M173" s="159"/>
      <c r="N173" s="159"/>
      <c r="O173" s="159"/>
    </row>
    <row r="174" spans="1:15">
      <c r="A174" s="202">
        <v>167</v>
      </c>
      <c r="B174" s="159"/>
      <c r="C174" s="159"/>
      <c r="D174" s="159"/>
      <c r="E174" s="39"/>
      <c r="F174" s="39"/>
      <c r="G174" s="159"/>
      <c r="H174" s="42"/>
      <c r="I174" s="43"/>
      <c r="J174" s="205" t="e">
        <f t="shared" si="0"/>
        <v>#DIV/0!</v>
      </c>
      <c r="K174" s="57"/>
      <c r="L174" s="57"/>
      <c r="M174" s="159"/>
      <c r="N174" s="159"/>
      <c r="O174" s="159"/>
    </row>
    <row r="175" spans="1:15">
      <c r="A175" s="202">
        <v>168</v>
      </c>
      <c r="B175" s="159"/>
      <c r="C175" s="159"/>
      <c r="D175" s="159"/>
      <c r="E175" s="39"/>
      <c r="F175" s="39"/>
      <c r="G175" s="159"/>
      <c r="H175" s="42"/>
      <c r="I175" s="43"/>
      <c r="J175" s="205" t="e">
        <f t="shared" si="0"/>
        <v>#DIV/0!</v>
      </c>
      <c r="K175" s="57"/>
      <c r="L175" s="57"/>
      <c r="M175" s="159"/>
      <c r="N175" s="159"/>
      <c r="O175" s="159"/>
    </row>
    <row r="176" spans="1:15">
      <c r="A176" s="202">
        <v>169</v>
      </c>
      <c r="B176" s="159"/>
      <c r="C176" s="159"/>
      <c r="D176" s="159"/>
      <c r="E176" s="39"/>
      <c r="F176" s="39"/>
      <c r="G176" s="159"/>
      <c r="H176" s="42"/>
      <c r="I176" s="43"/>
      <c r="J176" s="205" t="e">
        <f t="shared" si="0"/>
        <v>#DIV/0!</v>
      </c>
      <c r="K176" s="57"/>
      <c r="L176" s="57"/>
      <c r="M176" s="159"/>
      <c r="N176" s="159"/>
      <c r="O176" s="159"/>
    </row>
    <row r="177" spans="1:15">
      <c r="A177" s="202">
        <v>170</v>
      </c>
      <c r="B177" s="159"/>
      <c r="C177" s="159"/>
      <c r="D177" s="159"/>
      <c r="E177" s="39"/>
      <c r="F177" s="39"/>
      <c r="G177" s="159"/>
      <c r="H177" s="42"/>
      <c r="I177" s="43"/>
      <c r="J177" s="205" t="e">
        <f t="shared" si="0"/>
        <v>#DIV/0!</v>
      </c>
      <c r="K177" s="57"/>
      <c r="L177" s="57"/>
      <c r="M177" s="159"/>
      <c r="N177" s="159"/>
      <c r="O177" s="159"/>
    </row>
    <row r="178" spans="1:15">
      <c r="A178" s="202">
        <v>171</v>
      </c>
      <c r="B178" s="159"/>
      <c r="C178" s="159"/>
      <c r="D178" s="159"/>
      <c r="E178" s="39"/>
      <c r="F178" s="39"/>
      <c r="G178" s="159"/>
      <c r="H178" s="42"/>
      <c r="I178" s="43"/>
      <c r="J178" s="205" t="e">
        <f t="shared" si="0"/>
        <v>#DIV/0!</v>
      </c>
      <c r="K178" s="57"/>
      <c r="L178" s="57"/>
      <c r="M178" s="159"/>
      <c r="N178" s="159"/>
      <c r="O178" s="159"/>
    </row>
    <row r="179" spans="1:15">
      <c r="A179" s="202">
        <v>172</v>
      </c>
      <c r="B179" s="159"/>
      <c r="C179" s="159"/>
      <c r="D179" s="159"/>
      <c r="E179" s="39"/>
      <c r="F179" s="39"/>
      <c r="G179" s="159"/>
      <c r="H179" s="42"/>
      <c r="I179" s="43"/>
      <c r="J179" s="205" t="e">
        <f t="shared" si="0"/>
        <v>#DIV/0!</v>
      </c>
      <c r="K179" s="57"/>
      <c r="L179" s="57"/>
      <c r="M179" s="159"/>
      <c r="N179" s="159"/>
      <c r="O179" s="159"/>
    </row>
    <row r="180" spans="1:15">
      <c r="A180" s="202">
        <v>173</v>
      </c>
      <c r="B180" s="159"/>
      <c r="C180" s="159"/>
      <c r="D180" s="159"/>
      <c r="E180" s="39"/>
      <c r="F180" s="39"/>
      <c r="G180" s="159"/>
      <c r="H180" s="42"/>
      <c r="I180" s="43"/>
      <c r="J180" s="205" t="e">
        <f t="shared" si="0"/>
        <v>#DIV/0!</v>
      </c>
      <c r="K180" s="57"/>
      <c r="L180" s="57"/>
      <c r="M180" s="159"/>
      <c r="N180" s="159"/>
      <c r="O180" s="159"/>
    </row>
    <row r="181" spans="1:15">
      <c r="A181" s="202">
        <v>174</v>
      </c>
      <c r="B181" s="159"/>
      <c r="C181" s="159"/>
      <c r="D181" s="159"/>
      <c r="E181" s="39"/>
      <c r="F181" s="39"/>
      <c r="G181" s="159"/>
      <c r="H181" s="42"/>
      <c r="I181" s="43"/>
      <c r="J181" s="205" t="e">
        <f t="shared" si="0"/>
        <v>#DIV/0!</v>
      </c>
      <c r="K181" s="57"/>
      <c r="L181" s="57"/>
      <c r="M181" s="159"/>
      <c r="N181" s="159"/>
      <c r="O181" s="159"/>
    </row>
    <row r="182" spans="1:15">
      <c r="A182" s="202">
        <v>175</v>
      </c>
      <c r="B182" s="159"/>
      <c r="C182" s="159"/>
      <c r="D182" s="159"/>
      <c r="E182" s="39"/>
      <c r="F182" s="39"/>
      <c r="G182" s="159"/>
      <c r="H182" s="42"/>
      <c r="I182" s="43"/>
      <c r="J182" s="205" t="e">
        <f t="shared" si="0"/>
        <v>#DIV/0!</v>
      </c>
      <c r="K182" s="57"/>
      <c r="L182" s="57"/>
      <c r="M182" s="159"/>
      <c r="N182" s="159"/>
      <c r="O182" s="159"/>
    </row>
    <row r="183" spans="1:15">
      <c r="A183" s="202">
        <v>176</v>
      </c>
      <c r="B183" s="159"/>
      <c r="C183" s="159"/>
      <c r="D183" s="159"/>
      <c r="E183" s="39"/>
      <c r="F183" s="39"/>
      <c r="G183" s="159"/>
      <c r="H183" s="42"/>
      <c r="I183" s="43"/>
      <c r="J183" s="205" t="e">
        <f t="shared" si="0"/>
        <v>#DIV/0!</v>
      </c>
      <c r="K183" s="57"/>
      <c r="L183" s="57"/>
      <c r="M183" s="159"/>
      <c r="N183" s="159"/>
      <c r="O183" s="159"/>
    </row>
    <row r="184" spans="1:15">
      <c r="A184" s="202">
        <v>177</v>
      </c>
      <c r="B184" s="159"/>
      <c r="C184" s="159"/>
      <c r="D184" s="159"/>
      <c r="E184" s="39"/>
      <c r="F184" s="39"/>
      <c r="G184" s="159"/>
      <c r="H184" s="42"/>
      <c r="I184" s="43"/>
      <c r="J184" s="205" t="e">
        <f t="shared" si="0"/>
        <v>#DIV/0!</v>
      </c>
      <c r="K184" s="57"/>
      <c r="L184" s="57"/>
      <c r="M184" s="159"/>
      <c r="N184" s="159"/>
      <c r="O184" s="159"/>
    </row>
    <row r="185" spans="1:15">
      <c r="A185" s="202">
        <v>178</v>
      </c>
      <c r="B185" s="159"/>
      <c r="C185" s="159"/>
      <c r="D185" s="159"/>
      <c r="E185" s="39"/>
      <c r="F185" s="39"/>
      <c r="G185" s="159"/>
      <c r="H185" s="42"/>
      <c r="I185" s="43"/>
      <c r="J185" s="205" t="e">
        <f t="shared" si="0"/>
        <v>#DIV/0!</v>
      </c>
      <c r="K185" s="57"/>
      <c r="L185" s="57"/>
      <c r="M185" s="159"/>
      <c r="N185" s="159"/>
      <c r="O185" s="159"/>
    </row>
    <row r="186" spans="1:15">
      <c r="A186" s="202">
        <v>179</v>
      </c>
      <c r="B186" s="159"/>
      <c r="C186" s="159"/>
      <c r="D186" s="159"/>
      <c r="E186" s="39"/>
      <c r="F186" s="39"/>
      <c r="G186" s="159"/>
      <c r="H186" s="42"/>
      <c r="I186" s="43"/>
      <c r="J186" s="205" t="e">
        <f t="shared" si="0"/>
        <v>#DIV/0!</v>
      </c>
      <c r="K186" s="57"/>
      <c r="L186" s="57"/>
      <c r="M186" s="159"/>
      <c r="N186" s="159"/>
      <c r="O186" s="159"/>
    </row>
    <row r="187" spans="1:15">
      <c r="A187" s="202">
        <v>180</v>
      </c>
      <c r="B187" s="159"/>
      <c r="C187" s="159"/>
      <c r="D187" s="159"/>
      <c r="E187" s="39"/>
      <c r="F187" s="39"/>
      <c r="G187" s="159"/>
      <c r="H187" s="42"/>
      <c r="I187" s="43"/>
      <c r="J187" s="205" t="e">
        <f t="shared" si="0"/>
        <v>#DIV/0!</v>
      </c>
      <c r="K187" s="57"/>
      <c r="L187" s="57"/>
      <c r="M187" s="159"/>
      <c r="N187" s="159"/>
      <c r="O187" s="159"/>
    </row>
    <row r="188" spans="1:15">
      <c r="A188" s="202">
        <v>181</v>
      </c>
      <c r="B188" s="159"/>
      <c r="C188" s="159"/>
      <c r="D188" s="159"/>
      <c r="E188" s="39"/>
      <c r="F188" s="39"/>
      <c r="G188" s="159"/>
      <c r="H188" s="42"/>
      <c r="I188" s="43"/>
      <c r="J188" s="205" t="e">
        <f t="shared" si="0"/>
        <v>#DIV/0!</v>
      </c>
      <c r="K188" s="57"/>
      <c r="L188" s="57"/>
      <c r="M188" s="159"/>
      <c r="N188" s="159"/>
      <c r="O188" s="159"/>
    </row>
    <row r="189" spans="1:15">
      <c r="A189" s="202">
        <v>182</v>
      </c>
      <c r="B189" s="159"/>
      <c r="C189" s="159"/>
      <c r="D189" s="159"/>
      <c r="E189" s="39"/>
      <c r="F189" s="39"/>
      <c r="G189" s="159"/>
      <c r="H189" s="42"/>
      <c r="I189" s="43"/>
      <c r="J189" s="205" t="e">
        <f t="shared" si="0"/>
        <v>#DIV/0!</v>
      </c>
      <c r="K189" s="57"/>
      <c r="L189" s="57"/>
      <c r="M189" s="159"/>
      <c r="N189" s="159"/>
      <c r="O189" s="159"/>
    </row>
    <row r="190" spans="1:15">
      <c r="A190" s="202">
        <v>183</v>
      </c>
      <c r="B190" s="159"/>
      <c r="C190" s="159"/>
      <c r="D190" s="159"/>
      <c r="E190" s="39"/>
      <c r="F190" s="39"/>
      <c r="G190" s="159"/>
      <c r="H190" s="42"/>
      <c r="I190" s="43"/>
      <c r="J190" s="205" t="e">
        <f t="shared" si="0"/>
        <v>#DIV/0!</v>
      </c>
      <c r="K190" s="57"/>
      <c r="L190" s="57"/>
      <c r="M190" s="159"/>
      <c r="N190" s="159"/>
      <c r="O190" s="159"/>
    </row>
    <row r="191" spans="1:15">
      <c r="A191" s="202">
        <v>184</v>
      </c>
      <c r="B191" s="159"/>
      <c r="C191" s="159"/>
      <c r="D191" s="159"/>
      <c r="E191" s="39"/>
      <c r="F191" s="39"/>
      <c r="G191" s="159"/>
      <c r="H191" s="42"/>
      <c r="I191" s="43"/>
      <c r="J191" s="205" t="e">
        <f t="shared" si="0"/>
        <v>#DIV/0!</v>
      </c>
      <c r="K191" s="57"/>
      <c r="L191" s="57"/>
      <c r="M191" s="159"/>
      <c r="N191" s="159"/>
      <c r="O191" s="159"/>
    </row>
    <row r="192" spans="1:15">
      <c r="A192" s="202">
        <v>185</v>
      </c>
      <c r="B192" s="159"/>
      <c r="C192" s="159"/>
      <c r="D192" s="159"/>
      <c r="E192" s="39"/>
      <c r="F192" s="39"/>
      <c r="G192" s="159"/>
      <c r="H192" s="42"/>
      <c r="I192" s="43"/>
      <c r="J192" s="205" t="e">
        <f t="shared" si="0"/>
        <v>#DIV/0!</v>
      </c>
      <c r="K192" s="57"/>
      <c r="L192" s="57"/>
      <c r="M192" s="159"/>
      <c r="N192" s="159"/>
      <c r="O192" s="159"/>
    </row>
    <row r="193" spans="1:15">
      <c r="A193" s="202">
        <v>186</v>
      </c>
      <c r="B193" s="159"/>
      <c r="C193" s="159"/>
      <c r="D193" s="159"/>
      <c r="E193" s="39"/>
      <c r="F193" s="39"/>
      <c r="G193" s="159"/>
      <c r="H193" s="42"/>
      <c r="I193" s="43"/>
      <c r="J193" s="205" t="e">
        <f t="shared" si="0"/>
        <v>#DIV/0!</v>
      </c>
      <c r="K193" s="57"/>
      <c r="L193" s="57"/>
      <c r="M193" s="159"/>
      <c r="N193" s="159"/>
      <c r="O193" s="159"/>
    </row>
    <row r="194" spans="1:15">
      <c r="A194" s="202">
        <v>187</v>
      </c>
      <c r="B194" s="159"/>
      <c r="C194" s="159"/>
      <c r="D194" s="159"/>
      <c r="E194" s="39"/>
      <c r="F194" s="39"/>
      <c r="G194" s="159"/>
      <c r="H194" s="42"/>
      <c r="I194" s="43"/>
      <c r="J194" s="205" t="e">
        <f t="shared" si="0"/>
        <v>#DIV/0!</v>
      </c>
      <c r="K194" s="57"/>
      <c r="L194" s="57"/>
      <c r="M194" s="159"/>
      <c r="N194" s="159"/>
      <c r="O194" s="159"/>
    </row>
    <row r="195" spans="1:15">
      <c r="A195" s="202">
        <v>188</v>
      </c>
      <c r="B195" s="159"/>
      <c r="C195" s="159"/>
      <c r="D195" s="159"/>
      <c r="E195" s="39"/>
      <c r="F195" s="39"/>
      <c r="G195" s="159"/>
      <c r="H195" s="42"/>
      <c r="I195" s="43"/>
      <c r="J195" s="205" t="e">
        <f t="shared" si="0"/>
        <v>#DIV/0!</v>
      </c>
      <c r="K195" s="57"/>
      <c r="L195" s="57"/>
      <c r="M195" s="159"/>
      <c r="N195" s="159"/>
      <c r="O195" s="159"/>
    </row>
    <row r="196" spans="1:15">
      <c r="A196" s="202">
        <v>189</v>
      </c>
      <c r="B196" s="159"/>
      <c r="C196" s="159"/>
      <c r="D196" s="159"/>
      <c r="E196" s="39"/>
      <c r="F196" s="39"/>
      <c r="G196" s="159"/>
      <c r="H196" s="42"/>
      <c r="I196" s="43"/>
      <c r="J196" s="205" t="e">
        <f t="shared" si="0"/>
        <v>#DIV/0!</v>
      </c>
      <c r="K196" s="57"/>
      <c r="L196" s="57"/>
      <c r="M196" s="159"/>
      <c r="N196" s="159"/>
      <c r="O196" s="159"/>
    </row>
    <row r="197" spans="1:15">
      <c r="A197" s="202">
        <v>190</v>
      </c>
      <c r="B197" s="159"/>
      <c r="C197" s="159"/>
      <c r="D197" s="159"/>
      <c r="E197" s="39"/>
      <c r="F197" s="39"/>
      <c r="G197" s="159"/>
      <c r="H197" s="42"/>
      <c r="I197" s="43"/>
      <c r="J197" s="205" t="e">
        <f t="shared" si="0"/>
        <v>#DIV/0!</v>
      </c>
      <c r="K197" s="57"/>
      <c r="L197" s="57"/>
      <c r="M197" s="159"/>
      <c r="N197" s="159"/>
      <c r="O197" s="159"/>
    </row>
    <row r="198" spans="1:15">
      <c r="A198" s="202">
        <v>191</v>
      </c>
      <c r="B198" s="159"/>
      <c r="C198" s="159"/>
      <c r="D198" s="159"/>
      <c r="E198" s="39"/>
      <c r="F198" s="39"/>
      <c r="G198" s="159"/>
      <c r="H198" s="42"/>
      <c r="I198" s="43"/>
      <c r="J198" s="205" t="e">
        <f t="shared" si="0"/>
        <v>#DIV/0!</v>
      </c>
      <c r="K198" s="57"/>
      <c r="L198" s="57"/>
      <c r="M198" s="159"/>
      <c r="N198" s="159"/>
      <c r="O198" s="159"/>
    </row>
    <row r="199" spans="1:15">
      <c r="A199" s="202">
        <v>192</v>
      </c>
      <c r="B199" s="159"/>
      <c r="C199" s="159"/>
      <c r="D199" s="159"/>
      <c r="E199" s="39"/>
      <c r="F199" s="39"/>
      <c r="G199" s="159"/>
      <c r="H199" s="42"/>
      <c r="I199" s="43"/>
      <c r="J199" s="205" t="e">
        <f t="shared" si="0"/>
        <v>#DIV/0!</v>
      </c>
      <c r="K199" s="57"/>
      <c r="L199" s="57"/>
      <c r="M199" s="159"/>
      <c r="N199" s="159"/>
      <c r="O199" s="159"/>
    </row>
    <row r="200" spans="1:15">
      <c r="A200" s="202">
        <v>193</v>
      </c>
      <c r="B200" s="159"/>
      <c r="C200" s="159"/>
      <c r="D200" s="159"/>
      <c r="E200" s="39"/>
      <c r="F200" s="39"/>
      <c r="G200" s="159"/>
      <c r="H200" s="42"/>
      <c r="I200" s="43"/>
      <c r="J200" s="205" t="e">
        <f t="shared" si="0"/>
        <v>#DIV/0!</v>
      </c>
      <c r="K200" s="57"/>
      <c r="L200" s="57"/>
      <c r="M200" s="159"/>
      <c r="N200" s="159"/>
      <c r="O200" s="159"/>
    </row>
    <row r="201" spans="1:15">
      <c r="A201" s="202">
        <v>194</v>
      </c>
      <c r="B201" s="159"/>
      <c r="C201" s="159"/>
      <c r="D201" s="159"/>
      <c r="E201" s="39"/>
      <c r="F201" s="39"/>
      <c r="G201" s="159"/>
      <c r="H201" s="42"/>
      <c r="I201" s="43"/>
      <c r="J201" s="205" t="e">
        <f t="shared" si="0"/>
        <v>#DIV/0!</v>
      </c>
      <c r="K201" s="57"/>
      <c r="L201" s="57"/>
      <c r="M201" s="159"/>
      <c r="N201" s="159"/>
      <c r="O201" s="159"/>
    </row>
    <row r="202" spans="1:15">
      <c r="A202" s="202">
        <v>195</v>
      </c>
      <c r="B202" s="159"/>
      <c r="C202" s="159"/>
      <c r="D202" s="159"/>
      <c r="E202" s="39"/>
      <c r="F202" s="39"/>
      <c r="G202" s="159"/>
      <c r="H202" s="42"/>
      <c r="I202" s="43"/>
      <c r="J202" s="205" t="e">
        <f t="shared" si="0"/>
        <v>#DIV/0!</v>
      </c>
      <c r="K202" s="57"/>
      <c r="L202" s="57"/>
      <c r="M202" s="159"/>
      <c r="N202" s="159"/>
      <c r="O202" s="159"/>
    </row>
    <row r="203" spans="1:15">
      <c r="A203" s="202">
        <v>196</v>
      </c>
      <c r="B203" s="159"/>
      <c r="C203" s="159"/>
      <c r="D203" s="159"/>
      <c r="E203" s="39"/>
      <c r="F203" s="39"/>
      <c r="G203" s="159"/>
      <c r="H203" s="42"/>
      <c r="I203" s="43"/>
      <c r="J203" s="205" t="e">
        <f t="shared" si="0"/>
        <v>#DIV/0!</v>
      </c>
      <c r="K203" s="57"/>
      <c r="L203" s="57"/>
      <c r="M203" s="159"/>
      <c r="N203" s="159"/>
      <c r="O203" s="159"/>
    </row>
    <row r="204" spans="1:15">
      <c r="A204" s="202">
        <v>197</v>
      </c>
      <c r="B204" s="159"/>
      <c r="C204" s="159"/>
      <c r="D204" s="159"/>
      <c r="E204" s="39"/>
      <c r="F204" s="39"/>
      <c r="G204" s="159"/>
      <c r="H204" s="42"/>
      <c r="I204" s="43"/>
      <c r="J204" s="205" t="e">
        <f t="shared" si="0"/>
        <v>#DIV/0!</v>
      </c>
      <c r="K204" s="57"/>
      <c r="L204" s="57"/>
      <c r="M204" s="159"/>
      <c r="N204" s="159"/>
      <c r="O204" s="159"/>
    </row>
    <row r="205" spans="1:15">
      <c r="A205" s="202">
        <v>198</v>
      </c>
      <c r="B205" s="159"/>
      <c r="C205" s="159"/>
      <c r="D205" s="159"/>
      <c r="E205" s="39"/>
      <c r="F205" s="39"/>
      <c r="G205" s="159"/>
      <c r="H205" s="42"/>
      <c r="I205" s="43"/>
      <c r="J205" s="205" t="e">
        <f t="shared" si="0"/>
        <v>#DIV/0!</v>
      </c>
      <c r="K205" s="57"/>
      <c r="L205" s="57"/>
      <c r="M205" s="159"/>
      <c r="N205" s="159"/>
      <c r="O205" s="159"/>
    </row>
    <row r="206" spans="1:15">
      <c r="A206" s="202">
        <v>199</v>
      </c>
      <c r="B206" s="159"/>
      <c r="C206" s="159"/>
      <c r="D206" s="159"/>
      <c r="E206" s="39"/>
      <c r="F206" s="39"/>
      <c r="G206" s="159"/>
      <c r="H206" s="42"/>
      <c r="I206" s="43"/>
      <c r="J206" s="205" t="e">
        <f t="shared" si="0"/>
        <v>#DIV/0!</v>
      </c>
      <c r="K206" s="57"/>
      <c r="L206" s="57"/>
      <c r="M206" s="159"/>
      <c r="N206" s="159"/>
      <c r="O206" s="159"/>
    </row>
    <row r="207" spans="1:15">
      <c r="A207" s="202">
        <v>200</v>
      </c>
      <c r="B207" s="159"/>
      <c r="C207" s="159"/>
      <c r="D207" s="159"/>
      <c r="E207" s="39"/>
      <c r="F207" s="39"/>
      <c r="G207" s="159"/>
      <c r="H207" s="42"/>
      <c r="I207" s="43"/>
      <c r="J207" s="205" t="e">
        <f t="shared" si="0"/>
        <v>#DIV/0!</v>
      </c>
      <c r="K207" s="57"/>
      <c r="L207" s="57"/>
      <c r="M207" s="159"/>
      <c r="N207" s="159"/>
      <c r="O207" s="159"/>
    </row>
    <row r="208" spans="1:15">
      <c r="A208" s="202">
        <v>201</v>
      </c>
      <c r="B208" s="159"/>
      <c r="C208" s="159"/>
      <c r="D208" s="159"/>
      <c r="E208" s="39"/>
      <c r="F208" s="39"/>
      <c r="G208" s="159"/>
      <c r="H208" s="42"/>
      <c r="I208" s="43"/>
      <c r="J208" s="205" t="e">
        <f t="shared" si="0"/>
        <v>#DIV/0!</v>
      </c>
      <c r="K208" s="57"/>
      <c r="L208" s="57"/>
      <c r="M208" s="159"/>
      <c r="N208" s="159"/>
      <c r="O208" s="159"/>
    </row>
    <row r="209" spans="1:15">
      <c r="A209" s="202">
        <v>202</v>
      </c>
      <c r="B209" s="159"/>
      <c r="C209" s="159"/>
      <c r="D209" s="159"/>
      <c r="E209" s="39"/>
      <c r="F209" s="39"/>
      <c r="G209" s="159"/>
      <c r="H209" s="42"/>
      <c r="I209" s="43"/>
      <c r="J209" s="205" t="e">
        <f t="shared" si="0"/>
        <v>#DIV/0!</v>
      </c>
      <c r="K209" s="57"/>
      <c r="L209" s="57"/>
      <c r="M209" s="159"/>
      <c r="N209" s="159"/>
      <c r="O209" s="159"/>
    </row>
    <row r="210" spans="1:15">
      <c r="A210" s="202">
        <v>203</v>
      </c>
      <c r="B210" s="159"/>
      <c r="C210" s="159"/>
      <c r="D210" s="159"/>
      <c r="E210" s="39"/>
      <c r="F210" s="39"/>
      <c r="G210" s="159"/>
      <c r="H210" s="42"/>
      <c r="I210" s="43"/>
      <c r="J210" s="205" t="e">
        <f t="shared" si="0"/>
        <v>#DIV/0!</v>
      </c>
      <c r="K210" s="57"/>
      <c r="L210" s="57"/>
      <c r="M210" s="159"/>
      <c r="N210" s="159"/>
      <c r="O210" s="159"/>
    </row>
    <row r="211" spans="1:15">
      <c r="A211" s="202">
        <v>204</v>
      </c>
      <c r="B211" s="159"/>
      <c r="C211" s="159"/>
      <c r="D211" s="159"/>
      <c r="E211" s="39"/>
      <c r="F211" s="39"/>
      <c r="G211" s="159"/>
      <c r="H211" s="42"/>
      <c r="I211" s="43"/>
      <c r="J211" s="205" t="e">
        <f t="shared" si="0"/>
        <v>#DIV/0!</v>
      </c>
      <c r="K211" s="57"/>
      <c r="L211" s="57"/>
      <c r="M211" s="159"/>
      <c r="N211" s="159"/>
      <c r="O211" s="159"/>
    </row>
    <row r="212" spans="1:15">
      <c r="A212" s="202">
        <v>205</v>
      </c>
      <c r="B212" s="159"/>
      <c r="C212" s="159"/>
      <c r="D212" s="159"/>
      <c r="E212" s="39"/>
      <c r="F212" s="39"/>
      <c r="G212" s="159"/>
      <c r="H212" s="42"/>
      <c r="I212" s="43"/>
      <c r="J212" s="205" t="e">
        <f t="shared" si="0"/>
        <v>#DIV/0!</v>
      </c>
      <c r="K212" s="57"/>
      <c r="L212" s="57"/>
      <c r="M212" s="159"/>
      <c r="N212" s="159"/>
      <c r="O212" s="159"/>
    </row>
    <row r="213" spans="1:15">
      <c r="A213" s="202">
        <v>206</v>
      </c>
      <c r="B213" s="159"/>
      <c r="C213" s="159"/>
      <c r="D213" s="159"/>
      <c r="E213" s="39"/>
      <c r="F213" s="39"/>
      <c r="G213" s="159"/>
      <c r="H213" s="42"/>
      <c r="I213" s="43"/>
      <c r="J213" s="205" t="e">
        <f t="shared" si="0"/>
        <v>#DIV/0!</v>
      </c>
      <c r="K213" s="57"/>
      <c r="L213" s="57"/>
      <c r="M213" s="159"/>
      <c r="N213" s="159"/>
      <c r="O213" s="159"/>
    </row>
    <row r="214" spans="1:15">
      <c r="A214" s="202">
        <v>207</v>
      </c>
      <c r="B214" s="159"/>
      <c r="C214" s="159"/>
      <c r="D214" s="159"/>
      <c r="E214" s="39"/>
      <c r="F214" s="39"/>
      <c r="G214" s="159"/>
      <c r="H214" s="42"/>
      <c r="I214" s="43"/>
      <c r="J214" s="205" t="e">
        <f t="shared" si="0"/>
        <v>#DIV/0!</v>
      </c>
      <c r="K214" s="57"/>
      <c r="L214" s="57"/>
      <c r="M214" s="159"/>
      <c r="N214" s="159"/>
      <c r="O214" s="159"/>
    </row>
    <row r="215" spans="1:15">
      <c r="A215" s="202">
        <v>208</v>
      </c>
      <c r="B215" s="159"/>
      <c r="C215" s="159"/>
      <c r="D215" s="159"/>
      <c r="E215" s="39"/>
      <c r="F215" s="39"/>
      <c r="G215" s="159"/>
      <c r="H215" s="42"/>
      <c r="I215" s="43"/>
      <c r="J215" s="205" t="e">
        <f t="shared" si="0"/>
        <v>#DIV/0!</v>
      </c>
      <c r="K215" s="57"/>
      <c r="L215" s="57"/>
      <c r="M215" s="159"/>
      <c r="N215" s="159"/>
      <c r="O215" s="159"/>
    </row>
    <row r="216" spans="1:15">
      <c r="A216" s="202">
        <v>209</v>
      </c>
      <c r="B216" s="159"/>
      <c r="C216" s="159"/>
      <c r="D216" s="159"/>
      <c r="E216" s="39"/>
      <c r="F216" s="39"/>
      <c r="G216" s="159"/>
      <c r="H216" s="42"/>
      <c r="I216" s="43"/>
      <c r="J216" s="205" t="e">
        <f t="shared" si="0"/>
        <v>#DIV/0!</v>
      </c>
      <c r="K216" s="57"/>
      <c r="L216" s="57"/>
      <c r="M216" s="159"/>
      <c r="N216" s="159"/>
      <c r="O216" s="159"/>
    </row>
    <row r="217" spans="1:15">
      <c r="A217" s="202">
        <v>210</v>
      </c>
      <c r="B217" s="159"/>
      <c r="C217" s="159"/>
      <c r="D217" s="159"/>
      <c r="E217" s="39"/>
      <c r="F217" s="39"/>
      <c r="G217" s="159"/>
      <c r="H217" s="42"/>
      <c r="I217" s="43"/>
      <c r="J217" s="205" t="e">
        <f t="shared" si="0"/>
        <v>#DIV/0!</v>
      </c>
      <c r="K217" s="57"/>
      <c r="L217" s="57"/>
      <c r="M217" s="159"/>
      <c r="N217" s="159"/>
      <c r="O217" s="159"/>
    </row>
    <row r="218" spans="1:15">
      <c r="A218" s="202">
        <v>211</v>
      </c>
      <c r="B218" s="159"/>
      <c r="C218" s="159"/>
      <c r="D218" s="159"/>
      <c r="E218" s="39"/>
      <c r="F218" s="39"/>
      <c r="G218" s="159"/>
      <c r="H218" s="42"/>
      <c r="I218" s="43"/>
      <c r="J218" s="205" t="e">
        <f t="shared" si="0"/>
        <v>#DIV/0!</v>
      </c>
      <c r="K218" s="57"/>
      <c r="L218" s="57"/>
      <c r="M218" s="159"/>
      <c r="N218" s="159"/>
      <c r="O218" s="159"/>
    </row>
    <row r="219" spans="1:15">
      <c r="A219" s="202">
        <v>212</v>
      </c>
      <c r="B219" s="159"/>
      <c r="C219" s="159"/>
      <c r="D219" s="159"/>
      <c r="E219" s="39"/>
      <c r="F219" s="39"/>
      <c r="G219" s="159"/>
      <c r="H219" s="42"/>
      <c r="I219" s="43"/>
      <c r="J219" s="205" t="e">
        <f t="shared" si="0"/>
        <v>#DIV/0!</v>
      </c>
      <c r="K219" s="57"/>
      <c r="L219" s="57"/>
      <c r="M219" s="159"/>
      <c r="N219" s="159"/>
      <c r="O219" s="159"/>
    </row>
    <row r="220" spans="1:15">
      <c r="A220" s="202">
        <v>213</v>
      </c>
      <c r="B220" s="159"/>
      <c r="C220" s="159"/>
      <c r="D220" s="159"/>
      <c r="E220" s="39"/>
      <c r="F220" s="39"/>
      <c r="G220" s="159"/>
      <c r="H220" s="42"/>
      <c r="I220" s="43"/>
      <c r="J220" s="205" t="e">
        <f t="shared" si="0"/>
        <v>#DIV/0!</v>
      </c>
      <c r="K220" s="57"/>
      <c r="L220" s="57"/>
      <c r="M220" s="159"/>
      <c r="N220" s="159"/>
      <c r="O220" s="159"/>
    </row>
    <row r="221" spans="1:15">
      <c r="A221" s="202">
        <v>214</v>
      </c>
      <c r="B221" s="159"/>
      <c r="C221" s="159"/>
      <c r="D221" s="159"/>
      <c r="E221" s="39"/>
      <c r="F221" s="39"/>
      <c r="G221" s="159"/>
      <c r="H221" s="42"/>
      <c r="I221" s="43"/>
      <c r="J221" s="205" t="e">
        <f t="shared" si="0"/>
        <v>#DIV/0!</v>
      </c>
      <c r="K221" s="57"/>
      <c r="L221" s="57"/>
      <c r="M221" s="159"/>
      <c r="N221" s="159"/>
      <c r="O221" s="159"/>
    </row>
    <row r="222" spans="1:15">
      <c r="A222" s="202">
        <v>215</v>
      </c>
      <c r="B222" s="159"/>
      <c r="C222" s="159"/>
      <c r="D222" s="159"/>
      <c r="E222" s="39"/>
      <c r="F222" s="39"/>
      <c r="G222" s="159"/>
      <c r="H222" s="42"/>
      <c r="I222" s="43"/>
      <c r="J222" s="205" t="e">
        <f t="shared" si="0"/>
        <v>#DIV/0!</v>
      </c>
      <c r="K222" s="57"/>
      <c r="L222" s="57"/>
      <c r="M222" s="159"/>
      <c r="N222" s="159"/>
      <c r="O222" s="159"/>
    </row>
    <row r="223" spans="1:15">
      <c r="A223" s="202">
        <v>216</v>
      </c>
      <c r="B223" s="159"/>
      <c r="C223" s="159"/>
      <c r="D223" s="159"/>
      <c r="E223" s="39"/>
      <c r="F223" s="39"/>
      <c r="G223" s="159"/>
      <c r="H223" s="42"/>
      <c r="I223" s="43"/>
      <c r="J223" s="205" t="e">
        <f t="shared" si="0"/>
        <v>#DIV/0!</v>
      </c>
      <c r="K223" s="57"/>
      <c r="L223" s="57"/>
      <c r="M223" s="159"/>
      <c r="N223" s="159"/>
      <c r="O223" s="159"/>
    </row>
    <row r="224" spans="1:15">
      <c r="A224" s="202">
        <v>217</v>
      </c>
      <c r="B224" s="159"/>
      <c r="C224" s="159"/>
      <c r="D224" s="159"/>
      <c r="E224" s="39"/>
      <c r="F224" s="39"/>
      <c r="G224" s="159"/>
      <c r="H224" s="42"/>
      <c r="I224" s="43"/>
      <c r="J224" s="205" t="e">
        <f t="shared" si="0"/>
        <v>#DIV/0!</v>
      </c>
      <c r="K224" s="57"/>
      <c r="L224" s="57"/>
      <c r="M224" s="159"/>
      <c r="N224" s="159"/>
      <c r="O224" s="159"/>
    </row>
    <row r="225" spans="1:15">
      <c r="A225" s="202">
        <v>218</v>
      </c>
      <c r="B225" s="159"/>
      <c r="C225" s="159"/>
      <c r="D225" s="159"/>
      <c r="E225" s="39"/>
      <c r="F225" s="39"/>
      <c r="G225" s="159"/>
      <c r="H225" s="42"/>
      <c r="I225" s="43"/>
      <c r="J225" s="205" t="e">
        <f t="shared" si="0"/>
        <v>#DIV/0!</v>
      </c>
      <c r="K225" s="57"/>
      <c r="L225" s="57"/>
      <c r="M225" s="159"/>
      <c r="N225" s="159"/>
      <c r="O225" s="159"/>
    </row>
    <row r="226" spans="1:15">
      <c r="A226" s="202">
        <v>219</v>
      </c>
      <c r="B226" s="159"/>
      <c r="C226" s="159"/>
      <c r="D226" s="159"/>
      <c r="E226" s="39"/>
      <c r="F226" s="39"/>
      <c r="G226" s="159"/>
      <c r="H226" s="42"/>
      <c r="I226" s="43"/>
      <c r="J226" s="205" t="e">
        <f t="shared" si="0"/>
        <v>#DIV/0!</v>
      </c>
      <c r="K226" s="57"/>
      <c r="L226" s="57"/>
      <c r="M226" s="159"/>
      <c r="N226" s="159"/>
      <c r="O226" s="159"/>
    </row>
    <row r="227" spans="1:15">
      <c r="A227" s="202">
        <v>220</v>
      </c>
      <c r="B227" s="159"/>
      <c r="C227" s="159"/>
      <c r="D227" s="159"/>
      <c r="E227" s="39"/>
      <c r="F227" s="39"/>
      <c r="G227" s="159"/>
      <c r="H227" s="42"/>
      <c r="I227" s="43"/>
      <c r="J227" s="205" t="e">
        <f t="shared" si="0"/>
        <v>#DIV/0!</v>
      </c>
      <c r="K227" s="57"/>
      <c r="L227" s="57"/>
      <c r="M227" s="159"/>
      <c r="N227" s="159"/>
      <c r="O227" s="159"/>
    </row>
    <row r="228" spans="1:15">
      <c r="A228" s="202">
        <v>221</v>
      </c>
      <c r="B228" s="159"/>
      <c r="C228" s="159"/>
      <c r="D228" s="159"/>
      <c r="E228" s="39"/>
      <c r="F228" s="39"/>
      <c r="G228" s="159"/>
      <c r="H228" s="42"/>
      <c r="I228" s="43"/>
      <c r="J228" s="205" t="e">
        <f t="shared" si="0"/>
        <v>#DIV/0!</v>
      </c>
      <c r="K228" s="57"/>
      <c r="L228" s="57"/>
      <c r="M228" s="159"/>
      <c r="N228" s="159"/>
      <c r="O228" s="159"/>
    </row>
    <row r="229" spans="1:15">
      <c r="A229" s="202">
        <v>222</v>
      </c>
      <c r="B229" s="159"/>
      <c r="C229" s="159"/>
      <c r="D229" s="159"/>
      <c r="E229" s="39"/>
      <c r="F229" s="39"/>
      <c r="G229" s="159"/>
      <c r="H229" s="42"/>
      <c r="I229" s="43"/>
      <c r="J229" s="205" t="e">
        <f t="shared" si="0"/>
        <v>#DIV/0!</v>
      </c>
      <c r="K229" s="57"/>
      <c r="L229" s="57"/>
      <c r="M229" s="159"/>
      <c r="N229" s="159"/>
      <c r="O229" s="159"/>
    </row>
    <row r="230" spans="1:15">
      <c r="A230" s="202">
        <v>223</v>
      </c>
      <c r="B230" s="159"/>
      <c r="C230" s="159"/>
      <c r="D230" s="159"/>
      <c r="E230" s="39"/>
      <c r="F230" s="39"/>
      <c r="G230" s="159"/>
      <c r="H230" s="42"/>
      <c r="I230" s="43"/>
      <c r="J230" s="205" t="e">
        <f t="shared" si="0"/>
        <v>#DIV/0!</v>
      </c>
      <c r="K230" s="57"/>
      <c r="L230" s="57"/>
      <c r="M230" s="159"/>
      <c r="N230" s="159"/>
      <c r="O230" s="159"/>
    </row>
    <row r="231" spans="1:15">
      <c r="A231" s="202">
        <v>224</v>
      </c>
      <c r="B231" s="159"/>
      <c r="C231" s="159"/>
      <c r="D231" s="159"/>
      <c r="E231" s="39"/>
      <c r="F231" s="39"/>
      <c r="G231" s="159"/>
      <c r="H231" s="42"/>
      <c r="I231" s="43"/>
      <c r="J231" s="205" t="e">
        <f t="shared" si="0"/>
        <v>#DIV/0!</v>
      </c>
      <c r="K231" s="57"/>
      <c r="L231" s="57"/>
      <c r="M231" s="159"/>
      <c r="N231" s="159"/>
      <c r="O231" s="159"/>
    </row>
    <row r="232" spans="1:15">
      <c r="A232" s="202">
        <v>225</v>
      </c>
      <c r="B232" s="159"/>
      <c r="C232" s="159"/>
      <c r="D232" s="159"/>
      <c r="E232" s="39"/>
      <c r="F232" s="39"/>
      <c r="G232" s="159"/>
      <c r="H232" s="42"/>
      <c r="I232" s="43"/>
      <c r="J232" s="205" t="e">
        <f t="shared" si="0"/>
        <v>#DIV/0!</v>
      </c>
      <c r="K232" s="57"/>
      <c r="L232" s="57"/>
      <c r="M232" s="159"/>
      <c r="N232" s="159"/>
      <c r="O232" s="159"/>
    </row>
    <row r="233" spans="1:15">
      <c r="A233" s="202">
        <v>226</v>
      </c>
      <c r="B233" s="159"/>
      <c r="C233" s="159"/>
      <c r="D233" s="159"/>
      <c r="E233" s="39"/>
      <c r="F233" s="39"/>
      <c r="G233" s="159"/>
      <c r="H233" s="42"/>
      <c r="I233" s="43"/>
      <c r="J233" s="205" t="e">
        <f t="shared" si="0"/>
        <v>#DIV/0!</v>
      </c>
      <c r="K233" s="57"/>
      <c r="L233" s="57"/>
      <c r="M233" s="159"/>
      <c r="N233" s="159"/>
      <c r="O233" s="159"/>
    </row>
    <row r="234" spans="1:15">
      <c r="A234" s="202">
        <v>227</v>
      </c>
      <c r="B234" s="159"/>
      <c r="C234" s="159"/>
      <c r="D234" s="159"/>
      <c r="E234" s="39"/>
      <c r="F234" s="39"/>
      <c r="G234" s="159"/>
      <c r="H234" s="42"/>
      <c r="I234" s="43"/>
      <c r="J234" s="205" t="e">
        <f t="shared" si="0"/>
        <v>#DIV/0!</v>
      </c>
      <c r="K234" s="57"/>
      <c r="L234" s="57"/>
      <c r="M234" s="159"/>
      <c r="N234" s="159"/>
      <c r="O234" s="159"/>
    </row>
    <row r="235" spans="1:15">
      <c r="A235" s="202">
        <v>228</v>
      </c>
      <c r="B235" s="159"/>
      <c r="C235" s="159"/>
      <c r="D235" s="159"/>
      <c r="E235" s="39"/>
      <c r="F235" s="39"/>
      <c r="G235" s="159"/>
      <c r="H235" s="42"/>
      <c r="I235" s="43"/>
      <c r="J235" s="205" t="e">
        <f t="shared" si="0"/>
        <v>#DIV/0!</v>
      </c>
      <c r="K235" s="57"/>
      <c r="L235" s="57"/>
      <c r="M235" s="159"/>
      <c r="N235" s="159"/>
      <c r="O235" s="159"/>
    </row>
    <row r="236" spans="1:15">
      <c r="A236" s="202">
        <v>229</v>
      </c>
      <c r="B236" s="159"/>
      <c r="C236" s="159"/>
      <c r="D236" s="159"/>
      <c r="E236" s="39"/>
      <c r="F236" s="39"/>
      <c r="G236" s="159"/>
      <c r="H236" s="42"/>
      <c r="I236" s="43"/>
      <c r="J236" s="205" t="e">
        <f t="shared" si="0"/>
        <v>#DIV/0!</v>
      </c>
      <c r="K236" s="57"/>
      <c r="L236" s="57"/>
      <c r="M236" s="159"/>
      <c r="N236" s="159"/>
      <c r="O236" s="159"/>
    </row>
    <row r="237" spans="1:15">
      <c r="A237" s="202">
        <v>230</v>
      </c>
      <c r="B237" s="159"/>
      <c r="C237" s="159"/>
      <c r="D237" s="159"/>
      <c r="E237" s="39"/>
      <c r="F237" s="39"/>
      <c r="G237" s="159"/>
      <c r="H237" s="42"/>
      <c r="I237" s="43"/>
      <c r="J237" s="205" t="e">
        <f t="shared" si="0"/>
        <v>#DIV/0!</v>
      </c>
      <c r="K237" s="57"/>
      <c r="L237" s="57"/>
      <c r="M237" s="159"/>
      <c r="N237" s="159"/>
      <c r="O237" s="159"/>
    </row>
    <row r="238" spans="1:15">
      <c r="A238" s="202">
        <v>231</v>
      </c>
      <c r="B238" s="159"/>
      <c r="C238" s="159"/>
      <c r="D238" s="159"/>
      <c r="E238" s="39"/>
      <c r="F238" s="39"/>
      <c r="G238" s="159"/>
      <c r="H238" s="42"/>
      <c r="I238" s="43"/>
      <c r="J238" s="205" t="e">
        <f t="shared" si="0"/>
        <v>#DIV/0!</v>
      </c>
      <c r="K238" s="57"/>
      <c r="L238" s="57"/>
      <c r="M238" s="159"/>
      <c r="N238" s="159"/>
      <c r="O238" s="159"/>
    </row>
    <row r="239" spans="1:15">
      <c r="A239" s="202">
        <v>232</v>
      </c>
      <c r="B239" s="159"/>
      <c r="C239" s="159"/>
      <c r="D239" s="159"/>
      <c r="E239" s="39"/>
      <c r="F239" s="39"/>
      <c r="G239" s="159"/>
      <c r="H239" s="42"/>
      <c r="I239" s="43"/>
      <c r="J239" s="205" t="e">
        <f t="shared" si="0"/>
        <v>#DIV/0!</v>
      </c>
      <c r="K239" s="57"/>
      <c r="L239" s="57"/>
      <c r="M239" s="159"/>
      <c r="N239" s="159"/>
      <c r="O239" s="159"/>
    </row>
    <row r="240" spans="1:15">
      <c r="A240" s="202">
        <v>233</v>
      </c>
      <c r="B240" s="159"/>
      <c r="C240" s="159"/>
      <c r="D240" s="159"/>
      <c r="E240" s="39"/>
      <c r="F240" s="39"/>
      <c r="G240" s="159"/>
      <c r="H240" s="42"/>
      <c r="I240" s="43"/>
      <c r="J240" s="205" t="e">
        <f t="shared" si="0"/>
        <v>#DIV/0!</v>
      </c>
      <c r="K240" s="57"/>
      <c r="L240" s="57"/>
      <c r="M240" s="159"/>
      <c r="N240" s="159"/>
      <c r="O240" s="159"/>
    </row>
    <row r="241" spans="1:15">
      <c r="A241" s="202">
        <v>234</v>
      </c>
      <c r="B241" s="159"/>
      <c r="C241" s="159"/>
      <c r="D241" s="159"/>
      <c r="E241" s="39"/>
      <c r="F241" s="39"/>
      <c r="G241" s="159"/>
      <c r="H241" s="42"/>
      <c r="I241" s="43"/>
      <c r="J241" s="205" t="e">
        <f t="shared" si="0"/>
        <v>#DIV/0!</v>
      </c>
      <c r="K241" s="57"/>
      <c r="L241" s="57"/>
      <c r="M241" s="159"/>
      <c r="N241" s="159"/>
      <c r="O241" s="159"/>
    </row>
    <row r="242" spans="1:15">
      <c r="A242" s="202">
        <v>235</v>
      </c>
      <c r="B242" s="159"/>
      <c r="C242" s="159"/>
      <c r="D242" s="159"/>
      <c r="E242" s="39"/>
      <c r="F242" s="39"/>
      <c r="G242" s="159"/>
      <c r="H242" s="42"/>
      <c r="I242" s="43"/>
      <c r="J242" s="205" t="e">
        <f t="shared" si="0"/>
        <v>#DIV/0!</v>
      </c>
      <c r="K242" s="57"/>
      <c r="L242" s="57"/>
      <c r="M242" s="159"/>
      <c r="N242" s="159"/>
      <c r="O242" s="159"/>
    </row>
    <row r="243" spans="1:15">
      <c r="A243" s="202">
        <v>236</v>
      </c>
      <c r="B243" s="159"/>
      <c r="C243" s="159"/>
      <c r="D243" s="159"/>
      <c r="E243" s="39"/>
      <c r="F243" s="39"/>
      <c r="G243" s="159"/>
      <c r="H243" s="42"/>
      <c r="I243" s="43"/>
      <c r="J243" s="205" t="e">
        <f t="shared" si="0"/>
        <v>#DIV/0!</v>
      </c>
      <c r="K243" s="57"/>
      <c r="L243" s="57"/>
      <c r="M243" s="159"/>
      <c r="N243" s="159"/>
      <c r="O243" s="159"/>
    </row>
    <row r="244" spans="1:15">
      <c r="A244" s="202">
        <v>237</v>
      </c>
      <c r="B244" s="159"/>
      <c r="C244" s="159"/>
      <c r="D244" s="159"/>
      <c r="E244" s="39"/>
      <c r="F244" s="39"/>
      <c r="G244" s="159"/>
      <c r="H244" s="42"/>
      <c r="I244" s="43"/>
      <c r="J244" s="205" t="e">
        <f t="shared" si="0"/>
        <v>#DIV/0!</v>
      </c>
      <c r="K244" s="57"/>
      <c r="L244" s="57"/>
      <c r="M244" s="159"/>
      <c r="N244" s="159"/>
      <c r="O244" s="159"/>
    </row>
    <row r="245" spans="1:15">
      <c r="A245" s="202">
        <v>238</v>
      </c>
      <c r="B245" s="159"/>
      <c r="C245" s="159"/>
      <c r="D245" s="159"/>
      <c r="E245" s="39"/>
      <c r="F245" s="39"/>
      <c r="G245" s="159"/>
      <c r="H245" s="42"/>
      <c r="I245" s="43"/>
      <c r="J245" s="205" t="e">
        <f t="shared" si="0"/>
        <v>#DIV/0!</v>
      </c>
      <c r="K245" s="57"/>
      <c r="L245" s="57"/>
      <c r="M245" s="159"/>
      <c r="N245" s="159"/>
      <c r="O245" s="159"/>
    </row>
    <row r="246" spans="1:15">
      <c r="A246" s="202">
        <v>239</v>
      </c>
      <c r="B246" s="159"/>
      <c r="C246" s="159"/>
      <c r="D246" s="159"/>
      <c r="E246" s="39"/>
      <c r="F246" s="39"/>
      <c r="G246" s="159"/>
      <c r="H246" s="42"/>
      <c r="I246" s="43"/>
      <c r="J246" s="205" t="e">
        <f t="shared" si="0"/>
        <v>#DIV/0!</v>
      </c>
      <c r="K246" s="57"/>
      <c r="L246" s="57"/>
      <c r="M246" s="159"/>
      <c r="N246" s="159"/>
      <c r="O246" s="159"/>
    </row>
    <row r="247" spans="1:15">
      <c r="A247" s="202">
        <v>240</v>
      </c>
      <c r="B247" s="159"/>
      <c r="C247" s="159"/>
      <c r="D247" s="159"/>
      <c r="E247" s="39"/>
      <c r="F247" s="39"/>
      <c r="G247" s="159"/>
      <c r="H247" s="42"/>
      <c r="I247" s="43"/>
      <c r="J247" s="205" t="e">
        <f t="shared" si="0"/>
        <v>#DIV/0!</v>
      </c>
      <c r="K247" s="57"/>
      <c r="L247" s="57"/>
      <c r="M247" s="159"/>
      <c r="N247" s="159"/>
      <c r="O247" s="159"/>
    </row>
    <row r="248" spans="1:15">
      <c r="A248" s="202">
        <v>241</v>
      </c>
      <c r="B248" s="159"/>
      <c r="C248" s="159"/>
      <c r="D248" s="159"/>
      <c r="E248" s="39"/>
      <c r="F248" s="39"/>
      <c r="G248" s="159"/>
      <c r="H248" s="42"/>
      <c r="I248" s="43"/>
      <c r="J248" s="205" t="e">
        <f t="shared" si="0"/>
        <v>#DIV/0!</v>
      </c>
      <c r="K248" s="57"/>
      <c r="L248" s="57"/>
      <c r="M248" s="159"/>
      <c r="N248" s="159"/>
      <c r="O248" s="159"/>
    </row>
    <row r="249" spans="1:15">
      <c r="A249" s="202">
        <v>242</v>
      </c>
      <c r="B249" s="159"/>
      <c r="C249" s="159"/>
      <c r="D249" s="159"/>
      <c r="E249" s="39"/>
      <c r="F249" s="39"/>
      <c r="G249" s="159"/>
      <c r="H249" s="42"/>
      <c r="I249" s="43"/>
      <c r="J249" s="205" t="e">
        <f t="shared" si="0"/>
        <v>#DIV/0!</v>
      </c>
      <c r="K249" s="57"/>
      <c r="L249" s="57"/>
      <c r="M249" s="159"/>
      <c r="N249" s="159"/>
      <c r="O249" s="159"/>
    </row>
    <row r="250" spans="1:15">
      <c r="A250" s="202">
        <v>243</v>
      </c>
      <c r="B250" s="159"/>
      <c r="C250" s="159"/>
      <c r="D250" s="159"/>
      <c r="E250" s="39"/>
      <c r="F250" s="39"/>
      <c r="G250" s="159"/>
      <c r="H250" s="42"/>
      <c r="I250" s="43"/>
      <c r="J250" s="205" t="e">
        <f t="shared" si="0"/>
        <v>#DIV/0!</v>
      </c>
      <c r="K250" s="57"/>
      <c r="L250" s="57"/>
      <c r="M250" s="159"/>
      <c r="N250" s="159"/>
      <c r="O250" s="159"/>
    </row>
    <row r="251" spans="1:15">
      <c r="A251" s="202">
        <v>244</v>
      </c>
      <c r="B251" s="159"/>
      <c r="C251" s="159"/>
      <c r="D251" s="159"/>
      <c r="E251" s="39"/>
      <c r="F251" s="39"/>
      <c r="G251" s="159"/>
      <c r="H251" s="42"/>
      <c r="I251" s="43"/>
      <c r="J251" s="205" t="e">
        <f t="shared" si="0"/>
        <v>#DIV/0!</v>
      </c>
      <c r="K251" s="57"/>
      <c r="L251" s="57"/>
      <c r="M251" s="159"/>
      <c r="N251" s="159"/>
      <c r="O251" s="159"/>
    </row>
    <row r="252" spans="1:15">
      <c r="A252" s="202">
        <v>245</v>
      </c>
      <c r="B252" s="159"/>
      <c r="C252" s="159"/>
      <c r="D252" s="159"/>
      <c r="E252" s="39"/>
      <c r="F252" s="39"/>
      <c r="G252" s="159"/>
      <c r="H252" s="42"/>
      <c r="I252" s="43"/>
      <c r="J252" s="205" t="e">
        <f t="shared" si="0"/>
        <v>#DIV/0!</v>
      </c>
      <c r="K252" s="57"/>
      <c r="L252" s="57"/>
      <c r="M252" s="159"/>
      <c r="N252" s="159"/>
      <c r="O252" s="159"/>
    </row>
    <row r="253" spans="1:15">
      <c r="A253" s="202">
        <v>246</v>
      </c>
      <c r="B253" s="159"/>
      <c r="C253" s="159"/>
      <c r="D253" s="159"/>
      <c r="E253" s="39"/>
      <c r="F253" s="39"/>
      <c r="G253" s="159"/>
      <c r="H253" s="42"/>
      <c r="I253" s="43"/>
      <c r="J253" s="205" t="e">
        <f t="shared" si="0"/>
        <v>#DIV/0!</v>
      </c>
      <c r="K253" s="57"/>
      <c r="L253" s="57"/>
      <c r="M253" s="159"/>
      <c r="N253" s="159"/>
      <c r="O253" s="159"/>
    </row>
    <row r="254" spans="1:15">
      <c r="A254" s="202">
        <v>247</v>
      </c>
      <c r="B254" s="159"/>
      <c r="C254" s="159"/>
      <c r="D254" s="159"/>
      <c r="E254" s="39"/>
      <c r="F254" s="39"/>
      <c r="G254" s="159"/>
      <c r="H254" s="42"/>
      <c r="I254" s="43"/>
      <c r="J254" s="205" t="e">
        <f t="shared" si="0"/>
        <v>#DIV/0!</v>
      </c>
      <c r="K254" s="57"/>
      <c r="L254" s="57"/>
      <c r="M254" s="159"/>
      <c r="N254" s="159"/>
      <c r="O254" s="159"/>
    </row>
    <row r="255" spans="1:15">
      <c r="A255" s="202">
        <v>248</v>
      </c>
      <c r="B255" s="159"/>
      <c r="C255" s="159"/>
      <c r="D255" s="159"/>
      <c r="E255" s="39"/>
      <c r="F255" s="39"/>
      <c r="G255" s="159"/>
      <c r="H255" s="42"/>
      <c r="I255" s="43"/>
      <c r="J255" s="205" t="e">
        <f t="shared" si="0"/>
        <v>#DIV/0!</v>
      </c>
      <c r="K255" s="57"/>
      <c r="L255" s="57"/>
      <c r="M255" s="159"/>
      <c r="N255" s="159"/>
      <c r="O255" s="159"/>
    </row>
    <row r="256" spans="1:15">
      <c r="A256" s="202">
        <v>249</v>
      </c>
      <c r="B256" s="159"/>
      <c r="C256" s="159"/>
      <c r="D256" s="159"/>
      <c r="E256" s="39"/>
      <c r="F256" s="39"/>
      <c r="G256" s="159"/>
      <c r="H256" s="42"/>
      <c r="I256" s="43"/>
      <c r="J256" s="205" t="e">
        <f t="shared" si="0"/>
        <v>#DIV/0!</v>
      </c>
      <c r="K256" s="57"/>
      <c r="L256" s="57"/>
      <c r="M256" s="159"/>
      <c r="N256" s="159"/>
      <c r="O256" s="159"/>
    </row>
    <row r="257" spans="1:15">
      <c r="A257" s="202">
        <v>250</v>
      </c>
      <c r="B257" s="159"/>
      <c r="C257" s="159"/>
      <c r="D257" s="159"/>
      <c r="E257" s="39"/>
      <c r="F257" s="39"/>
      <c r="G257" s="159"/>
      <c r="H257" s="42"/>
      <c r="I257" s="43"/>
      <c r="J257" s="205" t="e">
        <f t="shared" si="0"/>
        <v>#DIV/0!</v>
      </c>
      <c r="K257" s="57"/>
      <c r="L257" s="57"/>
      <c r="M257" s="159"/>
      <c r="N257" s="159"/>
      <c r="O257" s="159"/>
    </row>
    <row r="258" spans="1:15">
      <c r="A258" s="202">
        <v>251</v>
      </c>
      <c r="B258" s="159"/>
      <c r="C258" s="159"/>
      <c r="D258" s="159"/>
      <c r="E258" s="39"/>
      <c r="F258" s="39"/>
      <c r="G258" s="159"/>
      <c r="H258" s="42"/>
      <c r="I258" s="43"/>
      <c r="J258" s="205" t="e">
        <f t="shared" si="0"/>
        <v>#DIV/0!</v>
      </c>
      <c r="K258" s="57"/>
      <c r="L258" s="57"/>
      <c r="M258" s="159"/>
      <c r="N258" s="159"/>
      <c r="O258" s="159"/>
    </row>
    <row r="259" spans="1:15">
      <c r="A259" s="202">
        <v>252</v>
      </c>
      <c r="B259" s="159"/>
      <c r="C259" s="159"/>
      <c r="D259" s="159"/>
      <c r="E259" s="39"/>
      <c r="F259" s="39"/>
      <c r="G259" s="159"/>
      <c r="H259" s="42"/>
      <c r="I259" s="43"/>
      <c r="J259" s="205" t="e">
        <f t="shared" si="0"/>
        <v>#DIV/0!</v>
      </c>
      <c r="K259" s="57"/>
      <c r="L259" s="57"/>
      <c r="M259" s="159"/>
      <c r="N259" s="159"/>
      <c r="O259" s="159"/>
    </row>
    <row r="260" spans="1:15">
      <c r="A260" s="202">
        <v>253</v>
      </c>
      <c r="B260" s="159"/>
      <c r="C260" s="159"/>
      <c r="D260" s="159"/>
      <c r="E260" s="39"/>
      <c r="F260" s="39"/>
      <c r="G260" s="159"/>
      <c r="H260" s="42"/>
      <c r="I260" s="43"/>
      <c r="J260" s="205" t="e">
        <f t="shared" si="0"/>
        <v>#DIV/0!</v>
      </c>
      <c r="K260" s="57"/>
      <c r="L260" s="57"/>
      <c r="M260" s="159"/>
      <c r="N260" s="159"/>
      <c r="O260" s="159"/>
    </row>
    <row r="261" spans="1:15">
      <c r="A261" s="202">
        <v>254</v>
      </c>
      <c r="B261" s="159"/>
      <c r="C261" s="159"/>
      <c r="D261" s="159"/>
      <c r="E261" s="39"/>
      <c r="F261" s="39"/>
      <c r="G261" s="159"/>
      <c r="H261" s="42"/>
      <c r="I261" s="43"/>
      <c r="J261" s="205" t="e">
        <f t="shared" si="0"/>
        <v>#DIV/0!</v>
      </c>
      <c r="K261" s="57"/>
      <c r="L261" s="57"/>
      <c r="M261" s="159"/>
      <c r="N261" s="159"/>
      <c r="O261" s="159"/>
    </row>
    <row r="262" spans="1:15">
      <c r="A262" s="202">
        <v>255</v>
      </c>
      <c r="B262" s="159"/>
      <c r="C262" s="159"/>
      <c r="D262" s="159"/>
      <c r="E262" s="39"/>
      <c r="F262" s="39"/>
      <c r="G262" s="159"/>
      <c r="H262" s="42"/>
      <c r="I262" s="43"/>
      <c r="J262" s="205" t="e">
        <f t="shared" ref="J262:J357" si="1">H262/I262</f>
        <v>#DIV/0!</v>
      </c>
      <c r="K262" s="57"/>
      <c r="L262" s="57"/>
      <c r="M262" s="159"/>
      <c r="N262" s="159"/>
      <c r="O262" s="159"/>
    </row>
    <row r="263" spans="1:15">
      <c r="A263" s="202">
        <v>256</v>
      </c>
      <c r="B263" s="159"/>
      <c r="C263" s="159"/>
      <c r="D263" s="159"/>
      <c r="E263" s="39"/>
      <c r="F263" s="39"/>
      <c r="G263" s="159"/>
      <c r="H263" s="42"/>
      <c r="I263" s="43"/>
      <c r="J263" s="205" t="e">
        <f t="shared" si="1"/>
        <v>#DIV/0!</v>
      </c>
      <c r="K263" s="57"/>
      <c r="L263" s="57"/>
      <c r="M263" s="159"/>
      <c r="N263" s="159"/>
      <c r="O263" s="159"/>
    </row>
    <row r="264" spans="1:15">
      <c r="A264" s="202">
        <v>257</v>
      </c>
      <c r="B264" s="159"/>
      <c r="C264" s="159"/>
      <c r="D264" s="159"/>
      <c r="E264" s="39"/>
      <c r="F264" s="39"/>
      <c r="G264" s="159"/>
      <c r="H264" s="42"/>
      <c r="I264" s="43"/>
      <c r="J264" s="205" t="e">
        <f t="shared" si="1"/>
        <v>#DIV/0!</v>
      </c>
      <c r="K264" s="57"/>
      <c r="L264" s="57"/>
      <c r="M264" s="159"/>
      <c r="N264" s="159"/>
      <c r="O264" s="159"/>
    </row>
    <row r="265" spans="1:15">
      <c r="A265" s="202">
        <v>258</v>
      </c>
      <c r="B265" s="159"/>
      <c r="C265" s="159"/>
      <c r="D265" s="159"/>
      <c r="E265" s="39"/>
      <c r="F265" s="39"/>
      <c r="G265" s="159"/>
      <c r="H265" s="42"/>
      <c r="I265" s="43"/>
      <c r="J265" s="205" t="e">
        <f t="shared" si="1"/>
        <v>#DIV/0!</v>
      </c>
      <c r="K265" s="57"/>
      <c r="L265" s="57"/>
      <c r="M265" s="159"/>
      <c r="N265" s="159"/>
      <c r="O265" s="159"/>
    </row>
    <row r="266" spans="1:15">
      <c r="A266" s="202">
        <v>259</v>
      </c>
      <c r="B266" s="159"/>
      <c r="C266" s="159"/>
      <c r="D266" s="159"/>
      <c r="E266" s="39"/>
      <c r="F266" s="39"/>
      <c r="G266" s="159"/>
      <c r="H266" s="42"/>
      <c r="I266" s="43"/>
      <c r="J266" s="205" t="e">
        <f t="shared" si="1"/>
        <v>#DIV/0!</v>
      </c>
      <c r="K266" s="57"/>
      <c r="L266" s="57"/>
      <c r="M266" s="159"/>
      <c r="N266" s="159"/>
      <c r="O266" s="159"/>
    </row>
    <row r="267" spans="1:15">
      <c r="A267" s="202">
        <v>260</v>
      </c>
      <c r="B267" s="159"/>
      <c r="C267" s="159"/>
      <c r="D267" s="159"/>
      <c r="E267" s="39"/>
      <c r="F267" s="39"/>
      <c r="G267" s="159"/>
      <c r="H267" s="42"/>
      <c r="I267" s="43"/>
      <c r="J267" s="205" t="e">
        <f t="shared" si="1"/>
        <v>#DIV/0!</v>
      </c>
      <c r="K267" s="57"/>
      <c r="L267" s="57"/>
      <c r="M267" s="159"/>
      <c r="N267" s="159"/>
      <c r="O267" s="159"/>
    </row>
    <row r="268" spans="1:15">
      <c r="A268" s="202">
        <v>261</v>
      </c>
      <c r="B268" s="159"/>
      <c r="C268" s="159"/>
      <c r="D268" s="159"/>
      <c r="E268" s="39"/>
      <c r="F268" s="39"/>
      <c r="G268" s="159"/>
      <c r="H268" s="42"/>
      <c r="I268" s="43"/>
      <c r="J268" s="205" t="e">
        <f t="shared" si="1"/>
        <v>#DIV/0!</v>
      </c>
      <c r="K268" s="57"/>
      <c r="L268" s="57"/>
      <c r="M268" s="159"/>
      <c r="N268" s="159"/>
      <c r="O268" s="159"/>
    </row>
    <row r="269" spans="1:15">
      <c r="A269" s="202">
        <v>262</v>
      </c>
      <c r="B269" s="159"/>
      <c r="C269" s="159"/>
      <c r="D269" s="159"/>
      <c r="E269" s="39"/>
      <c r="F269" s="39"/>
      <c r="G269" s="159"/>
      <c r="H269" s="42"/>
      <c r="I269" s="43"/>
      <c r="J269" s="205" t="e">
        <f t="shared" si="1"/>
        <v>#DIV/0!</v>
      </c>
      <c r="K269" s="57"/>
      <c r="L269" s="57"/>
      <c r="M269" s="159"/>
      <c r="N269" s="159"/>
      <c r="O269" s="159"/>
    </row>
    <row r="270" spans="1:15">
      <c r="A270" s="202">
        <v>263</v>
      </c>
      <c r="B270" s="159"/>
      <c r="C270" s="159"/>
      <c r="D270" s="159"/>
      <c r="E270" s="39"/>
      <c r="F270" s="39"/>
      <c r="G270" s="159"/>
      <c r="H270" s="42"/>
      <c r="I270" s="43"/>
      <c r="J270" s="205" t="e">
        <f t="shared" si="1"/>
        <v>#DIV/0!</v>
      </c>
      <c r="K270" s="57"/>
      <c r="L270" s="57"/>
      <c r="M270" s="159"/>
      <c r="N270" s="159"/>
      <c r="O270" s="159"/>
    </row>
    <row r="271" spans="1:15">
      <c r="A271" s="202">
        <v>264</v>
      </c>
      <c r="B271" s="159"/>
      <c r="C271" s="159"/>
      <c r="D271" s="159"/>
      <c r="E271" s="39"/>
      <c r="F271" s="39"/>
      <c r="G271" s="159"/>
      <c r="H271" s="42"/>
      <c r="I271" s="43"/>
      <c r="J271" s="205" t="e">
        <f t="shared" si="1"/>
        <v>#DIV/0!</v>
      </c>
      <c r="K271" s="57"/>
      <c r="L271" s="57"/>
      <c r="M271" s="159"/>
      <c r="N271" s="159"/>
      <c r="O271" s="159"/>
    </row>
    <row r="272" spans="1:15">
      <c r="A272" s="202">
        <v>265</v>
      </c>
      <c r="B272" s="159"/>
      <c r="C272" s="159"/>
      <c r="D272" s="159"/>
      <c r="E272" s="39"/>
      <c r="F272" s="39"/>
      <c r="G272" s="159"/>
      <c r="H272" s="42"/>
      <c r="I272" s="43"/>
      <c r="J272" s="205" t="e">
        <f t="shared" si="1"/>
        <v>#DIV/0!</v>
      </c>
      <c r="K272" s="57"/>
      <c r="L272" s="57"/>
      <c r="M272" s="159"/>
      <c r="N272" s="159"/>
      <c r="O272" s="159"/>
    </row>
    <row r="273" spans="1:15">
      <c r="A273" s="202">
        <v>266</v>
      </c>
      <c r="B273" s="159"/>
      <c r="C273" s="159"/>
      <c r="D273" s="159"/>
      <c r="E273" s="39"/>
      <c r="F273" s="39"/>
      <c r="G273" s="159"/>
      <c r="H273" s="42"/>
      <c r="I273" s="43"/>
      <c r="J273" s="205" t="e">
        <f t="shared" si="1"/>
        <v>#DIV/0!</v>
      </c>
      <c r="K273" s="57"/>
      <c r="L273" s="57"/>
      <c r="M273" s="159"/>
      <c r="N273" s="159"/>
      <c r="O273" s="159"/>
    </row>
    <row r="274" spans="1:15">
      <c r="A274" s="202">
        <v>267</v>
      </c>
      <c r="B274" s="159"/>
      <c r="C274" s="159"/>
      <c r="D274" s="159"/>
      <c r="E274" s="39"/>
      <c r="F274" s="39"/>
      <c r="G274" s="159"/>
      <c r="H274" s="42"/>
      <c r="I274" s="43"/>
      <c r="J274" s="205" t="e">
        <f t="shared" si="1"/>
        <v>#DIV/0!</v>
      </c>
      <c r="K274" s="57"/>
      <c r="L274" s="57"/>
      <c r="M274" s="159"/>
      <c r="N274" s="159"/>
      <c r="O274" s="159"/>
    </row>
    <row r="275" spans="1:15">
      <c r="A275" s="202">
        <v>268</v>
      </c>
      <c r="B275" s="159"/>
      <c r="C275" s="159"/>
      <c r="D275" s="159"/>
      <c r="E275" s="39"/>
      <c r="F275" s="39"/>
      <c r="G275" s="159"/>
      <c r="H275" s="42"/>
      <c r="I275" s="43"/>
      <c r="J275" s="205" t="e">
        <f t="shared" si="1"/>
        <v>#DIV/0!</v>
      </c>
      <c r="K275" s="57"/>
      <c r="L275" s="57"/>
      <c r="M275" s="159"/>
      <c r="N275" s="159"/>
      <c r="O275" s="159"/>
    </row>
    <row r="276" spans="1:15">
      <c r="A276" s="202">
        <v>269</v>
      </c>
      <c r="B276" s="159"/>
      <c r="C276" s="159"/>
      <c r="D276" s="159"/>
      <c r="E276" s="39"/>
      <c r="F276" s="39"/>
      <c r="G276" s="159"/>
      <c r="H276" s="42"/>
      <c r="I276" s="43"/>
      <c r="J276" s="205" t="e">
        <f t="shared" si="1"/>
        <v>#DIV/0!</v>
      </c>
      <c r="K276" s="57"/>
      <c r="L276" s="57"/>
      <c r="M276" s="159"/>
      <c r="N276" s="159"/>
      <c r="O276" s="159"/>
    </row>
    <row r="277" spans="1:15">
      <c r="A277" s="202">
        <v>270</v>
      </c>
      <c r="B277" s="159"/>
      <c r="C277" s="159"/>
      <c r="D277" s="159"/>
      <c r="E277" s="39"/>
      <c r="F277" s="39"/>
      <c r="G277" s="159"/>
      <c r="H277" s="42"/>
      <c r="I277" s="43"/>
      <c r="J277" s="205" t="e">
        <f t="shared" si="1"/>
        <v>#DIV/0!</v>
      </c>
      <c r="K277" s="57"/>
      <c r="L277" s="57"/>
      <c r="M277" s="159"/>
      <c r="N277" s="159"/>
      <c r="O277" s="159"/>
    </row>
    <row r="278" spans="1:15">
      <c r="A278" s="202">
        <v>271</v>
      </c>
      <c r="B278" s="159"/>
      <c r="C278" s="159"/>
      <c r="D278" s="159"/>
      <c r="E278" s="39"/>
      <c r="F278" s="39"/>
      <c r="G278" s="159"/>
      <c r="H278" s="42"/>
      <c r="I278" s="43"/>
      <c r="J278" s="205" t="e">
        <f t="shared" si="1"/>
        <v>#DIV/0!</v>
      </c>
      <c r="K278" s="57"/>
      <c r="L278" s="57"/>
      <c r="M278" s="159"/>
      <c r="N278" s="159"/>
      <c r="O278" s="159"/>
    </row>
    <row r="279" spans="1:15">
      <c r="A279" s="202">
        <v>272</v>
      </c>
      <c r="B279" s="159"/>
      <c r="C279" s="159"/>
      <c r="D279" s="159"/>
      <c r="E279" s="39"/>
      <c r="F279" s="39"/>
      <c r="G279" s="159"/>
      <c r="H279" s="42"/>
      <c r="I279" s="43"/>
      <c r="J279" s="205" t="e">
        <f t="shared" si="1"/>
        <v>#DIV/0!</v>
      </c>
      <c r="K279" s="57"/>
      <c r="L279" s="57"/>
      <c r="M279" s="159"/>
      <c r="N279" s="159"/>
      <c r="O279" s="159"/>
    </row>
    <row r="280" spans="1:15">
      <c r="A280" s="202">
        <v>273</v>
      </c>
      <c r="B280" s="159"/>
      <c r="C280" s="159"/>
      <c r="D280" s="159"/>
      <c r="E280" s="39"/>
      <c r="F280" s="39"/>
      <c r="G280" s="159"/>
      <c r="H280" s="42"/>
      <c r="I280" s="43"/>
      <c r="J280" s="205" t="e">
        <f t="shared" si="1"/>
        <v>#DIV/0!</v>
      </c>
      <c r="K280" s="57"/>
      <c r="L280" s="57"/>
      <c r="M280" s="159"/>
      <c r="N280" s="159"/>
      <c r="O280" s="159"/>
    </row>
    <row r="281" spans="1:15">
      <c r="A281" s="202">
        <v>274</v>
      </c>
      <c r="B281" s="159"/>
      <c r="C281" s="159"/>
      <c r="D281" s="159"/>
      <c r="E281" s="39"/>
      <c r="F281" s="39"/>
      <c r="G281" s="159"/>
      <c r="H281" s="42"/>
      <c r="I281" s="43"/>
      <c r="J281" s="205" t="e">
        <f t="shared" si="1"/>
        <v>#DIV/0!</v>
      </c>
      <c r="K281" s="57"/>
      <c r="L281" s="57"/>
      <c r="M281" s="159"/>
      <c r="N281" s="159"/>
      <c r="O281" s="159"/>
    </row>
    <row r="282" spans="1:15">
      <c r="A282" s="202">
        <v>275</v>
      </c>
      <c r="B282" s="159"/>
      <c r="C282" s="159"/>
      <c r="D282" s="159"/>
      <c r="E282" s="39"/>
      <c r="F282" s="39"/>
      <c r="G282" s="159"/>
      <c r="H282" s="42"/>
      <c r="I282" s="43"/>
      <c r="J282" s="205" t="e">
        <f t="shared" si="1"/>
        <v>#DIV/0!</v>
      </c>
      <c r="K282" s="57"/>
      <c r="L282" s="57"/>
      <c r="M282" s="159"/>
      <c r="N282" s="159"/>
      <c r="O282" s="159"/>
    </row>
    <row r="283" spans="1:15">
      <c r="A283" s="202">
        <v>276</v>
      </c>
      <c r="B283" s="159"/>
      <c r="C283" s="159"/>
      <c r="D283" s="159"/>
      <c r="E283" s="39"/>
      <c r="F283" s="39"/>
      <c r="G283" s="159"/>
      <c r="H283" s="42"/>
      <c r="I283" s="43"/>
      <c r="J283" s="205" t="e">
        <f t="shared" si="1"/>
        <v>#DIV/0!</v>
      </c>
      <c r="K283" s="57"/>
      <c r="L283" s="57"/>
      <c r="M283" s="159"/>
      <c r="N283" s="159"/>
      <c r="O283" s="159"/>
    </row>
    <row r="284" spans="1:15">
      <c r="A284" s="202">
        <v>277</v>
      </c>
      <c r="B284" s="159"/>
      <c r="C284" s="159"/>
      <c r="D284" s="159"/>
      <c r="E284" s="39"/>
      <c r="F284" s="39"/>
      <c r="G284" s="159"/>
      <c r="H284" s="42"/>
      <c r="I284" s="43"/>
      <c r="J284" s="205" t="e">
        <f t="shared" si="1"/>
        <v>#DIV/0!</v>
      </c>
      <c r="K284" s="57"/>
      <c r="L284" s="57"/>
      <c r="M284" s="159"/>
      <c r="N284" s="159"/>
      <c r="O284" s="159"/>
    </row>
    <row r="285" spans="1:15">
      <c r="A285" s="202">
        <v>278</v>
      </c>
      <c r="B285" s="159"/>
      <c r="C285" s="159"/>
      <c r="D285" s="159"/>
      <c r="E285" s="39"/>
      <c r="F285" s="39"/>
      <c r="G285" s="159"/>
      <c r="H285" s="42"/>
      <c r="I285" s="43"/>
      <c r="J285" s="205" t="e">
        <f t="shared" si="1"/>
        <v>#DIV/0!</v>
      </c>
      <c r="K285" s="57"/>
      <c r="L285" s="57"/>
      <c r="M285" s="159"/>
      <c r="N285" s="159"/>
      <c r="O285" s="159"/>
    </row>
    <row r="286" spans="1:15">
      <c r="A286" s="202">
        <v>279</v>
      </c>
      <c r="B286" s="159"/>
      <c r="C286" s="159"/>
      <c r="D286" s="159"/>
      <c r="E286" s="39"/>
      <c r="F286" s="39"/>
      <c r="G286" s="159"/>
      <c r="H286" s="42"/>
      <c r="I286" s="43"/>
      <c r="J286" s="205" t="e">
        <f t="shared" si="1"/>
        <v>#DIV/0!</v>
      </c>
      <c r="K286" s="57"/>
      <c r="L286" s="57"/>
      <c r="M286" s="159"/>
      <c r="N286" s="159"/>
      <c r="O286" s="159"/>
    </row>
    <row r="287" spans="1:15">
      <c r="A287" s="202">
        <v>280</v>
      </c>
      <c r="B287" s="159"/>
      <c r="C287" s="159"/>
      <c r="D287" s="159"/>
      <c r="E287" s="39"/>
      <c r="F287" s="39"/>
      <c r="G287" s="159"/>
      <c r="H287" s="42"/>
      <c r="I287" s="43"/>
      <c r="J287" s="205" t="e">
        <f t="shared" si="1"/>
        <v>#DIV/0!</v>
      </c>
      <c r="K287" s="57"/>
      <c r="L287" s="57"/>
      <c r="M287" s="159"/>
      <c r="N287" s="159"/>
      <c r="O287" s="159"/>
    </row>
    <row r="288" spans="1:15">
      <c r="A288" s="202">
        <v>281</v>
      </c>
      <c r="B288" s="159"/>
      <c r="C288" s="159"/>
      <c r="D288" s="159"/>
      <c r="E288" s="39"/>
      <c r="F288" s="39"/>
      <c r="G288" s="159"/>
      <c r="H288" s="42"/>
      <c r="I288" s="43"/>
      <c r="J288" s="205" t="e">
        <f t="shared" si="1"/>
        <v>#DIV/0!</v>
      </c>
      <c r="K288" s="57"/>
      <c r="L288" s="57"/>
      <c r="M288" s="159"/>
      <c r="N288" s="159"/>
      <c r="O288" s="159"/>
    </row>
    <row r="289" spans="1:15">
      <c r="A289" s="202">
        <v>282</v>
      </c>
      <c r="B289" s="159"/>
      <c r="C289" s="159"/>
      <c r="D289" s="159"/>
      <c r="E289" s="39"/>
      <c r="F289" s="39"/>
      <c r="G289" s="159"/>
      <c r="H289" s="42"/>
      <c r="I289" s="43"/>
      <c r="J289" s="205" t="e">
        <f t="shared" si="1"/>
        <v>#DIV/0!</v>
      </c>
      <c r="K289" s="57"/>
      <c r="L289" s="57"/>
      <c r="M289" s="159"/>
      <c r="N289" s="159"/>
      <c r="O289" s="159"/>
    </row>
    <row r="290" spans="1:15">
      <c r="A290" s="202">
        <v>283</v>
      </c>
      <c r="B290" s="159"/>
      <c r="C290" s="159"/>
      <c r="D290" s="159"/>
      <c r="E290" s="39"/>
      <c r="F290" s="39"/>
      <c r="G290" s="159"/>
      <c r="H290" s="42"/>
      <c r="I290" s="43"/>
      <c r="J290" s="205" t="e">
        <f t="shared" si="1"/>
        <v>#DIV/0!</v>
      </c>
      <c r="K290" s="57"/>
      <c r="L290" s="57"/>
      <c r="M290" s="159"/>
      <c r="N290" s="159"/>
      <c r="O290" s="159"/>
    </row>
    <row r="291" spans="1:15">
      <c r="A291" s="202">
        <v>284</v>
      </c>
      <c r="B291" s="159"/>
      <c r="C291" s="159"/>
      <c r="D291" s="159"/>
      <c r="E291" s="39"/>
      <c r="F291" s="39"/>
      <c r="G291" s="159"/>
      <c r="H291" s="42"/>
      <c r="I291" s="43"/>
      <c r="J291" s="205" t="e">
        <f t="shared" si="1"/>
        <v>#DIV/0!</v>
      </c>
      <c r="K291" s="57"/>
      <c r="L291" s="57"/>
      <c r="M291" s="159"/>
      <c r="N291" s="159"/>
      <c r="O291" s="159"/>
    </row>
    <row r="292" spans="1:15">
      <c r="A292" s="202">
        <v>285</v>
      </c>
      <c r="B292" s="159"/>
      <c r="C292" s="159"/>
      <c r="D292" s="159"/>
      <c r="E292" s="39"/>
      <c r="F292" s="39"/>
      <c r="G292" s="159"/>
      <c r="H292" s="42"/>
      <c r="I292" s="43"/>
      <c r="J292" s="205" t="e">
        <f t="shared" si="1"/>
        <v>#DIV/0!</v>
      </c>
      <c r="K292" s="57"/>
      <c r="L292" s="57"/>
      <c r="M292" s="159"/>
      <c r="N292" s="159"/>
      <c r="O292" s="159"/>
    </row>
    <row r="293" spans="1:15">
      <c r="A293" s="202">
        <v>286</v>
      </c>
      <c r="B293" s="159"/>
      <c r="C293" s="159"/>
      <c r="D293" s="159"/>
      <c r="E293" s="39"/>
      <c r="F293" s="39"/>
      <c r="G293" s="159"/>
      <c r="H293" s="42"/>
      <c r="I293" s="43"/>
      <c r="J293" s="205" t="e">
        <f t="shared" si="1"/>
        <v>#DIV/0!</v>
      </c>
      <c r="K293" s="57"/>
      <c r="L293" s="57"/>
      <c r="M293" s="159"/>
      <c r="N293" s="159"/>
      <c r="O293" s="159"/>
    </row>
    <row r="294" spans="1:15">
      <c r="A294" s="202">
        <v>287</v>
      </c>
      <c r="B294" s="159"/>
      <c r="C294" s="159"/>
      <c r="D294" s="159"/>
      <c r="E294" s="39"/>
      <c r="F294" s="39"/>
      <c r="G294" s="159"/>
      <c r="H294" s="42"/>
      <c r="I294" s="43"/>
      <c r="J294" s="205" t="e">
        <f t="shared" si="1"/>
        <v>#DIV/0!</v>
      </c>
      <c r="K294" s="57"/>
      <c r="L294" s="57"/>
      <c r="M294" s="159"/>
      <c r="N294" s="159"/>
      <c r="O294" s="159"/>
    </row>
    <row r="295" spans="1:15">
      <c r="A295" s="202">
        <v>288</v>
      </c>
      <c r="B295" s="159"/>
      <c r="C295" s="159"/>
      <c r="D295" s="159"/>
      <c r="E295" s="39"/>
      <c r="F295" s="39"/>
      <c r="G295" s="159"/>
      <c r="H295" s="42"/>
      <c r="I295" s="43"/>
      <c r="J295" s="205" t="e">
        <f t="shared" si="1"/>
        <v>#DIV/0!</v>
      </c>
      <c r="K295" s="57"/>
      <c r="L295" s="57"/>
      <c r="M295" s="159"/>
      <c r="N295" s="159"/>
      <c r="O295" s="159"/>
    </row>
    <row r="296" spans="1:15">
      <c r="A296" s="202">
        <v>289</v>
      </c>
      <c r="B296" s="159"/>
      <c r="C296" s="159"/>
      <c r="D296" s="159"/>
      <c r="E296" s="39"/>
      <c r="F296" s="39"/>
      <c r="G296" s="159"/>
      <c r="H296" s="42"/>
      <c r="I296" s="43"/>
      <c r="J296" s="205" t="e">
        <f t="shared" si="1"/>
        <v>#DIV/0!</v>
      </c>
      <c r="K296" s="57"/>
      <c r="L296" s="57"/>
      <c r="M296" s="159"/>
      <c r="N296" s="159"/>
      <c r="O296" s="159"/>
    </row>
    <row r="297" spans="1:15">
      <c r="A297" s="202">
        <v>290</v>
      </c>
      <c r="B297" s="159"/>
      <c r="C297" s="159"/>
      <c r="D297" s="159"/>
      <c r="E297" s="39"/>
      <c r="F297" s="39"/>
      <c r="G297" s="159"/>
      <c r="H297" s="42"/>
      <c r="I297" s="43"/>
      <c r="J297" s="205" t="e">
        <f t="shared" si="1"/>
        <v>#DIV/0!</v>
      </c>
      <c r="K297" s="57"/>
      <c r="L297" s="57"/>
      <c r="M297" s="159"/>
      <c r="N297" s="159"/>
      <c r="O297" s="159"/>
    </row>
    <row r="298" spans="1:15">
      <c r="A298" s="202">
        <v>291</v>
      </c>
      <c r="B298" s="159"/>
      <c r="C298" s="159"/>
      <c r="D298" s="159"/>
      <c r="E298" s="39"/>
      <c r="F298" s="39"/>
      <c r="G298" s="159"/>
      <c r="H298" s="42"/>
      <c r="I298" s="43"/>
      <c r="J298" s="205" t="e">
        <f t="shared" si="1"/>
        <v>#DIV/0!</v>
      </c>
      <c r="K298" s="57"/>
      <c r="L298" s="57"/>
      <c r="M298" s="159"/>
      <c r="N298" s="159"/>
      <c r="O298" s="159"/>
    </row>
    <row r="299" spans="1:15">
      <c r="A299" s="202">
        <v>292</v>
      </c>
      <c r="B299" s="159"/>
      <c r="C299" s="159"/>
      <c r="D299" s="159"/>
      <c r="E299" s="39"/>
      <c r="F299" s="39"/>
      <c r="G299" s="159"/>
      <c r="H299" s="42"/>
      <c r="I299" s="43"/>
      <c r="J299" s="205" t="e">
        <f t="shared" si="1"/>
        <v>#DIV/0!</v>
      </c>
      <c r="K299" s="57"/>
      <c r="L299" s="57"/>
      <c r="M299" s="159"/>
      <c r="N299" s="159"/>
      <c r="O299" s="159"/>
    </row>
    <row r="300" spans="1:15">
      <c r="A300" s="202">
        <v>293</v>
      </c>
      <c r="B300" s="159"/>
      <c r="C300" s="159"/>
      <c r="D300" s="159"/>
      <c r="E300" s="39"/>
      <c r="F300" s="39"/>
      <c r="G300" s="159"/>
      <c r="H300" s="42"/>
      <c r="I300" s="43"/>
      <c r="J300" s="205" t="e">
        <f t="shared" si="1"/>
        <v>#DIV/0!</v>
      </c>
      <c r="K300" s="57"/>
      <c r="L300" s="57"/>
      <c r="M300" s="159"/>
      <c r="N300" s="159"/>
      <c r="O300" s="159"/>
    </row>
    <row r="301" spans="1:15">
      <c r="A301" s="202">
        <v>294</v>
      </c>
      <c r="B301" s="159"/>
      <c r="C301" s="159"/>
      <c r="D301" s="159"/>
      <c r="E301" s="39"/>
      <c r="F301" s="39"/>
      <c r="G301" s="159"/>
      <c r="H301" s="42"/>
      <c r="I301" s="43"/>
      <c r="J301" s="205" t="e">
        <f t="shared" si="1"/>
        <v>#DIV/0!</v>
      </c>
      <c r="K301" s="57"/>
      <c r="L301" s="57"/>
      <c r="M301" s="159"/>
      <c r="N301" s="159"/>
      <c r="O301" s="159"/>
    </row>
    <row r="302" spans="1:15">
      <c r="A302" s="202">
        <v>295</v>
      </c>
      <c r="B302" s="159"/>
      <c r="C302" s="159"/>
      <c r="D302" s="159"/>
      <c r="E302" s="39"/>
      <c r="F302" s="39"/>
      <c r="G302" s="159"/>
      <c r="H302" s="42"/>
      <c r="I302" s="43"/>
      <c r="J302" s="205" t="e">
        <f t="shared" si="1"/>
        <v>#DIV/0!</v>
      </c>
      <c r="K302" s="57"/>
      <c r="L302" s="57"/>
      <c r="M302" s="159"/>
      <c r="N302" s="159"/>
      <c r="O302" s="159"/>
    </row>
    <row r="303" spans="1:15">
      <c r="A303" s="202">
        <v>296</v>
      </c>
      <c r="B303" s="159"/>
      <c r="C303" s="159"/>
      <c r="D303" s="159"/>
      <c r="E303" s="39"/>
      <c r="F303" s="39"/>
      <c r="G303" s="159"/>
      <c r="H303" s="42"/>
      <c r="I303" s="43"/>
      <c r="J303" s="205" t="e">
        <f t="shared" si="1"/>
        <v>#DIV/0!</v>
      </c>
      <c r="K303" s="57"/>
      <c r="L303" s="57"/>
      <c r="M303" s="159"/>
      <c r="N303" s="159"/>
      <c r="O303" s="159"/>
    </row>
    <row r="304" spans="1:15">
      <c r="A304" s="202">
        <v>297</v>
      </c>
      <c r="B304" s="159"/>
      <c r="C304" s="159"/>
      <c r="D304" s="159"/>
      <c r="E304" s="39"/>
      <c r="F304" s="39"/>
      <c r="G304" s="159"/>
      <c r="H304" s="42"/>
      <c r="I304" s="43"/>
      <c r="J304" s="205" t="e">
        <f t="shared" si="1"/>
        <v>#DIV/0!</v>
      </c>
      <c r="K304" s="57"/>
      <c r="L304" s="57"/>
      <c r="M304" s="159"/>
      <c r="N304" s="159"/>
      <c r="O304" s="159"/>
    </row>
    <row r="305" spans="1:15">
      <c r="A305" s="202">
        <v>298</v>
      </c>
      <c r="B305" s="159"/>
      <c r="C305" s="159"/>
      <c r="D305" s="159"/>
      <c r="E305" s="39"/>
      <c r="F305" s="39"/>
      <c r="G305" s="159"/>
      <c r="H305" s="42"/>
      <c r="I305" s="43"/>
      <c r="J305" s="205" t="e">
        <f t="shared" si="1"/>
        <v>#DIV/0!</v>
      </c>
      <c r="K305" s="57"/>
      <c r="L305" s="57"/>
      <c r="M305" s="159"/>
      <c r="N305" s="159"/>
      <c r="O305" s="159"/>
    </row>
    <row r="306" spans="1:15">
      <c r="A306" s="202">
        <v>299</v>
      </c>
      <c r="B306" s="159"/>
      <c r="C306" s="159"/>
      <c r="D306" s="159"/>
      <c r="E306" s="39"/>
      <c r="F306" s="39"/>
      <c r="G306" s="159"/>
      <c r="H306" s="42"/>
      <c r="I306" s="43"/>
      <c r="J306" s="205" t="e">
        <f t="shared" si="1"/>
        <v>#DIV/0!</v>
      </c>
      <c r="K306" s="57"/>
      <c r="L306" s="57"/>
      <c r="M306" s="159"/>
      <c r="N306" s="159"/>
      <c r="O306" s="159"/>
    </row>
    <row r="307" spans="1:15">
      <c r="A307" s="202">
        <v>300</v>
      </c>
      <c r="B307" s="159"/>
      <c r="C307" s="159"/>
      <c r="D307" s="159"/>
      <c r="E307" s="39"/>
      <c r="F307" s="39"/>
      <c r="G307" s="159"/>
      <c r="H307" s="42"/>
      <c r="I307" s="43"/>
      <c r="J307" s="205" t="e">
        <f t="shared" si="1"/>
        <v>#DIV/0!</v>
      </c>
      <c r="K307" s="57"/>
      <c r="L307" s="57"/>
      <c r="M307" s="159"/>
      <c r="N307" s="159"/>
      <c r="O307" s="159"/>
    </row>
    <row r="308" spans="1:15">
      <c r="A308" s="202">
        <v>301</v>
      </c>
      <c r="B308" s="159"/>
      <c r="C308" s="159"/>
      <c r="D308" s="159"/>
      <c r="E308" s="39"/>
      <c r="F308" s="39"/>
      <c r="G308" s="159"/>
      <c r="H308" s="42"/>
      <c r="I308" s="43"/>
      <c r="J308" s="205" t="e">
        <f t="shared" si="1"/>
        <v>#DIV/0!</v>
      </c>
      <c r="K308" s="57"/>
      <c r="L308" s="57"/>
      <c r="M308" s="159"/>
      <c r="N308" s="159"/>
      <c r="O308" s="159"/>
    </row>
    <row r="309" spans="1:15">
      <c r="A309" s="202">
        <v>302</v>
      </c>
      <c r="B309" s="159"/>
      <c r="C309" s="159"/>
      <c r="D309" s="159"/>
      <c r="E309" s="39"/>
      <c r="F309" s="39"/>
      <c r="G309" s="159"/>
      <c r="H309" s="42"/>
      <c r="I309" s="43"/>
      <c r="J309" s="205" t="e">
        <f t="shared" si="1"/>
        <v>#DIV/0!</v>
      </c>
      <c r="K309" s="57"/>
      <c r="L309" s="57"/>
      <c r="M309" s="159"/>
      <c r="N309" s="159"/>
      <c r="O309" s="159"/>
    </row>
    <row r="310" spans="1:15">
      <c r="A310" s="202">
        <v>303</v>
      </c>
      <c r="B310" s="159"/>
      <c r="C310" s="159"/>
      <c r="D310" s="159"/>
      <c r="E310" s="39"/>
      <c r="F310" s="39"/>
      <c r="G310" s="159"/>
      <c r="H310" s="42"/>
      <c r="I310" s="43"/>
      <c r="J310" s="205" t="e">
        <f t="shared" si="1"/>
        <v>#DIV/0!</v>
      </c>
      <c r="K310" s="57"/>
      <c r="L310" s="57"/>
      <c r="M310" s="159"/>
      <c r="N310" s="159"/>
      <c r="O310" s="159"/>
    </row>
    <row r="311" spans="1:15">
      <c r="A311" s="202">
        <v>304</v>
      </c>
      <c r="B311" s="159"/>
      <c r="C311" s="159"/>
      <c r="D311" s="159"/>
      <c r="E311" s="39"/>
      <c r="F311" s="39"/>
      <c r="G311" s="159"/>
      <c r="H311" s="42"/>
      <c r="I311" s="43"/>
      <c r="J311" s="205" t="e">
        <f t="shared" si="1"/>
        <v>#DIV/0!</v>
      </c>
      <c r="K311" s="57"/>
      <c r="L311" s="57"/>
      <c r="M311" s="159"/>
      <c r="N311" s="159"/>
      <c r="O311" s="159"/>
    </row>
    <row r="312" spans="1:15">
      <c r="A312" s="202">
        <v>305</v>
      </c>
      <c r="B312" s="159"/>
      <c r="C312" s="159"/>
      <c r="D312" s="159"/>
      <c r="E312" s="39"/>
      <c r="F312" s="39"/>
      <c r="G312" s="159"/>
      <c r="H312" s="42"/>
      <c r="I312" s="43"/>
      <c r="J312" s="205" t="e">
        <f t="shared" si="1"/>
        <v>#DIV/0!</v>
      </c>
      <c r="K312" s="57"/>
      <c r="L312" s="57"/>
      <c r="M312" s="159"/>
      <c r="N312" s="159"/>
      <c r="O312" s="159"/>
    </row>
    <row r="313" spans="1:15">
      <c r="A313" s="202">
        <v>306</v>
      </c>
      <c r="B313" s="159"/>
      <c r="C313" s="159"/>
      <c r="D313" s="159"/>
      <c r="E313" s="39"/>
      <c r="F313" s="39"/>
      <c r="G313" s="159"/>
      <c r="H313" s="42"/>
      <c r="I313" s="43"/>
      <c r="J313" s="205" t="e">
        <f t="shared" si="1"/>
        <v>#DIV/0!</v>
      </c>
      <c r="K313" s="57"/>
      <c r="L313" s="57"/>
      <c r="M313" s="159"/>
      <c r="N313" s="159"/>
      <c r="O313" s="159"/>
    </row>
    <row r="314" spans="1:15">
      <c r="A314" s="202">
        <v>307</v>
      </c>
      <c r="B314" s="159"/>
      <c r="C314" s="159"/>
      <c r="D314" s="159"/>
      <c r="E314" s="39"/>
      <c r="F314" s="39"/>
      <c r="G314" s="159"/>
      <c r="H314" s="42"/>
      <c r="I314" s="43"/>
      <c r="J314" s="205" t="e">
        <f t="shared" si="1"/>
        <v>#DIV/0!</v>
      </c>
      <c r="K314" s="57"/>
      <c r="L314" s="57"/>
      <c r="M314" s="159"/>
      <c r="N314" s="159"/>
      <c r="O314" s="159"/>
    </row>
    <row r="315" spans="1:15">
      <c r="A315" s="202">
        <v>308</v>
      </c>
      <c r="B315" s="159"/>
      <c r="C315" s="159"/>
      <c r="D315" s="159"/>
      <c r="E315" s="39"/>
      <c r="F315" s="39"/>
      <c r="G315" s="159"/>
      <c r="H315" s="42"/>
      <c r="I315" s="43"/>
      <c r="J315" s="205" t="e">
        <f t="shared" si="1"/>
        <v>#DIV/0!</v>
      </c>
      <c r="K315" s="57"/>
      <c r="L315" s="57"/>
      <c r="M315" s="159"/>
      <c r="N315" s="159"/>
      <c r="O315" s="159"/>
    </row>
    <row r="316" spans="1:15">
      <c r="A316" s="202">
        <v>309</v>
      </c>
      <c r="B316" s="159"/>
      <c r="C316" s="159"/>
      <c r="D316" s="159"/>
      <c r="E316" s="39"/>
      <c r="F316" s="39"/>
      <c r="G316" s="159"/>
      <c r="H316" s="42"/>
      <c r="I316" s="43"/>
      <c r="J316" s="205" t="e">
        <f t="shared" si="1"/>
        <v>#DIV/0!</v>
      </c>
      <c r="K316" s="57"/>
      <c r="L316" s="57"/>
      <c r="M316" s="159"/>
      <c r="N316" s="159"/>
      <c r="O316" s="159"/>
    </row>
    <row r="317" spans="1:15">
      <c r="A317" s="202">
        <v>310</v>
      </c>
      <c r="B317" s="159"/>
      <c r="C317" s="159"/>
      <c r="D317" s="159"/>
      <c r="E317" s="39"/>
      <c r="F317" s="39"/>
      <c r="G317" s="159"/>
      <c r="H317" s="42"/>
      <c r="I317" s="43"/>
      <c r="J317" s="205" t="e">
        <f t="shared" si="1"/>
        <v>#DIV/0!</v>
      </c>
      <c r="K317" s="57"/>
      <c r="L317" s="57"/>
      <c r="M317" s="159"/>
      <c r="N317" s="159"/>
      <c r="O317" s="159"/>
    </row>
    <row r="318" spans="1:15">
      <c r="A318" s="202">
        <v>311</v>
      </c>
      <c r="B318" s="159"/>
      <c r="C318" s="159"/>
      <c r="D318" s="159"/>
      <c r="E318" s="39"/>
      <c r="F318" s="39"/>
      <c r="G318" s="159"/>
      <c r="H318" s="42"/>
      <c r="I318" s="43"/>
      <c r="J318" s="205" t="e">
        <f t="shared" si="1"/>
        <v>#DIV/0!</v>
      </c>
      <c r="K318" s="57"/>
      <c r="L318" s="57"/>
      <c r="M318" s="159"/>
      <c r="N318" s="159"/>
      <c r="O318" s="159"/>
    </row>
    <row r="319" spans="1:15">
      <c r="A319" s="202">
        <v>312</v>
      </c>
      <c r="B319" s="159"/>
      <c r="C319" s="159"/>
      <c r="D319" s="159"/>
      <c r="E319" s="39"/>
      <c r="F319" s="39"/>
      <c r="G319" s="159"/>
      <c r="H319" s="42"/>
      <c r="I319" s="43"/>
      <c r="J319" s="205" t="e">
        <f t="shared" si="1"/>
        <v>#DIV/0!</v>
      </c>
      <c r="K319" s="57"/>
      <c r="L319" s="57"/>
      <c r="M319" s="159"/>
      <c r="N319" s="159"/>
      <c r="O319" s="159"/>
    </row>
    <row r="320" spans="1:15">
      <c r="A320" s="202">
        <v>313</v>
      </c>
      <c r="B320" s="159"/>
      <c r="C320" s="159"/>
      <c r="D320" s="159"/>
      <c r="E320" s="39"/>
      <c r="F320" s="39"/>
      <c r="G320" s="159"/>
      <c r="H320" s="42"/>
      <c r="I320" s="43"/>
      <c r="J320" s="205" t="e">
        <f t="shared" si="1"/>
        <v>#DIV/0!</v>
      </c>
      <c r="K320" s="57"/>
      <c r="L320" s="57"/>
      <c r="M320" s="159"/>
      <c r="N320" s="159"/>
      <c r="O320" s="159"/>
    </row>
    <row r="321" spans="1:15">
      <c r="A321" s="202">
        <v>314</v>
      </c>
      <c r="B321" s="159"/>
      <c r="C321" s="159"/>
      <c r="D321" s="159"/>
      <c r="E321" s="39"/>
      <c r="F321" s="39"/>
      <c r="G321" s="159"/>
      <c r="H321" s="42"/>
      <c r="I321" s="43"/>
      <c r="J321" s="205" t="e">
        <f t="shared" si="1"/>
        <v>#DIV/0!</v>
      </c>
      <c r="K321" s="57"/>
      <c r="L321" s="57"/>
      <c r="M321" s="159"/>
      <c r="N321" s="159"/>
      <c r="O321" s="159"/>
    </row>
    <row r="322" spans="1:15">
      <c r="A322" s="202">
        <v>315</v>
      </c>
      <c r="B322" s="159"/>
      <c r="C322" s="159"/>
      <c r="D322" s="159"/>
      <c r="E322" s="39"/>
      <c r="F322" s="39"/>
      <c r="G322" s="159"/>
      <c r="H322" s="42"/>
      <c r="I322" s="43"/>
      <c r="J322" s="205" t="e">
        <f t="shared" si="1"/>
        <v>#DIV/0!</v>
      </c>
      <c r="K322" s="57"/>
      <c r="L322" s="57"/>
      <c r="M322" s="159"/>
      <c r="N322" s="159"/>
      <c r="O322" s="159"/>
    </row>
    <row r="323" spans="1:15">
      <c r="A323" s="202">
        <v>316</v>
      </c>
      <c r="B323" s="159"/>
      <c r="C323" s="159"/>
      <c r="D323" s="159"/>
      <c r="E323" s="39"/>
      <c r="F323" s="39"/>
      <c r="G323" s="159"/>
      <c r="H323" s="42"/>
      <c r="I323" s="43"/>
      <c r="J323" s="205" t="e">
        <f t="shared" si="1"/>
        <v>#DIV/0!</v>
      </c>
      <c r="K323" s="57"/>
      <c r="L323" s="57"/>
      <c r="M323" s="159"/>
      <c r="N323" s="159"/>
      <c r="O323" s="159"/>
    </row>
    <row r="324" spans="1:15">
      <c r="A324" s="202">
        <v>317</v>
      </c>
      <c r="B324" s="159"/>
      <c r="C324" s="159"/>
      <c r="D324" s="159"/>
      <c r="E324" s="39"/>
      <c r="F324" s="39"/>
      <c r="G324" s="159"/>
      <c r="H324" s="42"/>
      <c r="I324" s="43"/>
      <c r="J324" s="205" t="e">
        <f t="shared" si="1"/>
        <v>#DIV/0!</v>
      </c>
      <c r="K324" s="57"/>
      <c r="L324" s="57"/>
      <c r="M324" s="159"/>
      <c r="N324" s="159"/>
      <c r="O324" s="159"/>
    </row>
    <row r="325" spans="1:15">
      <c r="A325" s="202">
        <v>318</v>
      </c>
      <c r="B325" s="159"/>
      <c r="C325" s="159"/>
      <c r="D325" s="159"/>
      <c r="E325" s="39"/>
      <c r="F325" s="39"/>
      <c r="G325" s="159"/>
      <c r="H325" s="42"/>
      <c r="I325" s="43"/>
      <c r="J325" s="205" t="e">
        <f t="shared" si="1"/>
        <v>#DIV/0!</v>
      </c>
      <c r="K325" s="57"/>
      <c r="L325" s="57"/>
      <c r="M325" s="159"/>
      <c r="N325" s="159"/>
      <c r="O325" s="159"/>
    </row>
    <row r="326" spans="1:15">
      <c r="A326" s="202">
        <v>319</v>
      </c>
      <c r="B326" s="159"/>
      <c r="C326" s="159"/>
      <c r="D326" s="159"/>
      <c r="E326" s="39"/>
      <c r="F326" s="39"/>
      <c r="G326" s="159"/>
      <c r="H326" s="42"/>
      <c r="I326" s="43"/>
      <c r="J326" s="205" t="e">
        <f t="shared" si="1"/>
        <v>#DIV/0!</v>
      </c>
      <c r="K326" s="57"/>
      <c r="L326" s="57"/>
      <c r="M326" s="159"/>
      <c r="N326" s="159"/>
      <c r="O326" s="159"/>
    </row>
    <row r="327" spans="1:15">
      <c r="A327" s="202">
        <v>320</v>
      </c>
      <c r="B327" s="159"/>
      <c r="C327" s="159"/>
      <c r="D327" s="159"/>
      <c r="E327" s="39"/>
      <c r="F327" s="39"/>
      <c r="G327" s="159"/>
      <c r="H327" s="42"/>
      <c r="I327" s="43"/>
      <c r="J327" s="205" t="e">
        <f t="shared" si="1"/>
        <v>#DIV/0!</v>
      </c>
      <c r="K327" s="57"/>
      <c r="L327" s="57"/>
      <c r="M327" s="159"/>
      <c r="N327" s="159"/>
      <c r="O327" s="159"/>
    </row>
    <row r="328" spans="1:15">
      <c r="A328" s="202">
        <v>321</v>
      </c>
      <c r="B328" s="159"/>
      <c r="C328" s="159"/>
      <c r="D328" s="159"/>
      <c r="E328" s="39"/>
      <c r="F328" s="39"/>
      <c r="G328" s="159"/>
      <c r="H328" s="42"/>
      <c r="I328" s="43"/>
      <c r="J328" s="205" t="e">
        <f t="shared" si="1"/>
        <v>#DIV/0!</v>
      </c>
      <c r="K328" s="57"/>
      <c r="L328" s="57"/>
      <c r="M328" s="159"/>
      <c r="N328" s="159"/>
      <c r="O328" s="159"/>
    </row>
    <row r="329" spans="1:15">
      <c r="A329" s="202">
        <v>322</v>
      </c>
      <c r="B329" s="159"/>
      <c r="C329" s="159"/>
      <c r="D329" s="159"/>
      <c r="E329" s="39"/>
      <c r="F329" s="39"/>
      <c r="G329" s="159"/>
      <c r="H329" s="42"/>
      <c r="I329" s="43"/>
      <c r="J329" s="205" t="e">
        <f t="shared" si="1"/>
        <v>#DIV/0!</v>
      </c>
      <c r="K329" s="57"/>
      <c r="L329" s="57"/>
      <c r="M329" s="159"/>
      <c r="N329" s="159"/>
      <c r="O329" s="159"/>
    </row>
    <row r="330" spans="1:15">
      <c r="A330" s="202">
        <v>323</v>
      </c>
      <c r="B330" s="159"/>
      <c r="C330" s="159"/>
      <c r="D330" s="159"/>
      <c r="E330" s="39"/>
      <c r="F330" s="39"/>
      <c r="G330" s="159"/>
      <c r="H330" s="42"/>
      <c r="I330" s="43"/>
      <c r="J330" s="205" t="e">
        <f t="shared" si="1"/>
        <v>#DIV/0!</v>
      </c>
      <c r="K330" s="57"/>
      <c r="L330" s="57"/>
      <c r="M330" s="159"/>
      <c r="N330" s="159"/>
      <c r="O330" s="159"/>
    </row>
    <row r="331" spans="1:15">
      <c r="A331" s="202">
        <v>324</v>
      </c>
      <c r="B331" s="159"/>
      <c r="C331" s="159"/>
      <c r="D331" s="159"/>
      <c r="E331" s="39"/>
      <c r="F331" s="39"/>
      <c r="G331" s="159"/>
      <c r="H331" s="42"/>
      <c r="I331" s="43"/>
      <c r="J331" s="205" t="e">
        <f t="shared" si="1"/>
        <v>#DIV/0!</v>
      </c>
      <c r="K331" s="57"/>
      <c r="L331" s="57"/>
      <c r="M331" s="159"/>
      <c r="N331" s="159"/>
      <c r="O331" s="159"/>
    </row>
    <row r="332" spans="1:15">
      <c r="A332" s="202">
        <v>325</v>
      </c>
      <c r="B332" s="159"/>
      <c r="C332" s="159"/>
      <c r="D332" s="159"/>
      <c r="E332" s="39"/>
      <c r="F332" s="39"/>
      <c r="G332" s="159"/>
      <c r="H332" s="42"/>
      <c r="I332" s="43"/>
      <c r="J332" s="205" t="e">
        <f t="shared" si="1"/>
        <v>#DIV/0!</v>
      </c>
      <c r="K332" s="57"/>
      <c r="L332" s="57"/>
      <c r="M332" s="159"/>
      <c r="N332" s="159"/>
      <c r="O332" s="159"/>
    </row>
    <row r="333" spans="1:15">
      <c r="A333" s="202">
        <v>326</v>
      </c>
      <c r="B333" s="159"/>
      <c r="C333" s="159"/>
      <c r="D333" s="159"/>
      <c r="E333" s="39"/>
      <c r="F333" s="39"/>
      <c r="G333" s="159"/>
      <c r="H333" s="42"/>
      <c r="I333" s="43"/>
      <c r="J333" s="205" t="e">
        <f t="shared" si="1"/>
        <v>#DIV/0!</v>
      </c>
      <c r="K333" s="57"/>
      <c r="L333" s="57"/>
      <c r="M333" s="159"/>
      <c r="N333" s="159"/>
      <c r="O333" s="159"/>
    </row>
    <row r="334" spans="1:15">
      <c r="A334" s="202">
        <v>327</v>
      </c>
      <c r="B334" s="159"/>
      <c r="C334" s="159"/>
      <c r="D334" s="159"/>
      <c r="E334" s="39"/>
      <c r="F334" s="39"/>
      <c r="G334" s="159"/>
      <c r="H334" s="42"/>
      <c r="I334" s="43"/>
      <c r="J334" s="205" t="e">
        <f t="shared" si="1"/>
        <v>#DIV/0!</v>
      </c>
      <c r="K334" s="57"/>
      <c r="L334" s="57"/>
      <c r="M334" s="159"/>
      <c r="N334" s="159"/>
      <c r="O334" s="159"/>
    </row>
    <row r="335" spans="1:15">
      <c r="A335" s="202">
        <v>328</v>
      </c>
      <c r="B335" s="159"/>
      <c r="C335" s="159"/>
      <c r="D335" s="159"/>
      <c r="E335" s="39"/>
      <c r="F335" s="39"/>
      <c r="G335" s="159"/>
      <c r="H335" s="42"/>
      <c r="I335" s="43"/>
      <c r="J335" s="205" t="e">
        <f t="shared" si="1"/>
        <v>#DIV/0!</v>
      </c>
      <c r="K335" s="57"/>
      <c r="L335" s="57"/>
      <c r="M335" s="159"/>
      <c r="N335" s="159"/>
      <c r="O335" s="159"/>
    </row>
    <row r="336" spans="1:15">
      <c r="A336" s="202">
        <v>329</v>
      </c>
      <c r="B336" s="159"/>
      <c r="C336" s="159"/>
      <c r="D336" s="159"/>
      <c r="E336" s="39"/>
      <c r="F336" s="39"/>
      <c r="G336" s="159"/>
      <c r="H336" s="42"/>
      <c r="I336" s="43"/>
      <c r="J336" s="205" t="e">
        <f t="shared" si="1"/>
        <v>#DIV/0!</v>
      </c>
      <c r="K336" s="57"/>
      <c r="L336" s="57"/>
      <c r="M336" s="159"/>
      <c r="N336" s="159"/>
      <c r="O336" s="159"/>
    </row>
    <row r="337" spans="1:15">
      <c r="A337" s="202">
        <v>330</v>
      </c>
      <c r="B337" s="159"/>
      <c r="C337" s="159"/>
      <c r="D337" s="159"/>
      <c r="E337" s="39"/>
      <c r="F337" s="39"/>
      <c r="G337" s="159"/>
      <c r="H337" s="42"/>
      <c r="I337" s="43"/>
      <c r="J337" s="205" t="e">
        <f t="shared" si="1"/>
        <v>#DIV/0!</v>
      </c>
      <c r="K337" s="57"/>
      <c r="L337" s="57"/>
      <c r="M337" s="159"/>
      <c r="N337" s="159"/>
      <c r="O337" s="159"/>
    </row>
    <row r="338" spans="1:15">
      <c r="A338" s="202">
        <v>331</v>
      </c>
      <c r="B338" s="159"/>
      <c r="C338" s="159"/>
      <c r="D338" s="159"/>
      <c r="E338" s="39"/>
      <c r="F338" s="39"/>
      <c r="G338" s="159"/>
      <c r="H338" s="42"/>
      <c r="I338" s="43"/>
      <c r="J338" s="205" t="e">
        <f t="shared" si="1"/>
        <v>#DIV/0!</v>
      </c>
      <c r="K338" s="57"/>
      <c r="L338" s="57"/>
      <c r="M338" s="159"/>
      <c r="N338" s="159"/>
      <c r="O338" s="159"/>
    </row>
    <row r="339" spans="1:15">
      <c r="A339" s="202">
        <v>332</v>
      </c>
      <c r="B339" s="159"/>
      <c r="C339" s="159"/>
      <c r="D339" s="159"/>
      <c r="E339" s="39"/>
      <c r="F339" s="39"/>
      <c r="G339" s="159"/>
      <c r="H339" s="42"/>
      <c r="I339" s="43"/>
      <c r="J339" s="205" t="e">
        <f t="shared" si="1"/>
        <v>#DIV/0!</v>
      </c>
      <c r="K339" s="57"/>
      <c r="L339" s="57"/>
      <c r="M339" s="159"/>
      <c r="N339" s="159"/>
      <c r="O339" s="159"/>
    </row>
    <row r="340" spans="1:15">
      <c r="A340" s="202">
        <v>333</v>
      </c>
      <c r="B340" s="159"/>
      <c r="C340" s="159"/>
      <c r="D340" s="159"/>
      <c r="E340" s="39"/>
      <c r="F340" s="39"/>
      <c r="G340" s="159"/>
      <c r="H340" s="42"/>
      <c r="I340" s="43"/>
      <c r="J340" s="205" t="e">
        <f t="shared" si="1"/>
        <v>#DIV/0!</v>
      </c>
      <c r="K340" s="57"/>
      <c r="L340" s="57"/>
      <c r="M340" s="159"/>
      <c r="N340" s="159"/>
      <c r="O340" s="159"/>
    </row>
    <row r="341" spans="1:15">
      <c r="A341" s="202">
        <v>334</v>
      </c>
      <c r="B341" s="159"/>
      <c r="C341" s="159"/>
      <c r="D341" s="159"/>
      <c r="E341" s="39"/>
      <c r="F341" s="39"/>
      <c r="G341" s="159"/>
      <c r="H341" s="42"/>
      <c r="I341" s="43"/>
      <c r="J341" s="205" t="e">
        <f t="shared" si="1"/>
        <v>#DIV/0!</v>
      </c>
      <c r="K341" s="57"/>
      <c r="L341" s="57"/>
      <c r="M341" s="159"/>
      <c r="N341" s="159"/>
      <c r="O341" s="159"/>
    </row>
    <row r="342" spans="1:15">
      <c r="A342" s="202">
        <v>335</v>
      </c>
      <c r="B342" s="159"/>
      <c r="C342" s="159"/>
      <c r="D342" s="159"/>
      <c r="E342" s="39"/>
      <c r="F342" s="39"/>
      <c r="G342" s="159"/>
      <c r="H342" s="42"/>
      <c r="I342" s="43"/>
      <c r="J342" s="205" t="e">
        <f t="shared" si="1"/>
        <v>#DIV/0!</v>
      </c>
      <c r="K342" s="57"/>
      <c r="L342" s="57"/>
      <c r="M342" s="159"/>
      <c r="N342" s="159"/>
      <c r="O342" s="159"/>
    </row>
    <row r="343" spans="1:15">
      <c r="A343" s="202">
        <v>336</v>
      </c>
      <c r="B343" s="159"/>
      <c r="C343" s="159"/>
      <c r="D343" s="159"/>
      <c r="E343" s="39"/>
      <c r="F343" s="39"/>
      <c r="G343" s="159"/>
      <c r="H343" s="42"/>
      <c r="I343" s="43"/>
      <c r="J343" s="205" t="e">
        <f t="shared" si="1"/>
        <v>#DIV/0!</v>
      </c>
      <c r="K343" s="57"/>
      <c r="L343" s="57"/>
      <c r="M343" s="159"/>
      <c r="N343" s="159"/>
      <c r="O343" s="159"/>
    </row>
    <row r="344" spans="1:15">
      <c r="A344" s="202">
        <v>337</v>
      </c>
      <c r="B344" s="159"/>
      <c r="C344" s="159"/>
      <c r="D344" s="159"/>
      <c r="E344" s="39"/>
      <c r="F344" s="39"/>
      <c r="G344" s="159"/>
      <c r="H344" s="42"/>
      <c r="I344" s="43"/>
      <c r="J344" s="205" t="e">
        <f t="shared" si="1"/>
        <v>#DIV/0!</v>
      </c>
      <c r="K344" s="57"/>
      <c r="L344" s="57"/>
      <c r="M344" s="159"/>
      <c r="N344" s="159"/>
      <c r="O344" s="159"/>
    </row>
    <row r="345" spans="1:15">
      <c r="A345" s="202">
        <v>338</v>
      </c>
      <c r="B345" s="159"/>
      <c r="C345" s="159"/>
      <c r="D345" s="159"/>
      <c r="E345" s="39"/>
      <c r="F345" s="39"/>
      <c r="G345" s="159"/>
      <c r="H345" s="42"/>
      <c r="I345" s="43"/>
      <c r="J345" s="205" t="e">
        <f t="shared" si="1"/>
        <v>#DIV/0!</v>
      </c>
      <c r="K345" s="57"/>
      <c r="L345" s="57"/>
      <c r="M345" s="159"/>
      <c r="N345" s="159"/>
      <c r="O345" s="159"/>
    </row>
    <row r="346" spans="1:15">
      <c r="A346" s="202">
        <v>339</v>
      </c>
      <c r="B346" s="159"/>
      <c r="C346" s="159"/>
      <c r="D346" s="159"/>
      <c r="E346" s="39"/>
      <c r="F346" s="39"/>
      <c r="G346" s="159"/>
      <c r="H346" s="42"/>
      <c r="I346" s="43"/>
      <c r="J346" s="205" t="e">
        <f t="shared" si="1"/>
        <v>#DIV/0!</v>
      </c>
      <c r="K346" s="57"/>
      <c r="L346" s="57"/>
      <c r="M346" s="159"/>
      <c r="N346" s="159"/>
      <c r="O346" s="159"/>
    </row>
    <row r="347" spans="1:15">
      <c r="A347" s="202">
        <v>340</v>
      </c>
      <c r="B347" s="159"/>
      <c r="C347" s="159"/>
      <c r="D347" s="159"/>
      <c r="E347" s="39"/>
      <c r="F347" s="39"/>
      <c r="G347" s="159"/>
      <c r="H347" s="42"/>
      <c r="I347" s="43"/>
      <c r="J347" s="205" t="e">
        <f t="shared" si="1"/>
        <v>#DIV/0!</v>
      </c>
      <c r="K347" s="57"/>
      <c r="L347" s="57"/>
      <c r="M347" s="159"/>
      <c r="N347" s="159"/>
      <c r="O347" s="159"/>
    </row>
    <row r="348" spans="1:15">
      <c r="A348" s="202">
        <v>341</v>
      </c>
      <c r="B348" s="159"/>
      <c r="C348" s="159"/>
      <c r="D348" s="159"/>
      <c r="E348" s="39"/>
      <c r="F348" s="39"/>
      <c r="G348" s="159"/>
      <c r="H348" s="42"/>
      <c r="I348" s="43"/>
      <c r="J348" s="205" t="e">
        <f t="shared" si="1"/>
        <v>#DIV/0!</v>
      </c>
      <c r="K348" s="57"/>
      <c r="L348" s="57"/>
      <c r="M348" s="159"/>
      <c r="N348" s="159"/>
      <c r="O348" s="159"/>
    </row>
    <row r="349" spans="1:15">
      <c r="A349" s="202">
        <v>342</v>
      </c>
      <c r="B349" s="159"/>
      <c r="C349" s="159"/>
      <c r="D349" s="159"/>
      <c r="E349" s="39"/>
      <c r="F349" s="39"/>
      <c r="G349" s="159"/>
      <c r="H349" s="42"/>
      <c r="I349" s="43"/>
      <c r="J349" s="205" t="e">
        <f t="shared" si="1"/>
        <v>#DIV/0!</v>
      </c>
      <c r="K349" s="57"/>
      <c r="L349" s="57"/>
      <c r="M349" s="159"/>
      <c r="N349" s="159"/>
      <c r="O349" s="159"/>
    </row>
    <row r="350" spans="1:15">
      <c r="A350" s="202">
        <v>343</v>
      </c>
      <c r="B350" s="159"/>
      <c r="C350" s="159"/>
      <c r="D350" s="159"/>
      <c r="E350" s="39"/>
      <c r="F350" s="39"/>
      <c r="G350" s="159"/>
      <c r="H350" s="42"/>
      <c r="I350" s="43"/>
      <c r="J350" s="205" t="e">
        <f t="shared" si="1"/>
        <v>#DIV/0!</v>
      </c>
      <c r="K350" s="57"/>
      <c r="L350" s="57"/>
      <c r="M350" s="159"/>
      <c r="N350" s="159"/>
      <c r="O350" s="159"/>
    </row>
    <row r="351" spans="1:15">
      <c r="A351" s="202">
        <v>344</v>
      </c>
      <c r="B351" s="159"/>
      <c r="C351" s="159"/>
      <c r="D351" s="159"/>
      <c r="E351" s="39"/>
      <c r="F351" s="39"/>
      <c r="G351" s="159"/>
      <c r="H351" s="42"/>
      <c r="I351" s="43"/>
      <c r="J351" s="205" t="e">
        <f t="shared" si="1"/>
        <v>#DIV/0!</v>
      </c>
      <c r="K351" s="57"/>
      <c r="L351" s="57"/>
      <c r="M351" s="159"/>
      <c r="N351" s="159"/>
      <c r="O351" s="159"/>
    </row>
    <row r="352" spans="1:15">
      <c r="A352" s="202">
        <v>345</v>
      </c>
      <c r="B352" s="159"/>
      <c r="C352" s="159"/>
      <c r="D352" s="159"/>
      <c r="E352" s="39"/>
      <c r="F352" s="39"/>
      <c r="G352" s="159"/>
      <c r="H352" s="42"/>
      <c r="I352" s="43"/>
      <c r="J352" s="205" t="e">
        <f t="shared" si="1"/>
        <v>#DIV/0!</v>
      </c>
      <c r="K352" s="57"/>
      <c r="L352" s="57"/>
      <c r="M352" s="159"/>
      <c r="N352" s="159"/>
      <c r="O352" s="159"/>
    </row>
    <row r="353" spans="1:15">
      <c r="A353" s="202">
        <v>346</v>
      </c>
      <c r="B353" s="159"/>
      <c r="C353" s="159"/>
      <c r="D353" s="159"/>
      <c r="E353" s="39"/>
      <c r="F353" s="39"/>
      <c r="G353" s="159"/>
      <c r="H353" s="42"/>
      <c r="I353" s="43"/>
      <c r="J353" s="205" t="e">
        <f t="shared" si="1"/>
        <v>#DIV/0!</v>
      </c>
      <c r="K353" s="57"/>
      <c r="L353" s="57"/>
      <c r="M353" s="159"/>
      <c r="N353" s="159"/>
      <c r="O353" s="159"/>
    </row>
    <row r="354" spans="1:15">
      <c r="A354" s="202">
        <v>347</v>
      </c>
      <c r="B354" s="159"/>
      <c r="C354" s="159"/>
      <c r="D354" s="159"/>
      <c r="E354" s="39"/>
      <c r="F354" s="39"/>
      <c r="G354" s="159"/>
      <c r="H354" s="42"/>
      <c r="I354" s="43"/>
      <c r="J354" s="205" t="e">
        <f t="shared" si="1"/>
        <v>#DIV/0!</v>
      </c>
      <c r="K354" s="57"/>
      <c r="L354" s="57"/>
      <c r="M354" s="159"/>
      <c r="N354" s="159"/>
      <c r="O354" s="159"/>
    </row>
    <row r="355" spans="1:15">
      <c r="A355" s="202">
        <v>348</v>
      </c>
      <c r="B355" s="159"/>
      <c r="C355" s="159"/>
      <c r="D355" s="159"/>
      <c r="E355" s="39"/>
      <c r="F355" s="39"/>
      <c r="G355" s="159"/>
      <c r="H355" s="42"/>
      <c r="I355" s="43"/>
      <c r="J355" s="205" t="e">
        <f t="shared" si="1"/>
        <v>#DIV/0!</v>
      </c>
      <c r="K355" s="57"/>
      <c r="L355" s="57"/>
      <c r="M355" s="159"/>
      <c r="N355" s="159"/>
      <c r="O355" s="159"/>
    </row>
    <row r="356" spans="1:15">
      <c r="A356" s="202">
        <v>349</v>
      </c>
      <c r="B356" s="159"/>
      <c r="C356" s="159"/>
      <c r="D356" s="159"/>
      <c r="E356" s="39"/>
      <c r="F356" s="39"/>
      <c r="G356" s="159"/>
      <c r="H356" s="42"/>
      <c r="I356" s="43"/>
      <c r="J356" s="205" t="e">
        <f t="shared" si="1"/>
        <v>#DIV/0!</v>
      </c>
      <c r="K356" s="57"/>
      <c r="L356" s="57"/>
      <c r="M356" s="159"/>
      <c r="N356" s="159"/>
      <c r="O356" s="159"/>
    </row>
    <row r="357" spans="1:15">
      <c r="A357" s="202">
        <v>350</v>
      </c>
      <c r="B357" s="159"/>
      <c r="C357" s="159"/>
      <c r="D357" s="159"/>
      <c r="E357" s="39"/>
      <c r="F357" s="39"/>
      <c r="G357" s="159"/>
      <c r="H357" s="42"/>
      <c r="I357" s="43"/>
      <c r="J357" s="205" t="e">
        <f t="shared" si="1"/>
        <v>#DIV/0!</v>
      </c>
      <c r="K357" s="57"/>
      <c r="L357" s="57"/>
      <c r="M357" s="159"/>
      <c r="N357" s="159"/>
      <c r="O357" s="159"/>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90"/>
  <sheetViews>
    <sheetView topLeftCell="A7" workbookViewId="0">
      <selection activeCell="B5" sqref="B5"/>
    </sheetView>
  </sheetViews>
  <sheetFormatPr defaultRowHeight="13.5"/>
  <cols>
    <col min="2" max="2" width="14.875" style="6" customWidth="1"/>
    <col min="3" max="3" width="20" style="7" customWidth="1"/>
    <col min="4" max="4" width="42.375" style="7" customWidth="1"/>
    <col min="5" max="5" width="5.125" style="7" customWidth="1"/>
    <col min="6" max="6" width="4.5" style="7" customWidth="1"/>
    <col min="7" max="7" width="10.625" style="7" bestFit="1" customWidth="1"/>
    <col min="8" max="8" width="11.5" style="7" bestFit="1" customWidth="1"/>
    <col min="9" max="9" width="18.625" style="7" customWidth="1"/>
  </cols>
  <sheetData>
    <row r="1" spans="1:9">
      <c r="A1" s="749"/>
      <c r="B1" s="775" t="s">
        <v>1904</v>
      </c>
      <c r="C1" s="775"/>
      <c r="D1" s="775"/>
      <c r="E1" s="775"/>
      <c r="F1" s="775"/>
      <c r="G1" s="775"/>
      <c r="H1" s="775"/>
      <c r="I1" s="775"/>
    </row>
    <row r="2" spans="1:9" s="657" customFormat="1" ht="24.75" thickBot="1">
      <c r="A2" s="722" t="s">
        <v>5</v>
      </c>
      <c r="B2" s="750" t="s">
        <v>18</v>
      </c>
      <c r="C2" s="751" t="s">
        <v>19</v>
      </c>
      <c r="D2" s="751" t="s">
        <v>20</v>
      </c>
      <c r="E2" s="751" t="s">
        <v>21</v>
      </c>
      <c r="F2" s="751" t="s">
        <v>22</v>
      </c>
      <c r="G2" s="751" t="s">
        <v>23</v>
      </c>
      <c r="H2" s="752" t="s">
        <v>24</v>
      </c>
      <c r="I2" s="753" t="s">
        <v>25</v>
      </c>
    </row>
    <row r="3" spans="1:9" s="134" customFormat="1" ht="95.25" customHeight="1" thickBot="1">
      <c r="A3" s="754" t="s">
        <v>1650</v>
      </c>
      <c r="B3" s="755" t="s">
        <v>1652</v>
      </c>
      <c r="C3" s="748" t="s">
        <v>350</v>
      </c>
      <c r="D3" s="748" t="s">
        <v>351</v>
      </c>
      <c r="E3" s="748" t="s">
        <v>1653</v>
      </c>
      <c r="F3" s="748" t="s">
        <v>352</v>
      </c>
      <c r="G3" s="748" t="s">
        <v>353</v>
      </c>
      <c r="H3" s="748" t="s">
        <v>354</v>
      </c>
      <c r="I3" s="756" t="s">
        <v>355</v>
      </c>
    </row>
    <row r="4" spans="1:9" s="134" customFormat="1" ht="111" customHeight="1" thickBot="1">
      <c r="A4" s="754" t="s">
        <v>1654</v>
      </c>
      <c r="B4" s="757" t="s">
        <v>1659</v>
      </c>
      <c r="C4" s="758" t="s">
        <v>1660</v>
      </c>
      <c r="D4" s="758" t="s">
        <v>1661</v>
      </c>
      <c r="E4" s="754" t="s">
        <v>1662</v>
      </c>
      <c r="F4" s="748"/>
      <c r="G4" s="748"/>
      <c r="H4" s="748"/>
      <c r="I4" s="759"/>
    </row>
    <row r="5" spans="1:9" s="134" customFormat="1" ht="170.25" customHeight="1" thickBot="1">
      <c r="A5" s="754" t="s">
        <v>1671</v>
      </c>
      <c r="B5" s="755" t="s">
        <v>1676</v>
      </c>
      <c r="C5" s="748" t="s">
        <v>1677</v>
      </c>
      <c r="D5" s="748" t="s">
        <v>1678</v>
      </c>
      <c r="E5" s="748" t="s">
        <v>1679</v>
      </c>
      <c r="F5" s="748" t="s">
        <v>1680</v>
      </c>
      <c r="G5" s="748" t="s">
        <v>1681</v>
      </c>
      <c r="H5" s="748" t="s">
        <v>1682</v>
      </c>
      <c r="I5" s="759" t="s">
        <v>1683</v>
      </c>
    </row>
    <row r="6" spans="1:9" s="134" customFormat="1" ht="96.75" thickBot="1">
      <c r="A6" s="754" t="s">
        <v>95</v>
      </c>
      <c r="B6" s="755" t="s">
        <v>574</v>
      </c>
      <c r="C6" s="748" t="s">
        <v>575</v>
      </c>
      <c r="D6" s="748" t="s">
        <v>576</v>
      </c>
      <c r="E6" s="748" t="s">
        <v>1686</v>
      </c>
      <c r="F6" s="748" t="s">
        <v>1687</v>
      </c>
      <c r="G6" s="748" t="s">
        <v>577</v>
      </c>
      <c r="H6" s="748"/>
      <c r="I6" s="759" t="s">
        <v>1688</v>
      </c>
    </row>
    <row r="7" spans="1:9" s="134" customFormat="1" ht="125.25" customHeight="1" thickBot="1">
      <c r="A7" s="754" t="s">
        <v>1903</v>
      </c>
      <c r="B7" s="755" t="s">
        <v>1694</v>
      </c>
      <c r="C7" s="748" t="s">
        <v>1695</v>
      </c>
      <c r="D7" s="748" t="s">
        <v>1696</v>
      </c>
      <c r="E7" s="748" t="s">
        <v>1697</v>
      </c>
      <c r="F7" s="760">
        <v>179</v>
      </c>
      <c r="G7" s="723">
        <v>40082263</v>
      </c>
      <c r="H7" s="723">
        <v>669479</v>
      </c>
      <c r="I7" s="756" t="s">
        <v>1698</v>
      </c>
    </row>
    <row r="8" spans="1:9" s="134" customFormat="1" ht="95.25" customHeight="1" thickBot="1">
      <c r="A8" s="754" t="s">
        <v>1731</v>
      </c>
      <c r="B8" s="761" t="s">
        <v>1509</v>
      </c>
      <c r="C8" s="748" t="s">
        <v>1736</v>
      </c>
      <c r="D8" s="748" t="s">
        <v>1737</v>
      </c>
      <c r="E8" s="748" t="s">
        <v>1510</v>
      </c>
      <c r="F8" s="748">
        <v>76</v>
      </c>
      <c r="G8" s="748">
        <v>15079231</v>
      </c>
      <c r="H8" s="748">
        <v>277080211</v>
      </c>
      <c r="I8" s="759" t="s">
        <v>1511</v>
      </c>
    </row>
    <row r="9" spans="1:9" s="134" customFormat="1" ht="124.5" customHeight="1" thickBot="1">
      <c r="A9" s="754" t="s">
        <v>1739</v>
      </c>
      <c r="B9" s="761" t="s">
        <v>1741</v>
      </c>
      <c r="C9" s="748" t="s">
        <v>1185</v>
      </c>
      <c r="D9" s="748" t="s">
        <v>1186</v>
      </c>
      <c r="E9" s="748" t="s">
        <v>1653</v>
      </c>
      <c r="F9" s="748" t="s">
        <v>1742</v>
      </c>
      <c r="G9" s="723">
        <v>15753103</v>
      </c>
      <c r="H9" s="762">
        <v>304730</v>
      </c>
      <c r="I9" s="759" t="s">
        <v>1187</v>
      </c>
    </row>
    <row r="10" spans="1:9" s="134" customFormat="1" ht="96.75" customHeight="1" thickBot="1">
      <c r="A10" s="754" t="s">
        <v>1743</v>
      </c>
      <c r="B10" s="755" t="s">
        <v>1748</v>
      </c>
      <c r="C10" s="763" t="s">
        <v>1749</v>
      </c>
      <c r="D10" s="763" t="s">
        <v>1750</v>
      </c>
      <c r="E10" s="763" t="s">
        <v>1748</v>
      </c>
      <c r="F10" s="763" t="s">
        <v>1461</v>
      </c>
      <c r="G10" s="763" t="s">
        <v>1462</v>
      </c>
      <c r="H10" s="748"/>
      <c r="I10" s="759" t="s">
        <v>1751</v>
      </c>
    </row>
    <row r="11" spans="1:9" s="134" customFormat="1" ht="164.25" customHeight="1" thickBot="1">
      <c r="A11" s="754" t="s">
        <v>1754</v>
      </c>
      <c r="B11" s="764" t="s">
        <v>1759</v>
      </c>
      <c r="C11" s="754" t="s">
        <v>1760</v>
      </c>
      <c r="D11" s="748" t="s">
        <v>1761</v>
      </c>
      <c r="E11" s="748" t="s">
        <v>1762</v>
      </c>
      <c r="F11" s="754" t="s">
        <v>1763</v>
      </c>
      <c r="G11" s="723">
        <v>16701968</v>
      </c>
      <c r="H11" s="723">
        <v>245232</v>
      </c>
      <c r="I11" s="759" t="s">
        <v>1764</v>
      </c>
    </row>
    <row r="12" spans="1:9" s="134" customFormat="1" ht="58.5" customHeight="1" thickBot="1">
      <c r="A12" s="754" t="s">
        <v>1783</v>
      </c>
      <c r="B12" s="761" t="s">
        <v>771</v>
      </c>
      <c r="C12" s="748" t="s">
        <v>263</v>
      </c>
      <c r="D12" s="748" t="s">
        <v>772</v>
      </c>
      <c r="E12" s="748" t="s">
        <v>1788</v>
      </c>
      <c r="F12" s="748"/>
      <c r="G12" s="748"/>
      <c r="H12" s="748"/>
      <c r="I12" s="759" t="s">
        <v>773</v>
      </c>
    </row>
    <row r="13" spans="1:9" s="134" customFormat="1" ht="107.25" customHeight="1" thickBot="1">
      <c r="A13" s="754" t="s">
        <v>1789</v>
      </c>
      <c r="B13" s="755" t="s">
        <v>1794</v>
      </c>
      <c r="C13" s="748" t="s">
        <v>1795</v>
      </c>
      <c r="D13" s="748" t="s">
        <v>1796</v>
      </c>
      <c r="E13" s="748" t="s">
        <v>1797</v>
      </c>
      <c r="F13" s="765" t="s">
        <v>648</v>
      </c>
      <c r="G13" s="765" t="s">
        <v>648</v>
      </c>
      <c r="H13" s="765" t="s">
        <v>648</v>
      </c>
      <c r="I13" s="756" t="s">
        <v>1798</v>
      </c>
    </row>
    <row r="14" spans="1:9" s="134" customFormat="1" ht="131.25" customHeight="1" thickBot="1">
      <c r="A14" s="754" t="s">
        <v>1803</v>
      </c>
      <c r="B14" s="761" t="s">
        <v>1808</v>
      </c>
      <c r="C14" s="748" t="s">
        <v>263</v>
      </c>
      <c r="D14" s="748" t="s">
        <v>1809</v>
      </c>
      <c r="E14" s="748" t="s">
        <v>1810</v>
      </c>
      <c r="F14" s="748">
        <v>99</v>
      </c>
      <c r="G14" s="748">
        <v>172309558.09999999</v>
      </c>
      <c r="H14" s="748">
        <v>322583530</v>
      </c>
      <c r="I14" s="759" t="s">
        <v>264</v>
      </c>
    </row>
    <row r="15" spans="1:9" s="134" customFormat="1" ht="72.75" thickBot="1">
      <c r="A15" s="754" t="s">
        <v>1817</v>
      </c>
      <c r="B15" s="755" t="s">
        <v>1822</v>
      </c>
      <c r="C15" s="748" t="s">
        <v>1823</v>
      </c>
      <c r="D15" s="748" t="s">
        <v>1824</v>
      </c>
      <c r="E15" s="748" t="s">
        <v>1825</v>
      </c>
      <c r="F15" s="748" t="s">
        <v>1826</v>
      </c>
      <c r="G15" s="748" t="s">
        <v>1827</v>
      </c>
      <c r="H15" s="748" t="s">
        <v>1827</v>
      </c>
      <c r="I15" s="759" t="s">
        <v>1828</v>
      </c>
    </row>
    <row r="16" spans="1:9" s="134" customFormat="1" ht="100.5" customHeight="1" thickBot="1">
      <c r="A16" s="754" t="s">
        <v>1855</v>
      </c>
      <c r="B16" s="761" t="s">
        <v>1717</v>
      </c>
      <c r="C16" s="748" t="s">
        <v>701</v>
      </c>
      <c r="D16" s="748" t="s">
        <v>1860</v>
      </c>
      <c r="E16" s="748" t="s">
        <v>1653</v>
      </c>
      <c r="F16" s="748" t="s">
        <v>1861</v>
      </c>
      <c r="G16" s="766">
        <v>15395380</v>
      </c>
      <c r="H16" s="766">
        <v>221716</v>
      </c>
      <c r="I16" s="756" t="s">
        <v>1862</v>
      </c>
    </row>
    <row r="17" spans="1:9" s="134" customFormat="1" ht="123.75" customHeight="1" thickBot="1">
      <c r="A17" s="754" t="s">
        <v>1864</v>
      </c>
      <c r="B17" s="761" t="s">
        <v>1869</v>
      </c>
      <c r="C17" s="748" t="s">
        <v>263</v>
      </c>
      <c r="D17" s="748" t="s">
        <v>1870</v>
      </c>
      <c r="E17" s="748" t="s">
        <v>1129</v>
      </c>
      <c r="F17" s="748" t="s">
        <v>1130</v>
      </c>
      <c r="G17" s="723">
        <v>43415387</v>
      </c>
      <c r="H17" s="723">
        <v>437654</v>
      </c>
      <c r="I17" s="756" t="s">
        <v>1871</v>
      </c>
    </row>
    <row r="18" spans="1:9" s="134" customFormat="1" ht="54.75" customHeight="1" thickBot="1">
      <c r="A18" s="754" t="s">
        <v>1886</v>
      </c>
      <c r="B18" s="761" t="s">
        <v>1891</v>
      </c>
      <c r="C18" s="748" t="s">
        <v>1892</v>
      </c>
      <c r="D18" s="748" t="s">
        <v>1893</v>
      </c>
      <c r="E18" s="748" t="s">
        <v>1894</v>
      </c>
      <c r="F18" s="760">
        <v>159</v>
      </c>
      <c r="G18" s="723">
        <v>35380745.600000001</v>
      </c>
      <c r="H18" s="767">
        <v>551171.61899999995</v>
      </c>
      <c r="I18" s="759"/>
    </row>
    <row r="19" spans="1:9" s="696" customFormat="1">
      <c r="B19" s="10"/>
      <c r="C19" s="11"/>
      <c r="D19" s="11"/>
      <c r="E19" s="11"/>
      <c r="F19" s="11"/>
      <c r="G19" s="11"/>
      <c r="H19" s="11"/>
      <c r="I19" s="11"/>
    </row>
    <row r="20" spans="1:9" s="696" customFormat="1">
      <c r="B20" s="10"/>
      <c r="C20" s="11"/>
      <c r="D20" s="11"/>
      <c r="E20" s="11"/>
      <c r="F20" s="11"/>
      <c r="G20" s="11"/>
      <c r="H20" s="11"/>
      <c r="I20" s="11"/>
    </row>
    <row r="21" spans="1:9" s="696" customFormat="1">
      <c r="B21" s="10"/>
      <c r="C21" s="11"/>
      <c r="D21" s="11"/>
      <c r="E21" s="11"/>
      <c r="F21" s="11"/>
      <c r="G21" s="11"/>
      <c r="H21" s="11"/>
      <c r="I21" s="11"/>
    </row>
    <row r="22" spans="1:9" s="696" customFormat="1">
      <c r="B22" s="10"/>
      <c r="C22" s="11"/>
      <c r="D22" s="11"/>
      <c r="E22" s="11"/>
      <c r="F22" s="11"/>
      <c r="G22" s="11"/>
      <c r="H22" s="11"/>
      <c r="I22" s="11"/>
    </row>
    <row r="23" spans="1:9" s="696" customFormat="1">
      <c r="B23" s="10"/>
      <c r="C23" s="11"/>
      <c r="D23" s="11"/>
      <c r="E23" s="11"/>
      <c r="F23" s="11"/>
      <c r="G23" s="11"/>
      <c r="H23" s="11"/>
      <c r="I23" s="11"/>
    </row>
    <row r="24" spans="1:9" s="696" customFormat="1">
      <c r="B24" s="10"/>
      <c r="C24" s="11"/>
      <c r="D24" s="11"/>
      <c r="E24" s="11"/>
      <c r="F24" s="11"/>
      <c r="G24" s="11"/>
      <c r="H24" s="11"/>
      <c r="I24" s="11"/>
    </row>
    <row r="25" spans="1:9" s="696" customFormat="1">
      <c r="B25" s="10"/>
      <c r="C25" s="11"/>
      <c r="D25" s="11"/>
      <c r="E25" s="11"/>
      <c r="F25" s="11"/>
      <c r="G25" s="11"/>
      <c r="H25" s="11"/>
      <c r="I25" s="11"/>
    </row>
    <row r="26" spans="1:9" s="696" customFormat="1">
      <c r="B26" s="10"/>
      <c r="C26" s="11"/>
      <c r="D26" s="11"/>
      <c r="E26" s="11"/>
      <c r="F26" s="11"/>
      <c r="G26" s="11"/>
      <c r="H26" s="11"/>
      <c r="I26" s="11"/>
    </row>
    <row r="27" spans="1:9" s="696" customFormat="1">
      <c r="B27" s="10"/>
      <c r="C27" s="11"/>
      <c r="D27" s="11"/>
      <c r="E27" s="11"/>
      <c r="F27" s="11"/>
      <c r="G27" s="11"/>
      <c r="H27" s="11"/>
      <c r="I27" s="11"/>
    </row>
    <row r="28" spans="1:9" s="696" customFormat="1">
      <c r="B28" s="10"/>
      <c r="C28" s="11"/>
      <c r="D28" s="11"/>
      <c r="E28" s="11"/>
      <c r="F28" s="11"/>
      <c r="G28" s="11"/>
      <c r="H28" s="11"/>
      <c r="I28" s="11"/>
    </row>
    <row r="29" spans="1:9" s="696" customFormat="1">
      <c r="B29" s="10"/>
      <c r="C29" s="11"/>
      <c r="D29" s="11"/>
      <c r="E29" s="11"/>
      <c r="F29" s="11"/>
      <c r="G29" s="11"/>
      <c r="H29" s="11"/>
      <c r="I29" s="11"/>
    </row>
    <row r="30" spans="1:9" s="696" customFormat="1">
      <c r="B30" s="10"/>
      <c r="C30" s="11"/>
      <c r="D30" s="11"/>
      <c r="E30" s="11"/>
      <c r="F30" s="11"/>
      <c r="G30" s="11"/>
      <c r="H30" s="11"/>
      <c r="I30" s="11"/>
    </row>
    <row r="31" spans="1:9" s="696" customFormat="1">
      <c r="B31" s="10"/>
      <c r="C31" s="11"/>
      <c r="D31" s="11"/>
      <c r="E31" s="11"/>
      <c r="F31" s="11"/>
      <c r="G31" s="11"/>
      <c r="H31" s="11"/>
      <c r="I31" s="11"/>
    </row>
    <row r="32" spans="1:9" s="696" customFormat="1">
      <c r="B32" s="10"/>
      <c r="C32" s="11"/>
      <c r="D32" s="11"/>
      <c r="E32" s="11"/>
      <c r="F32" s="11"/>
      <c r="G32" s="11"/>
      <c r="H32" s="11"/>
      <c r="I32" s="11"/>
    </row>
    <row r="33" spans="2:9" s="696" customFormat="1">
      <c r="B33" s="10"/>
      <c r="C33" s="11"/>
      <c r="D33" s="11"/>
      <c r="E33" s="11"/>
      <c r="F33" s="11"/>
      <c r="G33" s="11"/>
      <c r="H33" s="11"/>
      <c r="I33" s="11"/>
    </row>
    <row r="34" spans="2:9" s="696" customFormat="1">
      <c r="B34" s="10"/>
      <c r="C34" s="11"/>
      <c r="D34" s="11"/>
      <c r="E34" s="11"/>
      <c r="F34" s="11"/>
      <c r="G34" s="11"/>
      <c r="H34" s="11"/>
      <c r="I34" s="11"/>
    </row>
    <row r="35" spans="2:9" s="696" customFormat="1">
      <c r="B35" s="10"/>
      <c r="C35" s="11"/>
      <c r="D35" s="11"/>
      <c r="E35" s="11"/>
      <c r="F35" s="11"/>
      <c r="G35" s="11"/>
      <c r="H35" s="11"/>
      <c r="I35" s="11"/>
    </row>
    <row r="36" spans="2:9" s="696" customFormat="1">
      <c r="B36" s="10"/>
      <c r="C36" s="11"/>
      <c r="D36" s="11"/>
      <c r="E36" s="11"/>
      <c r="F36" s="11"/>
      <c r="G36" s="11"/>
      <c r="H36" s="11"/>
      <c r="I36" s="11"/>
    </row>
    <row r="37" spans="2:9" s="696" customFormat="1">
      <c r="B37" s="10"/>
      <c r="C37" s="11"/>
      <c r="D37" s="11"/>
      <c r="E37" s="11"/>
      <c r="F37" s="11"/>
      <c r="G37" s="11"/>
      <c r="H37" s="11"/>
      <c r="I37" s="11"/>
    </row>
    <row r="38" spans="2:9" s="696" customFormat="1">
      <c r="B38" s="10"/>
      <c r="C38" s="11"/>
      <c r="D38" s="11"/>
      <c r="E38" s="11"/>
      <c r="F38" s="11"/>
      <c r="G38" s="11"/>
      <c r="H38" s="11"/>
      <c r="I38" s="11"/>
    </row>
    <row r="39" spans="2:9" s="696" customFormat="1">
      <c r="B39" s="10"/>
      <c r="C39" s="11"/>
      <c r="D39" s="11"/>
      <c r="E39" s="11"/>
      <c r="F39" s="11"/>
      <c r="G39" s="11"/>
      <c r="H39" s="11"/>
      <c r="I39" s="11"/>
    </row>
    <row r="40" spans="2:9" s="696" customFormat="1">
      <c r="B40" s="10"/>
      <c r="C40" s="11"/>
      <c r="D40" s="11"/>
      <c r="E40" s="11"/>
      <c r="F40" s="11"/>
      <c r="G40" s="11"/>
      <c r="H40" s="11"/>
      <c r="I40" s="11"/>
    </row>
    <row r="41" spans="2:9" s="696" customFormat="1">
      <c r="B41" s="10"/>
      <c r="C41" s="11"/>
      <c r="D41" s="11"/>
      <c r="E41" s="11"/>
      <c r="F41" s="11"/>
      <c r="G41" s="11"/>
      <c r="H41" s="11"/>
      <c r="I41" s="11"/>
    </row>
    <row r="42" spans="2:9" s="696" customFormat="1">
      <c r="B42" s="10"/>
      <c r="C42" s="11"/>
      <c r="D42" s="11"/>
      <c r="E42" s="11"/>
      <c r="F42" s="11"/>
      <c r="G42" s="11"/>
      <c r="H42" s="11"/>
      <c r="I42" s="11"/>
    </row>
    <row r="43" spans="2:9" s="696" customFormat="1">
      <c r="B43" s="10"/>
      <c r="C43" s="11"/>
      <c r="D43" s="11"/>
      <c r="E43" s="11"/>
      <c r="F43" s="11"/>
      <c r="G43" s="11"/>
      <c r="H43" s="11"/>
      <c r="I43" s="11"/>
    </row>
    <row r="44" spans="2:9" s="696" customFormat="1">
      <c r="B44" s="10"/>
      <c r="C44" s="11"/>
      <c r="D44" s="11"/>
      <c r="E44" s="11"/>
      <c r="F44" s="11"/>
      <c r="G44" s="11"/>
      <c r="H44" s="11"/>
      <c r="I44" s="11"/>
    </row>
    <row r="45" spans="2:9" s="696" customFormat="1">
      <c r="B45" s="10"/>
      <c r="C45" s="11"/>
      <c r="D45" s="11"/>
      <c r="E45" s="11"/>
      <c r="F45" s="11"/>
      <c r="G45" s="11"/>
      <c r="H45" s="11"/>
      <c r="I45" s="11"/>
    </row>
    <row r="46" spans="2:9" s="696" customFormat="1">
      <c r="B46" s="10"/>
      <c r="C46" s="11"/>
      <c r="D46" s="11"/>
      <c r="E46" s="11"/>
      <c r="F46" s="11"/>
      <c r="G46" s="11"/>
      <c r="H46" s="11"/>
      <c r="I46" s="11"/>
    </row>
    <row r="47" spans="2:9" s="696" customFormat="1">
      <c r="B47" s="10"/>
      <c r="C47" s="11"/>
      <c r="D47" s="11"/>
      <c r="E47" s="11"/>
      <c r="F47" s="11"/>
      <c r="G47" s="11"/>
      <c r="H47" s="11"/>
      <c r="I47" s="11"/>
    </row>
    <row r="48" spans="2:9" s="696" customFormat="1">
      <c r="B48" s="10"/>
      <c r="C48" s="11"/>
      <c r="D48" s="11"/>
      <c r="E48" s="11"/>
      <c r="F48" s="11"/>
      <c r="G48" s="11"/>
      <c r="H48" s="11"/>
      <c r="I48" s="11"/>
    </row>
    <row r="49" spans="2:9" s="696" customFormat="1">
      <c r="B49" s="10"/>
      <c r="C49" s="11"/>
      <c r="D49" s="11"/>
      <c r="E49" s="11"/>
      <c r="F49" s="11"/>
      <c r="G49" s="11"/>
      <c r="H49" s="11"/>
      <c r="I49" s="11"/>
    </row>
    <row r="50" spans="2:9" s="696" customFormat="1">
      <c r="B50" s="10"/>
      <c r="C50" s="11"/>
      <c r="D50" s="11"/>
      <c r="E50" s="11"/>
      <c r="F50" s="11"/>
      <c r="G50" s="11"/>
      <c r="H50" s="11"/>
      <c r="I50" s="11"/>
    </row>
    <row r="51" spans="2:9" s="696" customFormat="1">
      <c r="B51" s="10"/>
      <c r="C51" s="11"/>
      <c r="D51" s="11"/>
      <c r="E51" s="11"/>
      <c r="F51" s="11"/>
      <c r="G51" s="11"/>
      <c r="H51" s="11"/>
      <c r="I51" s="11"/>
    </row>
    <row r="52" spans="2:9" s="696" customFormat="1">
      <c r="B52" s="10"/>
      <c r="C52" s="11"/>
      <c r="D52" s="11"/>
      <c r="E52" s="11"/>
      <c r="F52" s="11"/>
      <c r="G52" s="11"/>
      <c r="H52" s="11"/>
      <c r="I52" s="11"/>
    </row>
    <row r="53" spans="2:9" s="696" customFormat="1">
      <c r="B53" s="10"/>
      <c r="C53" s="11"/>
      <c r="D53" s="11"/>
      <c r="E53" s="11"/>
      <c r="F53" s="11"/>
      <c r="G53" s="11"/>
      <c r="H53" s="11"/>
      <c r="I53" s="11"/>
    </row>
    <row r="54" spans="2:9" s="696" customFormat="1">
      <c r="B54" s="10"/>
      <c r="C54" s="11"/>
      <c r="D54" s="11"/>
      <c r="E54" s="11"/>
      <c r="F54" s="11"/>
      <c r="G54" s="11"/>
      <c r="H54" s="11"/>
      <c r="I54" s="11"/>
    </row>
    <row r="55" spans="2:9" s="696" customFormat="1">
      <c r="B55" s="10"/>
      <c r="C55" s="11"/>
      <c r="D55" s="11"/>
      <c r="E55" s="11"/>
      <c r="F55" s="11"/>
      <c r="G55" s="11"/>
      <c r="H55" s="11"/>
      <c r="I55" s="11"/>
    </row>
    <row r="56" spans="2:9" s="696" customFormat="1">
      <c r="B56" s="10"/>
      <c r="C56" s="11"/>
      <c r="D56" s="11"/>
      <c r="E56" s="11"/>
      <c r="F56" s="11"/>
      <c r="G56" s="11"/>
      <c r="H56" s="11"/>
      <c r="I56" s="11"/>
    </row>
    <row r="57" spans="2:9" s="696" customFormat="1">
      <c r="B57" s="10"/>
      <c r="C57" s="11"/>
      <c r="D57" s="11"/>
      <c r="E57" s="11"/>
      <c r="F57" s="11"/>
      <c r="G57" s="11"/>
      <c r="H57" s="11"/>
      <c r="I57" s="11"/>
    </row>
    <row r="58" spans="2:9" s="696" customFormat="1">
      <c r="B58" s="10"/>
      <c r="C58" s="11"/>
      <c r="D58" s="11"/>
      <c r="E58" s="11"/>
      <c r="F58" s="11"/>
      <c r="G58" s="11"/>
      <c r="H58" s="11"/>
      <c r="I58" s="11"/>
    </row>
    <row r="59" spans="2:9" s="696" customFormat="1">
      <c r="B59" s="10"/>
      <c r="C59" s="11"/>
      <c r="D59" s="11"/>
      <c r="E59" s="11"/>
      <c r="F59" s="11"/>
      <c r="G59" s="11"/>
      <c r="H59" s="11"/>
      <c r="I59" s="11"/>
    </row>
    <row r="60" spans="2:9" s="696" customFormat="1">
      <c r="B60" s="10"/>
      <c r="C60" s="11"/>
      <c r="D60" s="11"/>
      <c r="E60" s="11"/>
      <c r="F60" s="11"/>
      <c r="G60" s="11"/>
      <c r="H60" s="11"/>
      <c r="I60" s="11"/>
    </row>
    <row r="61" spans="2:9" s="696" customFormat="1">
      <c r="B61" s="10"/>
      <c r="C61" s="11"/>
      <c r="D61" s="11"/>
      <c r="E61" s="11"/>
      <c r="F61" s="11"/>
      <c r="G61" s="11"/>
      <c r="H61" s="11"/>
      <c r="I61" s="11"/>
    </row>
    <row r="62" spans="2:9" s="696" customFormat="1">
      <c r="B62" s="10"/>
      <c r="C62" s="11"/>
      <c r="D62" s="11"/>
      <c r="E62" s="11"/>
      <c r="F62" s="11"/>
      <c r="G62" s="11"/>
      <c r="H62" s="11"/>
      <c r="I62" s="11"/>
    </row>
    <row r="63" spans="2:9" s="696" customFormat="1">
      <c r="B63" s="10"/>
      <c r="C63" s="11"/>
      <c r="D63" s="11"/>
      <c r="E63" s="11"/>
      <c r="F63" s="11"/>
      <c r="G63" s="11"/>
      <c r="H63" s="11"/>
      <c r="I63" s="11"/>
    </row>
    <row r="64" spans="2:9" s="696" customFormat="1">
      <c r="B64" s="10"/>
      <c r="C64" s="11"/>
      <c r="D64" s="11"/>
      <c r="E64" s="11"/>
      <c r="F64" s="11"/>
      <c r="G64" s="11"/>
      <c r="H64" s="11"/>
      <c r="I64" s="11"/>
    </row>
    <row r="65" spans="2:9" s="696" customFormat="1">
      <c r="B65" s="10"/>
      <c r="C65" s="11"/>
      <c r="D65" s="11"/>
      <c r="E65" s="11"/>
      <c r="F65" s="11"/>
      <c r="G65" s="11"/>
      <c r="H65" s="11"/>
      <c r="I65" s="11"/>
    </row>
    <row r="66" spans="2:9" s="696" customFormat="1">
      <c r="B66" s="10"/>
      <c r="C66" s="11"/>
      <c r="D66" s="11"/>
      <c r="E66" s="11"/>
      <c r="F66" s="11"/>
      <c r="G66" s="11"/>
      <c r="H66" s="11"/>
      <c r="I66" s="11"/>
    </row>
    <row r="67" spans="2:9" s="696" customFormat="1">
      <c r="B67" s="10"/>
      <c r="C67" s="11"/>
      <c r="D67" s="11"/>
      <c r="E67" s="11"/>
      <c r="F67" s="11"/>
      <c r="G67" s="11"/>
      <c r="H67" s="11"/>
      <c r="I67" s="11"/>
    </row>
    <row r="68" spans="2:9">
      <c r="B68" s="10"/>
      <c r="C68" s="11"/>
      <c r="D68" s="11"/>
      <c r="E68" s="11"/>
      <c r="F68" s="11"/>
      <c r="G68" s="11"/>
      <c r="H68" s="11"/>
      <c r="I68" s="11"/>
    </row>
    <row r="69" spans="2:9">
      <c r="B69" s="10"/>
      <c r="C69" s="11"/>
      <c r="D69" s="11"/>
      <c r="E69" s="11"/>
      <c r="F69" s="11"/>
      <c r="G69" s="11"/>
      <c r="H69" s="11"/>
      <c r="I69" s="11"/>
    </row>
    <row r="70" spans="2:9">
      <c r="B70" s="10"/>
      <c r="C70" s="11"/>
      <c r="D70" s="11"/>
      <c r="E70" s="11"/>
      <c r="F70" s="11"/>
      <c r="G70" s="11"/>
      <c r="H70" s="11"/>
      <c r="I70" s="11"/>
    </row>
    <row r="71" spans="2:9">
      <c r="B71" s="10"/>
      <c r="C71" s="11"/>
      <c r="D71" s="11"/>
      <c r="E71" s="11"/>
      <c r="F71" s="11"/>
      <c r="G71" s="11"/>
      <c r="H71" s="11"/>
      <c r="I71" s="11"/>
    </row>
    <row r="72" spans="2:9">
      <c r="B72" s="10"/>
      <c r="C72" s="11"/>
      <c r="D72" s="11"/>
      <c r="E72" s="11"/>
      <c r="F72" s="11"/>
      <c r="G72" s="11"/>
      <c r="H72" s="11"/>
      <c r="I72" s="11"/>
    </row>
    <row r="73" spans="2:9">
      <c r="B73" s="10"/>
      <c r="C73" s="11"/>
      <c r="D73" s="11"/>
      <c r="E73" s="11"/>
      <c r="F73" s="11"/>
      <c r="G73" s="11"/>
      <c r="H73" s="11"/>
      <c r="I73" s="11"/>
    </row>
    <row r="74" spans="2:9">
      <c r="B74" s="10"/>
      <c r="C74" s="11"/>
      <c r="D74" s="11"/>
      <c r="E74" s="11"/>
      <c r="F74" s="11"/>
      <c r="G74" s="11"/>
      <c r="H74" s="11"/>
      <c r="I74" s="11"/>
    </row>
    <row r="75" spans="2:9">
      <c r="B75" s="10"/>
      <c r="C75" s="11"/>
      <c r="D75" s="11"/>
      <c r="E75" s="11"/>
      <c r="F75" s="11"/>
      <c r="G75" s="11"/>
      <c r="H75" s="11"/>
      <c r="I75" s="11"/>
    </row>
    <row r="76" spans="2:9">
      <c r="B76" s="10"/>
      <c r="C76" s="11"/>
      <c r="D76" s="11"/>
      <c r="E76" s="11"/>
      <c r="F76" s="11"/>
      <c r="G76" s="11"/>
      <c r="H76" s="11"/>
      <c r="I76" s="11"/>
    </row>
    <row r="77" spans="2:9">
      <c r="B77" s="10"/>
      <c r="C77" s="11"/>
      <c r="D77" s="11"/>
      <c r="E77" s="11"/>
      <c r="F77" s="11"/>
      <c r="G77" s="11"/>
      <c r="H77" s="11"/>
      <c r="I77" s="11"/>
    </row>
    <row r="78" spans="2:9">
      <c r="B78" s="10"/>
      <c r="C78" s="11"/>
      <c r="D78" s="11"/>
      <c r="E78" s="11"/>
      <c r="F78" s="11"/>
      <c r="G78" s="11"/>
      <c r="H78" s="11"/>
      <c r="I78" s="11"/>
    </row>
    <row r="79" spans="2:9">
      <c r="B79" s="10"/>
      <c r="C79" s="11"/>
      <c r="D79" s="11"/>
      <c r="E79" s="11"/>
      <c r="F79" s="11"/>
      <c r="G79" s="11"/>
      <c r="H79" s="11"/>
      <c r="I79" s="11"/>
    </row>
    <row r="80" spans="2:9">
      <c r="B80" s="10"/>
      <c r="C80" s="11"/>
      <c r="D80" s="11"/>
      <c r="E80" s="11"/>
      <c r="F80" s="11"/>
      <c r="G80" s="11"/>
      <c r="H80" s="11"/>
      <c r="I80" s="11"/>
    </row>
    <row r="81" spans="2:9">
      <c r="B81" s="10"/>
      <c r="C81" s="11"/>
      <c r="D81" s="11"/>
      <c r="E81" s="11"/>
      <c r="F81" s="11"/>
      <c r="G81" s="11"/>
      <c r="H81" s="11"/>
      <c r="I81" s="11"/>
    </row>
    <row r="82" spans="2:9">
      <c r="B82" s="10"/>
      <c r="C82" s="11"/>
      <c r="D82" s="11"/>
      <c r="E82" s="11"/>
      <c r="F82" s="11"/>
      <c r="G82" s="11"/>
      <c r="H82" s="11"/>
      <c r="I82" s="11"/>
    </row>
    <row r="83" spans="2:9">
      <c r="B83" s="10"/>
      <c r="C83" s="11"/>
      <c r="D83" s="11"/>
      <c r="E83" s="11"/>
      <c r="F83" s="11"/>
      <c r="G83" s="11"/>
      <c r="H83" s="11"/>
      <c r="I83" s="11"/>
    </row>
    <row r="84" spans="2:9">
      <c r="B84" s="10"/>
      <c r="C84" s="11"/>
      <c r="D84" s="11"/>
      <c r="E84" s="11"/>
      <c r="F84" s="11"/>
      <c r="G84" s="11"/>
      <c r="H84" s="11"/>
      <c r="I84" s="11"/>
    </row>
    <row r="85" spans="2:9">
      <c r="B85" s="10"/>
      <c r="C85" s="11"/>
      <c r="D85" s="11"/>
      <c r="E85" s="11"/>
      <c r="F85" s="11"/>
      <c r="G85" s="11"/>
      <c r="H85" s="11"/>
      <c r="I85" s="11"/>
    </row>
    <row r="86" spans="2:9">
      <c r="B86" s="10"/>
      <c r="C86" s="11"/>
      <c r="D86" s="11"/>
      <c r="E86" s="11"/>
      <c r="F86" s="11"/>
      <c r="G86" s="11"/>
      <c r="H86" s="11"/>
      <c r="I86" s="11"/>
    </row>
    <row r="87" spans="2:9">
      <c r="B87" s="10"/>
      <c r="C87" s="11"/>
      <c r="D87" s="11"/>
      <c r="E87" s="11"/>
      <c r="F87" s="11"/>
      <c r="G87" s="11"/>
      <c r="H87" s="11"/>
      <c r="I87" s="11"/>
    </row>
    <row r="88" spans="2:9">
      <c r="B88" s="10"/>
      <c r="C88" s="11"/>
      <c r="D88" s="11"/>
      <c r="E88" s="11"/>
      <c r="F88" s="11"/>
      <c r="G88" s="11"/>
      <c r="H88" s="11"/>
      <c r="I88" s="11"/>
    </row>
    <row r="89" spans="2:9">
      <c r="B89" s="10"/>
      <c r="C89" s="11"/>
      <c r="D89" s="11"/>
      <c r="E89" s="11"/>
      <c r="F89" s="11"/>
      <c r="G89" s="11"/>
      <c r="H89" s="11"/>
      <c r="I89" s="11"/>
    </row>
    <row r="90" spans="2:9">
      <c r="B90" s="10"/>
      <c r="C90" s="11"/>
      <c r="D90" s="11"/>
      <c r="E90" s="11"/>
      <c r="F90" s="11"/>
      <c r="G90" s="11"/>
      <c r="H90" s="11"/>
      <c r="I90" s="11"/>
    </row>
    <row r="91" spans="2:9">
      <c r="B91" s="10"/>
      <c r="C91" s="11"/>
      <c r="D91" s="11"/>
      <c r="E91" s="11"/>
      <c r="F91" s="11"/>
      <c r="G91" s="11"/>
      <c r="H91" s="11"/>
      <c r="I91" s="11"/>
    </row>
    <row r="92" spans="2:9">
      <c r="B92" s="10"/>
      <c r="C92" s="11"/>
      <c r="D92" s="11"/>
      <c r="E92" s="11"/>
      <c r="F92" s="11"/>
      <c r="G92" s="11"/>
      <c r="H92" s="11"/>
      <c r="I92" s="11"/>
    </row>
    <row r="93" spans="2:9">
      <c r="B93" s="10"/>
      <c r="C93" s="11"/>
      <c r="D93" s="11"/>
      <c r="E93" s="11"/>
      <c r="F93" s="11"/>
      <c r="G93" s="11"/>
      <c r="H93" s="11"/>
      <c r="I93" s="11"/>
    </row>
    <row r="94" spans="2:9">
      <c r="B94" s="10"/>
      <c r="C94" s="11"/>
      <c r="D94" s="11"/>
      <c r="E94" s="11"/>
      <c r="F94" s="11"/>
      <c r="G94" s="11"/>
      <c r="H94" s="11"/>
      <c r="I94" s="11"/>
    </row>
    <row r="95" spans="2:9">
      <c r="B95" s="10"/>
      <c r="C95" s="11"/>
      <c r="D95" s="11"/>
      <c r="E95" s="11"/>
      <c r="F95" s="11"/>
      <c r="G95" s="11"/>
      <c r="H95" s="11"/>
      <c r="I95" s="11"/>
    </row>
    <row r="96" spans="2:9">
      <c r="B96" s="10"/>
      <c r="C96" s="11"/>
      <c r="D96" s="11"/>
      <c r="E96" s="11"/>
      <c r="F96" s="11"/>
      <c r="G96" s="11"/>
      <c r="H96" s="11"/>
      <c r="I96" s="11"/>
    </row>
    <row r="97" spans="2:9">
      <c r="B97" s="10"/>
      <c r="C97" s="11"/>
      <c r="D97" s="11"/>
      <c r="E97" s="11"/>
      <c r="F97" s="11"/>
      <c r="G97" s="11"/>
      <c r="H97" s="11"/>
      <c r="I97" s="11"/>
    </row>
    <row r="98" spans="2:9">
      <c r="B98" s="10"/>
      <c r="C98" s="11"/>
      <c r="D98" s="11"/>
      <c r="E98" s="11"/>
      <c r="F98" s="11"/>
      <c r="G98" s="11"/>
      <c r="H98" s="11"/>
      <c r="I98" s="11"/>
    </row>
    <row r="99" spans="2:9">
      <c r="B99" s="10"/>
      <c r="C99" s="11"/>
      <c r="D99" s="11"/>
      <c r="E99" s="11"/>
      <c r="F99" s="11"/>
      <c r="G99" s="11"/>
      <c r="H99" s="11"/>
      <c r="I99" s="11"/>
    </row>
    <row r="100" spans="2:9">
      <c r="B100" s="10"/>
      <c r="C100" s="11"/>
      <c r="D100" s="11"/>
      <c r="E100" s="11"/>
      <c r="F100" s="11"/>
      <c r="G100" s="11"/>
      <c r="H100" s="11"/>
      <c r="I100" s="11"/>
    </row>
    <row r="101" spans="2:9">
      <c r="B101" s="10"/>
      <c r="C101" s="11"/>
      <c r="D101" s="11"/>
      <c r="E101" s="11"/>
      <c r="F101" s="11"/>
      <c r="G101" s="11"/>
      <c r="H101" s="11"/>
      <c r="I101" s="11"/>
    </row>
    <row r="102" spans="2:9">
      <c r="B102" s="10"/>
      <c r="C102" s="11"/>
      <c r="D102" s="11"/>
      <c r="E102" s="11"/>
      <c r="F102" s="11"/>
      <c r="G102" s="11"/>
      <c r="H102" s="11"/>
      <c r="I102" s="11"/>
    </row>
    <row r="103" spans="2:9">
      <c r="B103" s="10"/>
      <c r="C103" s="11"/>
      <c r="D103" s="11"/>
      <c r="E103" s="11"/>
      <c r="F103" s="11"/>
      <c r="G103" s="11"/>
      <c r="H103" s="11"/>
      <c r="I103" s="11"/>
    </row>
    <row r="104" spans="2:9">
      <c r="B104" s="10"/>
      <c r="C104" s="11"/>
      <c r="D104" s="11"/>
      <c r="E104" s="11"/>
      <c r="F104" s="11"/>
      <c r="G104" s="11"/>
      <c r="H104" s="11"/>
      <c r="I104" s="11"/>
    </row>
    <row r="105" spans="2:9">
      <c r="B105" s="10"/>
      <c r="C105" s="11"/>
      <c r="D105" s="11"/>
      <c r="E105" s="11"/>
      <c r="F105" s="11"/>
      <c r="G105" s="11"/>
      <c r="H105" s="11"/>
      <c r="I105" s="11"/>
    </row>
    <row r="106" spans="2:9">
      <c r="B106" s="10"/>
      <c r="C106" s="11"/>
      <c r="D106" s="11"/>
      <c r="E106" s="11"/>
      <c r="F106" s="11"/>
      <c r="G106" s="11"/>
      <c r="H106" s="11"/>
      <c r="I106" s="11"/>
    </row>
    <row r="107" spans="2:9">
      <c r="B107" s="10"/>
      <c r="C107" s="11"/>
      <c r="D107" s="11"/>
      <c r="E107" s="11"/>
      <c r="F107" s="11"/>
      <c r="G107" s="11"/>
      <c r="H107" s="11"/>
      <c r="I107" s="11"/>
    </row>
    <row r="108" spans="2:9">
      <c r="B108" s="10"/>
      <c r="C108" s="11"/>
      <c r="D108" s="11"/>
      <c r="E108" s="11"/>
      <c r="F108" s="11"/>
      <c r="G108" s="11"/>
      <c r="H108" s="11"/>
      <c r="I108" s="11"/>
    </row>
    <row r="109" spans="2:9">
      <c r="B109" s="10"/>
      <c r="C109" s="11"/>
      <c r="D109" s="11"/>
      <c r="E109" s="11"/>
      <c r="F109" s="11"/>
      <c r="G109" s="11"/>
      <c r="H109" s="11"/>
      <c r="I109" s="11"/>
    </row>
    <row r="110" spans="2:9">
      <c r="B110" s="10"/>
      <c r="C110" s="11"/>
      <c r="D110" s="11"/>
      <c r="E110" s="11"/>
      <c r="F110" s="11"/>
      <c r="G110" s="11"/>
      <c r="H110" s="11"/>
      <c r="I110" s="11"/>
    </row>
    <row r="111" spans="2:9">
      <c r="B111" s="10"/>
      <c r="C111" s="11"/>
      <c r="D111" s="11"/>
      <c r="E111" s="11"/>
      <c r="F111" s="11"/>
      <c r="G111" s="11"/>
      <c r="H111" s="11"/>
      <c r="I111" s="11"/>
    </row>
    <row r="112" spans="2:9">
      <c r="B112" s="10"/>
      <c r="C112" s="11"/>
      <c r="D112" s="11"/>
      <c r="E112" s="11"/>
      <c r="F112" s="11"/>
      <c r="G112" s="11"/>
      <c r="H112" s="11"/>
      <c r="I112" s="11"/>
    </row>
    <row r="113" spans="2:9">
      <c r="B113" s="10"/>
      <c r="C113" s="11"/>
      <c r="D113" s="11"/>
      <c r="E113" s="11"/>
      <c r="F113" s="11"/>
      <c r="G113" s="11"/>
      <c r="H113" s="11"/>
      <c r="I113" s="11"/>
    </row>
    <row r="114" spans="2:9">
      <c r="B114" s="10"/>
      <c r="C114" s="11"/>
      <c r="D114" s="11"/>
      <c r="E114" s="11"/>
      <c r="F114" s="11"/>
      <c r="G114" s="11"/>
      <c r="H114" s="11"/>
      <c r="I114" s="11"/>
    </row>
    <row r="115" spans="2:9">
      <c r="B115" s="10"/>
      <c r="C115" s="11"/>
      <c r="D115" s="11"/>
      <c r="E115" s="11"/>
      <c r="F115" s="11"/>
      <c r="G115" s="11"/>
      <c r="H115" s="11"/>
      <c r="I115" s="11"/>
    </row>
    <row r="116" spans="2:9">
      <c r="B116" s="10"/>
      <c r="C116" s="11"/>
      <c r="D116" s="11"/>
      <c r="E116" s="11"/>
      <c r="F116" s="11"/>
      <c r="G116" s="11"/>
      <c r="H116" s="11"/>
      <c r="I116" s="11"/>
    </row>
    <row r="117" spans="2:9">
      <c r="B117" s="10"/>
      <c r="C117" s="11"/>
      <c r="D117" s="11"/>
      <c r="E117" s="11"/>
      <c r="F117" s="11"/>
      <c r="G117" s="11"/>
      <c r="H117" s="11"/>
      <c r="I117" s="11"/>
    </row>
    <row r="118" spans="2:9">
      <c r="B118" s="10"/>
      <c r="C118" s="11"/>
      <c r="D118" s="11"/>
      <c r="E118" s="11"/>
      <c r="F118" s="11"/>
      <c r="G118" s="11"/>
      <c r="H118" s="11"/>
      <c r="I118" s="11"/>
    </row>
    <row r="119" spans="2:9">
      <c r="B119" s="10"/>
      <c r="C119" s="11"/>
      <c r="D119" s="11"/>
      <c r="E119" s="11"/>
      <c r="F119" s="11"/>
      <c r="G119" s="11"/>
      <c r="H119" s="11"/>
      <c r="I119" s="11"/>
    </row>
    <row r="120" spans="2:9">
      <c r="B120" s="10"/>
      <c r="C120" s="11"/>
      <c r="D120" s="11"/>
      <c r="E120" s="11"/>
      <c r="F120" s="11"/>
      <c r="G120" s="11"/>
      <c r="H120" s="11"/>
      <c r="I120" s="11"/>
    </row>
    <row r="121" spans="2:9">
      <c r="B121" s="10"/>
      <c r="C121" s="11"/>
      <c r="D121" s="11"/>
      <c r="E121" s="11"/>
      <c r="F121" s="11"/>
      <c r="G121" s="11"/>
      <c r="H121" s="11"/>
      <c r="I121" s="11"/>
    </row>
    <row r="122" spans="2:9">
      <c r="B122" s="10"/>
      <c r="C122" s="11"/>
      <c r="D122" s="11"/>
      <c r="E122" s="11"/>
      <c r="F122" s="11"/>
      <c r="G122" s="11"/>
      <c r="H122" s="11"/>
      <c r="I122" s="11"/>
    </row>
    <row r="123" spans="2:9">
      <c r="B123" s="10"/>
      <c r="C123" s="11"/>
      <c r="D123" s="11"/>
      <c r="E123" s="11"/>
      <c r="F123" s="11"/>
      <c r="G123" s="11"/>
      <c r="H123" s="11"/>
      <c r="I123" s="11"/>
    </row>
    <row r="124" spans="2:9">
      <c r="B124" s="10"/>
      <c r="C124" s="11"/>
      <c r="D124" s="11"/>
      <c r="E124" s="11"/>
      <c r="F124" s="11"/>
      <c r="G124" s="11"/>
      <c r="H124" s="11"/>
      <c r="I124" s="11"/>
    </row>
    <row r="125" spans="2:9">
      <c r="B125" s="10"/>
      <c r="C125" s="11"/>
      <c r="D125" s="11"/>
      <c r="E125" s="11"/>
      <c r="F125" s="11"/>
      <c r="G125" s="11"/>
      <c r="H125" s="11"/>
      <c r="I125" s="11"/>
    </row>
    <row r="126" spans="2:9">
      <c r="B126" s="10"/>
      <c r="C126" s="11"/>
      <c r="D126" s="11"/>
      <c r="E126" s="11"/>
      <c r="F126" s="11"/>
      <c r="G126" s="11"/>
      <c r="H126" s="11"/>
      <c r="I126" s="11"/>
    </row>
    <row r="127" spans="2:9">
      <c r="B127" s="10"/>
      <c r="C127" s="11"/>
      <c r="D127" s="11"/>
      <c r="E127" s="11"/>
      <c r="F127" s="11"/>
      <c r="G127" s="11"/>
      <c r="H127" s="11"/>
      <c r="I127" s="11"/>
    </row>
    <row r="128" spans="2:9">
      <c r="B128" s="10"/>
      <c r="C128" s="11"/>
      <c r="D128" s="11"/>
      <c r="E128" s="11"/>
      <c r="F128" s="11"/>
      <c r="G128" s="11"/>
      <c r="H128" s="11"/>
      <c r="I128" s="11"/>
    </row>
    <row r="129" spans="2:9">
      <c r="B129" s="10"/>
      <c r="C129" s="11"/>
      <c r="D129" s="11"/>
      <c r="E129" s="11"/>
      <c r="F129" s="11"/>
      <c r="G129" s="11"/>
      <c r="H129" s="11"/>
      <c r="I129" s="11"/>
    </row>
    <row r="130" spans="2:9">
      <c r="B130" s="10"/>
      <c r="C130" s="11"/>
      <c r="D130" s="11"/>
      <c r="E130" s="11"/>
      <c r="F130" s="11"/>
      <c r="G130" s="11"/>
      <c r="H130" s="11"/>
      <c r="I130" s="11"/>
    </row>
    <row r="131" spans="2:9">
      <c r="B131" s="10"/>
      <c r="C131" s="11"/>
      <c r="D131" s="11"/>
      <c r="E131" s="11"/>
      <c r="F131" s="11"/>
      <c r="G131" s="11"/>
      <c r="H131" s="11"/>
      <c r="I131" s="11"/>
    </row>
    <row r="132" spans="2:9">
      <c r="B132" s="10"/>
      <c r="C132" s="11"/>
      <c r="D132" s="11"/>
      <c r="E132" s="11"/>
      <c r="F132" s="11"/>
      <c r="G132" s="11"/>
      <c r="H132" s="11"/>
      <c r="I132" s="11"/>
    </row>
    <row r="133" spans="2:9">
      <c r="B133" s="10"/>
      <c r="C133" s="11"/>
      <c r="D133" s="11"/>
      <c r="E133" s="11"/>
      <c r="F133" s="11"/>
      <c r="G133" s="11"/>
      <c r="H133" s="11"/>
      <c r="I133" s="11"/>
    </row>
    <row r="134" spans="2:9">
      <c r="B134" s="10"/>
      <c r="C134" s="11"/>
      <c r="D134" s="11"/>
      <c r="E134" s="11"/>
      <c r="F134" s="11"/>
      <c r="G134" s="11"/>
      <c r="H134" s="11"/>
      <c r="I134" s="11"/>
    </row>
    <row r="135" spans="2:9">
      <c r="B135" s="10"/>
      <c r="C135" s="11"/>
      <c r="D135" s="11"/>
      <c r="E135" s="11"/>
      <c r="F135" s="11"/>
      <c r="G135" s="11"/>
      <c r="H135" s="11"/>
      <c r="I135" s="11"/>
    </row>
    <row r="136" spans="2:9">
      <c r="B136" s="10"/>
      <c r="C136" s="11"/>
      <c r="D136" s="11"/>
      <c r="E136" s="11"/>
      <c r="F136" s="11"/>
      <c r="G136" s="11"/>
      <c r="H136" s="11"/>
      <c r="I136" s="11"/>
    </row>
    <row r="137" spans="2:9">
      <c r="B137" s="10"/>
      <c r="C137" s="11"/>
      <c r="D137" s="11"/>
      <c r="E137" s="11"/>
      <c r="F137" s="11"/>
      <c r="G137" s="11"/>
      <c r="H137" s="11"/>
      <c r="I137" s="11"/>
    </row>
    <row r="138" spans="2:9">
      <c r="B138" s="10"/>
      <c r="C138" s="11"/>
      <c r="D138" s="11"/>
      <c r="E138" s="11"/>
      <c r="F138" s="11"/>
      <c r="G138" s="11"/>
      <c r="H138" s="11"/>
      <c r="I138" s="11"/>
    </row>
    <row r="139" spans="2:9">
      <c r="B139" s="10"/>
      <c r="C139" s="11"/>
      <c r="D139" s="11"/>
      <c r="E139" s="11"/>
      <c r="F139" s="11"/>
      <c r="G139" s="11"/>
      <c r="H139" s="11"/>
      <c r="I139" s="11"/>
    </row>
    <row r="140" spans="2:9">
      <c r="B140" s="10"/>
      <c r="C140" s="11"/>
      <c r="D140" s="11"/>
      <c r="E140" s="11"/>
      <c r="F140" s="11"/>
      <c r="G140" s="11"/>
      <c r="H140" s="11"/>
      <c r="I140" s="11"/>
    </row>
    <row r="141" spans="2:9">
      <c r="B141" s="10"/>
      <c r="C141" s="11"/>
      <c r="D141" s="11"/>
      <c r="E141" s="11"/>
      <c r="F141" s="11"/>
      <c r="G141" s="11"/>
      <c r="H141" s="11"/>
      <c r="I141" s="11"/>
    </row>
    <row r="142" spans="2:9">
      <c r="B142" s="10"/>
      <c r="C142" s="11"/>
      <c r="D142" s="11"/>
      <c r="E142" s="11"/>
      <c r="F142" s="11"/>
      <c r="G142" s="11"/>
      <c r="H142" s="11"/>
      <c r="I142" s="11"/>
    </row>
    <row r="143" spans="2:9">
      <c r="B143" s="10"/>
      <c r="C143" s="11"/>
      <c r="D143" s="11"/>
      <c r="E143" s="11"/>
      <c r="F143" s="11"/>
      <c r="G143" s="11"/>
      <c r="H143" s="11"/>
      <c r="I143" s="11"/>
    </row>
    <row r="144" spans="2:9">
      <c r="B144" s="10"/>
      <c r="C144" s="11"/>
      <c r="D144" s="11"/>
      <c r="E144" s="11"/>
      <c r="F144" s="11"/>
      <c r="G144" s="11"/>
      <c r="H144" s="11"/>
      <c r="I144" s="11"/>
    </row>
    <row r="145" spans="2:9">
      <c r="B145" s="10"/>
      <c r="C145" s="11"/>
      <c r="D145" s="11"/>
      <c r="E145" s="11"/>
      <c r="F145" s="11"/>
      <c r="G145" s="11"/>
      <c r="H145" s="11"/>
      <c r="I145" s="11"/>
    </row>
    <row r="146" spans="2:9">
      <c r="B146" s="10"/>
      <c r="C146" s="11"/>
      <c r="D146" s="11"/>
      <c r="E146" s="11"/>
      <c r="F146" s="11"/>
      <c r="G146" s="11"/>
      <c r="H146" s="11"/>
      <c r="I146" s="11"/>
    </row>
    <row r="147" spans="2:9">
      <c r="B147" s="10"/>
      <c r="C147" s="11"/>
      <c r="D147" s="11"/>
      <c r="E147" s="11"/>
      <c r="F147" s="11"/>
      <c r="G147" s="11"/>
      <c r="H147" s="11"/>
      <c r="I147" s="11"/>
    </row>
    <row r="148" spans="2:9">
      <c r="B148" s="10"/>
      <c r="C148" s="11"/>
      <c r="D148" s="11"/>
      <c r="E148" s="11"/>
      <c r="F148" s="11"/>
      <c r="G148" s="11"/>
      <c r="H148" s="11"/>
      <c r="I148" s="11"/>
    </row>
    <row r="149" spans="2:9">
      <c r="B149" s="10"/>
      <c r="C149" s="11"/>
      <c r="D149" s="11"/>
      <c r="E149" s="11"/>
      <c r="F149" s="11"/>
      <c r="G149" s="11"/>
      <c r="H149" s="11"/>
      <c r="I149" s="11"/>
    </row>
    <row r="150" spans="2:9">
      <c r="B150" s="10"/>
      <c r="C150" s="11"/>
      <c r="D150" s="11"/>
      <c r="E150" s="11"/>
      <c r="F150" s="11"/>
      <c r="G150" s="11"/>
      <c r="H150" s="11"/>
      <c r="I150" s="11"/>
    </row>
    <row r="151" spans="2:9">
      <c r="B151" s="10"/>
      <c r="C151" s="11"/>
      <c r="D151" s="11"/>
      <c r="E151" s="11"/>
      <c r="F151" s="11"/>
      <c r="G151" s="11"/>
      <c r="H151" s="11"/>
      <c r="I151" s="11"/>
    </row>
    <row r="152" spans="2:9">
      <c r="B152" s="10"/>
      <c r="C152" s="11"/>
      <c r="D152" s="11"/>
      <c r="E152" s="11"/>
      <c r="F152" s="11"/>
      <c r="G152" s="11"/>
      <c r="H152" s="11"/>
      <c r="I152" s="11"/>
    </row>
    <row r="153" spans="2:9">
      <c r="B153" s="10"/>
      <c r="C153" s="11"/>
      <c r="D153" s="11"/>
      <c r="E153" s="11"/>
      <c r="F153" s="11"/>
      <c r="G153" s="11"/>
      <c r="H153" s="11"/>
      <c r="I153" s="11"/>
    </row>
    <row r="154" spans="2:9">
      <c r="B154" s="10"/>
      <c r="C154" s="11"/>
      <c r="D154" s="11"/>
      <c r="E154" s="11"/>
      <c r="F154" s="11"/>
      <c r="G154" s="11"/>
      <c r="H154" s="11"/>
      <c r="I154" s="11"/>
    </row>
    <row r="155" spans="2:9">
      <c r="B155" s="10"/>
      <c r="C155" s="11"/>
      <c r="D155" s="11"/>
      <c r="E155" s="11"/>
      <c r="F155" s="11"/>
      <c r="G155" s="11"/>
      <c r="H155" s="11"/>
      <c r="I155" s="11"/>
    </row>
    <row r="156" spans="2:9">
      <c r="B156" s="10"/>
      <c r="C156" s="11"/>
      <c r="D156" s="11"/>
      <c r="E156" s="11"/>
      <c r="F156" s="11"/>
      <c r="G156" s="11"/>
      <c r="H156" s="11"/>
      <c r="I156" s="11"/>
    </row>
    <row r="157" spans="2:9">
      <c r="B157" s="10"/>
      <c r="C157" s="11"/>
      <c r="D157" s="11"/>
      <c r="E157" s="11"/>
      <c r="F157" s="11"/>
      <c r="G157" s="11"/>
      <c r="H157" s="11"/>
      <c r="I157" s="11"/>
    </row>
    <row r="158" spans="2:9">
      <c r="B158" s="10"/>
      <c r="C158" s="11"/>
      <c r="D158" s="11"/>
      <c r="E158" s="11"/>
      <c r="F158" s="11"/>
      <c r="G158" s="11"/>
      <c r="H158" s="11"/>
      <c r="I158" s="11"/>
    </row>
    <row r="159" spans="2:9">
      <c r="B159" s="10"/>
      <c r="C159" s="11"/>
      <c r="D159" s="11"/>
      <c r="E159" s="11"/>
      <c r="F159" s="11"/>
      <c r="G159" s="11"/>
      <c r="H159" s="11"/>
      <c r="I159" s="11"/>
    </row>
    <row r="160" spans="2:9">
      <c r="B160" s="10"/>
      <c r="C160" s="11"/>
      <c r="D160" s="11"/>
      <c r="E160" s="11"/>
      <c r="F160" s="11"/>
      <c r="G160" s="11"/>
      <c r="H160" s="11"/>
      <c r="I160" s="11"/>
    </row>
    <row r="161" spans="2:9">
      <c r="B161" s="10"/>
      <c r="C161" s="11"/>
      <c r="D161" s="11"/>
      <c r="E161" s="11"/>
      <c r="F161" s="11"/>
      <c r="G161" s="11"/>
      <c r="H161" s="11"/>
      <c r="I161" s="11"/>
    </row>
    <row r="162" spans="2:9">
      <c r="B162" s="10"/>
      <c r="C162" s="11"/>
      <c r="D162" s="11"/>
      <c r="E162" s="11"/>
      <c r="F162" s="11"/>
      <c r="G162" s="11"/>
      <c r="H162" s="11"/>
      <c r="I162" s="11"/>
    </row>
    <row r="163" spans="2:9">
      <c r="B163" s="10"/>
      <c r="C163" s="11"/>
      <c r="D163" s="11"/>
      <c r="E163" s="11"/>
      <c r="F163" s="11"/>
      <c r="G163" s="11"/>
      <c r="H163" s="11"/>
      <c r="I163" s="11"/>
    </row>
    <row r="164" spans="2:9">
      <c r="B164" s="10"/>
      <c r="C164" s="11"/>
      <c r="D164" s="11"/>
      <c r="E164" s="11"/>
      <c r="F164" s="11"/>
      <c r="G164" s="11"/>
      <c r="H164" s="11"/>
      <c r="I164" s="11"/>
    </row>
    <row r="165" spans="2:9">
      <c r="B165" s="10"/>
      <c r="C165" s="11"/>
      <c r="D165" s="11"/>
      <c r="E165" s="11"/>
      <c r="F165" s="11"/>
      <c r="G165" s="11"/>
      <c r="H165" s="11"/>
      <c r="I165" s="11"/>
    </row>
    <row r="166" spans="2:9">
      <c r="B166" s="10"/>
      <c r="C166" s="11"/>
      <c r="D166" s="11"/>
      <c r="E166" s="11"/>
      <c r="F166" s="11"/>
      <c r="G166" s="11"/>
      <c r="H166" s="11"/>
      <c r="I166" s="11"/>
    </row>
    <row r="167" spans="2:9">
      <c r="B167" s="10"/>
      <c r="C167" s="11"/>
      <c r="D167" s="11"/>
      <c r="E167" s="11"/>
      <c r="F167" s="11"/>
      <c r="G167" s="11"/>
      <c r="H167" s="11"/>
      <c r="I167" s="11"/>
    </row>
    <row r="168" spans="2:9">
      <c r="B168" s="10"/>
      <c r="C168" s="11"/>
      <c r="D168" s="11"/>
      <c r="E168" s="11"/>
      <c r="F168" s="11"/>
      <c r="G168" s="11"/>
      <c r="H168" s="11"/>
      <c r="I168" s="11"/>
    </row>
    <row r="169" spans="2:9">
      <c r="B169" s="10"/>
      <c r="C169" s="11"/>
      <c r="D169" s="11"/>
      <c r="E169" s="11"/>
      <c r="F169" s="11"/>
      <c r="G169" s="11"/>
      <c r="H169" s="11"/>
      <c r="I169" s="11"/>
    </row>
    <row r="170" spans="2:9">
      <c r="B170" s="10"/>
      <c r="C170" s="11"/>
      <c r="D170" s="11"/>
      <c r="E170" s="11"/>
      <c r="F170" s="11"/>
      <c r="G170" s="11"/>
      <c r="H170" s="11"/>
      <c r="I170" s="11"/>
    </row>
    <row r="171" spans="2:9">
      <c r="B171" s="10"/>
      <c r="C171" s="11"/>
      <c r="D171" s="11"/>
      <c r="E171" s="11"/>
      <c r="F171" s="11"/>
      <c r="G171" s="11"/>
      <c r="H171" s="11"/>
      <c r="I171" s="11"/>
    </row>
    <row r="172" spans="2:9">
      <c r="B172" s="10"/>
      <c r="C172" s="11"/>
      <c r="D172" s="11"/>
      <c r="E172" s="11"/>
      <c r="F172" s="11"/>
      <c r="G172" s="11"/>
      <c r="H172" s="11"/>
      <c r="I172" s="11"/>
    </row>
    <row r="173" spans="2:9">
      <c r="B173" s="10"/>
      <c r="C173" s="11"/>
      <c r="D173" s="11"/>
      <c r="E173" s="11"/>
      <c r="F173" s="11"/>
      <c r="G173" s="11"/>
      <c r="H173" s="11"/>
      <c r="I173" s="11"/>
    </row>
    <row r="174" spans="2:9">
      <c r="B174" s="10"/>
      <c r="C174" s="11"/>
      <c r="D174" s="11"/>
      <c r="E174" s="11"/>
      <c r="F174" s="11"/>
      <c r="G174" s="11"/>
      <c r="H174" s="11"/>
      <c r="I174" s="11"/>
    </row>
    <row r="175" spans="2:9">
      <c r="B175" s="10"/>
      <c r="C175" s="11"/>
      <c r="D175" s="11"/>
      <c r="E175" s="11"/>
      <c r="F175" s="11"/>
      <c r="G175" s="11"/>
      <c r="H175" s="11"/>
      <c r="I175" s="11"/>
    </row>
    <row r="176" spans="2:9">
      <c r="B176" s="10"/>
      <c r="C176" s="11"/>
      <c r="D176" s="11"/>
      <c r="E176" s="11"/>
      <c r="F176" s="11"/>
      <c r="G176" s="11"/>
      <c r="H176" s="11"/>
      <c r="I176" s="11"/>
    </row>
    <row r="177" spans="2:9">
      <c r="B177" s="10"/>
      <c r="C177" s="11"/>
      <c r="D177" s="11"/>
      <c r="E177" s="11"/>
      <c r="F177" s="11"/>
      <c r="G177" s="11"/>
      <c r="H177" s="11"/>
      <c r="I177" s="11"/>
    </row>
    <row r="178" spans="2:9">
      <c r="B178" s="10"/>
      <c r="C178" s="11"/>
      <c r="D178" s="11"/>
      <c r="E178" s="11"/>
      <c r="F178" s="11"/>
      <c r="G178" s="11"/>
      <c r="H178" s="11"/>
      <c r="I178" s="11"/>
    </row>
    <row r="179" spans="2:9">
      <c r="B179" s="10"/>
      <c r="C179" s="11"/>
      <c r="D179" s="11"/>
      <c r="E179" s="11"/>
      <c r="F179" s="11"/>
      <c r="G179" s="11"/>
      <c r="H179" s="11"/>
      <c r="I179" s="11"/>
    </row>
    <row r="180" spans="2:9">
      <c r="B180" s="10"/>
      <c r="C180" s="11"/>
      <c r="D180" s="11"/>
      <c r="E180" s="11"/>
      <c r="F180" s="11"/>
      <c r="G180" s="11"/>
      <c r="H180" s="11"/>
      <c r="I180" s="11"/>
    </row>
    <row r="181" spans="2:9">
      <c r="B181" s="10"/>
      <c r="C181" s="11"/>
      <c r="D181" s="11"/>
      <c r="E181" s="11"/>
      <c r="F181" s="11"/>
      <c r="G181" s="11"/>
      <c r="H181" s="11"/>
      <c r="I181" s="11"/>
    </row>
    <row r="182" spans="2:9">
      <c r="B182" s="10"/>
      <c r="C182" s="11"/>
      <c r="D182" s="11"/>
      <c r="E182" s="11"/>
      <c r="F182" s="11"/>
      <c r="G182" s="11"/>
      <c r="H182" s="11"/>
      <c r="I182" s="11"/>
    </row>
    <row r="183" spans="2:9">
      <c r="B183" s="10"/>
      <c r="C183" s="11"/>
      <c r="D183" s="11"/>
      <c r="E183" s="11"/>
      <c r="F183" s="11"/>
      <c r="G183" s="11"/>
      <c r="H183" s="11"/>
      <c r="I183" s="11"/>
    </row>
    <row r="184" spans="2:9">
      <c r="B184" s="10"/>
      <c r="C184" s="11"/>
      <c r="D184" s="11"/>
      <c r="E184" s="11"/>
      <c r="F184" s="11"/>
      <c r="G184" s="11"/>
      <c r="H184" s="11"/>
      <c r="I184" s="11"/>
    </row>
    <row r="185" spans="2:9">
      <c r="B185" s="10"/>
      <c r="C185" s="11"/>
      <c r="D185" s="11"/>
      <c r="E185" s="11"/>
      <c r="F185" s="11"/>
      <c r="G185" s="11"/>
      <c r="H185" s="11"/>
      <c r="I185" s="11"/>
    </row>
    <row r="186" spans="2:9">
      <c r="B186" s="10"/>
      <c r="C186" s="11"/>
      <c r="D186" s="11"/>
      <c r="E186" s="11"/>
      <c r="F186" s="11"/>
      <c r="G186" s="11"/>
      <c r="H186" s="11"/>
      <c r="I186" s="11"/>
    </row>
    <row r="187" spans="2:9">
      <c r="B187" s="10"/>
      <c r="C187" s="11"/>
      <c r="D187" s="11"/>
      <c r="E187" s="11"/>
      <c r="F187" s="11"/>
      <c r="G187" s="11"/>
      <c r="H187" s="11"/>
      <c r="I187" s="11"/>
    </row>
    <row r="188" spans="2:9">
      <c r="B188" s="10"/>
      <c r="C188" s="11"/>
      <c r="D188" s="11"/>
      <c r="E188" s="11"/>
      <c r="F188" s="11"/>
      <c r="G188" s="11"/>
      <c r="H188" s="11"/>
      <c r="I188" s="11"/>
    </row>
    <row r="189" spans="2:9">
      <c r="B189" s="10"/>
      <c r="C189" s="11"/>
      <c r="D189" s="11"/>
      <c r="E189" s="11"/>
      <c r="F189" s="11"/>
      <c r="G189" s="11"/>
      <c r="H189" s="11"/>
      <c r="I189" s="11"/>
    </row>
    <row r="190" spans="2:9">
      <c r="B190" s="10"/>
      <c r="C190" s="11"/>
      <c r="D190" s="11"/>
      <c r="E190" s="11"/>
      <c r="F190" s="11"/>
      <c r="G190" s="11"/>
      <c r="H190" s="11"/>
      <c r="I190" s="11"/>
    </row>
    <row r="191" spans="2:9">
      <c r="B191" s="10"/>
      <c r="C191" s="11"/>
      <c r="D191" s="11"/>
      <c r="E191" s="11"/>
      <c r="F191" s="11"/>
      <c r="G191" s="11"/>
      <c r="H191" s="11"/>
      <c r="I191" s="11"/>
    </row>
    <row r="192" spans="2:9">
      <c r="B192" s="10"/>
      <c r="C192" s="11"/>
      <c r="D192" s="11"/>
      <c r="E192" s="11"/>
      <c r="F192" s="11"/>
      <c r="G192" s="11"/>
      <c r="H192" s="11"/>
      <c r="I192" s="11"/>
    </row>
    <row r="193" spans="2:9">
      <c r="B193" s="10"/>
      <c r="C193" s="11"/>
      <c r="D193" s="11"/>
      <c r="E193" s="11"/>
      <c r="F193" s="11"/>
      <c r="G193" s="11"/>
      <c r="H193" s="11"/>
      <c r="I193" s="11"/>
    </row>
    <row r="194" spans="2:9">
      <c r="B194" s="10"/>
      <c r="C194" s="11"/>
      <c r="D194" s="11"/>
      <c r="E194" s="11"/>
      <c r="F194" s="11"/>
      <c r="G194" s="11"/>
      <c r="H194" s="11"/>
      <c r="I194" s="11"/>
    </row>
    <row r="195" spans="2:9">
      <c r="B195" s="10"/>
      <c r="C195" s="11"/>
      <c r="D195" s="11"/>
      <c r="E195" s="11"/>
      <c r="F195" s="11"/>
      <c r="G195" s="11"/>
      <c r="H195" s="11"/>
      <c r="I195" s="11"/>
    </row>
    <row r="196" spans="2:9">
      <c r="B196" s="10"/>
      <c r="C196" s="11"/>
      <c r="D196" s="11"/>
      <c r="E196" s="11"/>
      <c r="F196" s="11"/>
      <c r="G196" s="11"/>
      <c r="H196" s="11"/>
      <c r="I196" s="11"/>
    </row>
    <row r="197" spans="2:9">
      <c r="B197" s="10"/>
      <c r="C197" s="11"/>
      <c r="D197" s="11"/>
      <c r="E197" s="11"/>
      <c r="F197" s="11"/>
      <c r="G197" s="11"/>
      <c r="H197" s="11"/>
      <c r="I197" s="11"/>
    </row>
    <row r="198" spans="2:9">
      <c r="B198" s="10"/>
      <c r="C198" s="11"/>
      <c r="D198" s="11"/>
      <c r="E198" s="11"/>
      <c r="F198" s="11"/>
      <c r="G198" s="11"/>
      <c r="H198" s="11"/>
      <c r="I198" s="11"/>
    </row>
    <row r="199" spans="2:9">
      <c r="B199" s="10"/>
      <c r="C199" s="11"/>
      <c r="D199" s="11"/>
      <c r="E199" s="11"/>
      <c r="F199" s="11"/>
      <c r="G199" s="11"/>
      <c r="H199" s="11"/>
      <c r="I199" s="11"/>
    </row>
    <row r="200" spans="2:9">
      <c r="B200" s="10"/>
      <c r="C200" s="11"/>
      <c r="D200" s="11"/>
      <c r="E200" s="11"/>
      <c r="F200" s="11"/>
      <c r="G200" s="11"/>
      <c r="H200" s="11"/>
      <c r="I200" s="11"/>
    </row>
    <row r="201" spans="2:9">
      <c r="B201" s="10"/>
      <c r="C201" s="11"/>
      <c r="D201" s="11"/>
      <c r="E201" s="11"/>
      <c r="F201" s="11"/>
      <c r="G201" s="11"/>
      <c r="H201" s="11"/>
      <c r="I201" s="11"/>
    </row>
    <row r="202" spans="2:9">
      <c r="B202" s="10"/>
      <c r="C202" s="11"/>
      <c r="D202" s="11"/>
      <c r="E202" s="11"/>
      <c r="F202" s="11"/>
      <c r="G202" s="11"/>
      <c r="H202" s="11"/>
      <c r="I202" s="11"/>
    </row>
    <row r="203" spans="2:9">
      <c r="B203" s="10"/>
      <c r="C203" s="11"/>
      <c r="D203" s="11"/>
      <c r="E203" s="11"/>
      <c r="F203" s="11"/>
      <c r="G203" s="11"/>
      <c r="H203" s="11"/>
      <c r="I203" s="11"/>
    </row>
    <row r="204" spans="2:9">
      <c r="B204" s="10"/>
      <c r="C204" s="11"/>
      <c r="D204" s="11"/>
      <c r="E204" s="11"/>
      <c r="F204" s="11"/>
      <c r="G204" s="11"/>
      <c r="H204" s="11"/>
      <c r="I204" s="11"/>
    </row>
    <row r="205" spans="2:9">
      <c r="B205" s="10"/>
      <c r="C205" s="11"/>
      <c r="D205" s="11"/>
      <c r="E205" s="11"/>
      <c r="F205" s="11"/>
      <c r="G205" s="11"/>
      <c r="H205" s="11"/>
      <c r="I205" s="11"/>
    </row>
    <row r="206" spans="2:9">
      <c r="B206" s="10"/>
      <c r="C206" s="11"/>
      <c r="D206" s="11"/>
      <c r="E206" s="11"/>
      <c r="F206" s="11"/>
      <c r="G206" s="11"/>
      <c r="H206" s="11"/>
      <c r="I206" s="11"/>
    </row>
    <row r="207" spans="2:9">
      <c r="B207" s="10"/>
      <c r="C207" s="11"/>
      <c r="D207" s="11"/>
      <c r="E207" s="11"/>
      <c r="F207" s="11"/>
      <c r="G207" s="11"/>
      <c r="H207" s="11"/>
      <c r="I207" s="11"/>
    </row>
    <row r="208" spans="2:9">
      <c r="B208" s="10"/>
      <c r="C208" s="11"/>
      <c r="D208" s="11"/>
      <c r="E208" s="11"/>
      <c r="F208" s="11"/>
      <c r="G208" s="11"/>
      <c r="H208" s="11"/>
      <c r="I208" s="11"/>
    </row>
    <row r="209" spans="2:9">
      <c r="B209" s="10"/>
      <c r="C209" s="11"/>
      <c r="D209" s="11"/>
      <c r="E209" s="11"/>
      <c r="F209" s="11"/>
      <c r="G209" s="11"/>
      <c r="H209" s="11"/>
      <c r="I209" s="11"/>
    </row>
    <row r="210" spans="2:9">
      <c r="B210" s="10"/>
      <c r="C210" s="11"/>
      <c r="D210" s="11"/>
      <c r="E210" s="11"/>
      <c r="F210" s="11"/>
      <c r="G210" s="11"/>
      <c r="H210" s="11"/>
      <c r="I210" s="11"/>
    </row>
    <row r="211" spans="2:9">
      <c r="B211" s="10"/>
      <c r="C211" s="11"/>
      <c r="D211" s="11"/>
      <c r="E211" s="11"/>
      <c r="F211" s="11"/>
      <c r="G211" s="11"/>
      <c r="H211" s="11"/>
      <c r="I211" s="11"/>
    </row>
    <row r="212" spans="2:9">
      <c r="B212" s="10"/>
      <c r="C212" s="11"/>
      <c r="D212" s="11"/>
      <c r="E212" s="11"/>
      <c r="F212" s="11"/>
      <c r="G212" s="11"/>
      <c r="H212" s="11"/>
      <c r="I212" s="11"/>
    </row>
    <row r="213" spans="2:9">
      <c r="B213" s="10"/>
      <c r="C213" s="11"/>
      <c r="D213" s="11"/>
      <c r="E213" s="11"/>
      <c r="F213" s="11"/>
      <c r="G213" s="11"/>
      <c r="H213" s="11"/>
      <c r="I213" s="11"/>
    </row>
    <row r="214" spans="2:9">
      <c r="B214" s="10"/>
      <c r="C214" s="11"/>
      <c r="D214" s="11"/>
      <c r="E214" s="11"/>
      <c r="F214" s="11"/>
      <c r="G214" s="11"/>
      <c r="H214" s="11"/>
      <c r="I214" s="11"/>
    </row>
    <row r="215" spans="2:9">
      <c r="B215" s="10"/>
      <c r="C215" s="11"/>
      <c r="D215" s="11"/>
      <c r="E215" s="11"/>
      <c r="F215" s="11"/>
      <c r="G215" s="11"/>
      <c r="H215" s="11"/>
      <c r="I215" s="11"/>
    </row>
    <row r="216" spans="2:9">
      <c r="B216" s="10"/>
      <c r="C216" s="11"/>
      <c r="D216" s="11"/>
      <c r="E216" s="11"/>
      <c r="F216" s="11"/>
      <c r="G216" s="11"/>
      <c r="H216" s="11"/>
      <c r="I216" s="11"/>
    </row>
    <row r="217" spans="2:9">
      <c r="B217" s="10"/>
      <c r="C217" s="11"/>
      <c r="D217" s="11"/>
      <c r="E217" s="11"/>
      <c r="F217" s="11"/>
      <c r="G217" s="11"/>
      <c r="H217" s="11"/>
      <c r="I217" s="11"/>
    </row>
    <row r="218" spans="2:9">
      <c r="B218" s="10"/>
      <c r="C218" s="11"/>
      <c r="D218" s="11"/>
      <c r="E218" s="11"/>
      <c r="F218" s="11"/>
      <c r="G218" s="11"/>
      <c r="H218" s="11"/>
      <c r="I218" s="11"/>
    </row>
    <row r="219" spans="2:9">
      <c r="B219" s="10"/>
      <c r="C219" s="11"/>
      <c r="D219" s="11"/>
      <c r="E219" s="11"/>
      <c r="F219" s="11"/>
      <c r="G219" s="11"/>
      <c r="H219" s="11"/>
      <c r="I219" s="11"/>
    </row>
    <row r="220" spans="2:9">
      <c r="B220" s="10"/>
      <c r="C220" s="11"/>
      <c r="D220" s="11"/>
      <c r="E220" s="11"/>
      <c r="F220" s="11"/>
      <c r="G220" s="11"/>
      <c r="H220" s="11"/>
      <c r="I220" s="11"/>
    </row>
    <row r="221" spans="2:9">
      <c r="B221" s="10"/>
      <c r="C221" s="11"/>
      <c r="D221" s="11"/>
      <c r="E221" s="11"/>
      <c r="F221" s="11"/>
      <c r="G221" s="11"/>
      <c r="H221" s="11"/>
      <c r="I221" s="11"/>
    </row>
    <row r="222" spans="2:9">
      <c r="B222" s="10"/>
      <c r="C222" s="11"/>
      <c r="D222" s="11"/>
      <c r="E222" s="11"/>
      <c r="F222" s="11"/>
      <c r="G222" s="11"/>
      <c r="H222" s="11"/>
      <c r="I222" s="11"/>
    </row>
    <row r="223" spans="2:9">
      <c r="B223" s="10"/>
      <c r="C223" s="11"/>
      <c r="D223" s="11"/>
      <c r="E223" s="11"/>
      <c r="F223" s="11"/>
      <c r="G223" s="11"/>
      <c r="H223" s="11"/>
      <c r="I223" s="11"/>
    </row>
    <row r="224" spans="2:9">
      <c r="B224" s="10"/>
      <c r="C224" s="11"/>
      <c r="D224" s="11"/>
      <c r="E224" s="11"/>
      <c r="F224" s="11"/>
      <c r="G224" s="11"/>
      <c r="H224" s="11"/>
      <c r="I224" s="11"/>
    </row>
    <row r="225" spans="2:9">
      <c r="B225" s="10"/>
      <c r="C225" s="11"/>
      <c r="D225" s="11"/>
      <c r="E225" s="11"/>
      <c r="F225" s="11"/>
      <c r="G225" s="11"/>
      <c r="H225" s="11"/>
      <c r="I225" s="11"/>
    </row>
    <row r="226" spans="2:9">
      <c r="B226" s="10"/>
      <c r="C226" s="11"/>
      <c r="D226" s="11"/>
      <c r="E226" s="11"/>
      <c r="F226" s="11"/>
      <c r="G226" s="11"/>
      <c r="H226" s="11"/>
      <c r="I226" s="11"/>
    </row>
    <row r="227" spans="2:9">
      <c r="B227" s="10"/>
      <c r="C227" s="11"/>
      <c r="D227" s="11"/>
      <c r="E227" s="11"/>
      <c r="F227" s="11"/>
      <c r="G227" s="11"/>
      <c r="H227" s="11"/>
      <c r="I227" s="11"/>
    </row>
    <row r="228" spans="2:9">
      <c r="B228" s="10"/>
      <c r="C228" s="11"/>
      <c r="D228" s="11"/>
      <c r="E228" s="11"/>
      <c r="F228" s="11"/>
      <c r="G228" s="11"/>
      <c r="H228" s="11"/>
      <c r="I228" s="11"/>
    </row>
    <row r="229" spans="2:9">
      <c r="B229" s="10"/>
      <c r="C229" s="11"/>
      <c r="D229" s="11"/>
      <c r="E229" s="11"/>
      <c r="F229" s="11"/>
      <c r="G229" s="11"/>
      <c r="H229" s="11"/>
      <c r="I229" s="11"/>
    </row>
    <row r="230" spans="2:9">
      <c r="B230" s="10"/>
      <c r="C230" s="11"/>
      <c r="D230" s="11"/>
      <c r="E230" s="11"/>
      <c r="F230" s="11"/>
      <c r="G230" s="11"/>
      <c r="H230" s="11"/>
      <c r="I230" s="11"/>
    </row>
    <row r="231" spans="2:9">
      <c r="B231" s="10"/>
      <c r="C231" s="11"/>
      <c r="D231" s="11"/>
      <c r="E231" s="11"/>
      <c r="F231" s="11"/>
      <c r="G231" s="11"/>
      <c r="H231" s="11"/>
      <c r="I231" s="11"/>
    </row>
    <row r="232" spans="2:9">
      <c r="B232" s="10"/>
      <c r="C232" s="11"/>
      <c r="D232" s="11"/>
      <c r="E232" s="11"/>
      <c r="F232" s="11"/>
      <c r="G232" s="11"/>
      <c r="H232" s="11"/>
      <c r="I232" s="11"/>
    </row>
    <row r="233" spans="2:9">
      <c r="B233" s="10"/>
      <c r="C233" s="11"/>
      <c r="D233" s="11"/>
      <c r="E233" s="11"/>
      <c r="F233" s="11"/>
      <c r="G233" s="11"/>
      <c r="H233" s="11"/>
      <c r="I233" s="11"/>
    </row>
    <row r="234" spans="2:9">
      <c r="B234" s="10"/>
      <c r="C234" s="11"/>
      <c r="D234" s="11"/>
      <c r="E234" s="11"/>
      <c r="F234" s="11"/>
      <c r="G234" s="11"/>
      <c r="H234" s="11"/>
      <c r="I234" s="11"/>
    </row>
    <row r="235" spans="2:9">
      <c r="B235" s="10"/>
      <c r="C235" s="11"/>
      <c r="D235" s="11"/>
      <c r="E235" s="11"/>
      <c r="F235" s="11"/>
      <c r="G235" s="11"/>
      <c r="H235" s="11"/>
      <c r="I235" s="11"/>
    </row>
    <row r="236" spans="2:9">
      <c r="B236" s="10"/>
      <c r="C236" s="11"/>
      <c r="D236" s="11"/>
      <c r="E236" s="11"/>
      <c r="F236" s="11"/>
      <c r="G236" s="11"/>
      <c r="H236" s="11"/>
      <c r="I236" s="11"/>
    </row>
    <row r="237" spans="2:9">
      <c r="B237" s="10"/>
      <c r="C237" s="11"/>
      <c r="D237" s="11"/>
      <c r="E237" s="11"/>
      <c r="F237" s="11"/>
      <c r="G237" s="11"/>
      <c r="H237" s="11"/>
      <c r="I237" s="11"/>
    </row>
    <row r="238" spans="2:9">
      <c r="B238" s="10"/>
      <c r="C238" s="11"/>
      <c r="D238" s="11"/>
      <c r="E238" s="11"/>
      <c r="F238" s="11"/>
      <c r="G238" s="11"/>
      <c r="H238" s="11"/>
      <c r="I238" s="11"/>
    </row>
    <row r="239" spans="2:9">
      <c r="B239" s="10"/>
      <c r="C239" s="11"/>
      <c r="D239" s="11"/>
      <c r="E239" s="11"/>
      <c r="F239" s="11"/>
      <c r="G239" s="11"/>
      <c r="H239" s="11"/>
      <c r="I239" s="11"/>
    </row>
    <row r="240" spans="2:9">
      <c r="B240" s="10"/>
      <c r="C240" s="11"/>
      <c r="D240" s="11"/>
      <c r="E240" s="11"/>
      <c r="F240" s="11"/>
      <c r="G240" s="11"/>
      <c r="H240" s="11"/>
      <c r="I240" s="11"/>
    </row>
    <row r="241" spans="2:9">
      <c r="B241" s="10"/>
      <c r="C241" s="11"/>
      <c r="D241" s="11"/>
      <c r="E241" s="11"/>
      <c r="F241" s="11"/>
      <c r="G241" s="11"/>
      <c r="H241" s="11"/>
      <c r="I241" s="11"/>
    </row>
    <row r="242" spans="2:9">
      <c r="B242" s="10"/>
      <c r="C242" s="11"/>
      <c r="D242" s="11"/>
      <c r="E242" s="11"/>
      <c r="F242" s="11"/>
      <c r="G242" s="11"/>
      <c r="H242" s="11"/>
      <c r="I242" s="11"/>
    </row>
    <row r="243" spans="2:9">
      <c r="B243" s="10"/>
      <c r="C243" s="11"/>
      <c r="D243" s="11"/>
      <c r="E243" s="11"/>
      <c r="F243" s="11"/>
      <c r="G243" s="11"/>
      <c r="H243" s="11"/>
      <c r="I243" s="11"/>
    </row>
    <row r="244" spans="2:9">
      <c r="B244" s="10"/>
      <c r="C244" s="11"/>
      <c r="D244" s="11"/>
      <c r="E244" s="11"/>
      <c r="F244" s="11"/>
      <c r="G244" s="11"/>
      <c r="H244" s="11"/>
      <c r="I244" s="11"/>
    </row>
    <row r="245" spans="2:9">
      <c r="B245" s="10"/>
      <c r="C245" s="11"/>
      <c r="D245" s="11"/>
      <c r="E245" s="11"/>
      <c r="F245" s="11"/>
      <c r="G245" s="11"/>
      <c r="H245" s="11"/>
      <c r="I245" s="11"/>
    </row>
    <row r="246" spans="2:9">
      <c r="B246" s="10"/>
      <c r="C246" s="11"/>
      <c r="D246" s="11"/>
      <c r="E246" s="11"/>
      <c r="F246" s="11"/>
      <c r="G246" s="11"/>
      <c r="H246" s="11"/>
      <c r="I246" s="11"/>
    </row>
    <row r="247" spans="2:9">
      <c r="B247" s="10"/>
      <c r="C247" s="11"/>
      <c r="D247" s="11"/>
      <c r="E247" s="11"/>
      <c r="F247" s="11"/>
      <c r="G247" s="11"/>
      <c r="H247" s="11"/>
      <c r="I247" s="11"/>
    </row>
    <row r="248" spans="2:9">
      <c r="B248" s="10"/>
      <c r="C248" s="11"/>
      <c r="D248" s="11"/>
      <c r="E248" s="11"/>
      <c r="F248" s="11"/>
      <c r="G248" s="11"/>
      <c r="H248" s="11"/>
      <c r="I248" s="11"/>
    </row>
    <row r="249" spans="2:9">
      <c r="B249" s="10"/>
      <c r="C249" s="11"/>
      <c r="D249" s="11"/>
      <c r="E249" s="11"/>
      <c r="F249" s="11"/>
      <c r="G249" s="11"/>
      <c r="H249" s="11"/>
      <c r="I249" s="11"/>
    </row>
    <row r="250" spans="2:9">
      <c r="B250" s="10"/>
      <c r="C250" s="11"/>
      <c r="D250" s="11"/>
      <c r="E250" s="11"/>
      <c r="F250" s="11"/>
      <c r="G250" s="11"/>
      <c r="H250" s="11"/>
      <c r="I250" s="11"/>
    </row>
    <row r="251" spans="2:9">
      <c r="B251" s="10"/>
      <c r="C251" s="11"/>
      <c r="D251" s="11"/>
      <c r="E251" s="11"/>
      <c r="F251" s="11"/>
      <c r="G251" s="11"/>
      <c r="H251" s="11"/>
      <c r="I251" s="11"/>
    </row>
    <row r="252" spans="2:9">
      <c r="B252" s="10"/>
      <c r="C252" s="11"/>
      <c r="D252" s="11"/>
      <c r="E252" s="11"/>
      <c r="F252" s="11"/>
      <c r="G252" s="11"/>
      <c r="H252" s="11"/>
      <c r="I252" s="11"/>
    </row>
    <row r="253" spans="2:9">
      <c r="B253" s="10"/>
      <c r="C253" s="11"/>
      <c r="D253" s="11"/>
      <c r="E253" s="11"/>
      <c r="F253" s="11"/>
      <c r="G253" s="11"/>
      <c r="H253" s="11"/>
      <c r="I253" s="11"/>
    </row>
    <row r="254" spans="2:9">
      <c r="B254" s="10"/>
      <c r="C254" s="11"/>
      <c r="D254" s="11"/>
      <c r="E254" s="11"/>
      <c r="F254" s="11"/>
      <c r="G254" s="11"/>
      <c r="H254" s="11"/>
      <c r="I254" s="11"/>
    </row>
    <row r="255" spans="2:9">
      <c r="B255" s="10"/>
      <c r="C255" s="11"/>
      <c r="D255" s="11"/>
      <c r="E255" s="11"/>
      <c r="F255" s="11"/>
      <c r="G255" s="11"/>
      <c r="H255" s="11"/>
      <c r="I255" s="11"/>
    </row>
    <row r="256" spans="2:9">
      <c r="B256" s="10"/>
      <c r="C256" s="11"/>
      <c r="D256" s="11"/>
      <c r="E256" s="11"/>
      <c r="F256" s="11"/>
      <c r="G256" s="11"/>
      <c r="H256" s="11"/>
      <c r="I256" s="11"/>
    </row>
    <row r="257" spans="2:9">
      <c r="B257" s="10"/>
      <c r="C257" s="11"/>
      <c r="D257" s="11"/>
      <c r="E257" s="11"/>
      <c r="F257" s="11"/>
      <c r="G257" s="11"/>
      <c r="H257" s="11"/>
      <c r="I257" s="11"/>
    </row>
    <row r="258" spans="2:9">
      <c r="B258" s="10"/>
      <c r="C258" s="11"/>
      <c r="D258" s="11"/>
      <c r="E258" s="11"/>
      <c r="F258" s="11"/>
      <c r="G258" s="11"/>
      <c r="H258" s="11"/>
      <c r="I258" s="11"/>
    </row>
    <row r="259" spans="2:9">
      <c r="B259" s="10"/>
      <c r="C259" s="11"/>
      <c r="D259" s="11"/>
      <c r="E259" s="11"/>
      <c r="F259" s="11"/>
      <c r="G259" s="11"/>
      <c r="H259" s="11"/>
      <c r="I259" s="11"/>
    </row>
    <row r="260" spans="2:9">
      <c r="B260" s="10"/>
      <c r="C260" s="11"/>
      <c r="D260" s="11"/>
      <c r="E260" s="11"/>
      <c r="F260" s="11"/>
      <c r="G260" s="11"/>
      <c r="H260" s="11"/>
      <c r="I260" s="11"/>
    </row>
    <row r="261" spans="2:9">
      <c r="B261" s="10"/>
      <c r="C261" s="11"/>
      <c r="D261" s="11"/>
      <c r="E261" s="11"/>
      <c r="F261" s="11"/>
      <c r="G261" s="11"/>
      <c r="H261" s="11"/>
      <c r="I261" s="11"/>
    </row>
    <row r="262" spans="2:9">
      <c r="B262" s="10"/>
      <c r="C262" s="11"/>
      <c r="D262" s="11"/>
      <c r="E262" s="11"/>
      <c r="F262" s="11"/>
      <c r="G262" s="11"/>
      <c r="H262" s="11"/>
      <c r="I262" s="11"/>
    </row>
    <row r="263" spans="2:9">
      <c r="B263" s="10"/>
      <c r="C263" s="11"/>
      <c r="D263" s="11"/>
      <c r="E263" s="11"/>
      <c r="F263" s="11"/>
      <c r="G263" s="11"/>
      <c r="H263" s="11"/>
      <c r="I263" s="11"/>
    </row>
    <row r="264" spans="2:9">
      <c r="B264" s="10"/>
      <c r="C264" s="11"/>
      <c r="D264" s="11"/>
      <c r="E264" s="11"/>
      <c r="F264" s="11"/>
      <c r="G264" s="11"/>
      <c r="H264" s="11"/>
      <c r="I264" s="11"/>
    </row>
    <row r="265" spans="2:9">
      <c r="B265" s="10"/>
      <c r="C265" s="11"/>
      <c r="D265" s="11"/>
      <c r="E265" s="11"/>
      <c r="F265" s="11"/>
      <c r="G265" s="11"/>
      <c r="H265" s="11"/>
      <c r="I265" s="11"/>
    </row>
    <row r="266" spans="2:9">
      <c r="B266" s="10"/>
      <c r="C266" s="11"/>
      <c r="D266" s="11"/>
      <c r="E266" s="11"/>
      <c r="F266" s="11"/>
      <c r="G266" s="11"/>
      <c r="H266" s="11"/>
      <c r="I266" s="11"/>
    </row>
    <row r="267" spans="2:9">
      <c r="B267" s="10"/>
      <c r="C267" s="11"/>
      <c r="D267" s="11"/>
      <c r="E267" s="11"/>
      <c r="F267" s="11"/>
      <c r="G267" s="11"/>
      <c r="H267" s="11"/>
      <c r="I267" s="11"/>
    </row>
    <row r="268" spans="2:9">
      <c r="B268" s="10"/>
      <c r="C268" s="11"/>
      <c r="D268" s="11"/>
      <c r="E268" s="11"/>
      <c r="F268" s="11"/>
      <c r="G268" s="11"/>
      <c r="H268" s="11"/>
      <c r="I268" s="11"/>
    </row>
    <row r="269" spans="2:9">
      <c r="B269" s="10"/>
      <c r="C269" s="11"/>
      <c r="D269" s="11"/>
      <c r="E269" s="11"/>
      <c r="F269" s="11"/>
      <c r="G269" s="11"/>
      <c r="H269" s="11"/>
      <c r="I269" s="11"/>
    </row>
    <row r="270" spans="2:9">
      <c r="B270" s="10"/>
      <c r="C270" s="11"/>
      <c r="D270" s="11"/>
      <c r="E270" s="11"/>
      <c r="F270" s="11"/>
      <c r="G270" s="11"/>
      <c r="H270" s="11"/>
      <c r="I270" s="11"/>
    </row>
    <row r="271" spans="2:9">
      <c r="B271" s="10"/>
      <c r="C271" s="11"/>
      <c r="D271" s="11"/>
      <c r="E271" s="11"/>
      <c r="F271" s="11"/>
      <c r="G271" s="11"/>
      <c r="H271" s="11"/>
      <c r="I271" s="11"/>
    </row>
    <row r="272" spans="2:9">
      <c r="B272" s="10"/>
      <c r="C272" s="11"/>
      <c r="D272" s="11"/>
      <c r="E272" s="11"/>
      <c r="F272" s="11"/>
      <c r="G272" s="11"/>
      <c r="H272" s="11"/>
      <c r="I272" s="11"/>
    </row>
    <row r="273" spans="2:9">
      <c r="B273" s="10"/>
      <c r="C273" s="11"/>
      <c r="D273" s="11"/>
      <c r="E273" s="11"/>
      <c r="F273" s="11"/>
      <c r="G273" s="11"/>
      <c r="H273" s="11"/>
      <c r="I273" s="11"/>
    </row>
    <row r="274" spans="2:9">
      <c r="B274" s="10"/>
      <c r="C274" s="11"/>
      <c r="D274" s="11"/>
      <c r="E274" s="11"/>
      <c r="F274" s="11"/>
      <c r="G274" s="11"/>
      <c r="H274" s="11"/>
      <c r="I274" s="11"/>
    </row>
    <row r="275" spans="2:9">
      <c r="B275" s="10"/>
      <c r="C275" s="11"/>
      <c r="D275" s="11"/>
      <c r="E275" s="11"/>
      <c r="F275" s="11"/>
      <c r="G275" s="11"/>
      <c r="H275" s="11"/>
      <c r="I275" s="11"/>
    </row>
    <row r="276" spans="2:9">
      <c r="B276" s="10"/>
      <c r="C276" s="11"/>
      <c r="D276" s="11"/>
      <c r="E276" s="11"/>
      <c r="F276" s="11"/>
      <c r="G276" s="11"/>
      <c r="H276" s="11"/>
      <c r="I276" s="11"/>
    </row>
    <row r="277" spans="2:9">
      <c r="B277" s="10"/>
      <c r="C277" s="11"/>
      <c r="D277" s="11"/>
      <c r="E277" s="11"/>
      <c r="F277" s="11"/>
      <c r="G277" s="11"/>
      <c r="H277" s="11"/>
      <c r="I277" s="11"/>
    </row>
    <row r="278" spans="2:9">
      <c r="B278" s="10"/>
      <c r="C278" s="11"/>
      <c r="D278" s="11"/>
      <c r="E278" s="11"/>
      <c r="F278" s="11"/>
      <c r="G278" s="11"/>
      <c r="H278" s="11"/>
      <c r="I278" s="11"/>
    </row>
    <row r="279" spans="2:9">
      <c r="B279" s="10"/>
      <c r="C279" s="11"/>
      <c r="D279" s="11"/>
      <c r="E279" s="11"/>
      <c r="F279" s="11"/>
      <c r="G279" s="11"/>
      <c r="H279" s="11"/>
      <c r="I279" s="11"/>
    </row>
    <row r="280" spans="2:9">
      <c r="B280" s="10"/>
      <c r="C280" s="11"/>
      <c r="D280" s="11"/>
      <c r="E280" s="11"/>
      <c r="F280" s="11"/>
      <c r="G280" s="11"/>
      <c r="H280" s="11"/>
      <c r="I280" s="11"/>
    </row>
    <row r="281" spans="2:9">
      <c r="B281" s="10"/>
      <c r="C281" s="11"/>
      <c r="D281" s="11"/>
      <c r="E281" s="11"/>
      <c r="F281" s="11"/>
      <c r="G281" s="11"/>
      <c r="H281" s="11"/>
      <c r="I281" s="11"/>
    </row>
    <row r="282" spans="2:9">
      <c r="B282" s="10"/>
      <c r="C282" s="11"/>
      <c r="D282" s="11"/>
      <c r="E282" s="11"/>
      <c r="F282" s="11"/>
      <c r="G282" s="11"/>
      <c r="H282" s="11"/>
      <c r="I282" s="11"/>
    </row>
    <row r="283" spans="2:9">
      <c r="B283" s="10"/>
      <c r="C283" s="11"/>
      <c r="D283" s="11"/>
      <c r="E283" s="11"/>
      <c r="F283" s="11"/>
      <c r="G283" s="11"/>
      <c r="H283" s="11"/>
      <c r="I283" s="11"/>
    </row>
    <row r="284" spans="2:9">
      <c r="B284" s="10"/>
      <c r="C284" s="11"/>
      <c r="D284" s="11"/>
      <c r="E284" s="11"/>
      <c r="F284" s="11"/>
      <c r="G284" s="11"/>
      <c r="H284" s="11"/>
      <c r="I284" s="11"/>
    </row>
    <row r="285" spans="2:9">
      <c r="B285" s="10"/>
      <c r="C285" s="11"/>
      <c r="D285" s="11"/>
      <c r="E285" s="11"/>
      <c r="F285" s="11"/>
      <c r="G285" s="11"/>
      <c r="H285" s="11"/>
      <c r="I285" s="11"/>
    </row>
    <row r="286" spans="2:9">
      <c r="B286" s="10"/>
      <c r="C286" s="11"/>
      <c r="D286" s="11"/>
      <c r="E286" s="11"/>
      <c r="F286" s="11"/>
      <c r="G286" s="11"/>
      <c r="H286" s="11"/>
      <c r="I286" s="11"/>
    </row>
    <row r="287" spans="2:9">
      <c r="B287" s="10"/>
      <c r="C287" s="11"/>
      <c r="D287" s="11"/>
      <c r="E287" s="11"/>
      <c r="F287" s="11"/>
      <c r="G287" s="11"/>
      <c r="H287" s="11"/>
      <c r="I287" s="11"/>
    </row>
    <row r="288" spans="2:9">
      <c r="B288" s="10"/>
      <c r="C288" s="11"/>
      <c r="D288" s="11"/>
      <c r="E288" s="11"/>
      <c r="F288" s="11"/>
      <c r="G288" s="11"/>
      <c r="H288" s="11"/>
      <c r="I288" s="11"/>
    </row>
    <row r="289" spans="2:9">
      <c r="B289" s="10"/>
      <c r="C289" s="11"/>
      <c r="D289" s="11"/>
      <c r="E289" s="11"/>
      <c r="F289" s="11"/>
      <c r="G289" s="11"/>
      <c r="H289" s="11"/>
      <c r="I289" s="11"/>
    </row>
    <row r="290" spans="2:9">
      <c r="B290" s="10"/>
      <c r="C290" s="11"/>
      <c r="D290" s="11"/>
      <c r="E290" s="11"/>
      <c r="F290" s="11"/>
      <c r="G290" s="11"/>
      <c r="H290" s="11"/>
      <c r="I290" s="11"/>
    </row>
    <row r="291" spans="2:9">
      <c r="B291" s="10"/>
      <c r="C291" s="11"/>
      <c r="D291" s="11"/>
      <c r="E291" s="11"/>
      <c r="F291" s="11"/>
      <c r="G291" s="11"/>
      <c r="H291" s="11"/>
      <c r="I291" s="11"/>
    </row>
    <row r="292" spans="2:9">
      <c r="B292" s="10"/>
      <c r="C292" s="11"/>
      <c r="D292" s="11"/>
      <c r="E292" s="11"/>
      <c r="F292" s="11"/>
      <c r="G292" s="11"/>
      <c r="H292" s="11"/>
      <c r="I292" s="11"/>
    </row>
    <row r="293" spans="2:9">
      <c r="B293" s="10"/>
      <c r="C293" s="11"/>
      <c r="D293" s="11"/>
      <c r="E293" s="11"/>
      <c r="F293" s="11"/>
      <c r="G293" s="11"/>
      <c r="H293" s="11"/>
      <c r="I293" s="11"/>
    </row>
    <row r="294" spans="2:9">
      <c r="B294" s="10"/>
      <c r="C294" s="11"/>
      <c r="D294" s="11"/>
      <c r="E294" s="11"/>
      <c r="F294" s="11"/>
      <c r="G294" s="11"/>
      <c r="H294" s="11"/>
      <c r="I294" s="11"/>
    </row>
    <row r="295" spans="2:9">
      <c r="B295" s="10"/>
      <c r="C295" s="11"/>
      <c r="D295" s="11"/>
      <c r="E295" s="11"/>
      <c r="F295" s="11"/>
      <c r="G295" s="11"/>
      <c r="H295" s="11"/>
      <c r="I295" s="11"/>
    </row>
    <row r="296" spans="2:9">
      <c r="B296" s="10"/>
      <c r="C296" s="11"/>
      <c r="D296" s="11"/>
      <c r="E296" s="11"/>
      <c r="F296" s="11"/>
      <c r="G296" s="11"/>
      <c r="H296" s="11"/>
      <c r="I296" s="11"/>
    </row>
    <row r="297" spans="2:9">
      <c r="B297" s="10"/>
      <c r="C297" s="11"/>
      <c r="D297" s="11"/>
      <c r="E297" s="11"/>
      <c r="F297" s="11"/>
      <c r="G297" s="11"/>
      <c r="H297" s="11"/>
      <c r="I297" s="11"/>
    </row>
    <row r="298" spans="2:9">
      <c r="B298" s="10"/>
      <c r="C298" s="11"/>
      <c r="D298" s="11"/>
      <c r="E298" s="11"/>
      <c r="F298" s="11"/>
      <c r="G298" s="11"/>
      <c r="H298" s="11"/>
      <c r="I298" s="11"/>
    </row>
    <row r="299" spans="2:9">
      <c r="B299" s="10"/>
      <c r="C299" s="11"/>
      <c r="D299" s="11"/>
      <c r="E299" s="11"/>
      <c r="F299" s="11"/>
      <c r="G299" s="11"/>
      <c r="H299" s="11"/>
      <c r="I299" s="11"/>
    </row>
    <row r="300" spans="2:9">
      <c r="B300" s="10"/>
      <c r="C300" s="11"/>
      <c r="D300" s="11"/>
      <c r="E300" s="11"/>
      <c r="F300" s="11"/>
      <c r="G300" s="11"/>
      <c r="H300" s="11"/>
      <c r="I300" s="11"/>
    </row>
    <row r="301" spans="2:9">
      <c r="B301" s="10"/>
      <c r="C301" s="11"/>
      <c r="D301" s="11"/>
      <c r="E301" s="11"/>
      <c r="F301" s="11"/>
      <c r="G301" s="11"/>
      <c r="H301" s="11"/>
      <c r="I301" s="11"/>
    </row>
    <row r="302" spans="2:9">
      <c r="B302" s="10"/>
      <c r="C302" s="11"/>
      <c r="D302" s="11"/>
      <c r="E302" s="11"/>
      <c r="F302" s="11"/>
      <c r="G302" s="11"/>
      <c r="H302" s="11"/>
      <c r="I302" s="11"/>
    </row>
    <row r="303" spans="2:9">
      <c r="B303" s="10"/>
      <c r="C303" s="11"/>
      <c r="D303" s="11"/>
      <c r="E303" s="11"/>
      <c r="F303" s="11"/>
      <c r="G303" s="11"/>
      <c r="H303" s="11"/>
      <c r="I303" s="11"/>
    </row>
    <row r="304" spans="2:9">
      <c r="B304" s="10"/>
      <c r="C304" s="11"/>
      <c r="D304" s="11"/>
      <c r="E304" s="11"/>
      <c r="F304" s="11"/>
      <c r="G304" s="11"/>
      <c r="H304" s="11"/>
      <c r="I304" s="11"/>
    </row>
    <row r="305" spans="2:9">
      <c r="B305" s="10"/>
      <c r="C305" s="11"/>
      <c r="D305" s="11"/>
      <c r="E305" s="11"/>
      <c r="F305" s="11"/>
      <c r="G305" s="11"/>
      <c r="H305" s="11"/>
      <c r="I305" s="11"/>
    </row>
    <row r="306" spans="2:9">
      <c r="B306" s="10"/>
      <c r="C306" s="11"/>
      <c r="D306" s="11"/>
      <c r="E306" s="11"/>
      <c r="F306" s="11"/>
      <c r="G306" s="11"/>
      <c r="H306" s="11"/>
      <c r="I306" s="11"/>
    </row>
    <row r="307" spans="2:9">
      <c r="B307" s="10"/>
      <c r="C307" s="11"/>
      <c r="D307" s="11"/>
      <c r="E307" s="11"/>
      <c r="F307" s="11"/>
      <c r="G307" s="11"/>
      <c r="H307" s="11"/>
      <c r="I307" s="11"/>
    </row>
    <row r="308" spans="2:9">
      <c r="B308" s="10"/>
      <c r="C308" s="11"/>
      <c r="D308" s="11"/>
      <c r="E308" s="11"/>
      <c r="F308" s="11"/>
      <c r="G308" s="11"/>
      <c r="H308" s="11"/>
      <c r="I308" s="11"/>
    </row>
    <row r="309" spans="2:9">
      <c r="B309" s="10"/>
      <c r="C309" s="11"/>
      <c r="D309" s="11"/>
      <c r="E309" s="11"/>
      <c r="F309" s="11"/>
      <c r="G309" s="11"/>
      <c r="H309" s="11"/>
      <c r="I309" s="11"/>
    </row>
    <row r="310" spans="2:9">
      <c r="B310" s="10"/>
      <c r="C310" s="11"/>
      <c r="D310" s="11"/>
      <c r="E310" s="11"/>
      <c r="F310" s="11"/>
      <c r="G310" s="11"/>
      <c r="H310" s="11"/>
      <c r="I310" s="11"/>
    </row>
    <row r="311" spans="2:9">
      <c r="B311" s="10"/>
      <c r="C311" s="11"/>
      <c r="D311" s="11"/>
      <c r="E311" s="11"/>
      <c r="F311" s="11"/>
      <c r="G311" s="11"/>
      <c r="H311" s="11"/>
      <c r="I311" s="11"/>
    </row>
    <row r="312" spans="2:9">
      <c r="B312" s="10"/>
      <c r="C312" s="11"/>
      <c r="D312" s="11"/>
      <c r="E312" s="11"/>
      <c r="F312" s="11"/>
      <c r="G312" s="11"/>
      <c r="H312" s="11"/>
      <c r="I312" s="11"/>
    </row>
    <row r="313" spans="2:9">
      <c r="B313" s="10"/>
      <c r="C313" s="11"/>
      <c r="D313" s="11"/>
      <c r="E313" s="11"/>
      <c r="F313" s="11"/>
      <c r="G313" s="11"/>
      <c r="H313" s="11"/>
      <c r="I313" s="11"/>
    </row>
    <row r="314" spans="2:9">
      <c r="B314" s="10"/>
      <c r="C314" s="11"/>
      <c r="D314" s="11"/>
      <c r="E314" s="11"/>
      <c r="F314" s="11"/>
      <c r="G314" s="11"/>
      <c r="H314" s="11"/>
      <c r="I314" s="11"/>
    </row>
    <row r="315" spans="2:9">
      <c r="B315" s="10"/>
      <c r="C315" s="11"/>
      <c r="D315" s="11"/>
      <c r="E315" s="11"/>
      <c r="F315" s="11"/>
      <c r="G315" s="11"/>
      <c r="H315" s="11"/>
      <c r="I315" s="11"/>
    </row>
    <row r="316" spans="2:9">
      <c r="B316" s="10"/>
      <c r="C316" s="11"/>
      <c r="D316" s="11"/>
      <c r="E316" s="11"/>
      <c r="F316" s="11"/>
      <c r="G316" s="11"/>
      <c r="H316" s="11"/>
      <c r="I316" s="11"/>
    </row>
    <row r="317" spans="2:9">
      <c r="B317" s="10"/>
      <c r="C317" s="11"/>
      <c r="D317" s="11"/>
      <c r="E317" s="11"/>
      <c r="F317" s="11"/>
      <c r="G317" s="11"/>
      <c r="H317" s="11"/>
      <c r="I317" s="11"/>
    </row>
    <row r="318" spans="2:9">
      <c r="B318" s="10"/>
      <c r="C318" s="11"/>
      <c r="D318" s="11"/>
      <c r="E318" s="11"/>
      <c r="F318" s="11"/>
      <c r="G318" s="11"/>
      <c r="H318" s="11"/>
      <c r="I318" s="11"/>
    </row>
    <row r="319" spans="2:9">
      <c r="B319" s="10"/>
      <c r="C319" s="11"/>
      <c r="D319" s="11"/>
      <c r="E319" s="11"/>
      <c r="F319" s="11"/>
      <c r="G319" s="11"/>
      <c r="H319" s="11"/>
      <c r="I319" s="11"/>
    </row>
    <row r="320" spans="2:9">
      <c r="B320" s="10"/>
      <c r="C320" s="11"/>
      <c r="D320" s="11"/>
      <c r="E320" s="11"/>
      <c r="F320" s="11"/>
      <c r="G320" s="11"/>
      <c r="H320" s="11"/>
      <c r="I320" s="11"/>
    </row>
    <row r="321" spans="2:9">
      <c r="B321" s="10"/>
      <c r="C321" s="11"/>
      <c r="D321" s="11"/>
      <c r="E321" s="11"/>
      <c r="F321" s="11"/>
      <c r="G321" s="11"/>
      <c r="H321" s="11"/>
      <c r="I321" s="11"/>
    </row>
    <row r="322" spans="2:9">
      <c r="B322" s="10"/>
      <c r="C322" s="11"/>
      <c r="D322" s="11"/>
      <c r="E322" s="11"/>
      <c r="F322" s="11"/>
      <c r="G322" s="11"/>
      <c r="H322" s="11"/>
      <c r="I322" s="11"/>
    </row>
    <row r="323" spans="2:9">
      <c r="B323" s="10"/>
      <c r="C323" s="11"/>
      <c r="D323" s="11"/>
      <c r="E323" s="11"/>
      <c r="F323" s="11"/>
      <c r="G323" s="11"/>
      <c r="H323" s="11"/>
      <c r="I323" s="11"/>
    </row>
    <row r="324" spans="2:9">
      <c r="B324" s="10"/>
      <c r="C324" s="11"/>
      <c r="D324" s="11"/>
      <c r="E324" s="11"/>
      <c r="F324" s="11"/>
      <c r="G324" s="11"/>
      <c r="H324" s="11"/>
      <c r="I324" s="11"/>
    </row>
    <row r="325" spans="2:9">
      <c r="B325" s="10"/>
      <c r="C325" s="11"/>
      <c r="D325" s="11"/>
      <c r="E325" s="11"/>
      <c r="F325" s="11"/>
      <c r="G325" s="11"/>
      <c r="H325" s="11"/>
      <c r="I325" s="11"/>
    </row>
    <row r="326" spans="2:9">
      <c r="B326" s="10"/>
      <c r="C326" s="11"/>
      <c r="D326" s="11"/>
      <c r="E326" s="11"/>
      <c r="F326" s="11"/>
      <c r="G326" s="11"/>
      <c r="H326" s="11"/>
      <c r="I326" s="11"/>
    </row>
    <row r="327" spans="2:9">
      <c r="B327" s="10"/>
      <c r="C327" s="11"/>
      <c r="D327" s="11"/>
      <c r="E327" s="11"/>
      <c r="F327" s="11"/>
      <c r="G327" s="11"/>
      <c r="H327" s="11"/>
      <c r="I327" s="11"/>
    </row>
    <row r="328" spans="2:9">
      <c r="B328" s="10"/>
      <c r="C328" s="11"/>
      <c r="D328" s="11"/>
      <c r="E328" s="11"/>
      <c r="F328" s="11"/>
      <c r="G328" s="11"/>
      <c r="H328" s="11"/>
      <c r="I328" s="11"/>
    </row>
    <row r="329" spans="2:9">
      <c r="B329" s="10"/>
      <c r="C329" s="11"/>
      <c r="D329" s="11"/>
      <c r="E329" s="11"/>
      <c r="F329" s="11"/>
      <c r="G329" s="11"/>
      <c r="H329" s="11"/>
      <c r="I329" s="11"/>
    </row>
    <row r="330" spans="2:9">
      <c r="B330" s="10"/>
      <c r="C330" s="11"/>
      <c r="D330" s="11"/>
      <c r="E330" s="11"/>
      <c r="F330" s="11"/>
      <c r="G330" s="11"/>
      <c r="H330" s="11"/>
      <c r="I330" s="11"/>
    </row>
    <row r="331" spans="2:9">
      <c r="B331" s="10"/>
      <c r="C331" s="11"/>
      <c r="D331" s="11"/>
      <c r="E331" s="11"/>
      <c r="F331" s="11"/>
      <c r="G331" s="11"/>
      <c r="H331" s="11"/>
      <c r="I331" s="11"/>
    </row>
    <row r="332" spans="2:9">
      <c r="B332" s="10"/>
      <c r="C332" s="11"/>
      <c r="D332" s="11"/>
      <c r="E332" s="11"/>
      <c r="F332" s="11"/>
      <c r="G332" s="11"/>
      <c r="H332" s="11"/>
      <c r="I332" s="11"/>
    </row>
    <row r="333" spans="2:9">
      <c r="B333" s="10"/>
      <c r="C333" s="11"/>
      <c r="D333" s="11"/>
      <c r="E333" s="11"/>
      <c r="F333" s="11"/>
      <c r="G333" s="11"/>
      <c r="H333" s="11"/>
      <c r="I333" s="11"/>
    </row>
    <row r="334" spans="2:9">
      <c r="B334" s="10"/>
      <c r="C334" s="11"/>
      <c r="D334" s="11"/>
      <c r="E334" s="11"/>
      <c r="F334" s="11"/>
      <c r="G334" s="11"/>
      <c r="H334" s="11"/>
      <c r="I334" s="11"/>
    </row>
    <row r="335" spans="2:9">
      <c r="B335" s="10"/>
      <c r="C335" s="11"/>
      <c r="D335" s="11"/>
      <c r="E335" s="11"/>
      <c r="F335" s="11"/>
      <c r="G335" s="11"/>
      <c r="H335" s="11"/>
      <c r="I335" s="11"/>
    </row>
    <row r="336" spans="2:9">
      <c r="B336" s="10"/>
      <c r="C336" s="11"/>
      <c r="D336" s="11"/>
      <c r="E336" s="11"/>
      <c r="F336" s="11"/>
      <c r="G336" s="11"/>
      <c r="H336" s="11"/>
      <c r="I336" s="11"/>
    </row>
    <row r="337" spans="2:9">
      <c r="B337" s="10"/>
      <c r="C337" s="11"/>
      <c r="D337" s="11"/>
      <c r="E337" s="11"/>
      <c r="F337" s="11"/>
      <c r="G337" s="11"/>
      <c r="H337" s="11"/>
      <c r="I337" s="11"/>
    </row>
    <row r="338" spans="2:9">
      <c r="B338" s="10"/>
      <c r="C338" s="11"/>
      <c r="D338" s="11"/>
      <c r="E338" s="11"/>
      <c r="F338" s="11"/>
      <c r="G338" s="11"/>
      <c r="H338" s="11"/>
      <c r="I338" s="11"/>
    </row>
    <row r="339" spans="2:9">
      <c r="B339" s="10"/>
      <c r="C339" s="11"/>
      <c r="D339" s="11"/>
      <c r="E339" s="11"/>
      <c r="F339" s="11"/>
      <c r="G339" s="11"/>
      <c r="H339" s="11"/>
      <c r="I339" s="11"/>
    </row>
    <row r="340" spans="2:9">
      <c r="B340" s="10"/>
      <c r="C340" s="11"/>
      <c r="D340" s="11"/>
      <c r="E340" s="11"/>
      <c r="F340" s="11"/>
      <c r="G340" s="11"/>
      <c r="H340" s="11"/>
      <c r="I340" s="11"/>
    </row>
    <row r="341" spans="2:9">
      <c r="B341" s="10"/>
      <c r="C341" s="11"/>
      <c r="D341" s="11"/>
      <c r="E341" s="11"/>
      <c r="F341" s="11"/>
      <c r="G341" s="11"/>
      <c r="H341" s="11"/>
      <c r="I341" s="11"/>
    </row>
    <row r="342" spans="2:9">
      <c r="B342" s="10"/>
      <c r="C342" s="11"/>
      <c r="D342" s="11"/>
      <c r="E342" s="11"/>
      <c r="F342" s="11"/>
      <c r="G342" s="11"/>
      <c r="H342" s="11"/>
      <c r="I342" s="11"/>
    </row>
    <row r="343" spans="2:9">
      <c r="B343" s="10"/>
      <c r="C343" s="11"/>
      <c r="D343" s="11"/>
      <c r="E343" s="11"/>
      <c r="F343" s="11"/>
      <c r="G343" s="11"/>
      <c r="H343" s="11"/>
      <c r="I343" s="11"/>
    </row>
    <row r="344" spans="2:9">
      <c r="B344" s="10"/>
      <c r="C344" s="11"/>
      <c r="D344" s="11"/>
      <c r="E344" s="11"/>
      <c r="F344" s="11"/>
      <c r="G344" s="11"/>
      <c r="H344" s="11"/>
      <c r="I344" s="11"/>
    </row>
    <row r="345" spans="2:9">
      <c r="B345" s="10"/>
      <c r="C345" s="11"/>
      <c r="D345" s="11"/>
      <c r="E345" s="11"/>
      <c r="F345" s="11"/>
      <c r="G345" s="11"/>
      <c r="H345" s="11"/>
      <c r="I345" s="11"/>
    </row>
    <row r="346" spans="2:9">
      <c r="B346" s="10"/>
      <c r="C346" s="11"/>
      <c r="D346" s="11"/>
      <c r="E346" s="11"/>
      <c r="F346" s="11"/>
      <c r="G346" s="11"/>
      <c r="H346" s="11"/>
      <c r="I346" s="11"/>
    </row>
    <row r="347" spans="2:9">
      <c r="B347" s="10"/>
      <c r="C347" s="11"/>
      <c r="D347" s="11"/>
      <c r="E347" s="11"/>
      <c r="F347" s="11"/>
      <c r="G347" s="11"/>
      <c r="H347" s="11"/>
      <c r="I347" s="11"/>
    </row>
    <row r="348" spans="2:9">
      <c r="B348" s="10"/>
      <c r="C348" s="11"/>
      <c r="D348" s="11"/>
      <c r="E348" s="11"/>
      <c r="F348" s="11"/>
      <c r="G348" s="11"/>
      <c r="H348" s="11"/>
      <c r="I348" s="11"/>
    </row>
    <row r="349" spans="2:9">
      <c r="B349" s="10"/>
      <c r="C349" s="11"/>
      <c r="D349" s="11"/>
      <c r="E349" s="11"/>
      <c r="F349" s="11"/>
      <c r="G349" s="11"/>
      <c r="H349" s="11"/>
      <c r="I349" s="11"/>
    </row>
    <row r="350" spans="2:9">
      <c r="B350" s="10"/>
      <c r="C350" s="11"/>
      <c r="D350" s="11"/>
      <c r="E350" s="11"/>
      <c r="F350" s="11"/>
      <c r="G350" s="11"/>
      <c r="H350" s="11"/>
      <c r="I350" s="11"/>
    </row>
    <row r="351" spans="2:9">
      <c r="B351" s="10"/>
      <c r="C351" s="11"/>
      <c r="D351" s="11"/>
      <c r="E351" s="11"/>
      <c r="F351" s="11"/>
      <c r="G351" s="11"/>
      <c r="H351" s="11"/>
      <c r="I351" s="11"/>
    </row>
    <row r="352" spans="2:9">
      <c r="B352" s="10"/>
      <c r="C352" s="11"/>
      <c r="D352" s="11"/>
      <c r="E352" s="11"/>
      <c r="F352" s="11"/>
      <c r="G352" s="11"/>
      <c r="H352" s="11"/>
      <c r="I352" s="11"/>
    </row>
    <row r="353" spans="2:9">
      <c r="B353" s="10"/>
      <c r="C353" s="11"/>
      <c r="D353" s="11"/>
      <c r="E353" s="11"/>
      <c r="F353" s="11"/>
      <c r="G353" s="11"/>
      <c r="H353" s="11"/>
      <c r="I353" s="11"/>
    </row>
    <row r="354" spans="2:9">
      <c r="B354" s="10"/>
      <c r="C354" s="11"/>
      <c r="D354" s="11"/>
      <c r="E354" s="11"/>
      <c r="F354" s="11"/>
      <c r="G354" s="11"/>
      <c r="H354" s="11"/>
      <c r="I354" s="11"/>
    </row>
    <row r="355" spans="2:9">
      <c r="B355" s="10"/>
      <c r="C355" s="11"/>
      <c r="D355" s="11"/>
      <c r="E355" s="11"/>
      <c r="F355" s="11"/>
      <c r="G355" s="11"/>
      <c r="H355" s="11"/>
      <c r="I355" s="11"/>
    </row>
    <row r="356" spans="2:9">
      <c r="B356" s="10"/>
      <c r="C356" s="11"/>
      <c r="D356" s="11"/>
      <c r="E356" s="11"/>
      <c r="F356" s="11"/>
      <c r="G356" s="11"/>
      <c r="H356" s="11"/>
      <c r="I356" s="11"/>
    </row>
    <row r="357" spans="2:9">
      <c r="B357" s="10"/>
      <c r="C357" s="11"/>
      <c r="D357" s="11"/>
      <c r="E357" s="11"/>
      <c r="F357" s="11"/>
      <c r="G357" s="11"/>
      <c r="H357" s="11"/>
      <c r="I357" s="11"/>
    </row>
    <row r="358" spans="2:9">
      <c r="B358" s="10"/>
      <c r="C358" s="11"/>
      <c r="D358" s="11"/>
      <c r="E358" s="11"/>
      <c r="F358" s="11"/>
      <c r="G358" s="11"/>
      <c r="H358" s="11"/>
      <c r="I358" s="11"/>
    </row>
    <row r="359" spans="2:9">
      <c r="B359" s="10"/>
      <c r="C359" s="11"/>
      <c r="D359" s="11"/>
      <c r="E359" s="11"/>
      <c r="F359" s="11"/>
      <c r="G359" s="11"/>
      <c r="H359" s="11"/>
      <c r="I359" s="11"/>
    </row>
    <row r="360" spans="2:9">
      <c r="B360" s="10"/>
      <c r="C360" s="11"/>
      <c r="D360" s="11"/>
      <c r="E360" s="11"/>
      <c r="F360" s="11"/>
      <c r="G360" s="11"/>
      <c r="H360" s="11"/>
      <c r="I360" s="11"/>
    </row>
    <row r="361" spans="2:9">
      <c r="B361" s="10"/>
      <c r="C361" s="11"/>
      <c r="D361" s="11"/>
      <c r="E361" s="11"/>
      <c r="F361" s="11"/>
      <c r="G361" s="11"/>
      <c r="H361" s="11"/>
      <c r="I361" s="11"/>
    </row>
    <row r="362" spans="2:9">
      <c r="B362" s="10"/>
      <c r="C362" s="11"/>
      <c r="D362" s="11"/>
      <c r="E362" s="11"/>
      <c r="F362" s="11"/>
      <c r="G362" s="11"/>
      <c r="H362" s="11"/>
      <c r="I362" s="11"/>
    </row>
    <row r="363" spans="2:9">
      <c r="B363" s="10"/>
      <c r="C363" s="11"/>
      <c r="D363" s="11"/>
      <c r="E363" s="11"/>
      <c r="F363" s="11"/>
      <c r="G363" s="11"/>
      <c r="H363" s="11"/>
      <c r="I363" s="11"/>
    </row>
    <row r="364" spans="2:9">
      <c r="B364" s="10"/>
      <c r="C364" s="11"/>
      <c r="D364" s="11"/>
      <c r="E364" s="11"/>
      <c r="F364" s="11"/>
      <c r="G364" s="11"/>
      <c r="H364" s="11"/>
      <c r="I364" s="11"/>
    </row>
    <row r="365" spans="2:9">
      <c r="B365" s="10"/>
      <c r="C365" s="11"/>
      <c r="D365" s="11"/>
      <c r="E365" s="11"/>
      <c r="F365" s="11"/>
      <c r="G365" s="11"/>
      <c r="H365" s="11"/>
      <c r="I365" s="11"/>
    </row>
    <row r="366" spans="2:9">
      <c r="B366" s="10"/>
      <c r="C366" s="11"/>
      <c r="D366" s="11"/>
      <c r="E366" s="11"/>
      <c r="F366" s="11"/>
      <c r="G366" s="11"/>
      <c r="H366" s="11"/>
      <c r="I366" s="11"/>
    </row>
    <row r="367" spans="2:9">
      <c r="B367" s="10"/>
      <c r="C367" s="11"/>
      <c r="D367" s="11"/>
      <c r="E367" s="11"/>
      <c r="F367" s="11"/>
      <c r="G367" s="11"/>
      <c r="H367" s="11"/>
      <c r="I367" s="11"/>
    </row>
    <row r="368" spans="2:9">
      <c r="B368" s="10"/>
      <c r="C368" s="11"/>
      <c r="D368" s="11"/>
      <c r="E368" s="11"/>
      <c r="F368" s="11"/>
      <c r="G368" s="11"/>
      <c r="H368" s="11"/>
      <c r="I368" s="11"/>
    </row>
    <row r="369" spans="2:9">
      <c r="B369" s="10"/>
      <c r="C369" s="11"/>
      <c r="D369" s="11"/>
      <c r="E369" s="11"/>
      <c r="F369" s="11"/>
      <c r="G369" s="11"/>
      <c r="H369" s="11"/>
      <c r="I369" s="11"/>
    </row>
    <row r="370" spans="2:9">
      <c r="B370" s="10"/>
      <c r="C370" s="11"/>
      <c r="D370" s="11"/>
      <c r="E370" s="11"/>
      <c r="F370" s="11"/>
      <c r="G370" s="11"/>
      <c r="H370" s="11"/>
      <c r="I370" s="11"/>
    </row>
    <row r="371" spans="2:9">
      <c r="B371" s="10"/>
      <c r="C371" s="11"/>
      <c r="D371" s="11"/>
      <c r="E371" s="11"/>
      <c r="F371" s="11"/>
      <c r="G371" s="11"/>
      <c r="H371" s="11"/>
      <c r="I371" s="11"/>
    </row>
    <row r="372" spans="2:9">
      <c r="B372" s="10"/>
      <c r="C372" s="11"/>
      <c r="D372" s="11"/>
      <c r="E372" s="11"/>
      <c r="F372" s="11"/>
      <c r="G372" s="11"/>
      <c r="H372" s="11"/>
      <c r="I372" s="11"/>
    </row>
    <row r="373" spans="2:9">
      <c r="B373" s="10"/>
      <c r="C373" s="11"/>
      <c r="D373" s="11"/>
      <c r="E373" s="11"/>
      <c r="F373" s="11"/>
      <c r="G373" s="11"/>
      <c r="H373" s="11"/>
      <c r="I373" s="11"/>
    </row>
    <row r="374" spans="2:9">
      <c r="B374" s="10"/>
      <c r="C374" s="11"/>
      <c r="D374" s="11"/>
      <c r="E374" s="11"/>
      <c r="F374" s="11"/>
      <c r="G374" s="11"/>
      <c r="H374" s="11"/>
      <c r="I374" s="11"/>
    </row>
    <row r="375" spans="2:9">
      <c r="B375" s="10"/>
      <c r="C375" s="11"/>
      <c r="D375" s="11"/>
      <c r="E375" s="11"/>
      <c r="F375" s="11"/>
      <c r="G375" s="11"/>
      <c r="H375" s="11"/>
      <c r="I375" s="11"/>
    </row>
    <row r="376" spans="2:9">
      <c r="B376" s="10"/>
      <c r="C376" s="11"/>
      <c r="D376" s="11"/>
      <c r="E376" s="11"/>
      <c r="F376" s="11"/>
      <c r="G376" s="11"/>
      <c r="H376" s="11"/>
      <c r="I376" s="11"/>
    </row>
    <row r="377" spans="2:9">
      <c r="B377" s="10"/>
      <c r="C377" s="11"/>
      <c r="D377" s="11"/>
      <c r="E377" s="11"/>
      <c r="F377" s="11"/>
      <c r="G377" s="11"/>
      <c r="H377" s="11"/>
      <c r="I377" s="11"/>
    </row>
    <row r="378" spans="2:9">
      <c r="B378" s="10"/>
      <c r="C378" s="11"/>
      <c r="D378" s="11"/>
      <c r="E378" s="11"/>
      <c r="F378" s="11"/>
      <c r="G378" s="11"/>
      <c r="H378" s="11"/>
      <c r="I378" s="11"/>
    </row>
    <row r="379" spans="2:9">
      <c r="B379" s="10"/>
      <c r="C379" s="11"/>
      <c r="D379" s="11"/>
      <c r="E379" s="11"/>
      <c r="F379" s="11"/>
      <c r="G379" s="11"/>
      <c r="H379" s="11"/>
      <c r="I379" s="11"/>
    </row>
    <row r="380" spans="2:9">
      <c r="B380" s="10"/>
      <c r="C380" s="11"/>
      <c r="D380" s="11"/>
      <c r="E380" s="11"/>
      <c r="F380" s="11"/>
      <c r="G380" s="11"/>
      <c r="H380" s="11"/>
      <c r="I380" s="11"/>
    </row>
    <row r="381" spans="2:9">
      <c r="B381" s="10"/>
      <c r="C381" s="11"/>
      <c r="D381" s="11"/>
      <c r="E381" s="11"/>
      <c r="F381" s="11"/>
      <c r="G381" s="11"/>
      <c r="H381" s="11"/>
      <c r="I381" s="11"/>
    </row>
    <row r="382" spans="2:9">
      <c r="B382" s="10"/>
      <c r="C382" s="11"/>
      <c r="D382" s="11"/>
      <c r="E382" s="11"/>
      <c r="F382" s="11"/>
      <c r="G382" s="11"/>
      <c r="H382" s="11"/>
      <c r="I382" s="11"/>
    </row>
    <row r="383" spans="2:9">
      <c r="B383" s="10"/>
      <c r="C383" s="11"/>
      <c r="D383" s="11"/>
      <c r="E383" s="11"/>
      <c r="F383" s="11"/>
      <c r="G383" s="11"/>
      <c r="H383" s="11"/>
      <c r="I383" s="11"/>
    </row>
    <row r="384" spans="2:9">
      <c r="B384" s="10"/>
      <c r="C384" s="11"/>
      <c r="D384" s="11"/>
      <c r="E384" s="11"/>
      <c r="F384" s="11"/>
      <c r="G384" s="11"/>
      <c r="H384" s="11"/>
      <c r="I384" s="11"/>
    </row>
    <row r="385" spans="2:9">
      <c r="B385" s="10"/>
      <c r="C385" s="11"/>
      <c r="D385" s="11"/>
      <c r="E385" s="11"/>
      <c r="F385" s="11"/>
      <c r="G385" s="11"/>
      <c r="H385" s="11"/>
      <c r="I385" s="11"/>
    </row>
    <row r="386" spans="2:9">
      <c r="B386" s="10"/>
      <c r="C386" s="11"/>
      <c r="D386" s="11"/>
      <c r="E386" s="11"/>
      <c r="F386" s="11"/>
      <c r="G386" s="11"/>
      <c r="H386" s="11"/>
      <c r="I386" s="11"/>
    </row>
    <row r="387" spans="2:9">
      <c r="B387" s="10"/>
      <c r="C387" s="11"/>
      <c r="D387" s="11"/>
      <c r="E387" s="11"/>
      <c r="F387" s="11"/>
      <c r="G387" s="11"/>
      <c r="H387" s="11"/>
      <c r="I387" s="11"/>
    </row>
    <row r="388" spans="2:9">
      <c r="B388" s="10"/>
      <c r="C388" s="11"/>
      <c r="D388" s="11"/>
      <c r="E388" s="11"/>
      <c r="F388" s="11"/>
      <c r="G388" s="11"/>
      <c r="H388" s="11"/>
      <c r="I388" s="11"/>
    </row>
    <row r="389" spans="2:9">
      <c r="B389" s="10"/>
      <c r="C389" s="11"/>
      <c r="D389" s="11"/>
      <c r="E389" s="11"/>
      <c r="F389" s="11"/>
      <c r="G389" s="11"/>
      <c r="H389" s="11"/>
      <c r="I389" s="11"/>
    </row>
    <row r="390" spans="2:9">
      <c r="B390" s="10"/>
      <c r="C390" s="11"/>
      <c r="D390" s="11"/>
      <c r="E390" s="11"/>
      <c r="F390" s="11"/>
      <c r="G390" s="11"/>
      <c r="H390" s="11"/>
      <c r="I390" s="11"/>
    </row>
    <row r="391" spans="2:9">
      <c r="B391" s="10"/>
      <c r="C391" s="11"/>
      <c r="D391" s="11"/>
      <c r="E391" s="11"/>
      <c r="F391" s="11"/>
      <c r="G391" s="11"/>
      <c r="H391" s="11"/>
      <c r="I391" s="11"/>
    </row>
    <row r="392" spans="2:9">
      <c r="B392" s="10"/>
      <c r="C392" s="11"/>
      <c r="D392" s="11"/>
      <c r="E392" s="11"/>
      <c r="F392" s="11"/>
      <c r="G392" s="11"/>
      <c r="H392" s="11"/>
      <c r="I392" s="11"/>
    </row>
    <row r="393" spans="2:9">
      <c r="B393" s="10"/>
      <c r="C393" s="11"/>
      <c r="D393" s="11"/>
      <c r="E393" s="11"/>
      <c r="F393" s="11"/>
      <c r="G393" s="11"/>
      <c r="H393" s="11"/>
      <c r="I393" s="11"/>
    </row>
    <row r="394" spans="2:9">
      <c r="B394" s="10"/>
      <c r="C394" s="11"/>
      <c r="D394" s="11"/>
      <c r="E394" s="11"/>
      <c r="F394" s="11"/>
      <c r="G394" s="11"/>
      <c r="H394" s="11"/>
      <c r="I394" s="11"/>
    </row>
    <row r="395" spans="2:9">
      <c r="B395" s="10"/>
      <c r="C395" s="11"/>
      <c r="D395" s="11"/>
      <c r="E395" s="11"/>
      <c r="F395" s="11"/>
      <c r="G395" s="11"/>
      <c r="H395" s="11"/>
      <c r="I395" s="11"/>
    </row>
    <row r="396" spans="2:9">
      <c r="B396" s="10"/>
      <c r="C396" s="11"/>
      <c r="D396" s="11"/>
      <c r="E396" s="11"/>
      <c r="F396" s="11"/>
      <c r="G396" s="11"/>
      <c r="H396" s="11"/>
      <c r="I396" s="11"/>
    </row>
    <row r="397" spans="2:9">
      <c r="B397" s="10"/>
      <c r="C397" s="11"/>
      <c r="D397" s="11"/>
      <c r="E397" s="11"/>
      <c r="F397" s="11"/>
      <c r="G397" s="11"/>
      <c r="H397" s="11"/>
      <c r="I397" s="11"/>
    </row>
    <row r="398" spans="2:9">
      <c r="B398" s="10"/>
      <c r="C398" s="11"/>
      <c r="D398" s="11"/>
      <c r="E398" s="11"/>
      <c r="F398" s="11"/>
      <c r="G398" s="11"/>
      <c r="H398" s="11"/>
      <c r="I398" s="11"/>
    </row>
    <row r="399" spans="2:9">
      <c r="B399" s="10"/>
      <c r="C399" s="11"/>
      <c r="D399" s="11"/>
      <c r="E399" s="11"/>
      <c r="F399" s="11"/>
      <c r="G399" s="11"/>
      <c r="H399" s="11"/>
      <c r="I399" s="11"/>
    </row>
    <row r="400" spans="2:9">
      <c r="B400" s="10"/>
      <c r="C400" s="11"/>
      <c r="D400" s="11"/>
      <c r="E400" s="11"/>
      <c r="F400" s="11"/>
      <c r="G400" s="11"/>
      <c r="H400" s="11"/>
      <c r="I400" s="11"/>
    </row>
    <row r="401" spans="2:9">
      <c r="B401" s="10"/>
      <c r="C401" s="11"/>
      <c r="D401" s="11"/>
      <c r="E401" s="11"/>
      <c r="F401" s="11"/>
      <c r="G401" s="11"/>
      <c r="H401" s="11"/>
      <c r="I401" s="11"/>
    </row>
    <row r="402" spans="2:9">
      <c r="B402" s="10"/>
      <c r="C402" s="11"/>
      <c r="D402" s="11"/>
      <c r="E402" s="11"/>
      <c r="F402" s="11"/>
      <c r="G402" s="11"/>
      <c r="H402" s="11"/>
      <c r="I402" s="11"/>
    </row>
    <row r="403" spans="2:9">
      <c r="B403" s="10"/>
      <c r="C403" s="11"/>
      <c r="D403" s="11"/>
      <c r="E403" s="11"/>
      <c r="F403" s="11"/>
      <c r="G403" s="11"/>
      <c r="H403" s="11"/>
      <c r="I403" s="11"/>
    </row>
    <row r="404" spans="2:9">
      <c r="B404" s="10"/>
      <c r="C404" s="11"/>
      <c r="D404" s="11"/>
      <c r="E404" s="11"/>
      <c r="F404" s="11"/>
      <c r="G404" s="11"/>
      <c r="H404" s="11"/>
      <c r="I404" s="11"/>
    </row>
    <row r="405" spans="2:9">
      <c r="B405" s="10"/>
      <c r="C405" s="11"/>
      <c r="D405" s="11"/>
      <c r="E405" s="11"/>
      <c r="F405" s="11"/>
      <c r="G405" s="11"/>
      <c r="H405" s="11"/>
      <c r="I405" s="11"/>
    </row>
    <row r="406" spans="2:9">
      <c r="B406" s="10"/>
      <c r="C406" s="11"/>
      <c r="D406" s="11"/>
      <c r="E406" s="11"/>
      <c r="F406" s="11"/>
      <c r="G406" s="11"/>
      <c r="H406" s="11"/>
      <c r="I406" s="11"/>
    </row>
    <row r="407" spans="2:9">
      <c r="B407" s="10"/>
      <c r="C407" s="11"/>
      <c r="D407" s="11"/>
      <c r="E407" s="11"/>
      <c r="F407" s="11"/>
      <c r="G407" s="11"/>
      <c r="H407" s="11"/>
      <c r="I407" s="11"/>
    </row>
    <row r="408" spans="2:9">
      <c r="B408" s="10"/>
      <c r="C408" s="11"/>
      <c r="D408" s="11"/>
      <c r="E408" s="11"/>
      <c r="F408" s="11"/>
      <c r="G408" s="11"/>
      <c r="H408" s="11"/>
      <c r="I408" s="11"/>
    </row>
    <row r="409" spans="2:9">
      <c r="B409" s="10"/>
      <c r="C409" s="11"/>
      <c r="D409" s="11"/>
      <c r="E409" s="11"/>
      <c r="F409" s="11"/>
      <c r="G409" s="11"/>
      <c r="H409" s="11"/>
      <c r="I409" s="11"/>
    </row>
    <row r="410" spans="2:9">
      <c r="B410" s="10"/>
      <c r="C410" s="11"/>
      <c r="D410" s="11"/>
      <c r="E410" s="11"/>
      <c r="F410" s="11"/>
      <c r="G410" s="11"/>
      <c r="H410" s="11"/>
      <c r="I410" s="11"/>
    </row>
    <row r="411" spans="2:9">
      <c r="B411" s="10"/>
      <c r="C411" s="11"/>
      <c r="D411" s="11"/>
      <c r="E411" s="11"/>
      <c r="F411" s="11"/>
      <c r="G411" s="11"/>
      <c r="H411" s="11"/>
      <c r="I411" s="11"/>
    </row>
    <row r="412" spans="2:9">
      <c r="B412" s="10"/>
      <c r="C412" s="11"/>
      <c r="D412" s="11"/>
      <c r="E412" s="11"/>
      <c r="F412" s="11"/>
      <c r="G412" s="11"/>
      <c r="H412" s="11"/>
      <c r="I412" s="11"/>
    </row>
    <row r="413" spans="2:9">
      <c r="B413" s="10"/>
      <c r="C413" s="11"/>
      <c r="D413" s="11"/>
      <c r="E413" s="11"/>
      <c r="F413" s="11"/>
      <c r="G413" s="11"/>
      <c r="H413" s="11"/>
      <c r="I413" s="11"/>
    </row>
    <row r="414" spans="2:9">
      <c r="B414" s="10"/>
      <c r="C414" s="11"/>
      <c r="D414" s="11"/>
      <c r="E414" s="11"/>
      <c r="F414" s="11"/>
      <c r="G414" s="11"/>
      <c r="H414" s="11"/>
      <c r="I414" s="11"/>
    </row>
    <row r="415" spans="2:9">
      <c r="B415" s="10"/>
      <c r="C415" s="11"/>
      <c r="D415" s="11"/>
      <c r="E415" s="11"/>
      <c r="F415" s="11"/>
      <c r="G415" s="11"/>
      <c r="H415" s="11"/>
      <c r="I415" s="11"/>
    </row>
    <row r="416" spans="2:9">
      <c r="B416" s="10"/>
      <c r="C416" s="11"/>
      <c r="D416" s="11"/>
      <c r="E416" s="11"/>
      <c r="F416" s="11"/>
      <c r="G416" s="11"/>
      <c r="H416" s="11"/>
      <c r="I416" s="11"/>
    </row>
    <row r="417" spans="2:9">
      <c r="B417" s="10"/>
      <c r="C417" s="11"/>
      <c r="D417" s="11"/>
      <c r="E417" s="11"/>
      <c r="F417" s="11"/>
      <c r="G417" s="11"/>
      <c r="H417" s="11"/>
      <c r="I417" s="11"/>
    </row>
    <row r="418" spans="2:9">
      <c r="B418" s="10"/>
      <c r="C418" s="11"/>
      <c r="D418" s="11"/>
      <c r="E418" s="11"/>
      <c r="F418" s="11"/>
      <c r="G418" s="11"/>
      <c r="H418" s="11"/>
      <c r="I418" s="11"/>
    </row>
    <row r="419" spans="2:9">
      <c r="B419" s="10"/>
      <c r="C419" s="11"/>
      <c r="D419" s="11"/>
      <c r="E419" s="11"/>
      <c r="F419" s="11"/>
      <c r="G419" s="11"/>
      <c r="H419" s="11"/>
      <c r="I419" s="11"/>
    </row>
    <row r="420" spans="2:9">
      <c r="B420" s="10"/>
      <c r="C420" s="11"/>
      <c r="D420" s="11"/>
      <c r="E420" s="11"/>
      <c r="F420" s="11"/>
      <c r="G420" s="11"/>
      <c r="H420" s="11"/>
      <c r="I420" s="11"/>
    </row>
    <row r="421" spans="2:9">
      <c r="B421" s="10"/>
      <c r="C421" s="11"/>
      <c r="D421" s="11"/>
      <c r="E421" s="11"/>
      <c r="F421" s="11"/>
      <c r="G421" s="11"/>
      <c r="H421" s="11"/>
      <c r="I421" s="11"/>
    </row>
    <row r="422" spans="2:9">
      <c r="B422" s="10"/>
      <c r="C422" s="11"/>
      <c r="D422" s="11"/>
      <c r="E422" s="11"/>
      <c r="F422" s="11"/>
      <c r="G422" s="11"/>
      <c r="H422" s="11"/>
      <c r="I422" s="11"/>
    </row>
    <row r="423" spans="2:9">
      <c r="B423" s="10"/>
      <c r="C423" s="11"/>
      <c r="D423" s="11"/>
      <c r="E423" s="11"/>
      <c r="F423" s="11"/>
      <c r="G423" s="11"/>
      <c r="H423" s="11"/>
      <c r="I423" s="11"/>
    </row>
    <row r="424" spans="2:9">
      <c r="B424" s="10"/>
      <c r="C424" s="11"/>
      <c r="D424" s="11"/>
      <c r="E424" s="11"/>
      <c r="F424" s="11"/>
      <c r="G424" s="11"/>
      <c r="H424" s="11"/>
      <c r="I424" s="11"/>
    </row>
    <row r="425" spans="2:9">
      <c r="B425" s="10"/>
      <c r="C425" s="11"/>
      <c r="D425" s="11"/>
      <c r="E425" s="11"/>
      <c r="F425" s="11"/>
      <c r="G425" s="11"/>
      <c r="H425" s="11"/>
      <c r="I425" s="11"/>
    </row>
    <row r="426" spans="2:9">
      <c r="B426" s="10"/>
      <c r="C426" s="11"/>
      <c r="D426" s="11"/>
      <c r="E426" s="11"/>
      <c r="F426" s="11"/>
      <c r="G426" s="11"/>
      <c r="H426" s="11"/>
      <c r="I426" s="11"/>
    </row>
    <row r="427" spans="2:9">
      <c r="B427" s="10"/>
      <c r="C427" s="11"/>
      <c r="D427" s="11"/>
      <c r="E427" s="11"/>
      <c r="F427" s="11"/>
      <c r="G427" s="11"/>
      <c r="H427" s="11"/>
      <c r="I427" s="11"/>
    </row>
    <row r="428" spans="2:9">
      <c r="B428" s="10"/>
      <c r="C428" s="11"/>
      <c r="D428" s="11"/>
      <c r="E428" s="11"/>
      <c r="F428" s="11"/>
      <c r="G428" s="11"/>
      <c r="H428" s="11"/>
      <c r="I428" s="11"/>
    </row>
    <row r="429" spans="2:9">
      <c r="B429" s="10"/>
      <c r="C429" s="11"/>
      <c r="D429" s="11"/>
      <c r="E429" s="11"/>
      <c r="F429" s="11"/>
      <c r="G429" s="11"/>
      <c r="H429" s="11"/>
      <c r="I429" s="11"/>
    </row>
    <row r="430" spans="2:9">
      <c r="B430" s="10"/>
      <c r="C430" s="11"/>
      <c r="D430" s="11"/>
      <c r="E430" s="11"/>
      <c r="F430" s="11"/>
      <c r="G430" s="11"/>
      <c r="H430" s="11"/>
      <c r="I430" s="11"/>
    </row>
    <row r="431" spans="2:9">
      <c r="B431" s="10"/>
      <c r="C431" s="11"/>
      <c r="D431" s="11"/>
      <c r="E431" s="11"/>
      <c r="F431" s="11"/>
      <c r="G431" s="11"/>
      <c r="H431" s="11"/>
      <c r="I431" s="11"/>
    </row>
    <row r="432" spans="2:9">
      <c r="B432" s="10"/>
      <c r="C432" s="11"/>
      <c r="D432" s="11"/>
      <c r="E432" s="11"/>
      <c r="F432" s="11"/>
      <c r="G432" s="11"/>
      <c r="H432" s="11"/>
      <c r="I432" s="11"/>
    </row>
    <row r="433" spans="2:9">
      <c r="B433" s="10"/>
      <c r="C433" s="11"/>
      <c r="D433" s="11"/>
      <c r="E433" s="11"/>
      <c r="F433" s="11"/>
      <c r="G433" s="11"/>
      <c r="H433" s="11"/>
      <c r="I433" s="11"/>
    </row>
    <row r="434" spans="2:9">
      <c r="B434" s="10"/>
      <c r="C434" s="11"/>
      <c r="D434" s="11"/>
      <c r="E434" s="11"/>
      <c r="F434" s="11"/>
      <c r="G434" s="11"/>
      <c r="H434" s="11"/>
      <c r="I434" s="11"/>
    </row>
    <row r="435" spans="2:9">
      <c r="B435" s="10"/>
      <c r="C435" s="11"/>
      <c r="D435" s="11"/>
      <c r="E435" s="11"/>
      <c r="F435" s="11"/>
      <c r="G435" s="11"/>
      <c r="H435" s="11"/>
      <c r="I435" s="11"/>
    </row>
    <row r="436" spans="2:9">
      <c r="B436" s="10"/>
      <c r="C436" s="11"/>
      <c r="D436" s="11"/>
      <c r="E436" s="11"/>
      <c r="F436" s="11"/>
      <c r="G436" s="11"/>
      <c r="H436" s="11"/>
      <c r="I436" s="11"/>
    </row>
    <row r="437" spans="2:9">
      <c r="B437" s="10"/>
      <c r="C437" s="11"/>
      <c r="D437" s="11"/>
      <c r="E437" s="11"/>
      <c r="F437" s="11"/>
      <c r="G437" s="11"/>
      <c r="H437" s="11"/>
      <c r="I437" s="11"/>
    </row>
    <row r="438" spans="2:9">
      <c r="B438" s="10"/>
      <c r="C438" s="11"/>
      <c r="D438" s="11"/>
      <c r="E438" s="11"/>
      <c r="F438" s="11"/>
      <c r="G438" s="11"/>
      <c r="H438" s="11"/>
      <c r="I438" s="11"/>
    </row>
    <row r="439" spans="2:9">
      <c r="B439" s="10"/>
      <c r="C439" s="11"/>
      <c r="D439" s="11"/>
      <c r="E439" s="11"/>
      <c r="F439" s="11"/>
      <c r="G439" s="11"/>
      <c r="H439" s="11"/>
      <c r="I439" s="11"/>
    </row>
    <row r="440" spans="2:9">
      <c r="B440" s="10"/>
      <c r="C440" s="11"/>
      <c r="D440" s="11"/>
      <c r="E440" s="11"/>
      <c r="F440" s="11"/>
      <c r="G440" s="11"/>
      <c r="H440" s="11"/>
      <c r="I440" s="11"/>
    </row>
    <row r="441" spans="2:9">
      <c r="B441" s="10"/>
      <c r="C441" s="11"/>
      <c r="D441" s="11"/>
      <c r="E441" s="11"/>
      <c r="F441" s="11"/>
      <c r="G441" s="11"/>
      <c r="H441" s="11"/>
      <c r="I441" s="11"/>
    </row>
    <row r="442" spans="2:9">
      <c r="B442" s="10"/>
      <c r="C442" s="11"/>
      <c r="D442" s="11"/>
      <c r="E442" s="11"/>
      <c r="F442" s="11"/>
      <c r="G442" s="11"/>
      <c r="H442" s="11"/>
      <c r="I442" s="11"/>
    </row>
    <row r="443" spans="2:9">
      <c r="B443" s="10"/>
      <c r="C443" s="11"/>
      <c r="D443" s="11"/>
      <c r="E443" s="11"/>
      <c r="F443" s="11"/>
      <c r="G443" s="11"/>
      <c r="H443" s="11"/>
      <c r="I443" s="11"/>
    </row>
    <row r="444" spans="2:9">
      <c r="B444" s="10"/>
      <c r="C444" s="11"/>
      <c r="D444" s="11"/>
      <c r="E444" s="11"/>
      <c r="F444" s="11"/>
      <c r="G444" s="11"/>
      <c r="H444" s="11"/>
      <c r="I444" s="11"/>
    </row>
    <row r="445" spans="2:9">
      <c r="B445" s="10"/>
      <c r="C445" s="11"/>
      <c r="D445" s="11"/>
      <c r="E445" s="11"/>
      <c r="F445" s="11"/>
      <c r="G445" s="11"/>
      <c r="H445" s="11"/>
      <c r="I445" s="11"/>
    </row>
    <row r="446" spans="2:9">
      <c r="B446" s="10"/>
      <c r="C446" s="11"/>
      <c r="D446" s="11"/>
      <c r="E446" s="11"/>
      <c r="F446" s="11"/>
      <c r="G446" s="11"/>
      <c r="H446" s="11"/>
      <c r="I446" s="11"/>
    </row>
    <row r="447" spans="2:9">
      <c r="B447" s="10"/>
      <c r="C447" s="11"/>
      <c r="D447" s="11"/>
      <c r="E447" s="11"/>
      <c r="F447" s="11"/>
      <c r="G447" s="11"/>
      <c r="H447" s="11"/>
      <c r="I447" s="11"/>
    </row>
    <row r="448" spans="2:9">
      <c r="B448" s="10"/>
      <c r="C448" s="11"/>
      <c r="D448" s="11"/>
      <c r="E448" s="11"/>
      <c r="F448" s="11"/>
      <c r="G448" s="11"/>
      <c r="H448" s="11"/>
      <c r="I448" s="11"/>
    </row>
    <row r="449" spans="2:9">
      <c r="B449" s="10"/>
      <c r="C449" s="11"/>
      <c r="D449" s="11"/>
      <c r="E449" s="11"/>
      <c r="F449" s="11"/>
      <c r="G449" s="11"/>
      <c r="H449" s="11"/>
      <c r="I449" s="11"/>
    </row>
    <row r="450" spans="2:9">
      <c r="B450" s="10"/>
      <c r="C450" s="11"/>
      <c r="D450" s="11"/>
      <c r="E450" s="11"/>
      <c r="F450" s="11"/>
      <c r="G450" s="11"/>
      <c r="H450" s="11"/>
      <c r="I450" s="11"/>
    </row>
    <row r="451" spans="2:9">
      <c r="B451" s="10"/>
      <c r="C451" s="11"/>
      <c r="D451" s="11"/>
      <c r="E451" s="11"/>
      <c r="F451" s="11"/>
      <c r="G451" s="11"/>
      <c r="H451" s="11"/>
      <c r="I451" s="11"/>
    </row>
    <row r="452" spans="2:9">
      <c r="B452" s="10"/>
      <c r="C452" s="11"/>
      <c r="D452" s="11"/>
      <c r="E452" s="11"/>
      <c r="F452" s="11"/>
      <c r="G452" s="11"/>
      <c r="H452" s="11"/>
      <c r="I452" s="11"/>
    </row>
    <row r="453" spans="2:9">
      <c r="B453" s="10"/>
      <c r="C453" s="11"/>
      <c r="D453" s="11"/>
      <c r="E453" s="11"/>
      <c r="F453" s="11"/>
      <c r="G453" s="11"/>
      <c r="H453" s="11"/>
      <c r="I453" s="11"/>
    </row>
    <row r="454" spans="2:9">
      <c r="B454" s="10"/>
      <c r="C454" s="11"/>
      <c r="D454" s="11"/>
      <c r="E454" s="11"/>
      <c r="F454" s="11"/>
      <c r="G454" s="11"/>
      <c r="H454" s="11"/>
      <c r="I454" s="11"/>
    </row>
    <row r="455" spans="2:9">
      <c r="B455" s="10"/>
      <c r="C455" s="11"/>
      <c r="D455" s="11"/>
      <c r="E455" s="11"/>
      <c r="F455" s="11"/>
      <c r="G455" s="11"/>
      <c r="H455" s="11"/>
      <c r="I455" s="11"/>
    </row>
    <row r="456" spans="2:9">
      <c r="B456" s="10"/>
      <c r="C456" s="11"/>
      <c r="D456" s="11"/>
      <c r="E456" s="11"/>
      <c r="F456" s="11"/>
      <c r="G456" s="11"/>
      <c r="H456" s="11"/>
      <c r="I456" s="11"/>
    </row>
    <row r="457" spans="2:9">
      <c r="B457" s="10"/>
      <c r="C457" s="11"/>
      <c r="D457" s="11"/>
      <c r="E457" s="11"/>
      <c r="F457" s="11"/>
      <c r="G457" s="11"/>
      <c r="H457" s="11"/>
      <c r="I457" s="11"/>
    </row>
    <row r="458" spans="2:9">
      <c r="B458" s="10"/>
      <c r="C458" s="11"/>
      <c r="D458" s="11"/>
      <c r="E458" s="11"/>
      <c r="F458" s="11"/>
      <c r="G458" s="11"/>
      <c r="H458" s="11"/>
      <c r="I458" s="11"/>
    </row>
    <row r="459" spans="2:9">
      <c r="B459" s="10"/>
      <c r="C459" s="11"/>
      <c r="D459" s="11"/>
      <c r="E459" s="11"/>
      <c r="F459" s="11"/>
      <c r="G459" s="11"/>
      <c r="H459" s="11"/>
      <c r="I459" s="11"/>
    </row>
    <row r="460" spans="2:9">
      <c r="B460" s="10"/>
      <c r="C460" s="11"/>
      <c r="D460" s="11"/>
      <c r="E460" s="11"/>
      <c r="F460" s="11"/>
      <c r="G460" s="11"/>
      <c r="H460" s="11"/>
      <c r="I460" s="11"/>
    </row>
    <row r="461" spans="2:9">
      <c r="B461" s="10"/>
      <c r="C461" s="11"/>
      <c r="D461" s="11"/>
      <c r="E461" s="11"/>
      <c r="F461" s="11"/>
      <c r="G461" s="11"/>
      <c r="H461" s="11"/>
      <c r="I461" s="11"/>
    </row>
    <row r="462" spans="2:9">
      <c r="B462" s="10"/>
      <c r="C462" s="11"/>
      <c r="D462" s="11"/>
      <c r="E462" s="11"/>
      <c r="F462" s="11"/>
      <c r="G462" s="11"/>
      <c r="H462" s="11"/>
      <c r="I462" s="11"/>
    </row>
    <row r="463" spans="2:9">
      <c r="B463" s="10"/>
      <c r="C463" s="11"/>
      <c r="D463" s="11"/>
      <c r="E463" s="11"/>
      <c r="F463" s="11"/>
      <c r="G463" s="11"/>
      <c r="H463" s="11"/>
      <c r="I463" s="11"/>
    </row>
    <row r="464" spans="2:9">
      <c r="B464" s="10"/>
      <c r="C464" s="11"/>
      <c r="D464" s="11"/>
      <c r="E464" s="11"/>
      <c r="F464" s="11"/>
      <c r="G464" s="11"/>
      <c r="H464" s="11"/>
      <c r="I464" s="11"/>
    </row>
    <row r="465" spans="2:9">
      <c r="B465" s="10"/>
      <c r="C465" s="11"/>
      <c r="D465" s="11"/>
      <c r="E465" s="11"/>
      <c r="F465" s="11"/>
      <c r="G465" s="11"/>
      <c r="H465" s="11"/>
      <c r="I465" s="11"/>
    </row>
    <row r="466" spans="2:9">
      <c r="B466" s="10"/>
      <c r="C466" s="11"/>
      <c r="D466" s="11"/>
      <c r="E466" s="11"/>
      <c r="F466" s="11"/>
      <c r="G466" s="11"/>
      <c r="H466" s="11"/>
      <c r="I466" s="11"/>
    </row>
    <row r="467" spans="2:9">
      <c r="B467" s="10"/>
      <c r="C467" s="11"/>
      <c r="D467" s="11"/>
      <c r="E467" s="11"/>
      <c r="F467" s="11"/>
      <c r="G467" s="11"/>
      <c r="H467" s="11"/>
      <c r="I467" s="11"/>
    </row>
    <row r="468" spans="2:9">
      <c r="B468" s="10"/>
      <c r="C468" s="11"/>
      <c r="D468" s="11"/>
      <c r="E468" s="11"/>
      <c r="F468" s="11"/>
      <c r="G468" s="11"/>
      <c r="H468" s="11"/>
      <c r="I468" s="11"/>
    </row>
    <row r="469" spans="2:9">
      <c r="B469" s="10"/>
      <c r="C469" s="11"/>
      <c r="D469" s="11"/>
      <c r="E469" s="11"/>
      <c r="F469" s="11"/>
      <c r="G469" s="11"/>
      <c r="H469" s="11"/>
      <c r="I469" s="11"/>
    </row>
    <row r="470" spans="2:9">
      <c r="B470" s="10"/>
      <c r="C470" s="11"/>
      <c r="D470" s="11"/>
      <c r="E470" s="11"/>
      <c r="F470" s="11"/>
      <c r="G470" s="11"/>
      <c r="H470" s="11"/>
      <c r="I470" s="11"/>
    </row>
    <row r="471" spans="2:9">
      <c r="B471" s="10"/>
      <c r="C471" s="11"/>
      <c r="D471" s="11"/>
      <c r="E471" s="11"/>
      <c r="F471" s="11"/>
      <c r="G471" s="11"/>
      <c r="H471" s="11"/>
      <c r="I471" s="11"/>
    </row>
    <row r="472" spans="2:9">
      <c r="B472" s="10"/>
      <c r="C472" s="11"/>
      <c r="D472" s="11"/>
      <c r="E472" s="11"/>
      <c r="F472" s="11"/>
      <c r="G472" s="11"/>
      <c r="H472" s="11"/>
      <c r="I472" s="11"/>
    </row>
    <row r="473" spans="2:9">
      <c r="B473" s="10"/>
      <c r="C473" s="11"/>
      <c r="D473" s="11"/>
      <c r="E473" s="11"/>
      <c r="F473" s="11"/>
      <c r="G473" s="11"/>
      <c r="H473" s="11"/>
      <c r="I473" s="11"/>
    </row>
    <row r="474" spans="2:9">
      <c r="B474" s="10"/>
      <c r="C474" s="11"/>
      <c r="D474" s="11"/>
      <c r="E474" s="11"/>
      <c r="F474" s="11"/>
      <c r="G474" s="11"/>
      <c r="H474" s="11"/>
      <c r="I474" s="11"/>
    </row>
    <row r="475" spans="2:9">
      <c r="B475" s="10"/>
      <c r="C475" s="11"/>
      <c r="D475" s="11"/>
      <c r="E475" s="11"/>
      <c r="F475" s="11"/>
      <c r="G475" s="11"/>
      <c r="H475" s="11"/>
      <c r="I475" s="11"/>
    </row>
    <row r="476" spans="2:9">
      <c r="B476" s="10"/>
      <c r="C476" s="11"/>
      <c r="D476" s="11"/>
      <c r="E476" s="11"/>
      <c r="F476" s="11"/>
      <c r="G476" s="11"/>
      <c r="H476" s="11"/>
      <c r="I476" s="11"/>
    </row>
    <row r="477" spans="2:9">
      <c r="B477" s="10"/>
      <c r="C477" s="11"/>
      <c r="D477" s="11"/>
      <c r="E477" s="11"/>
      <c r="F477" s="11"/>
      <c r="G477" s="11"/>
      <c r="H477" s="11"/>
      <c r="I477" s="11"/>
    </row>
    <row r="478" spans="2:9">
      <c r="B478" s="10"/>
      <c r="C478" s="11"/>
      <c r="D478" s="11"/>
      <c r="E478" s="11"/>
      <c r="F478" s="11"/>
      <c r="G478" s="11"/>
      <c r="H478" s="11"/>
      <c r="I478" s="11"/>
    </row>
    <row r="479" spans="2:9">
      <c r="B479" s="10"/>
      <c r="C479" s="11"/>
      <c r="D479" s="11"/>
      <c r="E479" s="11"/>
      <c r="F479" s="11"/>
      <c r="G479" s="11"/>
      <c r="H479" s="11"/>
      <c r="I479" s="11"/>
    </row>
    <row r="480" spans="2:9">
      <c r="B480" s="10"/>
      <c r="C480" s="11"/>
      <c r="D480" s="11"/>
      <c r="E480" s="11"/>
      <c r="F480" s="11"/>
      <c r="G480" s="11"/>
      <c r="H480" s="11"/>
      <c r="I480" s="11"/>
    </row>
    <row r="481" spans="2:9">
      <c r="B481" s="10"/>
      <c r="C481" s="11"/>
      <c r="D481" s="11"/>
      <c r="E481" s="11"/>
      <c r="F481" s="11"/>
      <c r="G481" s="11"/>
      <c r="H481" s="11"/>
      <c r="I481" s="11"/>
    </row>
    <row r="482" spans="2:9">
      <c r="B482" s="10"/>
      <c r="C482" s="11"/>
      <c r="D482" s="11"/>
      <c r="E482" s="11"/>
      <c r="F482" s="11"/>
      <c r="G482" s="11"/>
      <c r="H482" s="11"/>
      <c r="I482" s="11"/>
    </row>
    <row r="483" spans="2:9">
      <c r="B483" s="10"/>
      <c r="C483" s="11"/>
      <c r="D483" s="11"/>
      <c r="E483" s="11"/>
      <c r="F483" s="11"/>
      <c r="G483" s="11"/>
      <c r="H483" s="11"/>
      <c r="I483" s="11"/>
    </row>
    <row r="484" spans="2:9">
      <c r="B484" s="10"/>
      <c r="C484" s="11"/>
      <c r="D484" s="11"/>
      <c r="E484" s="11"/>
      <c r="F484" s="11"/>
      <c r="G484" s="11"/>
      <c r="H484" s="11"/>
      <c r="I484" s="11"/>
    </row>
    <row r="485" spans="2:9">
      <c r="B485" s="10"/>
      <c r="C485" s="11"/>
      <c r="D485" s="11"/>
      <c r="E485" s="11"/>
      <c r="F485" s="11"/>
      <c r="G485" s="11"/>
      <c r="H485" s="11"/>
      <c r="I485" s="11"/>
    </row>
    <row r="486" spans="2:9">
      <c r="B486" s="10"/>
      <c r="C486" s="11"/>
      <c r="D486" s="11"/>
      <c r="E486" s="11"/>
      <c r="F486" s="11"/>
      <c r="G486" s="11"/>
      <c r="H486" s="11"/>
      <c r="I486" s="11"/>
    </row>
    <row r="487" spans="2:9">
      <c r="B487" s="10"/>
      <c r="C487" s="11"/>
      <c r="D487" s="11"/>
      <c r="E487" s="11"/>
      <c r="F487" s="11"/>
      <c r="G487" s="11"/>
      <c r="H487" s="11"/>
      <c r="I487" s="11"/>
    </row>
    <row r="488" spans="2:9">
      <c r="B488" s="10"/>
      <c r="C488" s="11"/>
      <c r="D488" s="11"/>
      <c r="E488" s="11"/>
      <c r="F488" s="11"/>
      <c r="G488" s="11"/>
      <c r="H488" s="11"/>
      <c r="I488" s="11"/>
    </row>
    <row r="489" spans="2:9">
      <c r="B489" s="10"/>
      <c r="C489" s="11"/>
      <c r="D489" s="11"/>
      <c r="E489" s="11"/>
      <c r="F489" s="11"/>
      <c r="G489" s="11"/>
      <c r="H489" s="11"/>
      <c r="I489" s="11"/>
    </row>
    <row r="490" spans="2:9">
      <c r="B490" s="10"/>
      <c r="C490" s="11"/>
      <c r="D490" s="11"/>
      <c r="E490" s="11"/>
      <c r="F490" s="11"/>
      <c r="G490" s="11"/>
      <c r="H490" s="11"/>
      <c r="I490" s="11"/>
    </row>
    <row r="491" spans="2:9">
      <c r="B491" s="10"/>
      <c r="C491" s="11"/>
      <c r="D491" s="11"/>
      <c r="E491" s="11"/>
      <c r="F491" s="11"/>
      <c r="G491" s="11"/>
      <c r="H491" s="11"/>
      <c r="I491" s="11"/>
    </row>
    <row r="492" spans="2:9">
      <c r="B492" s="10"/>
      <c r="C492" s="11"/>
      <c r="D492" s="11"/>
      <c r="E492" s="11"/>
      <c r="F492" s="11"/>
      <c r="G492" s="11"/>
      <c r="H492" s="11"/>
      <c r="I492" s="11"/>
    </row>
    <row r="493" spans="2:9">
      <c r="B493" s="10"/>
      <c r="C493" s="11"/>
      <c r="D493" s="11"/>
      <c r="E493" s="11"/>
      <c r="F493" s="11"/>
      <c r="G493" s="11"/>
      <c r="H493" s="11"/>
      <c r="I493" s="11"/>
    </row>
    <row r="494" spans="2:9">
      <c r="B494" s="10"/>
      <c r="C494" s="11"/>
      <c r="D494" s="11"/>
      <c r="E494" s="11"/>
      <c r="F494" s="11"/>
      <c r="G494" s="11"/>
      <c r="H494" s="11"/>
      <c r="I494" s="11"/>
    </row>
    <row r="495" spans="2:9">
      <c r="B495" s="10"/>
      <c r="C495" s="11"/>
      <c r="D495" s="11"/>
      <c r="E495" s="11"/>
      <c r="F495" s="11"/>
      <c r="G495" s="11"/>
      <c r="H495" s="11"/>
      <c r="I495" s="11"/>
    </row>
    <row r="496" spans="2:9">
      <c r="B496" s="10"/>
      <c r="C496" s="11"/>
      <c r="D496" s="11"/>
      <c r="E496" s="11"/>
      <c r="F496" s="11"/>
      <c r="G496" s="11"/>
      <c r="H496" s="11"/>
      <c r="I496" s="11"/>
    </row>
    <row r="497" spans="2:9">
      <c r="B497" s="10"/>
      <c r="C497" s="11"/>
      <c r="D497" s="11"/>
      <c r="E497" s="11"/>
      <c r="F497" s="11"/>
      <c r="G497" s="11"/>
      <c r="H497" s="11"/>
      <c r="I497" s="11"/>
    </row>
    <row r="498" spans="2:9">
      <c r="B498" s="10"/>
      <c r="C498" s="11"/>
      <c r="D498" s="11"/>
      <c r="E498" s="11"/>
      <c r="F498" s="11"/>
      <c r="G498" s="11"/>
      <c r="H498" s="11"/>
      <c r="I498" s="11"/>
    </row>
    <row r="499" spans="2:9">
      <c r="B499" s="10"/>
      <c r="C499" s="11"/>
      <c r="D499" s="11"/>
      <c r="E499" s="11"/>
      <c r="F499" s="11"/>
      <c r="G499" s="11"/>
      <c r="H499" s="11"/>
      <c r="I499" s="11"/>
    </row>
    <row r="500" spans="2:9">
      <c r="B500" s="10"/>
      <c r="C500" s="11"/>
      <c r="D500" s="11"/>
      <c r="E500" s="11"/>
      <c r="F500" s="11"/>
      <c r="G500" s="11"/>
      <c r="H500" s="11"/>
      <c r="I500" s="11"/>
    </row>
    <row r="501" spans="2:9">
      <c r="B501" s="10"/>
      <c r="C501" s="11"/>
      <c r="D501" s="11"/>
      <c r="E501" s="11"/>
      <c r="F501" s="11"/>
      <c r="G501" s="11"/>
      <c r="H501" s="11"/>
      <c r="I501" s="11"/>
    </row>
    <row r="502" spans="2:9">
      <c r="B502" s="10"/>
      <c r="C502" s="11"/>
      <c r="D502" s="11"/>
      <c r="E502" s="11"/>
      <c r="F502" s="11"/>
      <c r="G502" s="11"/>
      <c r="H502" s="11"/>
      <c r="I502" s="11"/>
    </row>
    <row r="503" spans="2:9">
      <c r="B503" s="10"/>
      <c r="C503" s="11"/>
      <c r="D503" s="11"/>
      <c r="E503" s="11"/>
      <c r="F503" s="11"/>
      <c r="G503" s="11"/>
      <c r="H503" s="11"/>
      <c r="I503" s="11"/>
    </row>
    <row r="504" spans="2:9">
      <c r="B504" s="10"/>
      <c r="C504" s="11"/>
      <c r="D504" s="11"/>
      <c r="E504" s="11"/>
      <c r="F504" s="11"/>
      <c r="G504" s="11"/>
      <c r="H504" s="11"/>
      <c r="I504" s="11"/>
    </row>
    <row r="505" spans="2:9">
      <c r="B505" s="10"/>
      <c r="C505" s="11"/>
      <c r="D505" s="11"/>
      <c r="E505" s="11"/>
      <c r="F505" s="11"/>
      <c r="G505" s="11"/>
      <c r="H505" s="11"/>
      <c r="I505" s="11"/>
    </row>
    <row r="506" spans="2:9">
      <c r="B506" s="10"/>
      <c r="C506" s="11"/>
      <c r="D506" s="11"/>
      <c r="E506" s="11"/>
      <c r="F506" s="11"/>
      <c r="G506" s="11"/>
      <c r="H506" s="11"/>
      <c r="I506" s="11"/>
    </row>
    <row r="507" spans="2:9">
      <c r="B507" s="10"/>
      <c r="C507" s="11"/>
      <c r="D507" s="11"/>
      <c r="E507" s="11"/>
      <c r="F507" s="11"/>
      <c r="G507" s="11"/>
      <c r="H507" s="11"/>
      <c r="I507" s="11"/>
    </row>
    <row r="508" spans="2:9">
      <c r="B508" s="10"/>
      <c r="C508" s="11"/>
      <c r="D508" s="11"/>
      <c r="E508" s="11"/>
      <c r="F508" s="11"/>
      <c r="G508" s="11"/>
      <c r="H508" s="11"/>
      <c r="I508" s="11"/>
    </row>
    <row r="509" spans="2:9">
      <c r="B509" s="10"/>
      <c r="C509" s="11"/>
      <c r="D509" s="11"/>
      <c r="E509" s="11"/>
      <c r="F509" s="11"/>
      <c r="G509" s="11"/>
      <c r="H509" s="11"/>
      <c r="I509" s="11"/>
    </row>
    <row r="510" spans="2:9">
      <c r="B510" s="10"/>
      <c r="C510" s="11"/>
      <c r="D510" s="11"/>
      <c r="E510" s="11"/>
      <c r="F510" s="11"/>
      <c r="G510" s="11"/>
      <c r="H510" s="11"/>
      <c r="I510" s="11"/>
    </row>
    <row r="511" spans="2:9">
      <c r="B511" s="10"/>
      <c r="C511" s="11"/>
      <c r="D511" s="11"/>
      <c r="E511" s="11"/>
      <c r="F511" s="11"/>
      <c r="G511" s="11"/>
      <c r="H511" s="11"/>
      <c r="I511" s="11"/>
    </row>
    <row r="512" spans="2:9">
      <c r="B512" s="10"/>
      <c r="C512" s="11"/>
      <c r="D512" s="11"/>
      <c r="E512" s="11"/>
      <c r="F512" s="11"/>
      <c r="G512" s="11"/>
      <c r="H512" s="11"/>
      <c r="I512" s="11"/>
    </row>
    <row r="513" spans="2:9">
      <c r="B513" s="10"/>
      <c r="C513" s="11"/>
      <c r="D513" s="11"/>
      <c r="E513" s="11"/>
      <c r="F513" s="11"/>
      <c r="G513" s="11"/>
      <c r="H513" s="11"/>
      <c r="I513" s="11"/>
    </row>
    <row r="514" spans="2:9">
      <c r="B514" s="10"/>
      <c r="C514" s="11"/>
      <c r="D514" s="11"/>
      <c r="E514" s="11"/>
      <c r="F514" s="11"/>
      <c r="G514" s="11"/>
      <c r="H514" s="11"/>
      <c r="I514" s="11"/>
    </row>
    <row r="515" spans="2:9">
      <c r="B515" s="10"/>
      <c r="C515" s="11"/>
      <c r="D515" s="11"/>
      <c r="E515" s="11"/>
      <c r="F515" s="11"/>
      <c r="G515" s="11"/>
      <c r="H515" s="11"/>
      <c r="I515" s="11"/>
    </row>
    <row r="516" spans="2:9">
      <c r="B516" s="10"/>
      <c r="C516" s="11"/>
      <c r="D516" s="11"/>
      <c r="E516" s="11"/>
      <c r="F516" s="11"/>
      <c r="G516" s="11"/>
      <c r="H516" s="11"/>
      <c r="I516" s="11"/>
    </row>
    <row r="517" spans="2:9">
      <c r="B517" s="10"/>
      <c r="C517" s="11"/>
      <c r="D517" s="11"/>
      <c r="E517" s="11"/>
      <c r="F517" s="11"/>
      <c r="G517" s="11"/>
      <c r="H517" s="11"/>
      <c r="I517" s="11"/>
    </row>
    <row r="518" spans="2:9">
      <c r="B518" s="10"/>
      <c r="C518" s="11"/>
      <c r="D518" s="11"/>
      <c r="E518" s="11"/>
      <c r="F518" s="11"/>
      <c r="G518" s="11"/>
      <c r="H518" s="11"/>
      <c r="I518" s="11"/>
    </row>
    <row r="519" spans="2:9">
      <c r="B519" s="10"/>
      <c r="C519" s="11"/>
      <c r="D519" s="11"/>
      <c r="E519" s="11"/>
      <c r="F519" s="11"/>
      <c r="G519" s="11"/>
      <c r="H519" s="11"/>
      <c r="I519" s="11"/>
    </row>
    <row r="520" spans="2:9">
      <c r="B520" s="10"/>
      <c r="C520" s="11"/>
      <c r="D520" s="11"/>
      <c r="E520" s="11"/>
      <c r="F520" s="11"/>
      <c r="G520" s="11"/>
      <c r="H520" s="11"/>
      <c r="I520" s="11"/>
    </row>
    <row r="521" spans="2:9">
      <c r="B521" s="10"/>
      <c r="C521" s="11"/>
      <c r="D521" s="11"/>
      <c r="E521" s="11"/>
      <c r="F521" s="11"/>
      <c r="G521" s="11"/>
      <c r="H521" s="11"/>
      <c r="I521" s="11"/>
    </row>
    <row r="522" spans="2:9">
      <c r="B522" s="10"/>
      <c r="C522" s="11"/>
      <c r="D522" s="11"/>
      <c r="E522" s="11"/>
      <c r="F522" s="11"/>
      <c r="G522" s="11"/>
      <c r="H522" s="11"/>
      <c r="I522" s="11"/>
    </row>
    <row r="523" spans="2:9">
      <c r="B523" s="10"/>
      <c r="C523" s="11"/>
      <c r="D523" s="11"/>
      <c r="E523" s="11"/>
      <c r="F523" s="11"/>
      <c r="G523" s="11"/>
      <c r="H523" s="11"/>
      <c r="I523" s="11"/>
    </row>
    <row r="524" spans="2:9">
      <c r="B524" s="10"/>
      <c r="C524" s="11"/>
      <c r="D524" s="11"/>
      <c r="E524" s="11"/>
      <c r="F524" s="11"/>
      <c r="G524" s="11"/>
      <c r="H524" s="11"/>
      <c r="I524" s="11"/>
    </row>
    <row r="525" spans="2:9">
      <c r="B525" s="10"/>
      <c r="C525" s="11"/>
      <c r="D525" s="11"/>
      <c r="E525" s="11"/>
      <c r="F525" s="11"/>
      <c r="G525" s="11"/>
      <c r="H525" s="11"/>
      <c r="I525" s="11"/>
    </row>
    <row r="526" spans="2:9">
      <c r="B526" s="10"/>
      <c r="C526" s="11"/>
      <c r="D526" s="11"/>
      <c r="E526" s="11"/>
      <c r="F526" s="11"/>
      <c r="G526" s="11"/>
      <c r="H526" s="11"/>
      <c r="I526" s="11"/>
    </row>
    <row r="527" spans="2:9">
      <c r="B527" s="10"/>
      <c r="C527" s="11"/>
      <c r="D527" s="11"/>
      <c r="E527" s="11"/>
      <c r="F527" s="11"/>
      <c r="G527" s="11"/>
      <c r="H527" s="11"/>
      <c r="I527" s="11"/>
    </row>
    <row r="528" spans="2:9">
      <c r="B528" s="10"/>
      <c r="C528" s="11"/>
      <c r="D528" s="11"/>
      <c r="E528" s="11"/>
      <c r="F528" s="11"/>
      <c r="G528" s="11"/>
      <c r="H528" s="11"/>
      <c r="I528" s="11"/>
    </row>
    <row r="529" spans="2:9">
      <c r="B529" s="10"/>
      <c r="C529" s="11"/>
      <c r="D529" s="11"/>
      <c r="E529" s="11"/>
      <c r="F529" s="11"/>
      <c r="G529" s="11"/>
      <c r="H529" s="11"/>
      <c r="I529" s="11"/>
    </row>
    <row r="530" spans="2:9">
      <c r="B530" s="10"/>
      <c r="C530" s="11"/>
      <c r="D530" s="11"/>
      <c r="E530" s="11"/>
      <c r="F530" s="11"/>
      <c r="G530" s="11"/>
      <c r="H530" s="11"/>
      <c r="I530" s="11"/>
    </row>
    <row r="531" spans="2:9">
      <c r="B531" s="10"/>
      <c r="C531" s="11"/>
      <c r="D531" s="11"/>
      <c r="E531" s="11"/>
      <c r="F531" s="11"/>
      <c r="G531" s="11"/>
      <c r="H531" s="11"/>
      <c r="I531" s="11"/>
    </row>
    <row r="532" spans="2:9">
      <c r="B532" s="10"/>
      <c r="C532" s="11"/>
      <c r="D532" s="11"/>
      <c r="E532" s="11"/>
      <c r="F532" s="11"/>
      <c r="G532" s="11"/>
      <c r="H532" s="11"/>
      <c r="I532" s="11"/>
    </row>
    <row r="533" spans="2:9">
      <c r="B533" s="10"/>
      <c r="C533" s="11"/>
      <c r="D533" s="11"/>
      <c r="E533" s="11"/>
      <c r="F533" s="11"/>
      <c r="G533" s="11"/>
      <c r="H533" s="11"/>
      <c r="I533" s="11"/>
    </row>
    <row r="534" spans="2:9">
      <c r="B534" s="10"/>
      <c r="C534" s="11"/>
      <c r="D534" s="11"/>
      <c r="E534" s="11"/>
      <c r="F534" s="11"/>
      <c r="G534" s="11"/>
      <c r="H534" s="11"/>
      <c r="I534" s="11"/>
    </row>
    <row r="535" spans="2:9">
      <c r="B535" s="10"/>
      <c r="C535" s="11"/>
      <c r="D535" s="11"/>
      <c r="E535" s="11"/>
      <c r="F535" s="11"/>
      <c r="G535" s="11"/>
      <c r="H535" s="11"/>
      <c r="I535" s="11"/>
    </row>
    <row r="536" spans="2:9">
      <c r="B536" s="10"/>
      <c r="C536" s="11"/>
      <c r="D536" s="11"/>
      <c r="E536" s="11"/>
      <c r="F536" s="11"/>
      <c r="G536" s="11"/>
      <c r="H536" s="11"/>
      <c r="I536" s="11"/>
    </row>
    <row r="537" spans="2:9">
      <c r="B537" s="10"/>
      <c r="C537" s="11"/>
      <c r="D537" s="11"/>
      <c r="E537" s="11"/>
      <c r="F537" s="11"/>
      <c r="G537" s="11"/>
      <c r="H537" s="11"/>
      <c r="I537" s="11"/>
    </row>
    <row r="538" spans="2:9">
      <c r="B538" s="10"/>
      <c r="C538" s="11"/>
      <c r="D538" s="11"/>
      <c r="E538" s="11"/>
      <c r="F538" s="11"/>
      <c r="G538" s="11"/>
      <c r="H538" s="11"/>
      <c r="I538" s="11"/>
    </row>
    <row r="539" spans="2:9">
      <c r="B539" s="10"/>
      <c r="C539" s="11"/>
      <c r="D539" s="11"/>
      <c r="E539" s="11"/>
      <c r="F539" s="11"/>
      <c r="G539" s="11"/>
      <c r="H539" s="11"/>
      <c r="I539" s="11"/>
    </row>
    <row r="540" spans="2:9">
      <c r="B540" s="10"/>
      <c r="C540" s="11"/>
      <c r="D540" s="11"/>
      <c r="E540" s="11"/>
      <c r="F540" s="11"/>
      <c r="G540" s="11"/>
      <c r="H540" s="11"/>
      <c r="I540" s="11"/>
    </row>
    <row r="541" spans="2:9">
      <c r="B541" s="10"/>
      <c r="C541" s="11"/>
      <c r="D541" s="11"/>
      <c r="E541" s="11"/>
      <c r="F541" s="11"/>
      <c r="G541" s="11"/>
      <c r="H541" s="11"/>
      <c r="I541" s="11"/>
    </row>
    <row r="542" spans="2:9">
      <c r="B542" s="10"/>
      <c r="C542" s="11"/>
      <c r="D542" s="11"/>
      <c r="E542" s="11"/>
      <c r="F542" s="11"/>
      <c r="G542" s="11"/>
      <c r="H542" s="11"/>
      <c r="I542" s="11"/>
    </row>
    <row r="543" spans="2:9">
      <c r="B543" s="10"/>
      <c r="C543" s="11"/>
      <c r="D543" s="11"/>
      <c r="E543" s="11"/>
      <c r="F543" s="11"/>
      <c r="G543" s="11"/>
      <c r="H543" s="11"/>
      <c r="I543" s="11"/>
    </row>
    <row r="544" spans="2:9">
      <c r="B544" s="10"/>
      <c r="C544" s="11"/>
      <c r="D544" s="11"/>
      <c r="E544" s="11"/>
      <c r="F544" s="11"/>
      <c r="G544" s="11"/>
      <c r="H544" s="11"/>
      <c r="I544" s="11"/>
    </row>
    <row r="545" spans="2:9">
      <c r="B545" s="10"/>
      <c r="C545" s="11"/>
      <c r="D545" s="11"/>
      <c r="E545" s="11"/>
      <c r="F545" s="11"/>
      <c r="G545" s="11"/>
      <c r="H545" s="11"/>
      <c r="I545" s="11"/>
    </row>
    <row r="546" spans="2:9">
      <c r="B546" s="10"/>
      <c r="C546" s="11"/>
      <c r="D546" s="11"/>
      <c r="E546" s="11"/>
      <c r="F546" s="11"/>
      <c r="G546" s="11"/>
      <c r="H546" s="11"/>
      <c r="I546" s="11"/>
    </row>
    <row r="547" spans="2:9">
      <c r="B547" s="10"/>
      <c r="C547" s="11"/>
      <c r="D547" s="11"/>
      <c r="E547" s="11"/>
      <c r="F547" s="11"/>
      <c r="G547" s="11"/>
      <c r="H547" s="11"/>
      <c r="I547" s="11"/>
    </row>
    <row r="548" spans="2:9">
      <c r="B548" s="10"/>
      <c r="C548" s="11"/>
      <c r="D548" s="11"/>
      <c r="E548" s="11"/>
      <c r="F548" s="11"/>
      <c r="G548" s="11"/>
      <c r="H548" s="11"/>
      <c r="I548" s="11"/>
    </row>
    <row r="549" spans="2:9">
      <c r="B549" s="10"/>
      <c r="C549" s="11"/>
      <c r="D549" s="11"/>
      <c r="E549" s="11"/>
      <c r="F549" s="11"/>
      <c r="G549" s="11"/>
      <c r="H549" s="11"/>
      <c r="I549" s="11"/>
    </row>
    <row r="550" spans="2:9">
      <c r="B550" s="10"/>
      <c r="C550" s="11"/>
      <c r="D550" s="11"/>
      <c r="E550" s="11"/>
      <c r="F550" s="11"/>
      <c r="G550" s="11"/>
      <c r="H550" s="11"/>
      <c r="I550" s="11"/>
    </row>
    <row r="551" spans="2:9">
      <c r="B551" s="10"/>
      <c r="C551" s="11"/>
      <c r="D551" s="11"/>
      <c r="E551" s="11"/>
      <c r="F551" s="11"/>
      <c r="G551" s="11"/>
      <c r="H551" s="11"/>
      <c r="I551" s="11"/>
    </row>
    <row r="552" spans="2:9">
      <c r="B552" s="10"/>
      <c r="C552" s="11"/>
      <c r="D552" s="11"/>
      <c r="E552" s="11"/>
      <c r="F552" s="11"/>
      <c r="G552" s="11"/>
      <c r="H552" s="11"/>
      <c r="I552" s="11"/>
    </row>
    <row r="553" spans="2:9">
      <c r="B553" s="10"/>
      <c r="C553" s="11"/>
      <c r="D553" s="11"/>
      <c r="E553" s="11"/>
      <c r="F553" s="11"/>
      <c r="G553" s="11"/>
      <c r="H553" s="11"/>
      <c r="I553" s="11"/>
    </row>
    <row r="554" spans="2:9">
      <c r="B554" s="10"/>
      <c r="C554" s="11"/>
      <c r="D554" s="11"/>
      <c r="E554" s="11"/>
      <c r="F554" s="11"/>
      <c r="G554" s="11"/>
      <c r="H554" s="11"/>
      <c r="I554" s="11"/>
    </row>
    <row r="555" spans="2:9">
      <c r="B555" s="10"/>
      <c r="C555" s="11"/>
      <c r="D555" s="11"/>
      <c r="E555" s="11"/>
      <c r="F555" s="11"/>
      <c r="G555" s="11"/>
      <c r="H555" s="11"/>
      <c r="I555" s="11"/>
    </row>
    <row r="556" spans="2:9">
      <c r="B556" s="10"/>
      <c r="C556" s="11"/>
      <c r="D556" s="11"/>
      <c r="E556" s="11"/>
      <c r="F556" s="11"/>
      <c r="G556" s="11"/>
      <c r="H556" s="11"/>
      <c r="I556" s="11"/>
    </row>
    <row r="557" spans="2:9">
      <c r="B557" s="10"/>
      <c r="C557" s="11"/>
      <c r="D557" s="11"/>
      <c r="E557" s="11"/>
      <c r="F557" s="11"/>
      <c r="G557" s="11"/>
      <c r="H557" s="11"/>
      <c r="I557" s="11"/>
    </row>
    <row r="558" spans="2:9">
      <c r="B558" s="10"/>
      <c r="C558" s="11"/>
      <c r="D558" s="11"/>
      <c r="E558" s="11"/>
      <c r="F558" s="11"/>
      <c r="G558" s="11"/>
      <c r="H558" s="11"/>
      <c r="I558" s="11"/>
    </row>
    <row r="559" spans="2:9">
      <c r="B559" s="10"/>
      <c r="C559" s="11"/>
      <c r="D559" s="11"/>
      <c r="E559" s="11"/>
      <c r="F559" s="11"/>
      <c r="G559" s="11"/>
      <c r="H559" s="11"/>
      <c r="I559" s="11"/>
    </row>
    <row r="560" spans="2:9">
      <c r="B560" s="10"/>
      <c r="C560" s="11"/>
      <c r="D560" s="11"/>
      <c r="E560" s="11"/>
      <c r="F560" s="11"/>
      <c r="G560" s="11"/>
      <c r="H560" s="11"/>
      <c r="I560" s="11"/>
    </row>
    <row r="561" spans="2:9">
      <c r="B561" s="10"/>
      <c r="C561" s="11"/>
      <c r="D561" s="11"/>
      <c r="E561" s="11"/>
      <c r="F561" s="11"/>
      <c r="G561" s="11"/>
      <c r="H561" s="11"/>
      <c r="I561" s="11"/>
    </row>
    <row r="562" spans="2:9">
      <c r="B562" s="10"/>
      <c r="C562" s="11"/>
      <c r="D562" s="11"/>
      <c r="E562" s="11"/>
      <c r="F562" s="11"/>
      <c r="G562" s="11"/>
      <c r="H562" s="11"/>
      <c r="I562" s="11"/>
    </row>
    <row r="563" spans="2:9">
      <c r="B563" s="10"/>
      <c r="C563" s="11"/>
      <c r="D563" s="11"/>
      <c r="E563" s="11"/>
      <c r="F563" s="11"/>
      <c r="G563" s="11"/>
      <c r="H563" s="11"/>
      <c r="I563" s="11"/>
    </row>
    <row r="564" spans="2:9">
      <c r="B564" s="10"/>
      <c r="C564" s="11"/>
      <c r="D564" s="11"/>
      <c r="E564" s="11"/>
      <c r="F564" s="11"/>
      <c r="G564" s="11"/>
      <c r="H564" s="11"/>
      <c r="I564" s="11"/>
    </row>
    <row r="565" spans="2:9">
      <c r="B565" s="10"/>
      <c r="C565" s="11"/>
      <c r="D565" s="11"/>
      <c r="E565" s="11"/>
      <c r="F565" s="11"/>
      <c r="G565" s="11"/>
      <c r="H565" s="11"/>
      <c r="I565" s="11"/>
    </row>
    <row r="566" spans="2:9">
      <c r="B566" s="10"/>
      <c r="C566" s="11"/>
      <c r="D566" s="11"/>
      <c r="E566" s="11"/>
      <c r="F566" s="11"/>
      <c r="G566" s="11"/>
      <c r="H566" s="11"/>
      <c r="I566" s="11"/>
    </row>
    <row r="567" spans="2:9">
      <c r="B567" s="10"/>
      <c r="C567" s="11"/>
      <c r="D567" s="11"/>
      <c r="E567" s="11"/>
      <c r="F567" s="11"/>
      <c r="G567" s="11"/>
      <c r="H567" s="11"/>
      <c r="I567" s="11"/>
    </row>
    <row r="568" spans="2:9">
      <c r="B568" s="10"/>
      <c r="C568" s="11"/>
      <c r="D568" s="11"/>
      <c r="E568" s="11"/>
      <c r="F568" s="11"/>
      <c r="G568" s="11"/>
      <c r="H568" s="11"/>
      <c r="I568" s="11"/>
    </row>
    <row r="569" spans="2:9">
      <c r="B569" s="10"/>
      <c r="C569" s="11"/>
      <c r="D569" s="11"/>
      <c r="E569" s="11"/>
      <c r="F569" s="11"/>
      <c r="G569" s="11"/>
      <c r="H569" s="11"/>
      <c r="I569" s="11"/>
    </row>
    <row r="570" spans="2:9">
      <c r="B570" s="10"/>
      <c r="C570" s="11"/>
      <c r="D570" s="11"/>
      <c r="E570" s="11"/>
      <c r="F570" s="11"/>
      <c r="G570" s="11"/>
      <c r="H570" s="11"/>
      <c r="I570" s="11"/>
    </row>
    <row r="571" spans="2:9">
      <c r="B571" s="10"/>
      <c r="C571" s="11"/>
      <c r="D571" s="11"/>
      <c r="E571" s="11"/>
      <c r="F571" s="11"/>
      <c r="G571" s="11"/>
      <c r="H571" s="11"/>
      <c r="I571" s="11"/>
    </row>
    <row r="572" spans="2:9">
      <c r="B572" s="10"/>
      <c r="C572" s="11"/>
      <c r="D572" s="11"/>
      <c r="E572" s="11"/>
      <c r="F572" s="11"/>
      <c r="G572" s="11"/>
      <c r="H572" s="11"/>
      <c r="I572" s="11"/>
    </row>
    <row r="573" spans="2:9">
      <c r="B573" s="10"/>
      <c r="C573" s="11"/>
      <c r="D573" s="11"/>
      <c r="E573" s="11"/>
      <c r="F573" s="11"/>
      <c r="G573" s="11"/>
      <c r="H573" s="11"/>
      <c r="I573" s="11"/>
    </row>
    <row r="574" spans="2:9">
      <c r="B574" s="10"/>
      <c r="C574" s="11"/>
      <c r="D574" s="11"/>
      <c r="E574" s="11"/>
      <c r="F574" s="11"/>
      <c r="G574" s="11"/>
      <c r="H574" s="11"/>
      <c r="I574" s="11"/>
    </row>
    <row r="575" spans="2:9">
      <c r="B575" s="10"/>
      <c r="C575" s="11"/>
      <c r="D575" s="11"/>
      <c r="E575" s="11"/>
      <c r="F575" s="11"/>
      <c r="G575" s="11"/>
      <c r="H575" s="11"/>
      <c r="I575" s="11"/>
    </row>
    <row r="576" spans="2:9">
      <c r="B576" s="10"/>
      <c r="C576" s="11"/>
      <c r="D576" s="11"/>
      <c r="E576" s="11"/>
      <c r="F576" s="11"/>
      <c r="G576" s="11"/>
      <c r="H576" s="11"/>
      <c r="I576" s="11"/>
    </row>
    <row r="577" spans="2:9">
      <c r="B577" s="10"/>
      <c r="C577" s="11"/>
      <c r="D577" s="11"/>
      <c r="E577" s="11"/>
      <c r="F577" s="11"/>
      <c r="G577" s="11"/>
      <c r="H577" s="11"/>
      <c r="I577" s="11"/>
    </row>
    <row r="578" spans="2:9">
      <c r="B578" s="10"/>
      <c r="C578" s="11"/>
      <c r="D578" s="11"/>
      <c r="E578" s="11"/>
      <c r="F578" s="11"/>
      <c r="G578" s="11"/>
      <c r="H578" s="11"/>
      <c r="I578" s="11"/>
    </row>
    <row r="579" spans="2:9">
      <c r="B579" s="10"/>
      <c r="C579" s="11"/>
      <c r="D579" s="11"/>
      <c r="E579" s="11"/>
      <c r="F579" s="11"/>
      <c r="G579" s="11"/>
      <c r="H579" s="11"/>
      <c r="I579" s="11"/>
    </row>
    <row r="580" spans="2:9">
      <c r="B580" s="10"/>
      <c r="C580" s="11"/>
      <c r="D580" s="11"/>
      <c r="E580" s="11"/>
      <c r="F580" s="11"/>
      <c r="G580" s="11"/>
      <c r="H580" s="11"/>
      <c r="I580" s="11"/>
    </row>
    <row r="581" spans="2:9">
      <c r="B581" s="10"/>
      <c r="C581" s="11"/>
      <c r="D581" s="11"/>
      <c r="E581" s="11"/>
      <c r="F581" s="11"/>
      <c r="G581" s="11"/>
      <c r="H581" s="11"/>
      <c r="I581" s="11"/>
    </row>
    <row r="582" spans="2:9">
      <c r="B582" s="10"/>
      <c r="C582" s="11"/>
      <c r="D582" s="11"/>
      <c r="E582" s="11"/>
      <c r="F582" s="11"/>
      <c r="G582" s="11"/>
      <c r="H582" s="11"/>
      <c r="I582" s="11"/>
    </row>
    <row r="583" spans="2:9">
      <c r="B583" s="10"/>
      <c r="C583" s="11"/>
      <c r="D583" s="11"/>
      <c r="E583" s="11"/>
      <c r="F583" s="11"/>
      <c r="G583" s="11"/>
      <c r="H583" s="11"/>
      <c r="I583" s="11"/>
    </row>
    <row r="584" spans="2:9">
      <c r="B584" s="10"/>
      <c r="C584" s="11"/>
      <c r="D584" s="11"/>
      <c r="E584" s="11"/>
      <c r="F584" s="11"/>
      <c r="G584" s="11"/>
      <c r="H584" s="11"/>
      <c r="I584" s="11"/>
    </row>
    <row r="585" spans="2:9">
      <c r="B585" s="10"/>
      <c r="C585" s="11"/>
      <c r="D585" s="11"/>
      <c r="E585" s="11"/>
      <c r="F585" s="11"/>
      <c r="G585" s="11"/>
      <c r="H585" s="11"/>
      <c r="I585" s="11"/>
    </row>
    <row r="586" spans="2:9">
      <c r="B586" s="10"/>
      <c r="C586" s="11"/>
      <c r="D586" s="11"/>
      <c r="E586" s="11"/>
      <c r="F586" s="11"/>
      <c r="G586" s="11"/>
      <c r="H586" s="11"/>
      <c r="I586" s="11"/>
    </row>
    <row r="587" spans="2:9">
      <c r="B587" s="10"/>
      <c r="C587" s="11"/>
      <c r="D587" s="11"/>
      <c r="E587" s="11"/>
      <c r="F587" s="11"/>
      <c r="G587" s="11"/>
      <c r="H587" s="11"/>
      <c r="I587" s="11"/>
    </row>
    <row r="588" spans="2:9">
      <c r="B588" s="10"/>
      <c r="C588" s="11"/>
      <c r="D588" s="11"/>
      <c r="E588" s="11"/>
      <c r="F588" s="11"/>
      <c r="G588" s="11"/>
      <c r="H588" s="11"/>
      <c r="I588" s="11"/>
    </row>
    <row r="589" spans="2:9">
      <c r="B589" s="10"/>
      <c r="C589" s="11"/>
      <c r="D589" s="11"/>
      <c r="E589" s="11"/>
      <c r="F589" s="11"/>
      <c r="G589" s="11"/>
      <c r="H589" s="11"/>
      <c r="I589" s="11"/>
    </row>
    <row r="590" spans="2:9">
      <c r="B590" s="10"/>
      <c r="C590" s="11"/>
      <c r="D590" s="11"/>
      <c r="E590" s="11"/>
      <c r="F590" s="11"/>
      <c r="G590" s="11"/>
      <c r="H590" s="11"/>
      <c r="I590" s="11"/>
    </row>
  </sheetData>
  <mergeCells count="1">
    <mergeCell ref="B1:I1"/>
  </mergeCells>
  <phoneticPr fontId="3"/>
  <hyperlinks>
    <hyperlink ref="I3" r:id="rId1"/>
    <hyperlink ref="I16" r:id="rId2"/>
    <hyperlink ref="I17" r:id="rId3"/>
    <hyperlink ref="I7" r:id="rId4"/>
    <hyperlink ref="I13" r:id="rId5"/>
  </hyperlinks>
  <pageMargins left="0.70866141732283472" right="0.70866141732283472" top="0.55118110236220474" bottom="0.55118110236220474" header="0.31496062992125984" footer="0.31496062992125984"/>
  <pageSetup paperSize="9" scale="98" fitToHeight="0" orientation="landscape"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I18" sqref="I1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[5]合計!C3</f>
        <v>八戸市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sqref="A1:M18"/>
    </sheetView>
  </sheetViews>
  <sheetFormatPr defaultColWidth="9" defaultRowHeight="13.5"/>
  <cols>
    <col min="1" max="1" width="9" style="202" customWidth="1"/>
    <col min="2" max="2" width="20" style="202" customWidth="1"/>
    <col min="3" max="4" width="9" style="202" customWidth="1"/>
    <col min="5" max="5" width="13" style="202" bestFit="1" customWidth="1"/>
    <col min="6" max="6" width="9" style="202" customWidth="1"/>
    <col min="7" max="7" width="13.125" style="202" bestFit="1" customWidth="1"/>
    <col min="8" max="8" width="11.375" style="202" bestFit="1" customWidth="1"/>
    <col min="9" max="9" width="10.25" style="202" bestFit="1" customWidth="1"/>
    <col min="10" max="10" width="9" style="202" customWidth="1"/>
    <col min="11" max="16384" width="9" style="202"/>
  </cols>
  <sheetData>
    <row r="1" spans="1:10">
      <c r="A1" s="202" t="s">
        <v>5</v>
      </c>
      <c r="B1" s="82" t="str">
        <f>[48]合計!C3</f>
        <v>宮崎市</v>
      </c>
      <c r="I1" s="202" t="s">
        <v>66</v>
      </c>
    </row>
    <row r="2" spans="1:10" ht="49.5" customHeight="1">
      <c r="B2" s="46"/>
      <c r="E2" s="784" t="s">
        <v>77</v>
      </c>
      <c r="F2" s="784"/>
      <c r="G2" s="784"/>
      <c r="H2" s="203">
        <f>SUMIF(G6:G356,"PPS",H6:H356)</f>
        <v>0</v>
      </c>
    </row>
    <row r="3" spans="1:10" ht="16.5" customHeight="1">
      <c r="B3" s="23"/>
      <c r="E3" s="52"/>
      <c r="F3" s="52"/>
      <c r="G3" s="52"/>
      <c r="H3" s="224"/>
    </row>
    <row r="4" spans="1:10" ht="54">
      <c r="A4" s="7" t="s">
        <v>67</v>
      </c>
      <c r="B4" s="159" t="s">
        <v>44</v>
      </c>
      <c r="C4" s="159" t="s">
        <v>45</v>
      </c>
      <c r="D4" s="159" t="s">
        <v>48</v>
      </c>
      <c r="E4" s="159" t="s">
        <v>49</v>
      </c>
      <c r="F4" s="159" t="s">
        <v>46</v>
      </c>
      <c r="G4" s="57" t="s">
        <v>47</v>
      </c>
      <c r="H4" s="57" t="s">
        <v>89</v>
      </c>
      <c r="I4" s="163" t="s">
        <v>90</v>
      </c>
      <c r="J4" s="164" t="s">
        <v>68</v>
      </c>
    </row>
    <row r="5" spans="1:10" s="206" customFormat="1" ht="14.25" thickBot="1">
      <c r="B5" s="32" t="s">
        <v>55</v>
      </c>
      <c r="C5" s="32"/>
      <c r="D5" s="32"/>
      <c r="E5" s="32"/>
      <c r="F5" s="32"/>
      <c r="G5" s="32"/>
      <c r="H5" s="53">
        <f>SUM(H6:H65)</f>
        <v>0</v>
      </c>
      <c r="I5" s="53">
        <f>SUM(I6:I65)</f>
        <v>0</v>
      </c>
      <c r="J5" s="32" t="e">
        <f t="shared" ref="J5:J65" si="0">H5/I5</f>
        <v>#DIV/0!</v>
      </c>
    </row>
    <row r="6" spans="1:10" ht="14.25" thickTop="1">
      <c r="A6" s="202">
        <v>1</v>
      </c>
      <c r="B6" s="90"/>
      <c r="C6" s="90"/>
      <c r="D6" s="90"/>
      <c r="E6" s="130"/>
      <c r="F6" s="90"/>
      <c r="G6" s="93"/>
      <c r="H6" s="203"/>
      <c r="I6" s="203"/>
      <c r="J6" s="159" t="e">
        <f t="shared" si="0"/>
        <v>#DIV/0!</v>
      </c>
    </row>
    <row r="7" spans="1:10">
      <c r="A7" s="202">
        <v>2</v>
      </c>
      <c r="B7" s="90"/>
      <c r="C7" s="90"/>
      <c r="D7" s="90"/>
      <c r="E7" s="130"/>
      <c r="F7" s="90"/>
      <c r="G7" s="93"/>
      <c r="H7" s="203"/>
      <c r="I7" s="203"/>
      <c r="J7" s="159" t="e">
        <f t="shared" si="0"/>
        <v>#DIV/0!</v>
      </c>
    </row>
    <row r="8" spans="1:10">
      <c r="A8" s="202">
        <v>3</v>
      </c>
      <c r="B8" s="90"/>
      <c r="C8" s="90"/>
      <c r="D8" s="90"/>
      <c r="E8" s="130"/>
      <c r="F8" s="90"/>
      <c r="G8" s="93"/>
      <c r="H8" s="203"/>
      <c r="I8" s="203"/>
      <c r="J8" s="159" t="e">
        <f t="shared" si="0"/>
        <v>#DIV/0!</v>
      </c>
    </row>
    <row r="9" spans="1:10">
      <c r="A9" s="202">
        <v>4</v>
      </c>
      <c r="B9" s="159"/>
      <c r="C9" s="159"/>
      <c r="D9" s="159"/>
      <c r="E9" s="159"/>
      <c r="F9" s="159"/>
      <c r="G9" s="39"/>
      <c r="H9" s="159"/>
      <c r="I9" s="159"/>
      <c r="J9" s="159" t="e">
        <f t="shared" si="0"/>
        <v>#DIV/0!</v>
      </c>
    </row>
    <row r="10" spans="1:10">
      <c r="A10" s="202">
        <v>5</v>
      </c>
      <c r="B10" s="159"/>
      <c r="C10" s="159"/>
      <c r="D10" s="159"/>
      <c r="E10" s="159"/>
      <c r="F10" s="159"/>
      <c r="G10" s="39"/>
      <c r="H10" s="159"/>
      <c r="I10" s="159"/>
      <c r="J10" s="159" t="e">
        <f t="shared" si="0"/>
        <v>#DIV/0!</v>
      </c>
    </row>
    <row r="11" spans="1:10">
      <c r="A11" s="202">
        <v>6</v>
      </c>
      <c r="B11" s="159"/>
      <c r="C11" s="159"/>
      <c r="D11" s="159"/>
      <c r="E11" s="159"/>
      <c r="F11" s="159"/>
      <c r="G11" s="39"/>
      <c r="H11" s="159"/>
      <c r="I11" s="159"/>
      <c r="J11" s="159" t="e">
        <f t="shared" si="0"/>
        <v>#DIV/0!</v>
      </c>
    </row>
    <row r="12" spans="1:10">
      <c r="A12" s="202">
        <v>7</v>
      </c>
      <c r="B12" s="159"/>
      <c r="C12" s="159"/>
      <c r="D12" s="159"/>
      <c r="E12" s="159"/>
      <c r="F12" s="159"/>
      <c r="G12" s="39"/>
      <c r="H12" s="159"/>
      <c r="I12" s="159"/>
      <c r="J12" s="159" t="e">
        <f t="shared" si="0"/>
        <v>#DIV/0!</v>
      </c>
    </row>
    <row r="13" spans="1:10">
      <c r="A13" s="202">
        <v>8</v>
      </c>
      <c r="B13" s="159"/>
      <c r="C13" s="159"/>
      <c r="D13" s="159"/>
      <c r="E13" s="159"/>
      <c r="F13" s="159"/>
      <c r="G13" s="39"/>
      <c r="H13" s="159"/>
      <c r="I13" s="159"/>
      <c r="J13" s="159" t="e">
        <f t="shared" si="0"/>
        <v>#DIV/0!</v>
      </c>
    </row>
    <row r="14" spans="1:10">
      <c r="A14" s="202">
        <v>9</v>
      </c>
      <c r="B14" s="159"/>
      <c r="C14" s="159"/>
      <c r="D14" s="159"/>
      <c r="E14" s="159"/>
      <c r="F14" s="159"/>
      <c r="G14" s="39"/>
      <c r="H14" s="159"/>
      <c r="I14" s="159"/>
      <c r="J14" s="159" t="e">
        <f t="shared" si="0"/>
        <v>#DIV/0!</v>
      </c>
    </row>
    <row r="15" spans="1:10">
      <c r="A15" s="202">
        <v>10</v>
      </c>
      <c r="B15" s="159"/>
      <c r="C15" s="159"/>
      <c r="D15" s="159"/>
      <c r="E15" s="159"/>
      <c r="F15" s="159"/>
      <c r="G15" s="39"/>
      <c r="H15" s="159"/>
      <c r="I15" s="159"/>
      <c r="J15" s="159" t="e">
        <f t="shared" si="0"/>
        <v>#DIV/0!</v>
      </c>
    </row>
    <row r="16" spans="1:10">
      <c r="A16" s="202">
        <v>11</v>
      </c>
      <c r="B16" s="159"/>
      <c r="C16" s="159"/>
      <c r="D16" s="159"/>
      <c r="E16" s="159"/>
      <c r="F16" s="159"/>
      <c r="G16" s="39"/>
      <c r="H16" s="159"/>
      <c r="I16" s="159"/>
      <c r="J16" s="159" t="e">
        <f t="shared" si="0"/>
        <v>#DIV/0!</v>
      </c>
    </row>
    <row r="17" spans="1:10">
      <c r="A17" s="202">
        <v>12</v>
      </c>
      <c r="B17" s="159"/>
      <c r="C17" s="159"/>
      <c r="D17" s="159"/>
      <c r="E17" s="159"/>
      <c r="F17" s="159"/>
      <c r="G17" s="39"/>
      <c r="H17" s="159"/>
      <c r="I17" s="159"/>
      <c r="J17" s="159" t="e">
        <f t="shared" si="0"/>
        <v>#DIV/0!</v>
      </c>
    </row>
    <row r="18" spans="1:10">
      <c r="A18" s="202">
        <v>13</v>
      </c>
      <c r="B18" s="159"/>
      <c r="C18" s="159"/>
      <c r="D18" s="159"/>
      <c r="E18" s="159"/>
      <c r="F18" s="159"/>
      <c r="G18" s="39"/>
      <c r="H18" s="159"/>
      <c r="I18" s="159"/>
      <c r="J18" s="159" t="e">
        <f t="shared" si="0"/>
        <v>#DIV/0!</v>
      </c>
    </row>
    <row r="19" spans="1:10">
      <c r="A19" s="202">
        <v>14</v>
      </c>
      <c r="B19" s="159"/>
      <c r="C19" s="159"/>
      <c r="D19" s="159"/>
      <c r="E19" s="159"/>
      <c r="F19" s="159"/>
      <c r="G19" s="39"/>
      <c r="H19" s="159"/>
      <c r="I19" s="159"/>
      <c r="J19" s="159" t="e">
        <f t="shared" si="0"/>
        <v>#DIV/0!</v>
      </c>
    </row>
    <row r="20" spans="1:10">
      <c r="A20" s="202">
        <v>15</v>
      </c>
      <c r="B20" s="159"/>
      <c r="C20" s="159"/>
      <c r="D20" s="159"/>
      <c r="E20" s="159"/>
      <c r="F20" s="159"/>
      <c r="G20" s="39"/>
      <c r="H20" s="159"/>
      <c r="I20" s="159"/>
      <c r="J20" s="159" t="e">
        <f t="shared" si="0"/>
        <v>#DIV/0!</v>
      </c>
    </row>
    <row r="21" spans="1:10">
      <c r="A21" s="202">
        <v>16</v>
      </c>
      <c r="B21" s="159"/>
      <c r="C21" s="159"/>
      <c r="D21" s="159"/>
      <c r="E21" s="159"/>
      <c r="F21" s="159"/>
      <c r="G21" s="39"/>
      <c r="H21" s="159"/>
      <c r="I21" s="159"/>
      <c r="J21" s="159" t="e">
        <f t="shared" si="0"/>
        <v>#DIV/0!</v>
      </c>
    </row>
    <row r="22" spans="1:10">
      <c r="A22" s="202">
        <v>17</v>
      </c>
      <c r="B22" s="159"/>
      <c r="C22" s="159"/>
      <c r="D22" s="159"/>
      <c r="E22" s="159"/>
      <c r="F22" s="159"/>
      <c r="G22" s="39"/>
      <c r="H22" s="159"/>
      <c r="I22" s="159"/>
      <c r="J22" s="159" t="e">
        <f t="shared" si="0"/>
        <v>#DIV/0!</v>
      </c>
    </row>
    <row r="23" spans="1:10">
      <c r="A23" s="202">
        <v>18</v>
      </c>
      <c r="B23" s="159"/>
      <c r="C23" s="159"/>
      <c r="D23" s="159"/>
      <c r="E23" s="159"/>
      <c r="F23" s="159"/>
      <c r="G23" s="39"/>
      <c r="H23" s="159"/>
      <c r="I23" s="159"/>
      <c r="J23" s="159" t="e">
        <f t="shared" si="0"/>
        <v>#DIV/0!</v>
      </c>
    </row>
    <row r="24" spans="1:10">
      <c r="A24" s="202">
        <v>19</v>
      </c>
      <c r="B24" s="159"/>
      <c r="C24" s="159"/>
      <c r="D24" s="159"/>
      <c r="E24" s="159"/>
      <c r="F24" s="159"/>
      <c r="G24" s="39"/>
      <c r="H24" s="159"/>
      <c r="I24" s="159"/>
      <c r="J24" s="159" t="e">
        <f t="shared" si="0"/>
        <v>#DIV/0!</v>
      </c>
    </row>
    <row r="25" spans="1:10">
      <c r="A25" s="202">
        <v>20</v>
      </c>
      <c r="B25" s="159"/>
      <c r="C25" s="159"/>
      <c r="D25" s="159"/>
      <c r="E25" s="159"/>
      <c r="F25" s="159"/>
      <c r="G25" s="39"/>
      <c r="H25" s="159"/>
      <c r="I25" s="159"/>
      <c r="J25" s="159" t="e">
        <f t="shared" si="0"/>
        <v>#DIV/0!</v>
      </c>
    </row>
    <row r="26" spans="1:10">
      <c r="A26" s="202">
        <v>21</v>
      </c>
      <c r="B26" s="159"/>
      <c r="C26" s="159"/>
      <c r="D26" s="159"/>
      <c r="E26" s="159"/>
      <c r="F26" s="159"/>
      <c r="G26" s="39"/>
      <c r="H26" s="159"/>
      <c r="I26" s="159"/>
      <c r="J26" s="159" t="e">
        <f t="shared" si="0"/>
        <v>#DIV/0!</v>
      </c>
    </row>
    <row r="27" spans="1:10">
      <c r="A27" s="202">
        <v>22</v>
      </c>
      <c r="B27" s="159"/>
      <c r="C27" s="159"/>
      <c r="D27" s="159"/>
      <c r="E27" s="159"/>
      <c r="F27" s="159"/>
      <c r="G27" s="39"/>
      <c r="H27" s="159"/>
      <c r="I27" s="159"/>
      <c r="J27" s="159" t="e">
        <f t="shared" si="0"/>
        <v>#DIV/0!</v>
      </c>
    </row>
    <row r="28" spans="1:10">
      <c r="A28" s="202">
        <v>23</v>
      </c>
      <c r="B28" s="159"/>
      <c r="C28" s="159"/>
      <c r="D28" s="159"/>
      <c r="E28" s="159"/>
      <c r="F28" s="159"/>
      <c r="G28" s="39"/>
      <c r="H28" s="159"/>
      <c r="I28" s="159"/>
      <c r="J28" s="159" t="e">
        <f t="shared" si="0"/>
        <v>#DIV/0!</v>
      </c>
    </row>
    <row r="29" spans="1:10">
      <c r="A29" s="202">
        <v>24</v>
      </c>
      <c r="B29" s="159"/>
      <c r="C29" s="159"/>
      <c r="D29" s="159"/>
      <c r="E29" s="159"/>
      <c r="F29" s="159"/>
      <c r="G29" s="39"/>
      <c r="H29" s="159"/>
      <c r="I29" s="159"/>
      <c r="J29" s="159" t="e">
        <f t="shared" si="0"/>
        <v>#DIV/0!</v>
      </c>
    </row>
    <row r="30" spans="1:10">
      <c r="A30" s="202">
        <v>25</v>
      </c>
      <c r="B30" s="159"/>
      <c r="C30" s="159"/>
      <c r="D30" s="159"/>
      <c r="E30" s="159"/>
      <c r="F30" s="159"/>
      <c r="G30" s="39"/>
      <c r="H30" s="159"/>
      <c r="I30" s="159"/>
      <c r="J30" s="159" t="e">
        <f t="shared" si="0"/>
        <v>#DIV/0!</v>
      </c>
    </row>
    <row r="31" spans="1:10">
      <c r="A31" s="202">
        <v>26</v>
      </c>
      <c r="B31" s="159"/>
      <c r="C31" s="159"/>
      <c r="D31" s="159"/>
      <c r="E31" s="159"/>
      <c r="F31" s="159"/>
      <c r="G31" s="39"/>
      <c r="H31" s="159"/>
      <c r="I31" s="159"/>
      <c r="J31" s="159" t="e">
        <f t="shared" si="0"/>
        <v>#DIV/0!</v>
      </c>
    </row>
    <row r="32" spans="1:10">
      <c r="A32" s="202">
        <v>27</v>
      </c>
      <c r="B32" s="159"/>
      <c r="C32" s="159"/>
      <c r="D32" s="159"/>
      <c r="E32" s="159"/>
      <c r="F32" s="159"/>
      <c r="G32" s="39"/>
      <c r="H32" s="159"/>
      <c r="I32" s="159"/>
      <c r="J32" s="159" t="e">
        <f t="shared" si="0"/>
        <v>#DIV/0!</v>
      </c>
    </row>
    <row r="33" spans="1:10">
      <c r="A33" s="202">
        <v>28</v>
      </c>
      <c r="B33" s="159"/>
      <c r="C33" s="159"/>
      <c r="D33" s="159"/>
      <c r="E33" s="159"/>
      <c r="F33" s="159"/>
      <c r="G33" s="39"/>
      <c r="H33" s="159"/>
      <c r="I33" s="159"/>
      <c r="J33" s="159" t="e">
        <f t="shared" si="0"/>
        <v>#DIV/0!</v>
      </c>
    </row>
    <row r="34" spans="1:10">
      <c r="A34" s="202">
        <v>29</v>
      </c>
      <c r="B34" s="159"/>
      <c r="C34" s="159"/>
      <c r="D34" s="159"/>
      <c r="E34" s="159"/>
      <c r="F34" s="159"/>
      <c r="G34" s="39"/>
      <c r="H34" s="159"/>
      <c r="I34" s="159"/>
      <c r="J34" s="159" t="e">
        <f t="shared" si="0"/>
        <v>#DIV/0!</v>
      </c>
    </row>
    <row r="35" spans="1:10">
      <c r="A35" s="202">
        <v>30</v>
      </c>
      <c r="B35" s="159"/>
      <c r="C35" s="159"/>
      <c r="D35" s="159"/>
      <c r="E35" s="159"/>
      <c r="F35" s="159"/>
      <c r="G35" s="39"/>
      <c r="H35" s="159"/>
      <c r="I35" s="159"/>
      <c r="J35" s="159" t="e">
        <f t="shared" si="0"/>
        <v>#DIV/0!</v>
      </c>
    </row>
    <row r="36" spans="1:10">
      <c r="A36" s="202">
        <v>31</v>
      </c>
      <c r="B36" s="159"/>
      <c r="C36" s="159"/>
      <c r="D36" s="159"/>
      <c r="E36" s="159"/>
      <c r="F36" s="159"/>
      <c r="G36" s="39"/>
      <c r="H36" s="159"/>
      <c r="I36" s="159"/>
      <c r="J36" s="159" t="e">
        <f t="shared" si="0"/>
        <v>#DIV/0!</v>
      </c>
    </row>
    <row r="37" spans="1:10">
      <c r="A37" s="202">
        <v>32</v>
      </c>
      <c r="B37" s="159"/>
      <c r="C37" s="159"/>
      <c r="D37" s="159"/>
      <c r="E37" s="159"/>
      <c r="F37" s="159"/>
      <c r="G37" s="39"/>
      <c r="H37" s="159"/>
      <c r="I37" s="159"/>
      <c r="J37" s="159" t="e">
        <f t="shared" si="0"/>
        <v>#DIV/0!</v>
      </c>
    </row>
    <row r="38" spans="1:10">
      <c r="A38" s="202">
        <v>33</v>
      </c>
      <c r="B38" s="159"/>
      <c r="C38" s="159"/>
      <c r="D38" s="159"/>
      <c r="E38" s="159"/>
      <c r="F38" s="159"/>
      <c r="G38" s="39"/>
      <c r="H38" s="159"/>
      <c r="I38" s="159"/>
      <c r="J38" s="159" t="e">
        <f t="shared" si="0"/>
        <v>#DIV/0!</v>
      </c>
    </row>
    <row r="39" spans="1:10">
      <c r="A39" s="202">
        <v>34</v>
      </c>
      <c r="B39" s="159"/>
      <c r="C39" s="159"/>
      <c r="D39" s="159"/>
      <c r="E39" s="159"/>
      <c r="F39" s="159"/>
      <c r="G39" s="39"/>
      <c r="H39" s="159"/>
      <c r="I39" s="159"/>
      <c r="J39" s="159" t="e">
        <f t="shared" si="0"/>
        <v>#DIV/0!</v>
      </c>
    </row>
    <row r="40" spans="1:10">
      <c r="A40" s="202">
        <v>35</v>
      </c>
      <c r="B40" s="159"/>
      <c r="C40" s="159"/>
      <c r="D40" s="159"/>
      <c r="E40" s="159"/>
      <c r="F40" s="159"/>
      <c r="G40" s="39"/>
      <c r="H40" s="159"/>
      <c r="I40" s="159"/>
      <c r="J40" s="159" t="e">
        <f t="shared" si="0"/>
        <v>#DIV/0!</v>
      </c>
    </row>
    <row r="41" spans="1:10">
      <c r="A41" s="202">
        <v>36</v>
      </c>
      <c r="B41" s="159"/>
      <c r="C41" s="159"/>
      <c r="D41" s="159"/>
      <c r="E41" s="159"/>
      <c r="F41" s="159"/>
      <c r="G41" s="39"/>
      <c r="H41" s="159"/>
      <c r="I41" s="159"/>
      <c r="J41" s="159" t="e">
        <f t="shared" si="0"/>
        <v>#DIV/0!</v>
      </c>
    </row>
    <row r="42" spans="1:10">
      <c r="A42" s="202">
        <v>37</v>
      </c>
      <c r="B42" s="159"/>
      <c r="C42" s="159"/>
      <c r="D42" s="159"/>
      <c r="E42" s="159"/>
      <c r="F42" s="159"/>
      <c r="G42" s="39"/>
      <c r="H42" s="159"/>
      <c r="I42" s="159"/>
      <c r="J42" s="159" t="e">
        <f t="shared" si="0"/>
        <v>#DIV/0!</v>
      </c>
    </row>
    <row r="43" spans="1:10">
      <c r="A43" s="202">
        <v>38</v>
      </c>
      <c r="B43" s="159"/>
      <c r="C43" s="159"/>
      <c r="D43" s="159"/>
      <c r="E43" s="159"/>
      <c r="F43" s="159"/>
      <c r="G43" s="39"/>
      <c r="H43" s="159"/>
      <c r="I43" s="159"/>
      <c r="J43" s="159" t="e">
        <f t="shared" si="0"/>
        <v>#DIV/0!</v>
      </c>
    </row>
    <row r="44" spans="1:10">
      <c r="A44" s="202">
        <v>39</v>
      </c>
      <c r="B44" s="159"/>
      <c r="C44" s="159"/>
      <c r="D44" s="159"/>
      <c r="E44" s="159"/>
      <c r="F44" s="159"/>
      <c r="G44" s="39"/>
      <c r="H44" s="159"/>
      <c r="I44" s="159"/>
      <c r="J44" s="159" t="e">
        <f t="shared" si="0"/>
        <v>#DIV/0!</v>
      </c>
    </row>
    <row r="45" spans="1:10">
      <c r="A45" s="202">
        <v>40</v>
      </c>
      <c r="B45" s="159"/>
      <c r="C45" s="159"/>
      <c r="D45" s="159"/>
      <c r="E45" s="159"/>
      <c r="F45" s="159"/>
      <c r="G45" s="39"/>
      <c r="H45" s="159"/>
      <c r="I45" s="159"/>
      <c r="J45" s="159" t="e">
        <f t="shared" si="0"/>
        <v>#DIV/0!</v>
      </c>
    </row>
    <row r="46" spans="1:10">
      <c r="A46" s="202">
        <v>41</v>
      </c>
      <c r="B46" s="159"/>
      <c r="C46" s="159"/>
      <c r="D46" s="159"/>
      <c r="E46" s="159"/>
      <c r="F46" s="159"/>
      <c r="G46" s="39"/>
      <c r="H46" s="159"/>
      <c r="I46" s="159"/>
      <c r="J46" s="159" t="e">
        <f t="shared" si="0"/>
        <v>#DIV/0!</v>
      </c>
    </row>
    <row r="47" spans="1:10">
      <c r="A47" s="202">
        <v>42</v>
      </c>
      <c r="B47" s="159"/>
      <c r="C47" s="159"/>
      <c r="D47" s="159"/>
      <c r="E47" s="159"/>
      <c r="F47" s="159"/>
      <c r="G47" s="39"/>
      <c r="H47" s="159"/>
      <c r="I47" s="159"/>
      <c r="J47" s="159" t="e">
        <f t="shared" si="0"/>
        <v>#DIV/0!</v>
      </c>
    </row>
    <row r="48" spans="1:10">
      <c r="A48" s="202">
        <v>43</v>
      </c>
      <c r="B48" s="159"/>
      <c r="C48" s="159"/>
      <c r="D48" s="159"/>
      <c r="E48" s="159"/>
      <c r="F48" s="159"/>
      <c r="G48" s="39"/>
      <c r="H48" s="159"/>
      <c r="I48" s="159"/>
      <c r="J48" s="159" t="e">
        <f t="shared" si="0"/>
        <v>#DIV/0!</v>
      </c>
    </row>
    <row r="49" spans="1:10">
      <c r="A49" s="202">
        <v>44</v>
      </c>
      <c r="B49" s="159"/>
      <c r="C49" s="159"/>
      <c r="D49" s="159"/>
      <c r="E49" s="159"/>
      <c r="F49" s="159"/>
      <c r="G49" s="39"/>
      <c r="H49" s="159"/>
      <c r="I49" s="159"/>
      <c r="J49" s="159" t="e">
        <f t="shared" si="0"/>
        <v>#DIV/0!</v>
      </c>
    </row>
    <row r="50" spans="1:10">
      <c r="A50" s="202">
        <v>45</v>
      </c>
      <c r="B50" s="159"/>
      <c r="C50" s="159"/>
      <c r="D50" s="159"/>
      <c r="E50" s="159"/>
      <c r="F50" s="159"/>
      <c r="G50" s="39"/>
      <c r="H50" s="159"/>
      <c r="I50" s="159"/>
      <c r="J50" s="159" t="e">
        <f t="shared" si="0"/>
        <v>#DIV/0!</v>
      </c>
    </row>
    <row r="51" spans="1:10">
      <c r="A51" s="202">
        <v>46</v>
      </c>
      <c r="B51" s="159"/>
      <c r="C51" s="159"/>
      <c r="D51" s="159"/>
      <c r="E51" s="159"/>
      <c r="F51" s="159"/>
      <c r="G51" s="39"/>
      <c r="H51" s="159"/>
      <c r="I51" s="159"/>
      <c r="J51" s="159" t="e">
        <f t="shared" si="0"/>
        <v>#DIV/0!</v>
      </c>
    </row>
    <row r="52" spans="1:10">
      <c r="A52" s="202">
        <v>47</v>
      </c>
      <c r="B52" s="159"/>
      <c r="C52" s="159"/>
      <c r="D52" s="159"/>
      <c r="E52" s="159"/>
      <c r="F52" s="159"/>
      <c r="G52" s="39"/>
      <c r="H52" s="159"/>
      <c r="I52" s="159"/>
      <c r="J52" s="159" t="e">
        <f t="shared" si="0"/>
        <v>#DIV/0!</v>
      </c>
    </row>
    <row r="53" spans="1:10">
      <c r="A53" s="202">
        <v>48</v>
      </c>
      <c r="B53" s="159"/>
      <c r="C53" s="159"/>
      <c r="D53" s="159"/>
      <c r="E53" s="159"/>
      <c r="F53" s="159"/>
      <c r="G53" s="39"/>
      <c r="H53" s="159"/>
      <c r="I53" s="159"/>
      <c r="J53" s="159" t="e">
        <f t="shared" si="0"/>
        <v>#DIV/0!</v>
      </c>
    </row>
    <row r="54" spans="1:10">
      <c r="A54" s="202">
        <v>49</v>
      </c>
      <c r="B54" s="159"/>
      <c r="C54" s="159"/>
      <c r="D54" s="159"/>
      <c r="E54" s="159"/>
      <c r="F54" s="159"/>
      <c r="G54" s="39"/>
      <c r="H54" s="159"/>
      <c r="I54" s="159"/>
      <c r="J54" s="159" t="e">
        <f t="shared" si="0"/>
        <v>#DIV/0!</v>
      </c>
    </row>
    <row r="55" spans="1:10">
      <c r="A55" s="202">
        <v>50</v>
      </c>
      <c r="B55" s="159"/>
      <c r="C55" s="159"/>
      <c r="D55" s="159"/>
      <c r="E55" s="159"/>
      <c r="F55" s="159"/>
      <c r="G55" s="39"/>
      <c r="H55" s="159"/>
      <c r="I55" s="159"/>
      <c r="J55" s="159" t="e">
        <f t="shared" si="0"/>
        <v>#DIV/0!</v>
      </c>
    </row>
    <row r="56" spans="1:10">
      <c r="A56" s="202">
        <v>51</v>
      </c>
      <c r="B56" s="159"/>
      <c r="C56" s="159"/>
      <c r="D56" s="159"/>
      <c r="E56" s="159"/>
      <c r="F56" s="159"/>
      <c r="G56" s="39"/>
      <c r="H56" s="159"/>
      <c r="I56" s="159"/>
      <c r="J56" s="159" t="e">
        <f t="shared" si="0"/>
        <v>#DIV/0!</v>
      </c>
    </row>
    <row r="57" spans="1:10">
      <c r="A57" s="202">
        <v>52</v>
      </c>
      <c r="B57" s="159"/>
      <c r="C57" s="159"/>
      <c r="D57" s="159"/>
      <c r="E57" s="159"/>
      <c r="F57" s="159"/>
      <c r="G57" s="39"/>
      <c r="H57" s="159"/>
      <c r="I57" s="159"/>
      <c r="J57" s="159" t="e">
        <f t="shared" si="0"/>
        <v>#DIV/0!</v>
      </c>
    </row>
    <row r="58" spans="1:10">
      <c r="A58" s="202">
        <v>53</v>
      </c>
      <c r="B58" s="159"/>
      <c r="C58" s="159"/>
      <c r="D58" s="159"/>
      <c r="E58" s="159"/>
      <c r="F58" s="159"/>
      <c r="G58" s="39"/>
      <c r="H58" s="159"/>
      <c r="I58" s="159"/>
      <c r="J58" s="159" t="e">
        <f t="shared" si="0"/>
        <v>#DIV/0!</v>
      </c>
    </row>
    <row r="59" spans="1:10">
      <c r="A59" s="202">
        <v>54</v>
      </c>
      <c r="B59" s="159"/>
      <c r="C59" s="159"/>
      <c r="D59" s="159"/>
      <c r="E59" s="159"/>
      <c r="F59" s="159"/>
      <c r="G59" s="39"/>
      <c r="H59" s="159"/>
      <c r="I59" s="159"/>
      <c r="J59" s="159" t="e">
        <f t="shared" si="0"/>
        <v>#DIV/0!</v>
      </c>
    </row>
    <row r="60" spans="1:10">
      <c r="A60" s="202">
        <v>55</v>
      </c>
      <c r="B60" s="159"/>
      <c r="C60" s="159"/>
      <c r="D60" s="159"/>
      <c r="E60" s="159"/>
      <c r="F60" s="159"/>
      <c r="G60" s="39"/>
      <c r="H60" s="159"/>
      <c r="I60" s="159"/>
      <c r="J60" s="159" t="e">
        <f t="shared" si="0"/>
        <v>#DIV/0!</v>
      </c>
    </row>
    <row r="61" spans="1:10">
      <c r="A61" s="202">
        <v>56</v>
      </c>
      <c r="B61" s="159"/>
      <c r="C61" s="159"/>
      <c r="D61" s="159"/>
      <c r="E61" s="159"/>
      <c r="F61" s="159"/>
      <c r="G61" s="39"/>
      <c r="H61" s="159"/>
      <c r="I61" s="159"/>
      <c r="J61" s="159" t="e">
        <f t="shared" si="0"/>
        <v>#DIV/0!</v>
      </c>
    </row>
    <row r="62" spans="1:10">
      <c r="A62" s="202">
        <v>57</v>
      </c>
      <c r="B62" s="159"/>
      <c r="C62" s="159"/>
      <c r="D62" s="159"/>
      <c r="E62" s="159"/>
      <c r="F62" s="159"/>
      <c r="G62" s="39"/>
      <c r="H62" s="159"/>
      <c r="I62" s="159"/>
      <c r="J62" s="159" t="e">
        <f t="shared" si="0"/>
        <v>#DIV/0!</v>
      </c>
    </row>
    <row r="63" spans="1:10">
      <c r="A63" s="202">
        <v>58</v>
      </c>
      <c r="B63" s="159"/>
      <c r="C63" s="159"/>
      <c r="D63" s="159"/>
      <c r="E63" s="159"/>
      <c r="F63" s="159"/>
      <c r="G63" s="39"/>
      <c r="H63" s="159"/>
      <c r="I63" s="159"/>
      <c r="J63" s="159" t="e">
        <f t="shared" si="0"/>
        <v>#DIV/0!</v>
      </c>
    </row>
    <row r="64" spans="1:10">
      <c r="A64" s="202">
        <v>59</v>
      </c>
      <c r="B64" s="159"/>
      <c r="C64" s="159"/>
      <c r="D64" s="159"/>
      <c r="E64" s="159"/>
      <c r="F64" s="159"/>
      <c r="G64" s="39"/>
      <c r="H64" s="159"/>
      <c r="I64" s="159"/>
      <c r="J64" s="159" t="e">
        <f t="shared" si="0"/>
        <v>#DIV/0!</v>
      </c>
    </row>
    <row r="65" spans="1:10">
      <c r="A65" s="202">
        <v>60</v>
      </c>
      <c r="B65" s="159"/>
      <c r="C65" s="159"/>
      <c r="D65" s="159"/>
      <c r="E65" s="159"/>
      <c r="F65" s="159"/>
      <c r="G65" s="39"/>
      <c r="H65" s="159"/>
      <c r="I65" s="159"/>
      <c r="J65" s="15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F23" sqref="F23"/>
    </sheetView>
  </sheetViews>
  <sheetFormatPr defaultColWidth="9" defaultRowHeight="13.5"/>
  <cols>
    <col min="1" max="1" width="9" style="202" customWidth="1"/>
    <col min="2" max="2" width="20" style="202" customWidth="1"/>
    <col min="3" max="4" width="9" style="202" customWidth="1"/>
    <col min="5" max="5" width="13" style="202" bestFit="1" customWidth="1"/>
    <col min="6" max="6" width="9" style="202" customWidth="1"/>
    <col min="7" max="7" width="13.125" style="202" bestFit="1" customWidth="1"/>
    <col min="8" max="8" width="12.125" style="202" bestFit="1" customWidth="1"/>
    <col min="9" max="9" width="11" style="202" bestFit="1" customWidth="1"/>
    <col min="10" max="10" width="9" style="202" customWidth="1"/>
    <col min="11" max="16384" width="9" style="202"/>
  </cols>
  <sheetData>
    <row r="1" spans="1:10">
      <c r="A1" s="202" t="s">
        <v>5</v>
      </c>
      <c r="B1" s="82" t="str">
        <f>[48]合計!C3</f>
        <v>宮崎市</v>
      </c>
      <c r="I1" s="202" t="s">
        <v>69</v>
      </c>
    </row>
    <row r="2" spans="1:10" s="19" customFormat="1" ht="56.25" customHeight="1">
      <c r="B2" s="46"/>
      <c r="E2" s="784" t="s">
        <v>79</v>
      </c>
      <c r="F2" s="784"/>
      <c r="G2" s="784"/>
      <c r="H2" s="203">
        <f>SUMIF(G6:G356,"PPS",H6:H356)</f>
        <v>0</v>
      </c>
    </row>
    <row r="3" spans="1:10" s="19" customFormat="1" ht="16.5" customHeight="1">
      <c r="B3" s="23"/>
      <c r="E3" s="52"/>
      <c r="F3" s="52"/>
      <c r="G3" s="52"/>
      <c r="H3" s="55"/>
    </row>
    <row r="4" spans="1:10" ht="54">
      <c r="A4" s="57" t="s">
        <v>70</v>
      </c>
      <c r="B4" s="159" t="s">
        <v>44</v>
      </c>
      <c r="C4" s="159" t="s">
        <v>45</v>
      </c>
      <c r="D4" s="159" t="s">
        <v>71</v>
      </c>
      <c r="E4" s="159" t="s">
        <v>62</v>
      </c>
      <c r="F4" s="159" t="s">
        <v>72</v>
      </c>
      <c r="G4" s="57" t="s">
        <v>47</v>
      </c>
      <c r="H4" s="163" t="s">
        <v>91</v>
      </c>
      <c r="I4" s="163" t="s">
        <v>92</v>
      </c>
      <c r="J4" s="164" t="s">
        <v>68</v>
      </c>
    </row>
    <row r="5" spans="1:10" s="206" customFormat="1" ht="14.25" thickBot="1">
      <c r="B5" s="32" t="s">
        <v>55</v>
      </c>
      <c r="C5" s="32"/>
      <c r="D5" s="32"/>
      <c r="E5" s="32"/>
      <c r="F5" s="32"/>
      <c r="G5" s="32"/>
      <c r="H5" s="53">
        <f>SUM(H6:H65)</f>
        <v>0</v>
      </c>
      <c r="I5" s="53">
        <f>SUM(I6:I65)</f>
        <v>0</v>
      </c>
      <c r="J5" s="32" t="e">
        <f t="shared" ref="J5:J65" si="0">H5/I5</f>
        <v>#DIV/0!</v>
      </c>
    </row>
    <row r="6" spans="1:10" ht="14.25" thickTop="1">
      <c r="A6" s="202">
        <v>1</v>
      </c>
      <c r="B6" s="90"/>
      <c r="C6" s="90"/>
      <c r="D6" s="90"/>
      <c r="E6" s="130"/>
      <c r="F6" s="90"/>
      <c r="G6" s="93"/>
      <c r="H6" s="225"/>
      <c r="I6" s="225"/>
      <c r="J6" s="159" t="e">
        <f t="shared" si="0"/>
        <v>#DIV/0!</v>
      </c>
    </row>
    <row r="7" spans="1:10">
      <c r="A7" s="202">
        <v>2</v>
      </c>
      <c r="B7" s="90"/>
      <c r="C7" s="90"/>
      <c r="D7" s="90"/>
      <c r="E7" s="130"/>
      <c r="F7" s="90"/>
      <c r="G7" s="93"/>
      <c r="H7" s="225"/>
      <c r="I7" s="225"/>
      <c r="J7" s="159" t="e">
        <f t="shared" si="0"/>
        <v>#DIV/0!</v>
      </c>
    </row>
    <row r="8" spans="1:10">
      <c r="A8" s="202">
        <v>3</v>
      </c>
      <c r="B8" s="90"/>
      <c r="C8" s="90"/>
      <c r="D8" s="90"/>
      <c r="E8" s="130"/>
      <c r="F8" s="90"/>
      <c r="G8" s="93"/>
      <c r="H8" s="225"/>
      <c r="I8" s="225"/>
      <c r="J8" s="159" t="e">
        <f t="shared" si="0"/>
        <v>#DIV/0!</v>
      </c>
    </row>
    <row r="9" spans="1:10">
      <c r="A9" s="202">
        <v>4</v>
      </c>
      <c r="B9" s="90"/>
      <c r="C9" s="90"/>
      <c r="D9" s="90"/>
      <c r="E9" s="90"/>
      <c r="F9" s="90"/>
      <c r="G9" s="93"/>
      <c r="H9" s="87"/>
      <c r="I9" s="87"/>
      <c r="J9" s="159" t="e">
        <f t="shared" si="0"/>
        <v>#DIV/0!</v>
      </c>
    </row>
    <row r="10" spans="1:10">
      <c r="A10" s="202">
        <v>5</v>
      </c>
      <c r="B10" s="90"/>
      <c r="C10" s="90"/>
      <c r="D10" s="90"/>
      <c r="E10" s="90"/>
      <c r="F10" s="90"/>
      <c r="G10" s="93"/>
      <c r="H10" s="87"/>
      <c r="I10" s="87"/>
      <c r="J10" s="159" t="e">
        <f t="shared" si="0"/>
        <v>#DIV/0!</v>
      </c>
    </row>
    <row r="11" spans="1:10">
      <c r="A11" s="202">
        <v>6</v>
      </c>
      <c r="B11" s="90"/>
      <c r="C11" s="90"/>
      <c r="D11" s="90"/>
      <c r="E11" s="90"/>
      <c r="F11" s="90"/>
      <c r="G11" s="93"/>
      <c r="H11" s="87"/>
      <c r="I11" s="87"/>
      <c r="J11" s="159" t="e">
        <f t="shared" si="0"/>
        <v>#DIV/0!</v>
      </c>
    </row>
    <row r="12" spans="1:10">
      <c r="A12" s="202">
        <v>7</v>
      </c>
      <c r="B12" s="90"/>
      <c r="C12" s="90"/>
      <c r="D12" s="90"/>
      <c r="E12" s="90"/>
      <c r="F12" s="90"/>
      <c r="G12" s="93"/>
      <c r="H12" s="87"/>
      <c r="I12" s="87"/>
      <c r="J12" s="159" t="e">
        <f t="shared" si="0"/>
        <v>#DIV/0!</v>
      </c>
    </row>
    <row r="13" spans="1:10">
      <c r="A13" s="202">
        <v>8</v>
      </c>
      <c r="B13" s="90"/>
      <c r="C13" s="90"/>
      <c r="D13" s="90"/>
      <c r="E13" s="90"/>
      <c r="F13" s="90"/>
      <c r="G13" s="93"/>
      <c r="H13" s="87"/>
      <c r="I13" s="87"/>
      <c r="J13" s="159" t="e">
        <f t="shared" si="0"/>
        <v>#DIV/0!</v>
      </c>
    </row>
    <row r="14" spans="1:10">
      <c r="A14" s="202">
        <v>9</v>
      </c>
      <c r="B14" s="90"/>
      <c r="C14" s="90"/>
      <c r="D14" s="90"/>
      <c r="E14" s="90"/>
      <c r="F14" s="90"/>
      <c r="G14" s="93"/>
      <c r="H14" s="87"/>
      <c r="I14" s="87"/>
      <c r="J14" s="159" t="e">
        <f t="shared" si="0"/>
        <v>#DIV/0!</v>
      </c>
    </row>
    <row r="15" spans="1:10">
      <c r="A15" s="202">
        <v>10</v>
      </c>
      <c r="B15" s="90"/>
      <c r="C15" s="90"/>
      <c r="D15" s="90"/>
      <c r="E15" s="90"/>
      <c r="F15" s="90"/>
      <c r="G15" s="93"/>
      <c r="H15" s="87"/>
      <c r="I15" s="87"/>
      <c r="J15" s="159" t="e">
        <f t="shared" si="0"/>
        <v>#DIV/0!</v>
      </c>
    </row>
    <row r="16" spans="1:10">
      <c r="A16" s="202">
        <v>11</v>
      </c>
      <c r="B16" s="90"/>
      <c r="C16" s="90"/>
      <c r="D16" s="90"/>
      <c r="E16" s="90"/>
      <c r="F16" s="90"/>
      <c r="G16" s="93"/>
      <c r="H16" s="87"/>
      <c r="I16" s="87"/>
      <c r="J16" s="159" t="e">
        <f t="shared" si="0"/>
        <v>#DIV/0!</v>
      </c>
    </row>
    <row r="17" spans="1:10">
      <c r="A17" s="202">
        <v>12</v>
      </c>
      <c r="B17" s="90"/>
      <c r="C17" s="90"/>
      <c r="D17" s="90"/>
      <c r="E17" s="90"/>
      <c r="F17" s="90"/>
      <c r="G17" s="93"/>
      <c r="H17" s="87"/>
      <c r="I17" s="87"/>
      <c r="J17" s="159" t="e">
        <f t="shared" si="0"/>
        <v>#DIV/0!</v>
      </c>
    </row>
    <row r="18" spans="1:10">
      <c r="A18" s="202">
        <v>13</v>
      </c>
      <c r="B18" s="90"/>
      <c r="C18" s="90"/>
      <c r="D18" s="90"/>
      <c r="E18" s="90"/>
      <c r="F18" s="90"/>
      <c r="G18" s="93"/>
      <c r="H18" s="87"/>
      <c r="I18" s="87"/>
      <c r="J18" s="159" t="e">
        <f t="shared" si="0"/>
        <v>#DIV/0!</v>
      </c>
    </row>
    <row r="19" spans="1:10">
      <c r="A19" s="202">
        <v>14</v>
      </c>
      <c r="B19" s="90"/>
      <c r="C19" s="90"/>
      <c r="D19" s="90"/>
      <c r="E19" s="90"/>
      <c r="F19" s="90"/>
      <c r="G19" s="93"/>
      <c r="H19" s="87"/>
      <c r="I19" s="87"/>
      <c r="J19" s="159" t="e">
        <f t="shared" si="0"/>
        <v>#DIV/0!</v>
      </c>
    </row>
    <row r="20" spans="1:10">
      <c r="A20" s="202">
        <v>15</v>
      </c>
      <c r="B20" s="90"/>
      <c r="C20" s="90"/>
      <c r="D20" s="90"/>
      <c r="E20" s="90"/>
      <c r="F20" s="90"/>
      <c r="G20" s="93"/>
      <c r="H20" s="87"/>
      <c r="I20" s="87"/>
      <c r="J20" s="159" t="e">
        <f t="shared" si="0"/>
        <v>#DIV/0!</v>
      </c>
    </row>
    <row r="21" spans="1:10">
      <c r="A21" s="202">
        <v>16</v>
      </c>
      <c r="B21" s="90"/>
      <c r="C21" s="90"/>
      <c r="D21" s="90"/>
      <c r="E21" s="90"/>
      <c r="F21" s="90"/>
      <c r="G21" s="93"/>
      <c r="H21" s="87"/>
      <c r="I21" s="87"/>
      <c r="J21" s="159" t="e">
        <f t="shared" si="0"/>
        <v>#DIV/0!</v>
      </c>
    </row>
    <row r="22" spans="1:10">
      <c r="A22" s="202">
        <v>17</v>
      </c>
      <c r="B22" s="90"/>
      <c r="C22" s="90"/>
      <c r="D22" s="90"/>
      <c r="E22" s="90"/>
      <c r="F22" s="90"/>
      <c r="G22" s="93"/>
      <c r="H22" s="87"/>
      <c r="I22" s="87"/>
      <c r="J22" s="159" t="e">
        <f t="shared" si="0"/>
        <v>#DIV/0!</v>
      </c>
    </row>
    <row r="23" spans="1:10">
      <c r="A23" s="202">
        <v>18</v>
      </c>
      <c r="B23" s="90"/>
      <c r="C23" s="90"/>
      <c r="D23" s="90"/>
      <c r="E23" s="90"/>
      <c r="F23" s="90"/>
      <c r="G23" s="93"/>
      <c r="H23" s="87"/>
      <c r="I23" s="87"/>
      <c r="J23" s="159" t="e">
        <f t="shared" si="0"/>
        <v>#DIV/0!</v>
      </c>
    </row>
    <row r="24" spans="1:10">
      <c r="A24" s="202">
        <v>19</v>
      </c>
      <c r="B24" s="90"/>
      <c r="C24" s="90"/>
      <c r="D24" s="90"/>
      <c r="E24" s="90"/>
      <c r="F24" s="90"/>
      <c r="G24" s="93"/>
      <c r="H24" s="87"/>
      <c r="I24" s="87"/>
      <c r="J24" s="159" t="e">
        <f t="shared" si="0"/>
        <v>#DIV/0!</v>
      </c>
    </row>
    <row r="25" spans="1:10">
      <c r="A25" s="202">
        <v>20</v>
      </c>
      <c r="B25" s="90"/>
      <c r="C25" s="90"/>
      <c r="D25" s="90"/>
      <c r="E25" s="90"/>
      <c r="F25" s="90"/>
      <c r="G25" s="93"/>
      <c r="H25" s="87"/>
      <c r="I25" s="87"/>
      <c r="J25" s="159" t="e">
        <f t="shared" si="0"/>
        <v>#DIV/0!</v>
      </c>
    </row>
    <row r="26" spans="1:10">
      <c r="A26" s="202">
        <v>21</v>
      </c>
      <c r="B26" s="90"/>
      <c r="C26" s="90"/>
      <c r="D26" s="90"/>
      <c r="E26" s="90"/>
      <c r="F26" s="90"/>
      <c r="G26" s="93"/>
      <c r="H26" s="87"/>
      <c r="I26" s="87"/>
      <c r="J26" s="159" t="e">
        <f t="shared" si="0"/>
        <v>#DIV/0!</v>
      </c>
    </row>
    <row r="27" spans="1:10">
      <c r="A27" s="202">
        <v>22</v>
      </c>
      <c r="B27" s="90"/>
      <c r="C27" s="90"/>
      <c r="D27" s="90"/>
      <c r="E27" s="90"/>
      <c r="F27" s="90"/>
      <c r="G27" s="93"/>
      <c r="H27" s="87"/>
      <c r="I27" s="87"/>
      <c r="J27" s="159" t="e">
        <f t="shared" si="0"/>
        <v>#DIV/0!</v>
      </c>
    </row>
    <row r="28" spans="1:10">
      <c r="A28" s="202">
        <v>23</v>
      </c>
      <c r="B28" s="90"/>
      <c r="C28" s="90"/>
      <c r="D28" s="90"/>
      <c r="E28" s="90"/>
      <c r="F28" s="90"/>
      <c r="G28" s="93"/>
      <c r="H28" s="87"/>
      <c r="I28" s="87"/>
      <c r="J28" s="159" t="e">
        <f t="shared" si="0"/>
        <v>#DIV/0!</v>
      </c>
    </row>
    <row r="29" spans="1:10">
      <c r="A29" s="202">
        <v>24</v>
      </c>
      <c r="B29" s="90"/>
      <c r="C29" s="90"/>
      <c r="D29" s="90"/>
      <c r="E29" s="90"/>
      <c r="F29" s="90"/>
      <c r="G29" s="93"/>
      <c r="H29" s="87"/>
      <c r="I29" s="87"/>
      <c r="J29" s="159" t="e">
        <f t="shared" si="0"/>
        <v>#DIV/0!</v>
      </c>
    </row>
    <row r="30" spans="1:10">
      <c r="A30" s="202">
        <v>25</v>
      </c>
      <c r="B30" s="90"/>
      <c r="C30" s="90"/>
      <c r="D30" s="90"/>
      <c r="E30" s="90"/>
      <c r="F30" s="90"/>
      <c r="G30" s="93"/>
      <c r="H30" s="87"/>
      <c r="I30" s="87"/>
      <c r="J30" s="159" t="e">
        <f t="shared" si="0"/>
        <v>#DIV/0!</v>
      </c>
    </row>
    <row r="31" spans="1:10">
      <c r="A31" s="202">
        <v>26</v>
      </c>
      <c r="B31" s="159"/>
      <c r="C31" s="159"/>
      <c r="D31" s="159"/>
      <c r="E31" s="159"/>
      <c r="F31" s="159"/>
      <c r="G31" s="39"/>
      <c r="H31" s="159"/>
      <c r="I31" s="159"/>
      <c r="J31" s="159" t="e">
        <f t="shared" si="0"/>
        <v>#DIV/0!</v>
      </c>
    </row>
    <row r="32" spans="1:10">
      <c r="A32" s="202">
        <v>27</v>
      </c>
      <c r="B32" s="159"/>
      <c r="C32" s="159"/>
      <c r="D32" s="159"/>
      <c r="E32" s="159"/>
      <c r="F32" s="159"/>
      <c r="G32" s="39"/>
      <c r="H32" s="159"/>
      <c r="I32" s="159"/>
      <c r="J32" s="159" t="e">
        <f t="shared" si="0"/>
        <v>#DIV/0!</v>
      </c>
    </row>
    <row r="33" spans="1:10">
      <c r="A33" s="202">
        <v>28</v>
      </c>
      <c r="B33" s="159"/>
      <c r="C33" s="159"/>
      <c r="D33" s="159"/>
      <c r="E33" s="159"/>
      <c r="F33" s="159"/>
      <c r="G33" s="39"/>
      <c r="H33" s="159"/>
      <c r="I33" s="159"/>
      <c r="J33" s="159" t="e">
        <f t="shared" si="0"/>
        <v>#DIV/0!</v>
      </c>
    </row>
    <row r="34" spans="1:10">
      <c r="A34" s="202">
        <v>29</v>
      </c>
      <c r="B34" s="159"/>
      <c r="C34" s="159"/>
      <c r="D34" s="159"/>
      <c r="E34" s="159"/>
      <c r="F34" s="159"/>
      <c r="G34" s="39"/>
      <c r="H34" s="159"/>
      <c r="I34" s="159"/>
      <c r="J34" s="159" t="e">
        <f t="shared" si="0"/>
        <v>#DIV/0!</v>
      </c>
    </row>
    <row r="35" spans="1:10">
      <c r="A35" s="202">
        <v>30</v>
      </c>
      <c r="B35" s="159"/>
      <c r="C35" s="159"/>
      <c r="D35" s="159"/>
      <c r="E35" s="159"/>
      <c r="F35" s="159"/>
      <c r="G35" s="39"/>
      <c r="H35" s="159"/>
      <c r="I35" s="159"/>
      <c r="J35" s="159" t="e">
        <f t="shared" si="0"/>
        <v>#DIV/0!</v>
      </c>
    </row>
    <row r="36" spans="1:10">
      <c r="A36" s="202">
        <v>31</v>
      </c>
      <c r="B36" s="159"/>
      <c r="C36" s="159"/>
      <c r="D36" s="159"/>
      <c r="E36" s="159"/>
      <c r="F36" s="159"/>
      <c r="G36" s="39"/>
      <c r="H36" s="159"/>
      <c r="I36" s="159"/>
      <c r="J36" s="159" t="e">
        <f t="shared" si="0"/>
        <v>#DIV/0!</v>
      </c>
    </row>
    <row r="37" spans="1:10">
      <c r="A37" s="202">
        <v>32</v>
      </c>
      <c r="B37" s="159"/>
      <c r="C37" s="159"/>
      <c r="D37" s="159"/>
      <c r="E37" s="159"/>
      <c r="F37" s="159"/>
      <c r="G37" s="39"/>
      <c r="H37" s="159"/>
      <c r="I37" s="159"/>
      <c r="J37" s="159" t="e">
        <f t="shared" si="0"/>
        <v>#DIV/0!</v>
      </c>
    </row>
    <row r="38" spans="1:10">
      <c r="A38" s="202">
        <v>33</v>
      </c>
      <c r="B38" s="159"/>
      <c r="C38" s="159"/>
      <c r="D38" s="159"/>
      <c r="E38" s="159"/>
      <c r="F38" s="159"/>
      <c r="G38" s="39"/>
      <c r="H38" s="159"/>
      <c r="I38" s="159"/>
      <c r="J38" s="159" t="e">
        <f t="shared" si="0"/>
        <v>#DIV/0!</v>
      </c>
    </row>
    <row r="39" spans="1:10">
      <c r="A39" s="202">
        <v>34</v>
      </c>
      <c r="B39" s="159"/>
      <c r="C39" s="159"/>
      <c r="D39" s="159"/>
      <c r="E39" s="159"/>
      <c r="F39" s="159"/>
      <c r="G39" s="39"/>
      <c r="H39" s="159"/>
      <c r="I39" s="159"/>
      <c r="J39" s="159" t="e">
        <f t="shared" si="0"/>
        <v>#DIV/0!</v>
      </c>
    </row>
    <row r="40" spans="1:10">
      <c r="A40" s="202">
        <v>35</v>
      </c>
      <c r="B40" s="159"/>
      <c r="C40" s="159"/>
      <c r="D40" s="159"/>
      <c r="E40" s="159"/>
      <c r="F40" s="159"/>
      <c r="G40" s="39"/>
      <c r="H40" s="159"/>
      <c r="I40" s="159"/>
      <c r="J40" s="159" t="e">
        <f t="shared" si="0"/>
        <v>#DIV/0!</v>
      </c>
    </row>
    <row r="41" spans="1:10">
      <c r="A41" s="202">
        <v>36</v>
      </c>
      <c r="B41" s="159"/>
      <c r="C41" s="159"/>
      <c r="D41" s="159"/>
      <c r="E41" s="159"/>
      <c r="F41" s="159"/>
      <c r="G41" s="39"/>
      <c r="H41" s="159"/>
      <c r="I41" s="159"/>
      <c r="J41" s="159" t="e">
        <f t="shared" si="0"/>
        <v>#DIV/0!</v>
      </c>
    </row>
    <row r="42" spans="1:10">
      <c r="A42" s="202">
        <v>37</v>
      </c>
      <c r="B42" s="159"/>
      <c r="C42" s="159"/>
      <c r="D42" s="159"/>
      <c r="E42" s="159"/>
      <c r="F42" s="159"/>
      <c r="G42" s="39"/>
      <c r="H42" s="159"/>
      <c r="I42" s="159"/>
      <c r="J42" s="159" t="e">
        <f t="shared" si="0"/>
        <v>#DIV/0!</v>
      </c>
    </row>
    <row r="43" spans="1:10">
      <c r="A43" s="202">
        <v>38</v>
      </c>
      <c r="B43" s="159"/>
      <c r="C43" s="159"/>
      <c r="D43" s="159"/>
      <c r="E43" s="159"/>
      <c r="F43" s="159"/>
      <c r="G43" s="39"/>
      <c r="H43" s="159"/>
      <c r="I43" s="159"/>
      <c r="J43" s="159" t="e">
        <f t="shared" si="0"/>
        <v>#DIV/0!</v>
      </c>
    </row>
    <row r="44" spans="1:10">
      <c r="A44" s="202">
        <v>39</v>
      </c>
      <c r="B44" s="159"/>
      <c r="C44" s="159"/>
      <c r="D44" s="159"/>
      <c r="E44" s="159"/>
      <c r="F44" s="159"/>
      <c r="G44" s="39"/>
      <c r="H44" s="159"/>
      <c r="I44" s="159"/>
      <c r="J44" s="159" t="e">
        <f t="shared" si="0"/>
        <v>#DIV/0!</v>
      </c>
    </row>
    <row r="45" spans="1:10">
      <c r="A45" s="202">
        <v>40</v>
      </c>
      <c r="B45" s="159"/>
      <c r="C45" s="159"/>
      <c r="D45" s="159"/>
      <c r="E45" s="159"/>
      <c r="F45" s="159"/>
      <c r="G45" s="39"/>
      <c r="H45" s="159"/>
      <c r="I45" s="159"/>
      <c r="J45" s="159" t="e">
        <f t="shared" si="0"/>
        <v>#DIV/0!</v>
      </c>
    </row>
    <row r="46" spans="1:10">
      <c r="A46" s="202">
        <v>41</v>
      </c>
      <c r="B46" s="159"/>
      <c r="C46" s="159"/>
      <c r="D46" s="159"/>
      <c r="E46" s="159"/>
      <c r="F46" s="159"/>
      <c r="G46" s="39"/>
      <c r="H46" s="159"/>
      <c r="I46" s="159"/>
      <c r="J46" s="159" t="e">
        <f t="shared" si="0"/>
        <v>#DIV/0!</v>
      </c>
    </row>
    <row r="47" spans="1:10">
      <c r="A47" s="202">
        <v>42</v>
      </c>
      <c r="B47" s="159"/>
      <c r="C47" s="159"/>
      <c r="D47" s="159"/>
      <c r="E47" s="159"/>
      <c r="F47" s="159"/>
      <c r="G47" s="39"/>
      <c r="H47" s="159"/>
      <c r="I47" s="159"/>
      <c r="J47" s="159" t="e">
        <f t="shared" si="0"/>
        <v>#DIV/0!</v>
      </c>
    </row>
    <row r="48" spans="1:10">
      <c r="A48" s="202">
        <v>43</v>
      </c>
      <c r="B48" s="159"/>
      <c r="C48" s="159"/>
      <c r="D48" s="159"/>
      <c r="E48" s="159"/>
      <c r="F48" s="159"/>
      <c r="G48" s="39"/>
      <c r="H48" s="159"/>
      <c r="I48" s="159"/>
      <c r="J48" s="159" t="e">
        <f t="shared" si="0"/>
        <v>#DIV/0!</v>
      </c>
    </row>
    <row r="49" spans="1:10">
      <c r="A49" s="202">
        <v>44</v>
      </c>
      <c r="B49" s="159"/>
      <c r="C49" s="159"/>
      <c r="D49" s="159"/>
      <c r="E49" s="159"/>
      <c r="F49" s="159"/>
      <c r="G49" s="39"/>
      <c r="H49" s="159"/>
      <c r="I49" s="159"/>
      <c r="J49" s="159" t="e">
        <f t="shared" si="0"/>
        <v>#DIV/0!</v>
      </c>
    </row>
    <row r="50" spans="1:10">
      <c r="A50" s="202">
        <v>45</v>
      </c>
      <c r="B50" s="159"/>
      <c r="C50" s="159"/>
      <c r="D50" s="159"/>
      <c r="E50" s="159"/>
      <c r="F50" s="159"/>
      <c r="G50" s="39"/>
      <c r="H50" s="159"/>
      <c r="I50" s="159"/>
      <c r="J50" s="159" t="e">
        <f t="shared" si="0"/>
        <v>#DIV/0!</v>
      </c>
    </row>
    <row r="51" spans="1:10">
      <c r="A51" s="202">
        <v>46</v>
      </c>
      <c r="B51" s="159"/>
      <c r="C51" s="159"/>
      <c r="D51" s="159"/>
      <c r="E51" s="159"/>
      <c r="F51" s="159"/>
      <c r="G51" s="39"/>
      <c r="H51" s="159"/>
      <c r="I51" s="159"/>
      <c r="J51" s="159" t="e">
        <f t="shared" si="0"/>
        <v>#DIV/0!</v>
      </c>
    </row>
    <row r="52" spans="1:10">
      <c r="A52" s="202">
        <v>47</v>
      </c>
      <c r="B52" s="159"/>
      <c r="C52" s="159"/>
      <c r="D52" s="159"/>
      <c r="E52" s="159"/>
      <c r="F52" s="159"/>
      <c r="G52" s="39"/>
      <c r="H52" s="159"/>
      <c r="I52" s="159"/>
      <c r="J52" s="159" t="e">
        <f t="shared" si="0"/>
        <v>#DIV/0!</v>
      </c>
    </row>
    <row r="53" spans="1:10">
      <c r="A53" s="202">
        <v>48</v>
      </c>
      <c r="B53" s="159"/>
      <c r="C53" s="159"/>
      <c r="D53" s="159"/>
      <c r="E53" s="159"/>
      <c r="F53" s="159"/>
      <c r="G53" s="39"/>
      <c r="H53" s="159"/>
      <c r="I53" s="159"/>
      <c r="J53" s="159" t="e">
        <f t="shared" si="0"/>
        <v>#DIV/0!</v>
      </c>
    </row>
    <row r="54" spans="1:10">
      <c r="A54" s="202">
        <v>49</v>
      </c>
      <c r="B54" s="159"/>
      <c r="C54" s="159"/>
      <c r="D54" s="159"/>
      <c r="E54" s="159"/>
      <c r="F54" s="159"/>
      <c r="G54" s="39"/>
      <c r="H54" s="159"/>
      <c r="I54" s="159"/>
      <c r="J54" s="159" t="e">
        <f t="shared" si="0"/>
        <v>#DIV/0!</v>
      </c>
    </row>
    <row r="55" spans="1:10">
      <c r="A55" s="202">
        <v>50</v>
      </c>
      <c r="B55" s="159"/>
      <c r="C55" s="159"/>
      <c r="D55" s="159"/>
      <c r="E55" s="159"/>
      <c r="F55" s="159"/>
      <c r="G55" s="39"/>
      <c r="H55" s="159"/>
      <c r="I55" s="159"/>
      <c r="J55" s="159" t="e">
        <f t="shared" si="0"/>
        <v>#DIV/0!</v>
      </c>
    </row>
    <row r="56" spans="1:10">
      <c r="A56" s="202">
        <v>51</v>
      </c>
      <c r="B56" s="159"/>
      <c r="C56" s="159"/>
      <c r="D56" s="159"/>
      <c r="E56" s="159"/>
      <c r="F56" s="159"/>
      <c r="G56" s="39"/>
      <c r="H56" s="159"/>
      <c r="I56" s="159"/>
      <c r="J56" s="159" t="e">
        <f t="shared" si="0"/>
        <v>#DIV/0!</v>
      </c>
    </row>
    <row r="57" spans="1:10">
      <c r="A57" s="202">
        <v>52</v>
      </c>
      <c r="B57" s="159"/>
      <c r="C57" s="159"/>
      <c r="D57" s="159"/>
      <c r="E57" s="159"/>
      <c r="F57" s="159"/>
      <c r="G57" s="39"/>
      <c r="H57" s="159"/>
      <c r="I57" s="159"/>
      <c r="J57" s="159" t="e">
        <f t="shared" si="0"/>
        <v>#DIV/0!</v>
      </c>
    </row>
    <row r="58" spans="1:10">
      <c r="A58" s="202">
        <v>53</v>
      </c>
      <c r="B58" s="159"/>
      <c r="C58" s="159"/>
      <c r="D58" s="159"/>
      <c r="E58" s="159"/>
      <c r="F58" s="159"/>
      <c r="G58" s="39"/>
      <c r="H58" s="159"/>
      <c r="I58" s="159"/>
      <c r="J58" s="159" t="e">
        <f t="shared" si="0"/>
        <v>#DIV/0!</v>
      </c>
    </row>
    <row r="59" spans="1:10">
      <c r="A59" s="202">
        <v>54</v>
      </c>
      <c r="B59" s="159"/>
      <c r="C59" s="159"/>
      <c r="D59" s="159"/>
      <c r="E59" s="159"/>
      <c r="F59" s="159"/>
      <c r="G59" s="39"/>
      <c r="H59" s="159"/>
      <c r="I59" s="159"/>
      <c r="J59" s="159" t="e">
        <f t="shared" si="0"/>
        <v>#DIV/0!</v>
      </c>
    </row>
    <row r="60" spans="1:10">
      <c r="A60" s="202">
        <v>55</v>
      </c>
      <c r="B60" s="159"/>
      <c r="C60" s="159"/>
      <c r="D60" s="159"/>
      <c r="E60" s="159"/>
      <c r="F60" s="159"/>
      <c r="G60" s="39"/>
      <c r="H60" s="159"/>
      <c r="I60" s="159"/>
      <c r="J60" s="159" t="e">
        <f t="shared" si="0"/>
        <v>#DIV/0!</v>
      </c>
    </row>
    <row r="61" spans="1:10">
      <c r="A61" s="202">
        <v>56</v>
      </c>
      <c r="B61" s="159"/>
      <c r="C61" s="159"/>
      <c r="D61" s="159"/>
      <c r="E61" s="159"/>
      <c r="F61" s="159"/>
      <c r="G61" s="39"/>
      <c r="H61" s="159"/>
      <c r="I61" s="159"/>
      <c r="J61" s="159" t="e">
        <f t="shared" si="0"/>
        <v>#DIV/0!</v>
      </c>
    </row>
    <row r="62" spans="1:10">
      <c r="A62" s="202">
        <v>57</v>
      </c>
      <c r="B62" s="159"/>
      <c r="C62" s="159"/>
      <c r="D62" s="159"/>
      <c r="E62" s="159"/>
      <c r="F62" s="159"/>
      <c r="G62" s="39"/>
      <c r="H62" s="159"/>
      <c r="I62" s="159"/>
      <c r="J62" s="159" t="e">
        <f t="shared" si="0"/>
        <v>#DIV/0!</v>
      </c>
    </row>
    <row r="63" spans="1:10">
      <c r="A63" s="202">
        <v>58</v>
      </c>
      <c r="B63" s="159"/>
      <c r="C63" s="159"/>
      <c r="D63" s="159"/>
      <c r="E63" s="159"/>
      <c r="F63" s="159"/>
      <c r="G63" s="39"/>
      <c r="H63" s="159"/>
      <c r="I63" s="159"/>
      <c r="J63" s="159" t="e">
        <f t="shared" si="0"/>
        <v>#DIV/0!</v>
      </c>
    </row>
    <row r="64" spans="1:10">
      <c r="A64" s="202">
        <v>59</v>
      </c>
      <c r="B64" s="159"/>
      <c r="C64" s="159"/>
      <c r="D64" s="159"/>
      <c r="E64" s="159"/>
      <c r="F64" s="159"/>
      <c r="G64" s="39"/>
      <c r="H64" s="159"/>
      <c r="I64" s="159"/>
      <c r="J64" s="159" t="e">
        <f t="shared" si="0"/>
        <v>#DIV/0!</v>
      </c>
    </row>
    <row r="65" spans="1:10">
      <c r="A65" s="202">
        <v>60</v>
      </c>
      <c r="B65" s="159"/>
      <c r="C65" s="159"/>
      <c r="D65" s="159"/>
      <c r="E65" s="159"/>
      <c r="F65" s="159"/>
      <c r="G65" s="39"/>
      <c r="H65" s="159"/>
      <c r="I65" s="159"/>
      <c r="J65" s="15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9"/>
  <sheetViews>
    <sheetView view="pageBreakPreview" topLeftCell="A16" zoomScale="85" zoomScaleNormal="100" zoomScaleSheetLayoutView="85" workbookViewId="0">
      <selection activeCell="M29" sqref="M2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[49]合計!C3</f>
        <v>鹿児島市</v>
      </c>
      <c r="I1" s="13" t="s">
        <v>38</v>
      </c>
      <c r="K1" s="15" t="s">
        <v>39</v>
      </c>
    </row>
    <row r="2" spans="1:13" ht="54" customHeight="1">
      <c r="B2" s="16"/>
      <c r="E2" s="784" t="s">
        <v>40</v>
      </c>
      <c r="F2" s="784"/>
      <c r="G2" s="784"/>
      <c r="H2" s="17">
        <f>SUMIF(E8:E357,"PPS",H8:H357)</f>
        <v>33043.224000000002</v>
      </c>
      <c r="I2" s="18"/>
      <c r="J2" s="15"/>
    </row>
    <row r="3" spans="1:13" ht="57" customHeight="1">
      <c r="B3" s="14"/>
      <c r="E3" s="784" t="s">
        <v>41</v>
      </c>
      <c r="F3" s="784"/>
      <c r="G3" s="784"/>
      <c r="H3" s="17">
        <f>M7</f>
        <v>518318.32899999997</v>
      </c>
      <c r="I3" s="18"/>
      <c r="J3" s="19"/>
    </row>
    <row r="4" spans="1:13" s="19" customFormat="1" ht="55.5" customHeight="1">
      <c r="B4" s="20"/>
      <c r="E4" s="784" t="s">
        <v>125</v>
      </c>
      <c r="F4" s="784"/>
      <c r="G4" s="784"/>
      <c r="H4" s="21">
        <f>H3/I7</f>
        <v>0.94089095123310806</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23.25" customHeight="1" thickBot="1">
      <c r="B7" s="32" t="s">
        <v>55</v>
      </c>
      <c r="C7" s="32"/>
      <c r="D7" s="32"/>
      <c r="E7" s="32"/>
      <c r="F7" s="32"/>
      <c r="G7" s="32"/>
      <c r="H7" s="33">
        <f>SUM(H8:H357)</f>
        <v>518318.32899999997</v>
      </c>
      <c r="I7" s="33">
        <f>SUM(I8:I357)</f>
        <v>550880.34200000006</v>
      </c>
      <c r="J7" s="34">
        <f>H7/I7</f>
        <v>0.94089095123310806</v>
      </c>
      <c r="K7" s="35">
        <f>SUM(K8:K357)</f>
        <v>23097</v>
      </c>
      <c r="L7" s="36">
        <f>SUM(L8:L357)</f>
        <v>41095900</v>
      </c>
      <c r="M7" s="37">
        <f>SUM(M8:M357)</f>
        <v>518318.32899999997</v>
      </c>
    </row>
    <row r="8" spans="1:13" ht="28.5" customHeight="1" thickTop="1">
      <c r="A8" s="13">
        <v>1</v>
      </c>
      <c r="B8" s="184" t="s">
        <v>1039</v>
      </c>
      <c r="C8" s="84" t="s">
        <v>1040</v>
      </c>
      <c r="D8" s="85" t="s">
        <v>1041</v>
      </c>
      <c r="E8" s="85" t="s">
        <v>113</v>
      </c>
      <c r="F8" s="92" t="s">
        <v>517</v>
      </c>
      <c r="G8" s="38">
        <v>3</v>
      </c>
      <c r="H8" s="486">
        <v>45844.586000000003</v>
      </c>
      <c r="I8" s="487">
        <v>45844.586000000003</v>
      </c>
      <c r="J8" s="41">
        <f t="shared" ref="J8:J27" si="0">H8/I8</f>
        <v>1</v>
      </c>
      <c r="K8" s="87">
        <v>1709</v>
      </c>
      <c r="L8" s="87">
        <v>3666700</v>
      </c>
      <c r="M8" s="488">
        <v>45844.586000000003</v>
      </c>
    </row>
    <row r="9" spans="1:13" ht="28.5" customHeight="1">
      <c r="A9" s="13">
        <v>2</v>
      </c>
      <c r="B9" s="83" t="s">
        <v>1042</v>
      </c>
      <c r="C9" s="84" t="s">
        <v>1043</v>
      </c>
      <c r="D9" s="170" t="s">
        <v>1041</v>
      </c>
      <c r="E9" s="85" t="s">
        <v>113</v>
      </c>
      <c r="F9" s="92" t="s">
        <v>517</v>
      </c>
      <c r="G9" s="38">
        <v>6</v>
      </c>
      <c r="H9" s="486">
        <v>4278.973</v>
      </c>
      <c r="I9" s="487">
        <v>4278.973</v>
      </c>
      <c r="J9" s="41">
        <f t="shared" si="0"/>
        <v>1</v>
      </c>
      <c r="K9" s="87">
        <v>160</v>
      </c>
      <c r="L9" s="87">
        <v>338000</v>
      </c>
      <c r="M9" s="488">
        <v>4278.973</v>
      </c>
    </row>
    <row r="10" spans="1:13" ht="28.5" customHeight="1">
      <c r="A10" s="13">
        <v>3</v>
      </c>
      <c r="B10" s="83" t="s">
        <v>1044</v>
      </c>
      <c r="C10" s="84" t="s">
        <v>1043</v>
      </c>
      <c r="D10" s="170" t="s">
        <v>1041</v>
      </c>
      <c r="E10" s="85" t="s">
        <v>113</v>
      </c>
      <c r="F10" s="92" t="s">
        <v>517</v>
      </c>
      <c r="G10" s="38">
        <v>7</v>
      </c>
      <c r="H10" s="486">
        <v>2640.837</v>
      </c>
      <c r="I10" s="486">
        <v>2640.837</v>
      </c>
      <c r="J10" s="41">
        <f t="shared" si="0"/>
        <v>1</v>
      </c>
      <c r="K10" s="87">
        <v>101</v>
      </c>
      <c r="L10" s="87">
        <v>208000</v>
      </c>
      <c r="M10" s="486">
        <v>2640.837</v>
      </c>
    </row>
    <row r="11" spans="1:13" ht="28.5" customHeight="1">
      <c r="A11" s="13">
        <v>4</v>
      </c>
      <c r="B11" s="83" t="s">
        <v>1045</v>
      </c>
      <c r="C11" s="84" t="s">
        <v>1043</v>
      </c>
      <c r="D11" s="170" t="s">
        <v>1041</v>
      </c>
      <c r="E11" s="85" t="s">
        <v>113</v>
      </c>
      <c r="F11" s="92" t="s">
        <v>517</v>
      </c>
      <c r="G11" s="38">
        <v>3</v>
      </c>
      <c r="H11" s="486">
        <v>1301.5809999999999</v>
      </c>
      <c r="I11" s="486">
        <v>1301.5809999999999</v>
      </c>
      <c r="J11" s="21">
        <f t="shared" si="0"/>
        <v>1</v>
      </c>
      <c r="K11" s="87">
        <v>64</v>
      </c>
      <c r="L11" s="87">
        <v>94600</v>
      </c>
      <c r="M11" s="486">
        <v>1301.5809999999999</v>
      </c>
    </row>
    <row r="12" spans="1:13" ht="28.5" customHeight="1">
      <c r="A12" s="13">
        <v>5</v>
      </c>
      <c r="B12" s="83" t="s">
        <v>1046</v>
      </c>
      <c r="C12" s="84" t="s">
        <v>1043</v>
      </c>
      <c r="D12" s="170" t="s">
        <v>1041</v>
      </c>
      <c r="E12" s="85" t="s">
        <v>113</v>
      </c>
      <c r="F12" s="92" t="s">
        <v>517</v>
      </c>
      <c r="G12" s="38">
        <v>4</v>
      </c>
      <c r="H12" s="486">
        <v>2252.058</v>
      </c>
      <c r="I12" s="487">
        <v>2252.058</v>
      </c>
      <c r="J12" s="21">
        <f t="shared" si="0"/>
        <v>1</v>
      </c>
      <c r="K12" s="87">
        <v>125</v>
      </c>
      <c r="L12" s="87">
        <v>159000</v>
      </c>
      <c r="M12" s="489">
        <v>2252.058</v>
      </c>
    </row>
    <row r="13" spans="1:13" s="40" customFormat="1" ht="28.5" customHeight="1">
      <c r="A13" s="40">
        <v>6</v>
      </c>
      <c r="B13" s="490" t="s">
        <v>1047</v>
      </c>
      <c r="C13" s="84" t="s">
        <v>1043</v>
      </c>
      <c r="D13" s="170" t="s">
        <v>1041</v>
      </c>
      <c r="E13" s="85" t="s">
        <v>113</v>
      </c>
      <c r="F13" s="92" t="s">
        <v>517</v>
      </c>
      <c r="G13" s="38">
        <v>5</v>
      </c>
      <c r="H13" s="486">
        <v>1957.44</v>
      </c>
      <c r="I13" s="486">
        <v>1957.44</v>
      </c>
      <c r="J13" s="21">
        <f t="shared" si="0"/>
        <v>1</v>
      </c>
      <c r="K13" s="87">
        <v>97</v>
      </c>
      <c r="L13" s="87">
        <v>142000</v>
      </c>
      <c r="M13" s="486">
        <v>1957.44</v>
      </c>
    </row>
    <row r="14" spans="1:13" s="40" customFormat="1" ht="28.5" customHeight="1">
      <c r="A14" s="40">
        <v>7</v>
      </c>
      <c r="B14" s="83" t="s">
        <v>1048</v>
      </c>
      <c r="C14" s="84" t="s">
        <v>1043</v>
      </c>
      <c r="D14" s="170" t="s">
        <v>1041</v>
      </c>
      <c r="E14" s="85" t="s">
        <v>113</v>
      </c>
      <c r="F14" s="92" t="s">
        <v>517</v>
      </c>
      <c r="G14" s="38">
        <v>5</v>
      </c>
      <c r="H14" s="486">
        <v>1902.6579999999999</v>
      </c>
      <c r="I14" s="491">
        <v>1902.6579999999999</v>
      </c>
      <c r="J14" s="21">
        <f t="shared" si="0"/>
        <v>1</v>
      </c>
      <c r="K14" s="87">
        <v>82</v>
      </c>
      <c r="L14" s="87">
        <v>142300</v>
      </c>
      <c r="M14" s="486">
        <v>1902.6579999999999</v>
      </c>
    </row>
    <row r="15" spans="1:13" ht="28.5" customHeight="1">
      <c r="A15" s="13">
        <v>8</v>
      </c>
      <c r="B15" s="83" t="s">
        <v>1049</v>
      </c>
      <c r="C15" s="84" t="s">
        <v>1043</v>
      </c>
      <c r="D15" s="170" t="s">
        <v>1041</v>
      </c>
      <c r="E15" s="85" t="s">
        <v>113</v>
      </c>
      <c r="F15" s="92" t="s">
        <v>517</v>
      </c>
      <c r="G15" s="38">
        <v>6</v>
      </c>
      <c r="H15" s="486">
        <v>3067.527</v>
      </c>
      <c r="I15" s="487">
        <v>3067.527</v>
      </c>
      <c r="J15" s="41">
        <v>1</v>
      </c>
      <c r="K15" s="87">
        <v>149</v>
      </c>
      <c r="L15" s="87">
        <v>224000</v>
      </c>
      <c r="M15" s="489">
        <v>3067.527</v>
      </c>
    </row>
    <row r="16" spans="1:13" ht="28.5" customHeight="1">
      <c r="A16" s="13">
        <v>9</v>
      </c>
      <c r="B16" s="83" t="s">
        <v>1050</v>
      </c>
      <c r="C16" s="84" t="s">
        <v>1043</v>
      </c>
      <c r="D16" s="170" t="s">
        <v>1041</v>
      </c>
      <c r="E16" s="85" t="s">
        <v>113</v>
      </c>
      <c r="F16" s="92" t="s">
        <v>517</v>
      </c>
      <c r="G16" s="38">
        <v>4</v>
      </c>
      <c r="H16" s="486">
        <v>1844.8810000000001</v>
      </c>
      <c r="I16" s="486">
        <v>1844.8810000000001</v>
      </c>
      <c r="J16" s="21">
        <f t="shared" si="0"/>
        <v>1</v>
      </c>
      <c r="K16" s="87">
        <v>100</v>
      </c>
      <c r="L16" s="87">
        <v>130900</v>
      </c>
      <c r="M16" s="486">
        <v>1844.8810000000001</v>
      </c>
    </row>
    <row r="17" spans="1:13" ht="28.5" customHeight="1">
      <c r="A17" s="13">
        <v>10</v>
      </c>
      <c r="B17" s="83" t="s">
        <v>1051</v>
      </c>
      <c r="C17" s="84" t="s">
        <v>1043</v>
      </c>
      <c r="D17" s="170" t="s">
        <v>1041</v>
      </c>
      <c r="E17" s="85" t="s">
        <v>113</v>
      </c>
      <c r="F17" s="92" t="s">
        <v>517</v>
      </c>
      <c r="G17" s="38">
        <v>4</v>
      </c>
      <c r="H17" s="486">
        <v>1254.6690000000001</v>
      </c>
      <c r="I17" s="486">
        <v>1254.6690000000001</v>
      </c>
      <c r="J17" s="41">
        <f t="shared" si="0"/>
        <v>1</v>
      </c>
      <c r="K17" s="87">
        <v>58</v>
      </c>
      <c r="L17" s="87">
        <v>92600</v>
      </c>
      <c r="M17" s="486">
        <v>1254.6690000000001</v>
      </c>
    </row>
    <row r="18" spans="1:13" ht="28.5" customHeight="1">
      <c r="A18" s="13">
        <v>11</v>
      </c>
      <c r="B18" s="83" t="s">
        <v>1052</v>
      </c>
      <c r="C18" s="84" t="s">
        <v>1053</v>
      </c>
      <c r="D18" s="170" t="s">
        <v>1041</v>
      </c>
      <c r="E18" s="85" t="s">
        <v>113</v>
      </c>
      <c r="F18" s="92" t="s">
        <v>517</v>
      </c>
      <c r="G18" s="38">
        <v>5</v>
      </c>
      <c r="H18" s="486">
        <v>4874.1629999999996</v>
      </c>
      <c r="I18" s="486">
        <v>4874.1629999999996</v>
      </c>
      <c r="J18" s="41">
        <f t="shared" si="0"/>
        <v>1</v>
      </c>
      <c r="K18" s="87">
        <v>210</v>
      </c>
      <c r="L18" s="87">
        <v>363000</v>
      </c>
      <c r="M18" s="488">
        <v>4874.1629999999996</v>
      </c>
    </row>
    <row r="19" spans="1:13" ht="28.5" customHeight="1">
      <c r="A19" s="13">
        <v>12</v>
      </c>
      <c r="B19" s="83" t="s">
        <v>1054</v>
      </c>
      <c r="C19" s="84" t="s">
        <v>1053</v>
      </c>
      <c r="D19" s="170" t="s">
        <v>1041</v>
      </c>
      <c r="E19" s="85" t="s">
        <v>113</v>
      </c>
      <c r="F19" s="92" t="s">
        <v>517</v>
      </c>
      <c r="G19" s="38">
        <v>5</v>
      </c>
      <c r="H19" s="486">
        <v>4050.172</v>
      </c>
      <c r="I19" s="486">
        <v>4050.172</v>
      </c>
      <c r="J19" s="21">
        <f t="shared" si="0"/>
        <v>1</v>
      </c>
      <c r="K19" s="87">
        <v>180</v>
      </c>
      <c r="L19" s="87">
        <v>300000</v>
      </c>
      <c r="M19" s="489">
        <v>4050.172</v>
      </c>
    </row>
    <row r="20" spans="1:13" ht="28.5" customHeight="1">
      <c r="A20" s="13">
        <v>13</v>
      </c>
      <c r="B20" s="369" t="s">
        <v>1055</v>
      </c>
      <c r="C20" s="92" t="s">
        <v>1056</v>
      </c>
      <c r="D20" s="85" t="s">
        <v>1057</v>
      </c>
      <c r="E20" s="85" t="s">
        <v>120</v>
      </c>
      <c r="F20" s="92" t="s">
        <v>517</v>
      </c>
      <c r="G20" s="38">
        <v>4</v>
      </c>
      <c r="H20" s="486">
        <v>26392.626</v>
      </c>
      <c r="I20" s="487">
        <v>52628.440999999999</v>
      </c>
      <c r="J20" s="41">
        <f t="shared" si="0"/>
        <v>0.50148979332296773</v>
      </c>
      <c r="K20" s="492">
        <v>4800</v>
      </c>
      <c r="L20" s="238">
        <v>1080200</v>
      </c>
      <c r="M20" s="486">
        <v>26392.626</v>
      </c>
    </row>
    <row r="21" spans="1:13" ht="28.5" customHeight="1">
      <c r="A21" s="13">
        <v>14</v>
      </c>
      <c r="B21" s="490" t="s">
        <v>1058</v>
      </c>
      <c r="C21" s="92" t="s">
        <v>1056</v>
      </c>
      <c r="D21" s="170" t="s">
        <v>1041</v>
      </c>
      <c r="E21" s="85" t="s">
        <v>113</v>
      </c>
      <c r="F21" s="92" t="s">
        <v>517</v>
      </c>
      <c r="G21" s="38">
        <v>5</v>
      </c>
      <c r="H21" s="486">
        <v>827.76300000000003</v>
      </c>
      <c r="I21" s="487">
        <v>827.76300000000003</v>
      </c>
      <c r="J21" s="21">
        <f t="shared" si="0"/>
        <v>1</v>
      </c>
      <c r="K21" s="238">
        <v>46</v>
      </c>
      <c r="L21" s="238">
        <v>57900</v>
      </c>
      <c r="M21" s="486">
        <v>827.76300000000003</v>
      </c>
    </row>
    <row r="22" spans="1:13" ht="28.5" customHeight="1">
      <c r="A22" s="13">
        <v>15</v>
      </c>
      <c r="B22" s="83" t="s">
        <v>1059</v>
      </c>
      <c r="C22" s="84" t="s">
        <v>1031</v>
      </c>
      <c r="D22" s="85" t="s">
        <v>542</v>
      </c>
      <c r="E22" s="85" t="s">
        <v>120</v>
      </c>
      <c r="F22" s="92" t="s">
        <v>517</v>
      </c>
      <c r="G22" s="38">
        <v>4</v>
      </c>
      <c r="H22" s="493">
        <v>6650.598</v>
      </c>
      <c r="I22" s="487">
        <v>12976.796</v>
      </c>
      <c r="J22" s="41">
        <f t="shared" si="0"/>
        <v>0.51249923324678914</v>
      </c>
      <c r="K22" s="238">
        <v>1100</v>
      </c>
      <c r="L22" s="238">
        <v>282060</v>
      </c>
      <c r="M22" s="488">
        <v>6650.598</v>
      </c>
    </row>
    <row r="23" spans="1:13" ht="28.5" customHeight="1">
      <c r="A23" s="40">
        <v>16</v>
      </c>
      <c r="B23" s="89" t="s">
        <v>1060</v>
      </c>
      <c r="C23" s="84" t="s">
        <v>1031</v>
      </c>
      <c r="D23" s="170" t="s">
        <v>1041</v>
      </c>
      <c r="E23" s="85" t="s">
        <v>113</v>
      </c>
      <c r="F23" s="92" t="s">
        <v>517</v>
      </c>
      <c r="G23" s="38">
        <v>6</v>
      </c>
      <c r="H23" s="494">
        <v>5875.2610000000004</v>
      </c>
      <c r="I23" s="487">
        <v>5875.2610000000004</v>
      </c>
      <c r="J23" s="21">
        <f t="shared" si="0"/>
        <v>1</v>
      </c>
      <c r="K23" s="87">
        <v>170</v>
      </c>
      <c r="L23" s="87">
        <v>478400</v>
      </c>
      <c r="M23" s="489">
        <v>5875.2610000000004</v>
      </c>
    </row>
    <row r="24" spans="1:13" ht="28.5" customHeight="1">
      <c r="A24" s="40">
        <v>17</v>
      </c>
      <c r="B24" s="344" t="s">
        <v>1061</v>
      </c>
      <c r="C24" s="92" t="s">
        <v>1031</v>
      </c>
      <c r="D24" s="170" t="s">
        <v>1041</v>
      </c>
      <c r="E24" s="85" t="s">
        <v>113</v>
      </c>
      <c r="F24" s="92" t="s">
        <v>517</v>
      </c>
      <c r="G24" s="38">
        <v>3</v>
      </c>
      <c r="H24" s="494">
        <v>2778.57</v>
      </c>
      <c r="I24" s="487">
        <v>2778.57</v>
      </c>
      <c r="J24" s="21">
        <f t="shared" si="0"/>
        <v>1</v>
      </c>
      <c r="K24" s="87">
        <v>36</v>
      </c>
      <c r="L24" s="87">
        <v>242100</v>
      </c>
      <c r="M24" s="489">
        <v>2778.57</v>
      </c>
    </row>
    <row r="25" spans="1:13" s="162" customFormat="1" ht="28.5" customHeight="1">
      <c r="A25" s="162">
        <v>18</v>
      </c>
      <c r="B25" s="495" t="s">
        <v>1062</v>
      </c>
      <c r="C25" s="170" t="s">
        <v>1063</v>
      </c>
      <c r="D25" s="170" t="s">
        <v>1041</v>
      </c>
      <c r="E25" s="170" t="s">
        <v>113</v>
      </c>
      <c r="F25" s="92" t="s">
        <v>517</v>
      </c>
      <c r="G25" s="496">
        <v>5</v>
      </c>
      <c r="H25" s="494">
        <v>1464.6980000000001</v>
      </c>
      <c r="I25" s="494">
        <v>1464.6980000000001</v>
      </c>
      <c r="J25" s="497">
        <f t="shared" si="0"/>
        <v>1</v>
      </c>
      <c r="K25" s="498">
        <v>40</v>
      </c>
      <c r="L25" s="499">
        <v>97000</v>
      </c>
      <c r="M25" s="494">
        <v>1464.6980000000001</v>
      </c>
    </row>
    <row r="26" spans="1:13" ht="28.5" customHeight="1">
      <c r="A26" s="13">
        <v>19</v>
      </c>
      <c r="B26" s="320" t="s">
        <v>1064</v>
      </c>
      <c r="C26" s="84" t="s">
        <v>1065</v>
      </c>
      <c r="D26" s="85" t="s">
        <v>1041</v>
      </c>
      <c r="E26" s="85" t="s">
        <v>113</v>
      </c>
      <c r="F26" s="92" t="s">
        <v>517</v>
      </c>
      <c r="G26" s="38">
        <v>6</v>
      </c>
      <c r="H26" s="486">
        <v>2323.279</v>
      </c>
      <c r="I26" s="487">
        <f>H26</f>
        <v>2323.279</v>
      </c>
      <c r="J26" s="41">
        <f t="shared" si="0"/>
        <v>1</v>
      </c>
      <c r="K26" s="87">
        <v>101</v>
      </c>
      <c r="L26" s="87">
        <v>178600</v>
      </c>
      <c r="M26" s="487">
        <f>I26</f>
        <v>2323.279</v>
      </c>
    </row>
    <row r="27" spans="1:13" ht="28.5" customHeight="1">
      <c r="A27" s="13">
        <v>20</v>
      </c>
      <c r="B27" s="89" t="s">
        <v>1066</v>
      </c>
      <c r="C27" s="92" t="s">
        <v>1067</v>
      </c>
      <c r="D27" s="85" t="s">
        <v>1041</v>
      </c>
      <c r="E27" s="85" t="s">
        <v>113</v>
      </c>
      <c r="F27" s="92" t="s">
        <v>517</v>
      </c>
      <c r="G27" s="38">
        <v>4</v>
      </c>
      <c r="H27" s="486">
        <v>4473.5370000000003</v>
      </c>
      <c r="I27" s="487">
        <v>4473.5370000000003</v>
      </c>
      <c r="J27" s="41">
        <f t="shared" si="0"/>
        <v>1</v>
      </c>
      <c r="K27" s="87">
        <v>197</v>
      </c>
      <c r="L27" s="87">
        <v>331600</v>
      </c>
      <c r="M27" s="488">
        <v>4473.5370000000003</v>
      </c>
    </row>
    <row r="28" spans="1:13" ht="28.5" customHeight="1">
      <c r="A28" s="13">
        <v>21</v>
      </c>
      <c r="B28" s="320" t="s">
        <v>1068</v>
      </c>
      <c r="C28" s="84" t="s">
        <v>1065</v>
      </c>
      <c r="D28" s="85" t="s">
        <v>1041</v>
      </c>
      <c r="E28" s="85" t="s">
        <v>113</v>
      </c>
      <c r="F28" s="92" t="s">
        <v>517</v>
      </c>
      <c r="G28" s="38">
        <v>4</v>
      </c>
      <c r="H28" s="486">
        <v>4343.8850000000002</v>
      </c>
      <c r="I28" s="486">
        <v>4343.8850000000002</v>
      </c>
      <c r="J28" s="497">
        <f>H28/I28</f>
        <v>1</v>
      </c>
      <c r="K28" s="87">
        <v>110</v>
      </c>
      <c r="L28" s="87">
        <v>360200</v>
      </c>
      <c r="M28" s="486">
        <v>4343.8850000000002</v>
      </c>
    </row>
    <row r="29" spans="1:13" ht="28.5" customHeight="1">
      <c r="A29" s="13">
        <v>22</v>
      </c>
      <c r="B29" s="500" t="s">
        <v>1069</v>
      </c>
      <c r="C29" s="84" t="s">
        <v>1070</v>
      </c>
      <c r="D29" s="85" t="s">
        <v>1041</v>
      </c>
      <c r="E29" s="85" t="s">
        <v>113</v>
      </c>
      <c r="F29" s="92" t="s">
        <v>517</v>
      </c>
      <c r="G29" s="38">
        <v>6</v>
      </c>
      <c r="H29" s="486">
        <v>1697.2840000000001</v>
      </c>
      <c r="I29" s="487">
        <v>1697.2840000000001</v>
      </c>
      <c r="J29" s="501">
        <f t="shared" ref="J29:J32" si="1">H29/I29</f>
        <v>1</v>
      </c>
      <c r="K29" s="87">
        <v>92</v>
      </c>
      <c r="L29" s="87">
        <v>120400</v>
      </c>
      <c r="M29" s="486">
        <v>1697.2840000000001</v>
      </c>
    </row>
    <row r="30" spans="1:13" ht="28.5" customHeight="1">
      <c r="A30" s="13">
        <v>23</v>
      </c>
      <c r="B30" s="490" t="s">
        <v>1071</v>
      </c>
      <c r="C30" s="92" t="s">
        <v>1072</v>
      </c>
      <c r="D30" s="85" t="s">
        <v>1041</v>
      </c>
      <c r="E30" s="85" t="s">
        <v>113</v>
      </c>
      <c r="F30" s="92" t="s">
        <v>517</v>
      </c>
      <c r="G30" s="38">
        <v>7</v>
      </c>
      <c r="H30" s="486">
        <v>4229.0569999999998</v>
      </c>
      <c r="I30" s="487">
        <v>4229.0569999999998</v>
      </c>
      <c r="J30" s="41">
        <f t="shared" si="1"/>
        <v>1</v>
      </c>
      <c r="K30" s="87">
        <v>137</v>
      </c>
      <c r="L30" s="87">
        <v>341200</v>
      </c>
      <c r="M30" s="489">
        <v>4229.0569999999998</v>
      </c>
    </row>
    <row r="31" spans="1:13" ht="28.5" customHeight="1">
      <c r="A31" s="13">
        <v>24</v>
      </c>
      <c r="B31" s="490" t="s">
        <v>1073</v>
      </c>
      <c r="C31" s="92" t="s">
        <v>1065</v>
      </c>
      <c r="D31" s="85" t="s">
        <v>1041</v>
      </c>
      <c r="E31" s="85" t="s">
        <v>113</v>
      </c>
      <c r="F31" s="92" t="s">
        <v>517</v>
      </c>
      <c r="G31" s="38">
        <v>8</v>
      </c>
      <c r="H31" s="502">
        <v>4642.6350000000002</v>
      </c>
      <c r="I31" s="494">
        <v>4642.6350000000002</v>
      </c>
      <c r="J31" s="41">
        <f t="shared" si="1"/>
        <v>1</v>
      </c>
      <c r="K31" s="87">
        <v>147</v>
      </c>
      <c r="L31" s="87">
        <v>375000</v>
      </c>
      <c r="M31" s="503">
        <v>4642.6350000000002</v>
      </c>
    </row>
    <row r="32" spans="1:13" ht="28.5" customHeight="1">
      <c r="A32" s="13">
        <v>25</v>
      </c>
      <c r="B32" s="89" t="s">
        <v>1074</v>
      </c>
      <c r="C32" s="84" t="s">
        <v>1075</v>
      </c>
      <c r="D32" s="85" t="s">
        <v>1041</v>
      </c>
      <c r="E32" s="85" t="s">
        <v>113</v>
      </c>
      <c r="F32" s="92" t="s">
        <v>517</v>
      </c>
      <c r="G32" s="38">
        <v>3</v>
      </c>
      <c r="H32" s="486">
        <v>1113.018</v>
      </c>
      <c r="I32" s="487">
        <v>1113.018</v>
      </c>
      <c r="J32" s="41">
        <f t="shared" si="1"/>
        <v>1</v>
      </c>
      <c r="K32" s="87">
        <v>28</v>
      </c>
      <c r="L32" s="87">
        <v>92060</v>
      </c>
      <c r="M32" s="488">
        <v>1113.018</v>
      </c>
    </row>
    <row r="33" spans="1:14" ht="28.5" customHeight="1">
      <c r="A33" s="40">
        <v>26</v>
      </c>
      <c r="B33" s="89" t="s">
        <v>1076</v>
      </c>
      <c r="C33" s="84" t="s">
        <v>1077</v>
      </c>
      <c r="D33" s="85" t="s">
        <v>1041</v>
      </c>
      <c r="E33" s="85" t="s">
        <v>113</v>
      </c>
      <c r="F33" s="92" t="s">
        <v>517</v>
      </c>
      <c r="G33" s="38">
        <v>7</v>
      </c>
      <c r="H33" s="486">
        <v>3974.7150000000001</v>
      </c>
      <c r="I33" s="487">
        <v>3974.7150000000001</v>
      </c>
      <c r="J33" s="21">
        <v>1</v>
      </c>
      <c r="K33" s="87">
        <v>144</v>
      </c>
      <c r="L33" s="87">
        <v>315500</v>
      </c>
      <c r="M33" s="489">
        <v>3974.7150000000001</v>
      </c>
    </row>
    <row r="34" spans="1:14" ht="28.5" customHeight="1">
      <c r="A34" s="40">
        <v>27</v>
      </c>
      <c r="B34" s="504" t="s">
        <v>1078</v>
      </c>
      <c r="C34" s="241" t="s">
        <v>1075</v>
      </c>
      <c r="D34" s="85" t="s">
        <v>1041</v>
      </c>
      <c r="E34" s="397" t="s">
        <v>113</v>
      </c>
      <c r="F34" s="92" t="s">
        <v>517</v>
      </c>
      <c r="G34" s="505">
        <v>6</v>
      </c>
      <c r="H34" s="506">
        <v>1029.202</v>
      </c>
      <c r="I34" s="506">
        <v>1029.202</v>
      </c>
      <c r="J34" s="41">
        <f t="shared" ref="J34" si="2">H34/I34</f>
        <v>1</v>
      </c>
      <c r="K34" s="87">
        <v>45</v>
      </c>
      <c r="L34" s="87">
        <v>76800</v>
      </c>
      <c r="M34" s="507">
        <v>1029.202</v>
      </c>
    </row>
    <row r="35" spans="1:14" ht="28.5" customHeight="1">
      <c r="A35" s="13">
        <v>28</v>
      </c>
      <c r="B35" s="254" t="s">
        <v>1079</v>
      </c>
      <c r="C35" s="90" t="s">
        <v>1080</v>
      </c>
      <c r="D35" s="90" t="s">
        <v>1041</v>
      </c>
      <c r="E35" s="93" t="s">
        <v>113</v>
      </c>
      <c r="F35" s="92" t="s">
        <v>517</v>
      </c>
      <c r="G35" s="94">
        <v>4</v>
      </c>
      <c r="H35" s="508">
        <v>2975.0160000000001</v>
      </c>
      <c r="I35" s="509">
        <v>2975.0160000000001</v>
      </c>
      <c r="J35" s="41">
        <v>1</v>
      </c>
      <c r="K35" s="87">
        <v>112</v>
      </c>
      <c r="L35" s="87">
        <v>234700</v>
      </c>
      <c r="M35" s="489">
        <v>2975.0160000000001</v>
      </c>
    </row>
    <row r="36" spans="1:14" ht="28.5" customHeight="1">
      <c r="A36" s="13">
        <v>29</v>
      </c>
      <c r="B36" s="254" t="s">
        <v>1081</v>
      </c>
      <c r="C36" s="90" t="s">
        <v>1080</v>
      </c>
      <c r="D36" s="90" t="s">
        <v>1041</v>
      </c>
      <c r="E36" s="93" t="s">
        <v>113</v>
      </c>
      <c r="F36" s="92" t="s">
        <v>517</v>
      </c>
      <c r="G36" s="94">
        <v>3</v>
      </c>
      <c r="H36" s="508">
        <v>4258.1469999999999</v>
      </c>
      <c r="I36" s="509">
        <v>4258.1469999999999</v>
      </c>
      <c r="J36" s="21">
        <v>1</v>
      </c>
      <c r="K36" s="87">
        <v>121</v>
      </c>
      <c r="L36" s="87">
        <v>306000</v>
      </c>
      <c r="M36" s="489">
        <v>4258.1469999999999</v>
      </c>
    </row>
    <row r="37" spans="1:14" ht="28.5" customHeight="1">
      <c r="A37" s="13">
        <v>30</v>
      </c>
      <c r="B37" s="510" t="s">
        <v>1082</v>
      </c>
      <c r="C37" s="84" t="s">
        <v>1083</v>
      </c>
      <c r="D37" s="90" t="s">
        <v>1041</v>
      </c>
      <c r="E37" s="85" t="s">
        <v>113</v>
      </c>
      <c r="F37" s="92" t="s">
        <v>517</v>
      </c>
      <c r="G37" s="38">
        <v>6</v>
      </c>
      <c r="H37" s="486">
        <v>1150.2919999999999</v>
      </c>
      <c r="I37" s="486">
        <v>1150.2919999999999</v>
      </c>
      <c r="J37" s="41">
        <v>1</v>
      </c>
      <c r="K37" s="87">
        <v>150</v>
      </c>
      <c r="L37" s="87">
        <v>39360</v>
      </c>
      <c r="M37" s="486">
        <v>1150.2919999999999</v>
      </c>
    </row>
    <row r="38" spans="1:14" ht="28.5" customHeight="1">
      <c r="A38" s="13">
        <v>31</v>
      </c>
      <c r="B38" s="510" t="s">
        <v>1084</v>
      </c>
      <c r="C38" s="84" t="s">
        <v>1083</v>
      </c>
      <c r="D38" s="90" t="s">
        <v>1041</v>
      </c>
      <c r="E38" s="85" t="s">
        <v>113</v>
      </c>
      <c r="F38" s="92" t="s">
        <v>517</v>
      </c>
      <c r="G38" s="38">
        <v>6</v>
      </c>
      <c r="H38" s="486">
        <v>1154.819</v>
      </c>
      <c r="I38" s="486">
        <v>1154.819</v>
      </c>
      <c r="J38" s="21">
        <v>1</v>
      </c>
      <c r="K38" s="87">
        <v>106</v>
      </c>
      <c r="L38" s="87">
        <v>74240</v>
      </c>
      <c r="M38" s="486">
        <v>1154.819</v>
      </c>
    </row>
    <row r="39" spans="1:14" ht="28.5" customHeight="1">
      <c r="A39" s="13">
        <v>32</v>
      </c>
      <c r="B39" s="510" t="s">
        <v>1085</v>
      </c>
      <c r="C39" s="92" t="s">
        <v>1083</v>
      </c>
      <c r="D39" s="90" t="s">
        <v>1041</v>
      </c>
      <c r="E39" s="85" t="s">
        <v>113</v>
      </c>
      <c r="F39" s="92" t="s">
        <v>517</v>
      </c>
      <c r="G39" s="38">
        <v>5</v>
      </c>
      <c r="H39" s="486">
        <v>2888.8530000000001</v>
      </c>
      <c r="I39" s="486">
        <v>2888.8530000000001</v>
      </c>
      <c r="J39" s="21">
        <v>1</v>
      </c>
      <c r="K39" s="87">
        <v>86</v>
      </c>
      <c r="L39" s="87">
        <v>235260</v>
      </c>
      <c r="M39" s="486">
        <v>2888.8530000000001</v>
      </c>
    </row>
    <row r="40" spans="1:14" ht="28.5" customHeight="1">
      <c r="A40" s="13">
        <v>33</v>
      </c>
      <c r="B40" s="510" t="s">
        <v>1086</v>
      </c>
      <c r="C40" s="84" t="s">
        <v>1083</v>
      </c>
      <c r="D40" s="90" t="s">
        <v>1041</v>
      </c>
      <c r="E40" s="85" t="s">
        <v>113</v>
      </c>
      <c r="F40" s="92" t="s">
        <v>517</v>
      </c>
      <c r="G40" s="38">
        <v>6</v>
      </c>
      <c r="H40" s="486">
        <v>1256.4559999999999</v>
      </c>
      <c r="I40" s="486">
        <v>1256.4559999999999</v>
      </c>
      <c r="J40" s="21">
        <v>1</v>
      </c>
      <c r="K40" s="87">
        <v>40</v>
      </c>
      <c r="L40" s="87">
        <v>101620</v>
      </c>
      <c r="M40" s="486">
        <v>1256.4559999999999</v>
      </c>
    </row>
    <row r="41" spans="1:14" ht="28.5" customHeight="1">
      <c r="A41" s="13">
        <v>34</v>
      </c>
      <c r="B41" s="510" t="s">
        <v>1087</v>
      </c>
      <c r="C41" s="84" t="s">
        <v>1083</v>
      </c>
      <c r="D41" s="90" t="s">
        <v>1041</v>
      </c>
      <c r="E41" s="85" t="s">
        <v>113</v>
      </c>
      <c r="F41" s="92" t="s">
        <v>517</v>
      </c>
      <c r="G41" s="38">
        <v>6</v>
      </c>
      <c r="H41" s="486">
        <v>264.52999999999997</v>
      </c>
      <c r="I41" s="486">
        <v>264.52999999999997</v>
      </c>
      <c r="J41" s="21">
        <v>1</v>
      </c>
      <c r="K41" s="87">
        <v>16</v>
      </c>
      <c r="L41" s="87">
        <v>18160</v>
      </c>
      <c r="M41" s="486">
        <v>264.52999999999997</v>
      </c>
    </row>
    <row r="42" spans="1:14" ht="28.5" customHeight="1">
      <c r="A42" s="13">
        <v>35</v>
      </c>
      <c r="B42" s="511" t="s">
        <v>1088</v>
      </c>
      <c r="C42" s="512" t="s">
        <v>1083</v>
      </c>
      <c r="D42" s="90" t="s">
        <v>1041</v>
      </c>
      <c r="E42" s="513" t="s">
        <v>113</v>
      </c>
      <c r="F42" s="92" t="s">
        <v>517</v>
      </c>
      <c r="G42" s="514">
        <v>4</v>
      </c>
      <c r="H42" s="515">
        <v>1187.7940000000001</v>
      </c>
      <c r="I42" s="516">
        <v>1187.7940000000001</v>
      </c>
      <c r="J42" s="517">
        <v>1</v>
      </c>
      <c r="K42" s="518">
        <v>53</v>
      </c>
      <c r="L42" s="518">
        <v>88300</v>
      </c>
      <c r="M42" s="519">
        <v>1187.7940000000001</v>
      </c>
    </row>
    <row r="43" spans="1:14" ht="28.5" customHeight="1">
      <c r="A43" s="40">
        <v>36</v>
      </c>
      <c r="B43" s="115" t="s">
        <v>1089</v>
      </c>
      <c r="C43" s="90" t="s">
        <v>319</v>
      </c>
      <c r="D43" s="90" t="s">
        <v>1041</v>
      </c>
      <c r="E43" s="93" t="s">
        <v>113</v>
      </c>
      <c r="F43" s="92" t="s">
        <v>517</v>
      </c>
      <c r="G43" s="94">
        <v>5</v>
      </c>
      <c r="H43" s="508">
        <v>7326.6580000000004</v>
      </c>
      <c r="I43" s="509">
        <v>7326.6580000000004</v>
      </c>
      <c r="J43" s="41">
        <v>1</v>
      </c>
      <c r="K43" s="87">
        <v>182</v>
      </c>
      <c r="L43" s="87">
        <v>606020</v>
      </c>
      <c r="M43" s="489">
        <v>7326.6580000000004</v>
      </c>
    </row>
    <row r="44" spans="1:14" ht="28.5" customHeight="1">
      <c r="A44" s="40">
        <v>37</v>
      </c>
      <c r="B44" s="115" t="s">
        <v>1090</v>
      </c>
      <c r="C44" s="90" t="s">
        <v>319</v>
      </c>
      <c r="D44" s="90" t="s">
        <v>1041</v>
      </c>
      <c r="E44" s="93" t="s">
        <v>113</v>
      </c>
      <c r="F44" s="92" t="s">
        <v>517</v>
      </c>
      <c r="G44" s="94">
        <v>3</v>
      </c>
      <c r="H44" s="508">
        <v>1611.269</v>
      </c>
      <c r="I44" s="509">
        <v>1611.269</v>
      </c>
      <c r="J44" s="41">
        <v>1</v>
      </c>
      <c r="K44" s="87">
        <v>86</v>
      </c>
      <c r="L44" s="87">
        <v>114445</v>
      </c>
      <c r="M44" s="489">
        <v>1611.269</v>
      </c>
    </row>
    <row r="45" spans="1:14" ht="28.5" customHeight="1">
      <c r="A45" s="13">
        <v>38</v>
      </c>
      <c r="B45" s="115" t="s">
        <v>1091</v>
      </c>
      <c r="C45" s="90" t="s">
        <v>1092</v>
      </c>
      <c r="D45" s="90" t="s">
        <v>1041</v>
      </c>
      <c r="E45" s="93" t="s">
        <v>113</v>
      </c>
      <c r="F45" s="92" t="s">
        <v>517</v>
      </c>
      <c r="G45" s="94">
        <v>3</v>
      </c>
      <c r="H45" s="508">
        <v>118915.81299999999</v>
      </c>
      <c r="I45" s="509">
        <v>118915.81299999999</v>
      </c>
      <c r="J45" s="21">
        <v>1</v>
      </c>
      <c r="K45" s="87">
        <v>2800</v>
      </c>
      <c r="L45" s="87">
        <v>11447000</v>
      </c>
      <c r="M45" s="489">
        <v>118915.81299999999</v>
      </c>
    </row>
    <row r="46" spans="1:14" ht="28.5" customHeight="1">
      <c r="A46" s="13">
        <v>39</v>
      </c>
      <c r="B46" s="252" t="s">
        <v>1093</v>
      </c>
      <c r="C46" s="90" t="s">
        <v>920</v>
      </c>
      <c r="D46" s="90" t="s">
        <v>1041</v>
      </c>
      <c r="E46" s="93" t="s">
        <v>113</v>
      </c>
      <c r="F46" s="92" t="s">
        <v>517</v>
      </c>
      <c r="G46" s="94">
        <v>4</v>
      </c>
      <c r="H46" s="508">
        <v>3006.4639999999999</v>
      </c>
      <c r="I46" s="509">
        <v>3006.4639999999999</v>
      </c>
      <c r="J46" s="21">
        <v>1</v>
      </c>
      <c r="K46" s="87">
        <v>103</v>
      </c>
      <c r="L46" s="87">
        <v>235100</v>
      </c>
      <c r="M46" s="489">
        <v>3006.4639999999999</v>
      </c>
      <c r="N46" s="13" t="s">
        <v>1094</v>
      </c>
    </row>
    <row r="47" spans="1:14" ht="28.5" customHeight="1">
      <c r="A47" s="13">
        <v>40</v>
      </c>
      <c r="B47" s="115" t="s">
        <v>1095</v>
      </c>
      <c r="C47" s="90" t="s">
        <v>1096</v>
      </c>
      <c r="D47" s="90" t="s">
        <v>1041</v>
      </c>
      <c r="E47" s="93" t="s">
        <v>113</v>
      </c>
      <c r="F47" s="92" t="s">
        <v>517</v>
      </c>
      <c r="G47" s="94">
        <v>6</v>
      </c>
      <c r="H47" s="508">
        <v>9016.4789999999994</v>
      </c>
      <c r="I47" s="509">
        <v>9016.4789999999994</v>
      </c>
      <c r="J47" s="21">
        <v>1</v>
      </c>
      <c r="K47" s="87">
        <v>291</v>
      </c>
      <c r="L47" s="87">
        <v>728000</v>
      </c>
      <c r="M47" s="489">
        <v>9016.4789999999994</v>
      </c>
    </row>
    <row r="48" spans="1:14" ht="28.5" customHeight="1">
      <c r="A48" s="13">
        <v>41</v>
      </c>
      <c r="B48" s="520" t="s">
        <v>1097</v>
      </c>
      <c r="C48" s="29" t="s">
        <v>391</v>
      </c>
      <c r="D48" s="90" t="s">
        <v>1041</v>
      </c>
      <c r="E48" s="39" t="s">
        <v>113</v>
      </c>
      <c r="F48" s="92" t="s">
        <v>517</v>
      </c>
      <c r="G48" s="30">
        <v>5</v>
      </c>
      <c r="H48" s="521">
        <v>4090.395</v>
      </c>
      <c r="I48" s="522">
        <v>4090.395</v>
      </c>
      <c r="J48" s="21">
        <v>1</v>
      </c>
      <c r="K48" s="523">
        <v>226</v>
      </c>
      <c r="L48" s="524">
        <v>287400</v>
      </c>
      <c r="M48" s="525">
        <v>4090.395</v>
      </c>
    </row>
    <row r="49" spans="1:14" ht="28.5" customHeight="1">
      <c r="A49" s="13">
        <v>42</v>
      </c>
      <c r="B49" s="29" t="s">
        <v>1098</v>
      </c>
      <c r="C49" s="29" t="s">
        <v>1099</v>
      </c>
      <c r="D49" s="90" t="s">
        <v>1041</v>
      </c>
      <c r="E49" s="39" t="s">
        <v>113</v>
      </c>
      <c r="F49" s="92" t="s">
        <v>517</v>
      </c>
      <c r="G49" s="30">
        <v>6</v>
      </c>
      <c r="H49" s="521">
        <v>1168.713</v>
      </c>
      <c r="I49" s="522">
        <v>1168.713</v>
      </c>
      <c r="J49" s="41">
        <v>1</v>
      </c>
      <c r="K49" s="523">
        <v>260</v>
      </c>
      <c r="L49" s="524">
        <v>900275</v>
      </c>
      <c r="M49" s="525">
        <v>1168.713</v>
      </c>
    </row>
    <row r="50" spans="1:14" ht="28.5" customHeight="1">
      <c r="A50" s="13">
        <v>43</v>
      </c>
      <c r="B50" s="526" t="s">
        <v>1100</v>
      </c>
      <c r="C50" s="29" t="s">
        <v>391</v>
      </c>
      <c r="D50" s="90" t="s">
        <v>1041</v>
      </c>
      <c r="E50" s="39" t="s">
        <v>113</v>
      </c>
      <c r="F50" s="92" t="s">
        <v>517</v>
      </c>
      <c r="G50" s="30">
        <v>3</v>
      </c>
      <c r="H50" s="521">
        <v>20303.975999999999</v>
      </c>
      <c r="I50" s="522">
        <v>20303.975999999999</v>
      </c>
      <c r="J50" s="41">
        <v>1</v>
      </c>
      <c r="K50" s="523">
        <v>750</v>
      </c>
      <c r="L50" s="524">
        <v>1550000</v>
      </c>
      <c r="M50" s="525">
        <v>20303.975999999999</v>
      </c>
    </row>
    <row r="51" spans="1:14" ht="28.5" customHeight="1">
      <c r="A51" s="13">
        <v>44</v>
      </c>
      <c r="B51" s="526" t="s">
        <v>1101</v>
      </c>
      <c r="C51" s="29" t="s">
        <v>391</v>
      </c>
      <c r="D51" s="90" t="s">
        <v>1041</v>
      </c>
      <c r="E51" s="39" t="s">
        <v>113</v>
      </c>
      <c r="F51" s="92" t="s">
        <v>517</v>
      </c>
      <c r="G51" s="30">
        <v>4</v>
      </c>
      <c r="H51" s="521">
        <v>1968.41</v>
      </c>
      <c r="I51" s="522">
        <v>1968.41</v>
      </c>
      <c r="J51" s="21">
        <v>1</v>
      </c>
      <c r="K51" s="523">
        <v>71</v>
      </c>
      <c r="L51" s="524">
        <v>150600</v>
      </c>
      <c r="M51" s="525">
        <v>1968.41</v>
      </c>
    </row>
    <row r="52" spans="1:14" ht="28.5" customHeight="1">
      <c r="A52" s="13">
        <v>45</v>
      </c>
      <c r="B52" s="520" t="s">
        <v>1102</v>
      </c>
      <c r="C52" s="29" t="s">
        <v>1103</v>
      </c>
      <c r="D52" s="90" t="s">
        <v>1041</v>
      </c>
      <c r="E52" s="39" t="s">
        <v>113</v>
      </c>
      <c r="F52" s="92" t="s">
        <v>517</v>
      </c>
      <c r="G52" s="30">
        <v>4</v>
      </c>
      <c r="H52" s="521">
        <v>11669.454</v>
      </c>
      <c r="I52" s="522">
        <v>11669.454</v>
      </c>
      <c r="J52" s="41">
        <v>1</v>
      </c>
      <c r="K52" s="523">
        <v>535</v>
      </c>
      <c r="L52" s="524">
        <v>805000</v>
      </c>
      <c r="M52" s="525">
        <v>11669.454</v>
      </c>
    </row>
    <row r="53" spans="1:14" ht="28.5" customHeight="1">
      <c r="A53" s="40">
        <v>46</v>
      </c>
      <c r="B53" s="526" t="s">
        <v>1104</v>
      </c>
      <c r="C53" s="29" t="s">
        <v>391</v>
      </c>
      <c r="D53" s="90" t="s">
        <v>1041</v>
      </c>
      <c r="E53" s="39" t="s">
        <v>113</v>
      </c>
      <c r="F53" s="92" t="s">
        <v>517</v>
      </c>
      <c r="G53" s="30">
        <v>4</v>
      </c>
      <c r="H53" s="521">
        <v>169687.38200000001</v>
      </c>
      <c r="I53" s="522">
        <v>169687.38200000001</v>
      </c>
      <c r="J53" s="41">
        <v>1</v>
      </c>
      <c r="K53" s="523">
        <v>6513</v>
      </c>
      <c r="L53" s="524">
        <v>12392400</v>
      </c>
      <c r="M53" s="525">
        <v>169687.38200000001</v>
      </c>
      <c r="N53" s="13" t="s">
        <v>1105</v>
      </c>
    </row>
    <row r="54" spans="1:14" ht="28.5" customHeight="1">
      <c r="A54" s="40">
        <v>47</v>
      </c>
      <c r="B54" s="526" t="s">
        <v>1106</v>
      </c>
      <c r="C54" s="29" t="s">
        <v>391</v>
      </c>
      <c r="D54" s="90" t="s">
        <v>1041</v>
      </c>
      <c r="E54" s="39" t="s">
        <v>113</v>
      </c>
      <c r="F54" s="92" t="s">
        <v>517</v>
      </c>
      <c r="G54" s="30">
        <v>4</v>
      </c>
      <c r="H54" s="521">
        <v>7331.7359999999999</v>
      </c>
      <c r="I54" s="522">
        <v>7331.7359999999999</v>
      </c>
      <c r="J54" s="21">
        <v>1</v>
      </c>
      <c r="K54" s="523">
        <v>368</v>
      </c>
      <c r="L54" s="524">
        <v>491900</v>
      </c>
      <c r="M54" s="525">
        <v>7331.7359999999999</v>
      </c>
      <c r="N54" s="13" t="s">
        <v>1105</v>
      </c>
    </row>
    <row r="55" spans="1:14">
      <c r="A55" s="13">
        <v>48</v>
      </c>
      <c r="B55" s="28"/>
      <c r="C55" s="28"/>
      <c r="D55" s="28"/>
      <c r="E55" s="39"/>
      <c r="F55" s="39"/>
      <c r="G55" s="30"/>
      <c r="H55" s="42"/>
      <c r="I55" s="43"/>
      <c r="J55" s="21" t="e">
        <f t="shared" ref="J55:J118" si="3">H55/I55</f>
        <v>#DIV/0!</v>
      </c>
      <c r="K55" s="29"/>
      <c r="L55" s="29"/>
      <c r="M55" s="28"/>
    </row>
    <row r="56" spans="1:14">
      <c r="A56" s="13">
        <v>49</v>
      </c>
      <c r="B56" s="28"/>
      <c r="C56" s="28"/>
      <c r="D56" s="28"/>
      <c r="E56" s="39"/>
      <c r="F56" s="39"/>
      <c r="G56" s="30"/>
      <c r="H56" s="42"/>
      <c r="I56" s="43"/>
      <c r="J56" s="21" t="e">
        <f t="shared" si="3"/>
        <v>#DIV/0!</v>
      </c>
      <c r="K56" s="29"/>
      <c r="L56" s="29"/>
      <c r="M56" s="28"/>
    </row>
    <row r="57" spans="1:14">
      <c r="A57" s="13">
        <v>50</v>
      </c>
      <c r="B57" s="28"/>
      <c r="C57" s="28"/>
      <c r="D57" s="28"/>
      <c r="E57" s="39"/>
      <c r="F57" s="39"/>
      <c r="G57" s="30"/>
      <c r="H57" s="42"/>
      <c r="I57" s="43"/>
      <c r="J57" s="21" t="e">
        <f t="shared" si="3"/>
        <v>#DIV/0!</v>
      </c>
      <c r="K57" s="29"/>
      <c r="L57" s="29"/>
      <c r="M57" s="28"/>
    </row>
    <row r="58" spans="1:14">
      <c r="A58" s="13">
        <v>51</v>
      </c>
      <c r="B58" s="28"/>
      <c r="C58" s="28"/>
      <c r="D58" s="28"/>
      <c r="E58" s="39"/>
      <c r="F58" s="39"/>
      <c r="G58" s="30"/>
      <c r="H58" s="42"/>
      <c r="I58" s="43"/>
      <c r="J58" s="41" t="e">
        <f t="shared" si="3"/>
        <v>#DIV/0!</v>
      </c>
      <c r="K58" s="29"/>
      <c r="L58" s="29"/>
      <c r="M58" s="28"/>
    </row>
    <row r="59" spans="1:14">
      <c r="A59" s="13">
        <v>52</v>
      </c>
      <c r="B59" s="28"/>
      <c r="C59" s="28"/>
      <c r="D59" s="28"/>
      <c r="E59" s="39"/>
      <c r="F59" s="39"/>
      <c r="G59" s="30"/>
      <c r="H59" s="42"/>
      <c r="I59" s="43"/>
      <c r="J59" s="41" t="e">
        <f t="shared" si="3"/>
        <v>#DIV/0!</v>
      </c>
      <c r="K59" s="29"/>
      <c r="L59" s="29"/>
      <c r="M59" s="28"/>
    </row>
    <row r="60" spans="1:14">
      <c r="A60" s="13">
        <v>53</v>
      </c>
      <c r="B60" s="28"/>
      <c r="C60" s="28"/>
      <c r="D60" s="28"/>
      <c r="E60" s="39"/>
      <c r="F60" s="39"/>
      <c r="G60" s="30"/>
      <c r="H60" s="42"/>
      <c r="I60" s="43"/>
      <c r="J60" s="21" t="e">
        <f t="shared" si="3"/>
        <v>#DIV/0!</v>
      </c>
      <c r="K60" s="29"/>
      <c r="L60" s="29"/>
      <c r="M60" s="28"/>
    </row>
    <row r="61" spans="1:14">
      <c r="A61" s="13">
        <v>54</v>
      </c>
      <c r="B61" s="28"/>
      <c r="C61" s="28"/>
      <c r="D61" s="28"/>
      <c r="E61" s="39"/>
      <c r="F61" s="39"/>
      <c r="G61" s="30"/>
      <c r="H61" s="42"/>
      <c r="I61" s="43"/>
      <c r="J61" s="41" t="e">
        <f t="shared" si="3"/>
        <v>#DIV/0!</v>
      </c>
      <c r="K61" s="29"/>
      <c r="L61" s="29"/>
      <c r="M61" s="28"/>
    </row>
    <row r="62" spans="1:14">
      <c r="A62" s="13">
        <v>55</v>
      </c>
      <c r="B62" s="28"/>
      <c r="C62" s="28"/>
      <c r="D62" s="28"/>
      <c r="E62" s="39"/>
      <c r="F62" s="39"/>
      <c r="G62" s="30"/>
      <c r="H62" s="42"/>
      <c r="I62" s="43"/>
      <c r="J62" s="41" t="e">
        <f t="shared" si="3"/>
        <v>#DIV/0!</v>
      </c>
      <c r="K62" s="29"/>
      <c r="L62" s="29"/>
      <c r="M62" s="28"/>
    </row>
    <row r="63" spans="1:14">
      <c r="A63" s="40">
        <v>56</v>
      </c>
      <c r="B63" s="28"/>
      <c r="C63" s="28"/>
      <c r="D63" s="28"/>
      <c r="E63" s="39"/>
      <c r="F63" s="39"/>
      <c r="G63" s="30"/>
      <c r="H63" s="42"/>
      <c r="I63" s="43"/>
      <c r="J63" s="21" t="e">
        <f t="shared" si="3"/>
        <v>#DIV/0!</v>
      </c>
      <c r="K63" s="29"/>
      <c r="L63" s="29"/>
      <c r="M63" s="28"/>
    </row>
    <row r="64" spans="1:14">
      <c r="A64" s="40">
        <v>57</v>
      </c>
      <c r="B64" s="28"/>
      <c r="C64" s="28"/>
      <c r="D64" s="28"/>
      <c r="E64" s="39"/>
      <c r="F64" s="39"/>
      <c r="G64" s="30"/>
      <c r="H64" s="42"/>
      <c r="I64" s="43"/>
      <c r="J64" s="21" t="e">
        <f t="shared" si="3"/>
        <v>#DIV/0!</v>
      </c>
      <c r="K64" s="29"/>
      <c r="L64" s="29"/>
      <c r="M64" s="28"/>
    </row>
    <row r="65" spans="1:13">
      <c r="A65" s="13">
        <v>58</v>
      </c>
      <c r="B65" s="28"/>
      <c r="C65" s="28"/>
      <c r="D65" s="28"/>
      <c r="E65" s="39"/>
      <c r="F65" s="39"/>
      <c r="G65" s="30"/>
      <c r="H65" s="42"/>
      <c r="I65" s="43"/>
      <c r="J65" s="21" t="e">
        <f t="shared" si="3"/>
        <v>#DIV/0!</v>
      </c>
      <c r="K65" s="29"/>
      <c r="L65" s="29"/>
      <c r="M65" s="28"/>
    </row>
    <row r="66" spans="1:13">
      <c r="A66" s="13">
        <v>59</v>
      </c>
      <c r="B66" s="28"/>
      <c r="C66" s="28"/>
      <c r="D66" s="28"/>
      <c r="E66" s="39"/>
      <c r="F66" s="39"/>
      <c r="G66" s="30"/>
      <c r="H66" s="42"/>
      <c r="I66" s="43"/>
      <c r="J66" s="21" t="e">
        <f t="shared" si="3"/>
        <v>#DIV/0!</v>
      </c>
      <c r="K66" s="29"/>
      <c r="L66" s="29"/>
      <c r="M66" s="28"/>
    </row>
    <row r="67" spans="1:13">
      <c r="A67" s="13">
        <v>60</v>
      </c>
      <c r="B67" s="28"/>
      <c r="C67" s="28"/>
      <c r="D67" s="28"/>
      <c r="E67" s="39"/>
      <c r="F67" s="39"/>
      <c r="G67" s="30"/>
      <c r="H67" s="42"/>
      <c r="I67" s="43"/>
      <c r="J67" s="41" t="e">
        <f t="shared" si="3"/>
        <v>#DIV/0!</v>
      </c>
      <c r="K67" s="29"/>
      <c r="L67" s="29"/>
      <c r="M67" s="28"/>
    </row>
    <row r="68" spans="1:13">
      <c r="A68" s="13">
        <v>61</v>
      </c>
      <c r="B68" s="28"/>
      <c r="C68" s="28"/>
      <c r="D68" s="28"/>
      <c r="E68" s="39"/>
      <c r="F68" s="39"/>
      <c r="G68" s="30"/>
      <c r="H68" s="42"/>
      <c r="I68" s="43"/>
      <c r="J68" s="41" t="e">
        <f t="shared" si="3"/>
        <v>#DIV/0!</v>
      </c>
      <c r="K68" s="29"/>
      <c r="L68" s="29"/>
      <c r="M68" s="28"/>
    </row>
    <row r="69" spans="1:13">
      <c r="A69" s="13">
        <v>62</v>
      </c>
      <c r="B69" s="28"/>
      <c r="C69" s="28"/>
      <c r="D69" s="28"/>
      <c r="E69" s="39"/>
      <c r="F69" s="39"/>
      <c r="G69" s="30"/>
      <c r="H69" s="42"/>
      <c r="I69" s="43"/>
      <c r="J69" s="21" t="e">
        <f t="shared" si="3"/>
        <v>#DIV/0!</v>
      </c>
      <c r="K69" s="29"/>
      <c r="L69" s="29"/>
      <c r="M69" s="28"/>
    </row>
    <row r="70" spans="1:13">
      <c r="A70" s="13">
        <v>63</v>
      </c>
      <c r="B70" s="28"/>
      <c r="C70" s="28"/>
      <c r="D70" s="28"/>
      <c r="E70" s="39"/>
      <c r="F70" s="39"/>
      <c r="G70" s="30"/>
      <c r="H70" s="42"/>
      <c r="I70" s="43"/>
      <c r="J70" s="41" t="e">
        <f t="shared" si="3"/>
        <v>#DIV/0!</v>
      </c>
      <c r="K70" s="29"/>
      <c r="L70" s="29"/>
      <c r="M70" s="28"/>
    </row>
    <row r="71" spans="1:13">
      <c r="A71" s="13">
        <v>64</v>
      </c>
      <c r="B71" s="28"/>
      <c r="C71" s="28"/>
      <c r="D71" s="28"/>
      <c r="E71" s="39"/>
      <c r="F71" s="39"/>
      <c r="G71" s="30"/>
      <c r="H71" s="42"/>
      <c r="I71" s="43"/>
      <c r="J71" s="41" t="e">
        <f t="shared" si="3"/>
        <v>#DIV/0!</v>
      </c>
      <c r="K71" s="29"/>
      <c r="L71" s="29"/>
      <c r="M71" s="28"/>
    </row>
    <row r="72" spans="1:13">
      <c r="A72" s="13">
        <v>65</v>
      </c>
      <c r="B72" s="28"/>
      <c r="C72" s="28"/>
      <c r="D72" s="28"/>
      <c r="E72" s="39"/>
      <c r="F72" s="39"/>
      <c r="G72" s="30"/>
      <c r="H72" s="42"/>
      <c r="I72" s="43"/>
      <c r="J72" s="21" t="e">
        <f t="shared" si="3"/>
        <v>#DIV/0!</v>
      </c>
      <c r="K72" s="29"/>
      <c r="L72" s="29"/>
      <c r="M72" s="28"/>
    </row>
    <row r="73" spans="1:13">
      <c r="A73" s="40">
        <v>66</v>
      </c>
      <c r="B73" s="28"/>
      <c r="C73" s="28"/>
      <c r="D73" s="28"/>
      <c r="E73" s="39"/>
      <c r="F73" s="39"/>
      <c r="G73" s="30"/>
      <c r="H73" s="42"/>
      <c r="I73" s="43"/>
      <c r="J73" s="21" t="e">
        <f t="shared" si="3"/>
        <v>#DIV/0!</v>
      </c>
      <c r="K73" s="29"/>
      <c r="L73" s="29"/>
      <c r="M73" s="28"/>
    </row>
    <row r="74" spans="1:13">
      <c r="A74" s="40">
        <v>67</v>
      </c>
      <c r="B74" s="28"/>
      <c r="C74" s="28"/>
      <c r="D74" s="28"/>
      <c r="E74" s="39"/>
      <c r="F74" s="39"/>
      <c r="G74" s="30"/>
      <c r="H74" s="42"/>
      <c r="I74" s="43"/>
      <c r="J74" s="21" t="e">
        <f t="shared" si="3"/>
        <v>#DIV/0!</v>
      </c>
      <c r="K74" s="29"/>
      <c r="L74" s="29"/>
      <c r="M74" s="28"/>
    </row>
    <row r="75" spans="1:13">
      <c r="A75" s="13">
        <v>68</v>
      </c>
      <c r="B75" s="28"/>
      <c r="C75" s="28"/>
      <c r="D75" s="28"/>
      <c r="E75" s="39"/>
      <c r="F75" s="39"/>
      <c r="G75" s="30"/>
      <c r="H75" s="42"/>
      <c r="I75" s="43"/>
      <c r="J75" s="21" t="e">
        <f t="shared" si="3"/>
        <v>#DIV/0!</v>
      </c>
      <c r="K75" s="29"/>
      <c r="L75" s="29"/>
      <c r="M75" s="28"/>
    </row>
    <row r="76" spans="1:13">
      <c r="A76" s="13">
        <v>69</v>
      </c>
      <c r="B76" s="28"/>
      <c r="C76" s="28"/>
      <c r="D76" s="28"/>
      <c r="E76" s="39"/>
      <c r="F76" s="39"/>
      <c r="G76" s="30"/>
      <c r="H76" s="42"/>
      <c r="I76" s="43"/>
      <c r="J76" s="41" t="e">
        <f t="shared" si="3"/>
        <v>#DIV/0!</v>
      </c>
      <c r="K76" s="29"/>
      <c r="L76" s="29"/>
      <c r="M76" s="28"/>
    </row>
    <row r="77" spans="1:13">
      <c r="A77" s="13">
        <v>70</v>
      </c>
      <c r="B77" s="28"/>
      <c r="C77" s="28"/>
      <c r="D77" s="28"/>
      <c r="E77" s="39"/>
      <c r="F77" s="39"/>
      <c r="G77" s="30"/>
      <c r="H77" s="42"/>
      <c r="I77" s="43"/>
      <c r="J77" s="41" t="e">
        <f t="shared" si="3"/>
        <v>#DIV/0!</v>
      </c>
      <c r="K77" s="29"/>
      <c r="L77" s="29"/>
      <c r="M77" s="28"/>
    </row>
    <row r="78" spans="1:13">
      <c r="A78" s="13">
        <v>71</v>
      </c>
      <c r="B78" s="28"/>
      <c r="C78" s="28"/>
      <c r="D78" s="28"/>
      <c r="E78" s="39"/>
      <c r="F78" s="39"/>
      <c r="G78" s="30"/>
      <c r="H78" s="42"/>
      <c r="I78" s="43"/>
      <c r="J78" s="21" t="e">
        <f t="shared" si="3"/>
        <v>#DIV/0!</v>
      </c>
      <c r="K78" s="29"/>
      <c r="L78" s="29"/>
      <c r="M78" s="28"/>
    </row>
    <row r="79" spans="1:13">
      <c r="A79" s="13">
        <v>72</v>
      </c>
      <c r="B79" s="28"/>
      <c r="C79" s="28"/>
      <c r="D79" s="28"/>
      <c r="E79" s="39"/>
      <c r="F79" s="39"/>
      <c r="G79" s="30"/>
      <c r="H79" s="42"/>
      <c r="I79" s="43"/>
      <c r="J79" s="41" t="e">
        <f t="shared" si="3"/>
        <v>#DIV/0!</v>
      </c>
      <c r="K79" s="29"/>
      <c r="L79" s="29"/>
      <c r="M79" s="28"/>
    </row>
    <row r="80" spans="1:13">
      <c r="A80" s="13">
        <v>73</v>
      </c>
      <c r="B80" s="28"/>
      <c r="C80" s="28"/>
      <c r="D80" s="28"/>
      <c r="E80" s="39"/>
      <c r="F80" s="39"/>
      <c r="G80" s="30"/>
      <c r="H80" s="42"/>
      <c r="I80" s="43"/>
      <c r="J80" s="41" t="e">
        <f t="shared" si="3"/>
        <v>#DIV/0!</v>
      </c>
      <c r="K80" s="29"/>
      <c r="L80" s="29"/>
      <c r="M80" s="28"/>
    </row>
    <row r="81" spans="1:13">
      <c r="A81" s="13">
        <v>74</v>
      </c>
      <c r="B81" s="28"/>
      <c r="C81" s="28"/>
      <c r="D81" s="28"/>
      <c r="E81" s="39"/>
      <c r="F81" s="39"/>
      <c r="G81" s="30"/>
      <c r="H81" s="42"/>
      <c r="I81" s="43"/>
      <c r="J81" s="21" t="e">
        <f t="shared" si="3"/>
        <v>#DIV/0!</v>
      </c>
      <c r="K81" s="29"/>
      <c r="L81" s="29"/>
      <c r="M81" s="28"/>
    </row>
    <row r="82" spans="1:13">
      <c r="A82" s="13">
        <v>75</v>
      </c>
      <c r="B82" s="28"/>
      <c r="C82" s="28"/>
      <c r="D82" s="28"/>
      <c r="E82" s="39"/>
      <c r="F82" s="39"/>
      <c r="G82" s="30"/>
      <c r="H82" s="42"/>
      <c r="I82" s="43"/>
      <c r="J82" s="21" t="e">
        <f t="shared" si="3"/>
        <v>#DIV/0!</v>
      </c>
      <c r="K82" s="29"/>
      <c r="L82" s="29"/>
      <c r="M82" s="28"/>
    </row>
    <row r="83" spans="1:13">
      <c r="A83" s="40">
        <v>76</v>
      </c>
      <c r="B83" s="28"/>
      <c r="C83" s="28"/>
      <c r="D83" s="28"/>
      <c r="E83" s="39"/>
      <c r="F83" s="39"/>
      <c r="G83" s="30"/>
      <c r="H83" s="42"/>
      <c r="I83" s="43"/>
      <c r="J83" s="21" t="e">
        <f t="shared" si="3"/>
        <v>#DIV/0!</v>
      </c>
      <c r="K83" s="29"/>
      <c r="L83" s="29"/>
      <c r="M83" s="28"/>
    </row>
    <row r="84" spans="1:13">
      <c r="A84" s="40">
        <v>77</v>
      </c>
      <c r="B84" s="28"/>
      <c r="C84" s="28"/>
      <c r="D84" s="28"/>
      <c r="E84" s="39"/>
      <c r="F84" s="39"/>
      <c r="G84" s="30"/>
      <c r="H84" s="42"/>
      <c r="I84" s="43"/>
      <c r="J84" s="21" t="e">
        <f t="shared" si="3"/>
        <v>#DIV/0!</v>
      </c>
      <c r="K84" s="29"/>
      <c r="L84" s="29"/>
      <c r="M84" s="28"/>
    </row>
    <row r="85" spans="1:13">
      <c r="A85" s="13">
        <v>78</v>
      </c>
      <c r="B85" s="28"/>
      <c r="C85" s="28"/>
      <c r="D85" s="28"/>
      <c r="E85" s="39"/>
      <c r="F85" s="39"/>
      <c r="G85" s="30"/>
      <c r="H85" s="42"/>
      <c r="I85" s="43"/>
      <c r="J85" s="41" t="e">
        <f t="shared" si="3"/>
        <v>#DIV/0!</v>
      </c>
      <c r="K85" s="29"/>
      <c r="L85" s="29"/>
      <c r="M85" s="28"/>
    </row>
    <row r="86" spans="1:13">
      <c r="A86" s="13">
        <v>79</v>
      </c>
      <c r="B86" s="28"/>
      <c r="C86" s="28"/>
      <c r="D86" s="28"/>
      <c r="E86" s="39"/>
      <c r="F86" s="39"/>
      <c r="G86" s="30"/>
      <c r="H86" s="42"/>
      <c r="I86" s="43"/>
      <c r="J86" s="41" t="e">
        <f t="shared" si="3"/>
        <v>#DIV/0!</v>
      </c>
      <c r="K86" s="29"/>
      <c r="L86" s="29"/>
      <c r="M86" s="28"/>
    </row>
    <row r="87" spans="1:13">
      <c r="A87" s="13">
        <v>80</v>
      </c>
      <c r="B87" s="28"/>
      <c r="C87" s="28"/>
      <c r="D87" s="28"/>
      <c r="E87" s="39"/>
      <c r="F87" s="39"/>
      <c r="G87" s="30"/>
      <c r="H87" s="42"/>
      <c r="I87" s="43"/>
      <c r="J87" s="21" t="e">
        <f t="shared" si="3"/>
        <v>#DIV/0!</v>
      </c>
      <c r="K87" s="29"/>
      <c r="L87" s="29"/>
      <c r="M87" s="28"/>
    </row>
    <row r="88" spans="1:13">
      <c r="A88" s="13">
        <v>81</v>
      </c>
      <c r="B88" s="28"/>
      <c r="C88" s="28"/>
      <c r="D88" s="28"/>
      <c r="E88" s="39"/>
      <c r="F88" s="39"/>
      <c r="G88" s="30"/>
      <c r="H88" s="42"/>
      <c r="I88" s="43"/>
      <c r="J88" s="41" t="e">
        <f t="shared" si="3"/>
        <v>#DIV/0!</v>
      </c>
      <c r="K88" s="29"/>
      <c r="L88" s="29"/>
      <c r="M88" s="28"/>
    </row>
    <row r="89" spans="1:13">
      <c r="A89" s="13">
        <v>82</v>
      </c>
      <c r="B89" s="28"/>
      <c r="C89" s="28"/>
      <c r="D89" s="28"/>
      <c r="E89" s="39"/>
      <c r="F89" s="39"/>
      <c r="G89" s="30"/>
      <c r="H89" s="42"/>
      <c r="I89" s="43"/>
      <c r="J89" s="41" t="e">
        <f t="shared" si="3"/>
        <v>#DIV/0!</v>
      </c>
      <c r="K89" s="29"/>
      <c r="L89" s="29"/>
      <c r="M89" s="28"/>
    </row>
    <row r="90" spans="1:13">
      <c r="A90" s="13">
        <v>83</v>
      </c>
      <c r="B90" s="28"/>
      <c r="C90" s="28"/>
      <c r="D90" s="28"/>
      <c r="E90" s="39"/>
      <c r="F90" s="39"/>
      <c r="G90" s="30"/>
      <c r="H90" s="42"/>
      <c r="I90" s="43"/>
      <c r="J90" s="21" t="e">
        <f t="shared" si="3"/>
        <v>#DIV/0!</v>
      </c>
      <c r="K90" s="29"/>
      <c r="L90" s="29"/>
      <c r="M90" s="28"/>
    </row>
    <row r="91" spans="1:13">
      <c r="A91" s="13">
        <v>84</v>
      </c>
      <c r="B91" s="28"/>
      <c r="C91" s="28"/>
      <c r="D91" s="28"/>
      <c r="E91" s="39"/>
      <c r="F91" s="39"/>
      <c r="G91" s="30"/>
      <c r="H91" s="42"/>
      <c r="I91" s="43"/>
      <c r="J91" s="21" t="e">
        <f t="shared" si="3"/>
        <v>#DIV/0!</v>
      </c>
      <c r="K91" s="29"/>
      <c r="L91" s="29"/>
      <c r="M91" s="28"/>
    </row>
    <row r="92" spans="1:13">
      <c r="A92" s="13">
        <v>85</v>
      </c>
      <c r="B92" s="28"/>
      <c r="C92" s="28"/>
      <c r="D92" s="28"/>
      <c r="E92" s="39"/>
      <c r="F92" s="39"/>
      <c r="G92" s="30"/>
      <c r="H92" s="42"/>
      <c r="I92" s="43"/>
      <c r="J92" s="21" t="e">
        <f t="shared" si="3"/>
        <v>#DIV/0!</v>
      </c>
      <c r="K92" s="29"/>
      <c r="L92" s="29"/>
      <c r="M92" s="28"/>
    </row>
    <row r="93" spans="1:13">
      <c r="A93" s="40">
        <v>86</v>
      </c>
      <c r="B93" s="28"/>
      <c r="C93" s="28"/>
      <c r="D93" s="28"/>
      <c r="E93" s="39"/>
      <c r="F93" s="39"/>
      <c r="G93" s="30"/>
      <c r="H93" s="42"/>
      <c r="I93" s="43"/>
      <c r="J93" s="21" t="e">
        <f t="shared" si="3"/>
        <v>#DIV/0!</v>
      </c>
      <c r="K93" s="29"/>
      <c r="L93" s="29"/>
      <c r="M93" s="28"/>
    </row>
    <row r="94" spans="1:13">
      <c r="A94" s="40">
        <v>87</v>
      </c>
      <c r="B94" s="28"/>
      <c r="C94" s="28"/>
      <c r="D94" s="28"/>
      <c r="E94" s="39"/>
      <c r="F94" s="39"/>
      <c r="G94" s="30"/>
      <c r="H94" s="42"/>
      <c r="I94" s="43"/>
      <c r="J94" s="41" t="e">
        <f t="shared" si="3"/>
        <v>#DIV/0!</v>
      </c>
      <c r="K94" s="29"/>
      <c r="L94" s="29"/>
      <c r="M94" s="28"/>
    </row>
    <row r="95" spans="1:13">
      <c r="A95" s="13">
        <v>88</v>
      </c>
      <c r="B95" s="28"/>
      <c r="C95" s="28"/>
      <c r="D95" s="28"/>
      <c r="E95" s="39"/>
      <c r="F95" s="39"/>
      <c r="G95" s="30"/>
      <c r="H95" s="42"/>
      <c r="I95" s="43"/>
      <c r="J95" s="41" t="e">
        <f t="shared" si="3"/>
        <v>#DIV/0!</v>
      </c>
      <c r="K95" s="29"/>
      <c r="L95" s="29"/>
      <c r="M95" s="28"/>
    </row>
    <row r="96" spans="1:13">
      <c r="A96" s="13">
        <v>89</v>
      </c>
      <c r="B96" s="28"/>
      <c r="C96" s="28"/>
      <c r="D96" s="28"/>
      <c r="E96" s="39"/>
      <c r="F96" s="39"/>
      <c r="G96" s="30"/>
      <c r="H96" s="42"/>
      <c r="I96" s="43"/>
      <c r="J96" s="21" t="e">
        <f t="shared" si="3"/>
        <v>#DIV/0!</v>
      </c>
      <c r="K96" s="29"/>
      <c r="L96" s="29"/>
      <c r="M96" s="28"/>
    </row>
    <row r="97" spans="1:13">
      <c r="A97" s="13">
        <v>90</v>
      </c>
      <c r="B97" s="28"/>
      <c r="C97" s="28"/>
      <c r="D97" s="28"/>
      <c r="E97" s="39"/>
      <c r="F97" s="39"/>
      <c r="G97" s="30"/>
      <c r="H97" s="42"/>
      <c r="I97" s="43"/>
      <c r="J97" s="41" t="e">
        <f t="shared" si="3"/>
        <v>#DIV/0!</v>
      </c>
      <c r="K97" s="29"/>
      <c r="L97" s="29"/>
      <c r="M97" s="28"/>
    </row>
    <row r="98" spans="1:13">
      <c r="A98" s="13">
        <v>91</v>
      </c>
      <c r="B98" s="28"/>
      <c r="C98" s="28"/>
      <c r="D98" s="28"/>
      <c r="E98" s="39"/>
      <c r="F98" s="39"/>
      <c r="G98" s="30"/>
      <c r="H98" s="42"/>
      <c r="I98" s="43"/>
      <c r="J98" s="41" t="e">
        <f t="shared" si="3"/>
        <v>#DIV/0!</v>
      </c>
      <c r="K98" s="29"/>
      <c r="L98" s="29"/>
      <c r="M98" s="28"/>
    </row>
    <row r="99" spans="1:13">
      <c r="A99" s="13">
        <v>92</v>
      </c>
      <c r="B99" s="28"/>
      <c r="C99" s="28"/>
      <c r="D99" s="28"/>
      <c r="E99" s="39"/>
      <c r="F99" s="39"/>
      <c r="G99" s="30"/>
      <c r="H99" s="42"/>
      <c r="I99" s="43"/>
      <c r="J99" s="21" t="e">
        <f t="shared" si="3"/>
        <v>#DIV/0!</v>
      </c>
      <c r="K99" s="29"/>
      <c r="L99" s="29"/>
      <c r="M99" s="28"/>
    </row>
    <row r="100" spans="1:13">
      <c r="A100" s="13">
        <v>93</v>
      </c>
      <c r="B100" s="28"/>
      <c r="C100" s="28"/>
      <c r="D100" s="28"/>
      <c r="E100" s="39"/>
      <c r="F100" s="39"/>
      <c r="G100" s="30"/>
      <c r="H100" s="42"/>
      <c r="I100" s="43"/>
      <c r="J100" s="21" t="e">
        <f t="shared" si="3"/>
        <v>#DIV/0!</v>
      </c>
      <c r="K100" s="29"/>
      <c r="L100" s="29"/>
      <c r="M100" s="28"/>
    </row>
    <row r="101" spans="1:13">
      <c r="A101" s="13">
        <v>94</v>
      </c>
      <c r="B101" s="28"/>
      <c r="C101" s="28"/>
      <c r="D101" s="28"/>
      <c r="E101" s="39"/>
      <c r="F101" s="39"/>
      <c r="G101" s="30"/>
      <c r="H101" s="42"/>
      <c r="I101" s="43"/>
      <c r="J101" s="21" t="e">
        <f t="shared" si="3"/>
        <v>#DIV/0!</v>
      </c>
      <c r="K101" s="29"/>
      <c r="L101" s="29"/>
      <c r="M101" s="28"/>
    </row>
    <row r="102" spans="1:13">
      <c r="A102" s="13">
        <v>95</v>
      </c>
      <c r="B102" s="28"/>
      <c r="C102" s="28"/>
      <c r="D102" s="28"/>
      <c r="E102" s="39"/>
      <c r="F102" s="39"/>
      <c r="G102" s="30"/>
      <c r="H102" s="42"/>
      <c r="I102" s="43"/>
      <c r="J102" s="21" t="e">
        <f t="shared" si="3"/>
        <v>#DIV/0!</v>
      </c>
      <c r="K102" s="29"/>
      <c r="L102" s="29"/>
      <c r="M102" s="28"/>
    </row>
    <row r="103" spans="1:13">
      <c r="A103" s="40">
        <v>96</v>
      </c>
      <c r="B103" s="28"/>
      <c r="C103" s="28"/>
      <c r="D103" s="28"/>
      <c r="E103" s="39"/>
      <c r="F103" s="39"/>
      <c r="G103" s="30"/>
      <c r="H103" s="42"/>
      <c r="I103" s="43"/>
      <c r="J103" s="41" t="e">
        <f t="shared" si="3"/>
        <v>#DIV/0!</v>
      </c>
      <c r="K103" s="29"/>
      <c r="L103" s="29"/>
      <c r="M103" s="28"/>
    </row>
    <row r="104" spans="1:13">
      <c r="A104" s="40">
        <v>97</v>
      </c>
      <c r="B104" s="28"/>
      <c r="C104" s="28"/>
      <c r="D104" s="28"/>
      <c r="E104" s="39"/>
      <c r="F104" s="39"/>
      <c r="G104" s="30"/>
      <c r="H104" s="42"/>
      <c r="I104" s="43"/>
      <c r="J104" s="41" t="e">
        <f t="shared" si="3"/>
        <v>#DIV/0!</v>
      </c>
      <c r="K104" s="29"/>
      <c r="L104" s="29"/>
      <c r="M104" s="28"/>
    </row>
    <row r="105" spans="1:13">
      <c r="A105" s="13">
        <v>98</v>
      </c>
      <c r="B105" s="28"/>
      <c r="C105" s="28"/>
      <c r="D105" s="28"/>
      <c r="E105" s="39"/>
      <c r="F105" s="39"/>
      <c r="G105" s="30"/>
      <c r="H105" s="42"/>
      <c r="I105" s="43"/>
      <c r="J105" s="21" t="e">
        <f t="shared" si="3"/>
        <v>#DIV/0!</v>
      </c>
      <c r="K105" s="29"/>
      <c r="L105" s="29"/>
      <c r="M105" s="28"/>
    </row>
    <row r="106" spans="1:13">
      <c r="A106" s="13">
        <v>99</v>
      </c>
      <c r="B106" s="28"/>
      <c r="C106" s="28"/>
      <c r="D106" s="28"/>
      <c r="E106" s="39"/>
      <c r="F106" s="39"/>
      <c r="G106" s="30"/>
      <c r="H106" s="42"/>
      <c r="I106" s="43"/>
      <c r="J106" s="41" t="e">
        <f t="shared" si="3"/>
        <v>#DIV/0!</v>
      </c>
      <c r="K106" s="29"/>
      <c r="L106" s="29"/>
      <c r="M106" s="28"/>
    </row>
    <row r="107" spans="1:13">
      <c r="A107" s="13">
        <v>100</v>
      </c>
      <c r="B107" s="28"/>
      <c r="C107" s="28"/>
      <c r="D107" s="28"/>
      <c r="E107" s="39"/>
      <c r="F107" s="39"/>
      <c r="G107" s="30"/>
      <c r="H107" s="42"/>
      <c r="I107" s="43"/>
      <c r="J107" s="41" t="e">
        <f t="shared" si="3"/>
        <v>#DIV/0!</v>
      </c>
      <c r="K107" s="29"/>
      <c r="L107" s="29"/>
      <c r="M107" s="28"/>
    </row>
    <row r="108" spans="1:13">
      <c r="A108" s="13">
        <v>101</v>
      </c>
      <c r="B108" s="28"/>
      <c r="C108" s="28"/>
      <c r="D108" s="28"/>
      <c r="E108" s="39"/>
      <c r="F108" s="39"/>
      <c r="G108" s="30"/>
      <c r="H108" s="42"/>
      <c r="I108" s="43"/>
      <c r="J108" s="21" t="e">
        <f t="shared" si="3"/>
        <v>#DIV/0!</v>
      </c>
      <c r="K108" s="29"/>
      <c r="L108" s="29"/>
      <c r="M108" s="28"/>
    </row>
    <row r="109" spans="1:13">
      <c r="A109" s="13">
        <v>102</v>
      </c>
      <c r="B109" s="28"/>
      <c r="C109" s="28"/>
      <c r="D109" s="28"/>
      <c r="E109" s="39"/>
      <c r="F109" s="39"/>
      <c r="G109" s="30"/>
      <c r="H109" s="42"/>
      <c r="I109" s="43"/>
      <c r="J109" s="21" t="e">
        <f t="shared" si="3"/>
        <v>#DIV/0!</v>
      </c>
      <c r="K109" s="29"/>
      <c r="L109" s="29"/>
      <c r="M109" s="28"/>
    </row>
    <row r="110" spans="1:13">
      <c r="A110" s="13">
        <v>103</v>
      </c>
      <c r="B110" s="28"/>
      <c r="C110" s="28"/>
      <c r="D110" s="28"/>
      <c r="E110" s="39"/>
      <c r="F110" s="39"/>
      <c r="G110" s="30"/>
      <c r="H110" s="42"/>
      <c r="I110" s="43"/>
      <c r="J110" s="21" t="e">
        <f t="shared" si="3"/>
        <v>#DIV/0!</v>
      </c>
      <c r="K110" s="29"/>
      <c r="L110" s="29"/>
      <c r="M110" s="28"/>
    </row>
    <row r="111" spans="1:13">
      <c r="A111" s="13">
        <v>104</v>
      </c>
      <c r="B111" s="28"/>
      <c r="C111" s="28"/>
      <c r="D111" s="28"/>
      <c r="E111" s="39"/>
      <c r="F111" s="39"/>
      <c r="G111" s="30"/>
      <c r="H111" s="42"/>
      <c r="I111" s="43"/>
      <c r="J111" s="21" t="e">
        <f t="shared" si="3"/>
        <v>#DIV/0!</v>
      </c>
      <c r="K111" s="29"/>
      <c r="L111" s="29"/>
      <c r="M111" s="28"/>
    </row>
    <row r="112" spans="1:13">
      <c r="A112" s="13">
        <v>105</v>
      </c>
      <c r="B112" s="28"/>
      <c r="C112" s="28"/>
      <c r="D112" s="28"/>
      <c r="E112" s="39"/>
      <c r="F112" s="39"/>
      <c r="G112" s="30"/>
      <c r="H112" s="42"/>
      <c r="I112" s="43"/>
      <c r="J112" s="41" t="e">
        <f t="shared" si="3"/>
        <v>#DIV/0!</v>
      </c>
      <c r="K112" s="29"/>
      <c r="L112" s="29"/>
      <c r="M112" s="28"/>
    </row>
    <row r="113" spans="1:13">
      <c r="A113" s="40">
        <v>106</v>
      </c>
      <c r="B113" s="28"/>
      <c r="C113" s="28"/>
      <c r="D113" s="28"/>
      <c r="E113" s="39"/>
      <c r="F113" s="39"/>
      <c r="G113" s="30"/>
      <c r="H113" s="42"/>
      <c r="I113" s="43"/>
      <c r="J113" s="41" t="e">
        <f t="shared" si="3"/>
        <v>#DIV/0!</v>
      </c>
      <c r="K113" s="29"/>
      <c r="L113" s="29"/>
      <c r="M113" s="28"/>
    </row>
    <row r="114" spans="1:13">
      <c r="A114" s="40">
        <v>107</v>
      </c>
      <c r="B114" s="28"/>
      <c r="C114" s="28"/>
      <c r="D114" s="28"/>
      <c r="E114" s="39"/>
      <c r="F114" s="39"/>
      <c r="G114" s="30"/>
      <c r="H114" s="42"/>
      <c r="I114" s="43"/>
      <c r="J114" s="21" t="e">
        <f t="shared" si="3"/>
        <v>#DIV/0!</v>
      </c>
      <c r="K114" s="29"/>
      <c r="L114" s="29"/>
      <c r="M114" s="28"/>
    </row>
    <row r="115" spans="1:13">
      <c r="A115" s="13">
        <v>108</v>
      </c>
      <c r="B115" s="28"/>
      <c r="C115" s="28"/>
      <c r="D115" s="28"/>
      <c r="E115" s="39"/>
      <c r="F115" s="39"/>
      <c r="G115" s="30"/>
      <c r="H115" s="42"/>
      <c r="I115" s="43"/>
      <c r="J115" s="41" t="e">
        <f t="shared" si="3"/>
        <v>#DIV/0!</v>
      </c>
      <c r="K115" s="29"/>
      <c r="L115" s="29"/>
      <c r="M115" s="28"/>
    </row>
    <row r="116" spans="1:13">
      <c r="A116" s="13">
        <v>109</v>
      </c>
      <c r="B116" s="28"/>
      <c r="C116" s="28"/>
      <c r="D116" s="28"/>
      <c r="E116" s="39"/>
      <c r="F116" s="39"/>
      <c r="G116" s="30"/>
      <c r="H116" s="42"/>
      <c r="I116" s="43"/>
      <c r="J116" s="41" t="e">
        <f t="shared" si="3"/>
        <v>#DIV/0!</v>
      </c>
      <c r="K116" s="29"/>
      <c r="L116" s="29"/>
      <c r="M116" s="28"/>
    </row>
    <row r="117" spans="1:13">
      <c r="A117" s="13">
        <v>110</v>
      </c>
      <c r="B117" s="28"/>
      <c r="C117" s="28"/>
      <c r="D117" s="28"/>
      <c r="E117" s="39"/>
      <c r="F117" s="39"/>
      <c r="G117" s="30"/>
      <c r="H117" s="42"/>
      <c r="I117" s="43"/>
      <c r="J117" s="21" t="e">
        <f t="shared" si="3"/>
        <v>#DIV/0!</v>
      </c>
      <c r="K117" s="29"/>
      <c r="L117" s="29"/>
      <c r="M117" s="28"/>
    </row>
    <row r="118" spans="1:13">
      <c r="A118" s="13">
        <v>111</v>
      </c>
      <c r="B118" s="28"/>
      <c r="C118" s="28"/>
      <c r="D118" s="28"/>
      <c r="E118" s="39"/>
      <c r="F118" s="39"/>
      <c r="G118" s="30"/>
      <c r="H118" s="42"/>
      <c r="I118" s="43"/>
      <c r="J118" s="21" t="e">
        <f t="shared" si="3"/>
        <v>#DIV/0!</v>
      </c>
      <c r="K118" s="29"/>
      <c r="L118" s="29"/>
      <c r="M118" s="28"/>
    </row>
    <row r="119" spans="1:13">
      <c r="A119" s="13">
        <v>112</v>
      </c>
      <c r="B119" s="28"/>
      <c r="C119" s="28"/>
      <c r="D119" s="28"/>
      <c r="E119" s="39"/>
      <c r="F119" s="39"/>
      <c r="G119" s="30"/>
      <c r="H119" s="42"/>
      <c r="I119" s="43"/>
      <c r="J119" s="21" t="e">
        <f t="shared" ref="J119:J182" si="4">H119/I119</f>
        <v>#DIV/0!</v>
      </c>
      <c r="K119" s="29"/>
      <c r="L119" s="29"/>
      <c r="M119" s="28"/>
    </row>
    <row r="120" spans="1:13">
      <c r="A120" s="13">
        <v>113</v>
      </c>
      <c r="B120" s="28"/>
      <c r="C120" s="28"/>
      <c r="D120" s="28"/>
      <c r="E120" s="39"/>
      <c r="F120" s="39"/>
      <c r="G120" s="30"/>
      <c r="H120" s="42"/>
      <c r="I120" s="43"/>
      <c r="J120" s="21" t="e">
        <f t="shared" si="4"/>
        <v>#DIV/0!</v>
      </c>
      <c r="K120" s="29"/>
      <c r="L120" s="29"/>
      <c r="M120" s="28"/>
    </row>
    <row r="121" spans="1:13">
      <c r="A121" s="13">
        <v>114</v>
      </c>
      <c r="B121" s="28"/>
      <c r="C121" s="28"/>
      <c r="D121" s="28"/>
      <c r="E121" s="39"/>
      <c r="F121" s="39"/>
      <c r="G121" s="30"/>
      <c r="H121" s="42"/>
      <c r="I121" s="43"/>
      <c r="J121" s="41" t="e">
        <f t="shared" si="4"/>
        <v>#DIV/0!</v>
      </c>
      <c r="K121" s="29"/>
      <c r="L121" s="29"/>
      <c r="M121" s="28"/>
    </row>
    <row r="122" spans="1:13">
      <c r="A122" s="13">
        <v>115</v>
      </c>
      <c r="B122" s="28"/>
      <c r="C122" s="28"/>
      <c r="D122" s="28"/>
      <c r="E122" s="39"/>
      <c r="F122" s="39"/>
      <c r="G122" s="30"/>
      <c r="H122" s="42"/>
      <c r="I122" s="43"/>
      <c r="J122" s="41" t="e">
        <f t="shared" si="4"/>
        <v>#DIV/0!</v>
      </c>
      <c r="K122" s="29"/>
      <c r="L122" s="29"/>
      <c r="M122" s="28"/>
    </row>
    <row r="123" spans="1:13">
      <c r="A123" s="40">
        <v>116</v>
      </c>
      <c r="B123" s="28"/>
      <c r="C123" s="28"/>
      <c r="D123" s="28"/>
      <c r="E123" s="39"/>
      <c r="F123" s="39"/>
      <c r="G123" s="30"/>
      <c r="H123" s="42"/>
      <c r="I123" s="43"/>
      <c r="J123" s="21" t="e">
        <f t="shared" si="4"/>
        <v>#DIV/0!</v>
      </c>
      <c r="K123" s="29"/>
      <c r="L123" s="29"/>
      <c r="M123" s="28"/>
    </row>
    <row r="124" spans="1:13">
      <c r="A124" s="40">
        <v>117</v>
      </c>
      <c r="B124" s="28"/>
      <c r="C124" s="28"/>
      <c r="D124" s="28"/>
      <c r="E124" s="39"/>
      <c r="F124" s="39"/>
      <c r="G124" s="30"/>
      <c r="H124" s="42"/>
      <c r="I124" s="43"/>
      <c r="J124" s="41" t="e">
        <f t="shared" si="4"/>
        <v>#DIV/0!</v>
      </c>
      <c r="K124" s="29"/>
      <c r="L124" s="29"/>
      <c r="M124" s="28"/>
    </row>
    <row r="125" spans="1:13">
      <c r="A125" s="13">
        <v>118</v>
      </c>
      <c r="B125" s="28"/>
      <c r="C125" s="28"/>
      <c r="D125" s="28"/>
      <c r="E125" s="39"/>
      <c r="F125" s="39"/>
      <c r="G125" s="30"/>
      <c r="H125" s="42"/>
      <c r="I125" s="43"/>
      <c r="J125" s="41" t="e">
        <f t="shared" si="4"/>
        <v>#DIV/0!</v>
      </c>
      <c r="K125" s="29"/>
      <c r="L125" s="29"/>
      <c r="M125" s="28"/>
    </row>
    <row r="126" spans="1:13">
      <c r="A126" s="13">
        <v>119</v>
      </c>
      <c r="B126" s="28"/>
      <c r="C126" s="28"/>
      <c r="D126" s="28"/>
      <c r="E126" s="39"/>
      <c r="F126" s="39"/>
      <c r="G126" s="30"/>
      <c r="H126" s="42"/>
      <c r="I126" s="43"/>
      <c r="J126" s="21" t="e">
        <f t="shared" si="4"/>
        <v>#DIV/0!</v>
      </c>
      <c r="K126" s="29"/>
      <c r="L126" s="29"/>
      <c r="M126" s="28"/>
    </row>
    <row r="127" spans="1:13">
      <c r="A127" s="13">
        <v>120</v>
      </c>
      <c r="B127" s="28"/>
      <c r="C127" s="28"/>
      <c r="D127" s="28"/>
      <c r="E127" s="39"/>
      <c r="F127" s="39"/>
      <c r="G127" s="30"/>
      <c r="H127" s="42"/>
      <c r="I127" s="43"/>
      <c r="J127" s="21" t="e">
        <f t="shared" si="4"/>
        <v>#DIV/0!</v>
      </c>
      <c r="K127" s="29"/>
      <c r="L127" s="29"/>
      <c r="M127" s="28"/>
    </row>
    <row r="128" spans="1:13">
      <c r="A128" s="13">
        <v>121</v>
      </c>
      <c r="B128" s="28"/>
      <c r="C128" s="28"/>
      <c r="D128" s="28"/>
      <c r="E128" s="39"/>
      <c r="F128" s="39"/>
      <c r="G128" s="30"/>
      <c r="H128" s="42"/>
      <c r="I128" s="43"/>
      <c r="J128" s="21" t="e">
        <f t="shared" si="4"/>
        <v>#DIV/0!</v>
      </c>
      <c r="K128" s="29"/>
      <c r="L128" s="29"/>
      <c r="M128" s="28"/>
    </row>
    <row r="129" spans="1:13">
      <c r="A129" s="13">
        <v>122</v>
      </c>
      <c r="B129" s="28"/>
      <c r="C129" s="28"/>
      <c r="D129" s="28"/>
      <c r="E129" s="39"/>
      <c r="F129" s="39"/>
      <c r="G129" s="30"/>
      <c r="H129" s="42"/>
      <c r="I129" s="43"/>
      <c r="J129" s="21" t="e">
        <f t="shared" si="4"/>
        <v>#DIV/0!</v>
      </c>
      <c r="K129" s="29"/>
      <c r="L129" s="29"/>
      <c r="M129" s="28"/>
    </row>
    <row r="130" spans="1:13">
      <c r="A130" s="13">
        <v>123</v>
      </c>
      <c r="B130" s="28"/>
      <c r="C130" s="28"/>
      <c r="D130" s="28"/>
      <c r="E130" s="39"/>
      <c r="F130" s="39"/>
      <c r="G130" s="30"/>
      <c r="H130" s="42"/>
      <c r="I130" s="43"/>
      <c r="J130" s="41" t="e">
        <f t="shared" si="4"/>
        <v>#DIV/0!</v>
      </c>
      <c r="K130" s="29"/>
      <c r="L130" s="29"/>
      <c r="M130" s="28"/>
    </row>
    <row r="131" spans="1:13">
      <c r="A131" s="13">
        <v>124</v>
      </c>
      <c r="B131" s="28"/>
      <c r="C131" s="28"/>
      <c r="D131" s="28"/>
      <c r="E131" s="39"/>
      <c r="F131" s="39"/>
      <c r="G131" s="30"/>
      <c r="H131" s="42"/>
      <c r="I131" s="43"/>
      <c r="J131" s="41" t="e">
        <f t="shared" si="4"/>
        <v>#DIV/0!</v>
      </c>
      <c r="K131" s="29"/>
      <c r="L131" s="29"/>
      <c r="M131" s="28"/>
    </row>
    <row r="132" spans="1:13">
      <c r="A132" s="13">
        <v>125</v>
      </c>
      <c r="B132" s="28"/>
      <c r="C132" s="28"/>
      <c r="D132" s="28"/>
      <c r="E132" s="39"/>
      <c r="F132" s="39"/>
      <c r="G132" s="30"/>
      <c r="H132" s="42"/>
      <c r="I132" s="43"/>
      <c r="J132" s="21" t="e">
        <f t="shared" si="4"/>
        <v>#DIV/0!</v>
      </c>
      <c r="K132" s="29"/>
      <c r="L132" s="29"/>
      <c r="M132" s="28"/>
    </row>
    <row r="133" spans="1:13">
      <c r="A133" s="40">
        <v>126</v>
      </c>
      <c r="B133" s="28"/>
      <c r="C133" s="28"/>
      <c r="D133" s="28"/>
      <c r="E133" s="39"/>
      <c r="F133" s="39"/>
      <c r="G133" s="30"/>
      <c r="H133" s="42"/>
      <c r="I133" s="43"/>
      <c r="J133" s="41" t="e">
        <f t="shared" si="4"/>
        <v>#DIV/0!</v>
      </c>
      <c r="K133" s="29"/>
      <c r="L133" s="29"/>
      <c r="M133" s="28"/>
    </row>
    <row r="134" spans="1:13">
      <c r="A134" s="40">
        <v>127</v>
      </c>
      <c r="B134" s="28"/>
      <c r="C134" s="28"/>
      <c r="D134" s="28"/>
      <c r="E134" s="39"/>
      <c r="F134" s="39"/>
      <c r="G134" s="30"/>
      <c r="H134" s="42"/>
      <c r="I134" s="43"/>
      <c r="J134" s="41" t="e">
        <f t="shared" si="4"/>
        <v>#DIV/0!</v>
      </c>
      <c r="K134" s="29"/>
      <c r="L134" s="29"/>
      <c r="M134" s="28"/>
    </row>
    <row r="135" spans="1:13">
      <c r="A135" s="13">
        <v>128</v>
      </c>
      <c r="B135" s="28"/>
      <c r="C135" s="28"/>
      <c r="D135" s="28"/>
      <c r="E135" s="39"/>
      <c r="F135" s="39"/>
      <c r="G135" s="30"/>
      <c r="H135" s="42"/>
      <c r="I135" s="43"/>
      <c r="J135" s="21" t="e">
        <f t="shared" si="4"/>
        <v>#DIV/0!</v>
      </c>
      <c r="K135" s="29"/>
      <c r="L135" s="29"/>
      <c r="M135" s="28"/>
    </row>
    <row r="136" spans="1:13">
      <c r="A136" s="13">
        <v>129</v>
      </c>
      <c r="B136" s="28"/>
      <c r="C136" s="28"/>
      <c r="D136" s="28"/>
      <c r="E136" s="39"/>
      <c r="F136" s="39"/>
      <c r="G136" s="30"/>
      <c r="H136" s="42"/>
      <c r="I136" s="43"/>
      <c r="J136" s="21" t="e">
        <f t="shared" si="4"/>
        <v>#DIV/0!</v>
      </c>
      <c r="K136" s="29"/>
      <c r="L136" s="29"/>
      <c r="M136" s="28"/>
    </row>
    <row r="137" spans="1:13">
      <c r="A137" s="13">
        <v>130</v>
      </c>
      <c r="B137" s="28"/>
      <c r="C137" s="28"/>
      <c r="D137" s="28"/>
      <c r="E137" s="39"/>
      <c r="F137" s="39"/>
      <c r="G137" s="30"/>
      <c r="H137" s="42"/>
      <c r="I137" s="43"/>
      <c r="J137" s="21" t="e">
        <f t="shared" si="4"/>
        <v>#DIV/0!</v>
      </c>
      <c r="K137" s="29"/>
      <c r="L137" s="29"/>
      <c r="M137" s="28"/>
    </row>
    <row r="138" spans="1:13">
      <c r="A138" s="13">
        <v>131</v>
      </c>
      <c r="B138" s="28"/>
      <c r="C138" s="28"/>
      <c r="D138" s="28"/>
      <c r="E138" s="39"/>
      <c r="F138" s="39"/>
      <c r="G138" s="30"/>
      <c r="H138" s="42"/>
      <c r="I138" s="43"/>
      <c r="J138" s="21" t="e">
        <f t="shared" si="4"/>
        <v>#DIV/0!</v>
      </c>
      <c r="K138" s="29"/>
      <c r="L138" s="29"/>
      <c r="M138" s="28"/>
    </row>
    <row r="139" spans="1:13">
      <c r="A139" s="13">
        <v>132</v>
      </c>
      <c r="B139" s="28"/>
      <c r="C139" s="28"/>
      <c r="D139" s="28"/>
      <c r="E139" s="39"/>
      <c r="F139" s="39"/>
      <c r="G139" s="30"/>
      <c r="H139" s="42"/>
      <c r="I139" s="43"/>
      <c r="J139" s="41" t="e">
        <f t="shared" si="4"/>
        <v>#DIV/0!</v>
      </c>
      <c r="K139" s="29"/>
      <c r="L139" s="29"/>
      <c r="M139" s="28"/>
    </row>
    <row r="140" spans="1:13">
      <c r="A140" s="13">
        <v>133</v>
      </c>
      <c r="B140" s="28"/>
      <c r="C140" s="28"/>
      <c r="D140" s="28"/>
      <c r="E140" s="39"/>
      <c r="F140" s="39"/>
      <c r="G140" s="30"/>
      <c r="H140" s="42"/>
      <c r="I140" s="43"/>
      <c r="J140" s="41" t="e">
        <f t="shared" si="4"/>
        <v>#DIV/0!</v>
      </c>
      <c r="K140" s="29"/>
      <c r="L140" s="29"/>
      <c r="M140" s="28"/>
    </row>
    <row r="141" spans="1:13">
      <c r="A141" s="13">
        <v>134</v>
      </c>
      <c r="B141" s="28"/>
      <c r="C141" s="28"/>
      <c r="D141" s="28"/>
      <c r="E141" s="39"/>
      <c r="F141" s="39"/>
      <c r="G141" s="30"/>
      <c r="H141" s="42"/>
      <c r="I141" s="43"/>
      <c r="J141" s="21" t="e">
        <f t="shared" si="4"/>
        <v>#DIV/0!</v>
      </c>
      <c r="K141" s="29"/>
      <c r="L141" s="29"/>
      <c r="M141" s="28"/>
    </row>
    <row r="142" spans="1:13">
      <c r="A142" s="13">
        <v>135</v>
      </c>
      <c r="B142" s="28"/>
      <c r="C142" s="28"/>
      <c r="D142" s="28"/>
      <c r="E142" s="39"/>
      <c r="F142" s="39"/>
      <c r="G142" s="30"/>
      <c r="H142" s="42"/>
      <c r="I142" s="43"/>
      <c r="J142" s="41" t="e">
        <f t="shared" si="4"/>
        <v>#DIV/0!</v>
      </c>
      <c r="K142" s="29"/>
      <c r="L142" s="29"/>
      <c r="M142" s="28"/>
    </row>
    <row r="143" spans="1:13">
      <c r="A143" s="40">
        <v>136</v>
      </c>
      <c r="B143" s="28"/>
      <c r="C143" s="28"/>
      <c r="D143" s="28"/>
      <c r="E143" s="39"/>
      <c r="F143" s="39"/>
      <c r="G143" s="30"/>
      <c r="H143" s="42"/>
      <c r="I143" s="43"/>
      <c r="J143" s="41" t="e">
        <f t="shared" si="4"/>
        <v>#DIV/0!</v>
      </c>
      <c r="K143" s="29"/>
      <c r="L143" s="29"/>
      <c r="M143" s="28"/>
    </row>
    <row r="144" spans="1:13">
      <c r="A144" s="40">
        <v>137</v>
      </c>
      <c r="B144" s="28"/>
      <c r="C144" s="28"/>
      <c r="D144" s="28"/>
      <c r="E144" s="39"/>
      <c r="F144" s="39"/>
      <c r="G144" s="30"/>
      <c r="H144" s="42"/>
      <c r="I144" s="43"/>
      <c r="J144" s="21" t="e">
        <f t="shared" si="4"/>
        <v>#DIV/0!</v>
      </c>
      <c r="K144" s="29"/>
      <c r="L144" s="29"/>
      <c r="M144" s="28"/>
    </row>
    <row r="145" spans="1:13">
      <c r="A145" s="13">
        <v>138</v>
      </c>
      <c r="B145" s="28"/>
      <c r="C145" s="28"/>
      <c r="D145" s="28"/>
      <c r="E145" s="39"/>
      <c r="F145" s="39"/>
      <c r="G145" s="30"/>
      <c r="H145" s="42"/>
      <c r="I145" s="43"/>
      <c r="J145" s="21" t="e">
        <f t="shared" si="4"/>
        <v>#DIV/0!</v>
      </c>
      <c r="K145" s="29"/>
      <c r="L145" s="29"/>
      <c r="M145" s="28"/>
    </row>
    <row r="146" spans="1:13">
      <c r="A146" s="13">
        <v>139</v>
      </c>
      <c r="B146" s="28"/>
      <c r="C146" s="28"/>
      <c r="D146" s="28"/>
      <c r="E146" s="39"/>
      <c r="F146" s="39"/>
      <c r="G146" s="30"/>
      <c r="H146" s="42"/>
      <c r="I146" s="43"/>
      <c r="J146" s="21" t="e">
        <f t="shared" si="4"/>
        <v>#DIV/0!</v>
      </c>
      <c r="K146" s="29"/>
      <c r="L146" s="29"/>
      <c r="M146" s="28"/>
    </row>
    <row r="147" spans="1:13">
      <c r="A147" s="13">
        <v>140</v>
      </c>
      <c r="B147" s="28"/>
      <c r="C147" s="28"/>
      <c r="D147" s="28"/>
      <c r="E147" s="39"/>
      <c r="F147" s="39"/>
      <c r="G147" s="30"/>
      <c r="H147" s="42"/>
      <c r="I147" s="43"/>
      <c r="J147" s="21" t="e">
        <f t="shared" si="4"/>
        <v>#DIV/0!</v>
      </c>
      <c r="K147" s="29"/>
      <c r="L147" s="29"/>
      <c r="M147" s="28"/>
    </row>
    <row r="148" spans="1:13">
      <c r="A148" s="13">
        <v>141</v>
      </c>
      <c r="B148" s="28"/>
      <c r="C148" s="28"/>
      <c r="D148" s="28"/>
      <c r="E148" s="39"/>
      <c r="F148" s="39"/>
      <c r="G148" s="30"/>
      <c r="H148" s="42"/>
      <c r="I148" s="43"/>
      <c r="J148" s="41" t="e">
        <f t="shared" si="4"/>
        <v>#DIV/0!</v>
      </c>
      <c r="K148" s="29"/>
      <c r="L148" s="29"/>
      <c r="M148" s="28"/>
    </row>
    <row r="149" spans="1:13">
      <c r="A149" s="13">
        <v>142</v>
      </c>
      <c r="B149" s="28"/>
      <c r="C149" s="28"/>
      <c r="D149" s="28"/>
      <c r="E149" s="39"/>
      <c r="F149" s="39"/>
      <c r="G149" s="30"/>
      <c r="H149" s="42"/>
      <c r="I149" s="43"/>
      <c r="J149" s="41" t="e">
        <f t="shared" si="4"/>
        <v>#DIV/0!</v>
      </c>
      <c r="K149" s="29"/>
      <c r="L149" s="29"/>
      <c r="M149" s="28"/>
    </row>
    <row r="150" spans="1:13">
      <c r="A150" s="13">
        <v>143</v>
      </c>
      <c r="B150" s="28"/>
      <c r="C150" s="28"/>
      <c r="D150" s="28"/>
      <c r="E150" s="39"/>
      <c r="F150" s="39"/>
      <c r="G150" s="30"/>
      <c r="H150" s="42"/>
      <c r="I150" s="43"/>
      <c r="J150" s="21" t="e">
        <f t="shared" si="4"/>
        <v>#DIV/0!</v>
      </c>
      <c r="K150" s="29"/>
      <c r="L150" s="29"/>
      <c r="M150" s="28"/>
    </row>
    <row r="151" spans="1:13">
      <c r="A151" s="13">
        <v>144</v>
      </c>
      <c r="B151" s="28"/>
      <c r="C151" s="28"/>
      <c r="D151" s="28"/>
      <c r="E151" s="39"/>
      <c r="F151" s="39"/>
      <c r="G151" s="30"/>
      <c r="H151" s="42"/>
      <c r="I151" s="43"/>
      <c r="J151" s="41" t="e">
        <f t="shared" si="4"/>
        <v>#DIV/0!</v>
      </c>
      <c r="K151" s="29"/>
      <c r="L151" s="29"/>
      <c r="M151" s="28"/>
    </row>
    <row r="152" spans="1:13">
      <c r="A152" s="13">
        <v>145</v>
      </c>
      <c r="B152" s="28"/>
      <c r="C152" s="28"/>
      <c r="D152" s="28"/>
      <c r="E152" s="39"/>
      <c r="F152" s="39"/>
      <c r="G152" s="30"/>
      <c r="H152" s="42"/>
      <c r="I152" s="43"/>
      <c r="J152" s="41" t="e">
        <f t="shared" si="4"/>
        <v>#DIV/0!</v>
      </c>
      <c r="K152" s="29"/>
      <c r="L152" s="29"/>
      <c r="M152" s="28"/>
    </row>
    <row r="153" spans="1:13">
      <c r="A153" s="40">
        <v>146</v>
      </c>
      <c r="B153" s="28"/>
      <c r="C153" s="28"/>
      <c r="D153" s="28"/>
      <c r="E153" s="39"/>
      <c r="F153" s="39"/>
      <c r="G153" s="30"/>
      <c r="H153" s="42"/>
      <c r="I153" s="43"/>
      <c r="J153" s="21" t="e">
        <f t="shared" si="4"/>
        <v>#DIV/0!</v>
      </c>
      <c r="K153" s="29"/>
      <c r="L153" s="29"/>
      <c r="M153" s="28"/>
    </row>
    <row r="154" spans="1:13">
      <c r="A154" s="40">
        <v>147</v>
      </c>
      <c r="B154" s="28"/>
      <c r="C154" s="28"/>
      <c r="D154" s="28"/>
      <c r="E154" s="39"/>
      <c r="F154" s="39"/>
      <c r="G154" s="30"/>
      <c r="H154" s="42"/>
      <c r="I154" s="43"/>
      <c r="J154" s="21" t="e">
        <f t="shared" si="4"/>
        <v>#DIV/0!</v>
      </c>
      <c r="K154" s="29"/>
      <c r="L154" s="29"/>
      <c r="M154" s="28"/>
    </row>
    <row r="155" spans="1:13">
      <c r="A155" s="13">
        <v>148</v>
      </c>
      <c r="B155" s="28"/>
      <c r="C155" s="28"/>
      <c r="D155" s="28"/>
      <c r="E155" s="39"/>
      <c r="F155" s="39"/>
      <c r="G155" s="30"/>
      <c r="H155" s="42"/>
      <c r="I155" s="43"/>
      <c r="J155" s="21" t="e">
        <f t="shared" si="4"/>
        <v>#DIV/0!</v>
      </c>
      <c r="K155" s="29"/>
      <c r="L155" s="29"/>
      <c r="M155" s="28"/>
    </row>
    <row r="156" spans="1:13">
      <c r="A156" s="13">
        <v>149</v>
      </c>
      <c r="B156" s="28"/>
      <c r="C156" s="28"/>
      <c r="D156" s="28"/>
      <c r="E156" s="39"/>
      <c r="F156" s="39"/>
      <c r="G156" s="30"/>
      <c r="H156" s="42"/>
      <c r="I156" s="43"/>
      <c r="J156" s="21" t="e">
        <f t="shared" si="4"/>
        <v>#DIV/0!</v>
      </c>
      <c r="K156" s="29"/>
      <c r="L156" s="29"/>
      <c r="M156" s="28"/>
    </row>
    <row r="157" spans="1:13">
      <c r="A157" s="13">
        <v>150</v>
      </c>
      <c r="B157" s="28"/>
      <c r="C157" s="28"/>
      <c r="D157" s="28"/>
      <c r="E157" s="39"/>
      <c r="F157" s="39"/>
      <c r="G157" s="30"/>
      <c r="H157" s="42"/>
      <c r="I157" s="43"/>
      <c r="J157" s="41" t="e">
        <f t="shared" si="4"/>
        <v>#DIV/0!</v>
      </c>
      <c r="K157" s="29"/>
      <c r="L157" s="29"/>
      <c r="M157" s="28"/>
    </row>
    <row r="158" spans="1:13">
      <c r="A158" s="13">
        <v>151</v>
      </c>
      <c r="B158" s="28"/>
      <c r="C158" s="28"/>
      <c r="D158" s="28"/>
      <c r="E158" s="39"/>
      <c r="F158" s="39"/>
      <c r="G158" s="30"/>
      <c r="H158" s="42"/>
      <c r="I158" s="43"/>
      <c r="J158" s="41" t="e">
        <f t="shared" si="4"/>
        <v>#DIV/0!</v>
      </c>
      <c r="K158" s="29"/>
      <c r="L158" s="29"/>
      <c r="M158" s="28"/>
    </row>
    <row r="159" spans="1:13">
      <c r="A159" s="13">
        <v>152</v>
      </c>
      <c r="B159" s="28"/>
      <c r="C159" s="28"/>
      <c r="D159" s="28"/>
      <c r="E159" s="39"/>
      <c r="F159" s="39"/>
      <c r="G159" s="30"/>
      <c r="H159" s="42"/>
      <c r="I159" s="43"/>
      <c r="J159" s="21" t="e">
        <f t="shared" si="4"/>
        <v>#DIV/0!</v>
      </c>
      <c r="K159" s="29"/>
      <c r="L159" s="29"/>
      <c r="M159" s="28"/>
    </row>
    <row r="160" spans="1:13">
      <c r="A160" s="13">
        <v>153</v>
      </c>
      <c r="B160" s="28"/>
      <c r="C160" s="28"/>
      <c r="D160" s="28"/>
      <c r="E160" s="39"/>
      <c r="F160" s="39"/>
      <c r="G160" s="30"/>
      <c r="H160" s="42"/>
      <c r="I160" s="43"/>
      <c r="J160" s="41" t="e">
        <f t="shared" si="4"/>
        <v>#DIV/0!</v>
      </c>
      <c r="K160" s="29"/>
      <c r="L160" s="29"/>
      <c r="M160" s="28"/>
    </row>
    <row r="161" spans="1:13">
      <c r="A161" s="13">
        <v>154</v>
      </c>
      <c r="B161" s="28"/>
      <c r="C161" s="28"/>
      <c r="D161" s="28"/>
      <c r="E161" s="39"/>
      <c r="F161" s="39"/>
      <c r="G161" s="30"/>
      <c r="H161" s="42"/>
      <c r="I161" s="43"/>
      <c r="J161" s="41" t="e">
        <f t="shared" si="4"/>
        <v>#DIV/0!</v>
      </c>
      <c r="K161" s="29"/>
      <c r="L161" s="29"/>
      <c r="M161" s="28"/>
    </row>
    <row r="162" spans="1:13">
      <c r="A162" s="13">
        <v>155</v>
      </c>
      <c r="B162" s="28"/>
      <c r="C162" s="28"/>
      <c r="D162" s="28"/>
      <c r="E162" s="39"/>
      <c r="F162" s="39"/>
      <c r="G162" s="30"/>
      <c r="H162" s="42"/>
      <c r="I162" s="43"/>
      <c r="J162" s="21" t="e">
        <f t="shared" si="4"/>
        <v>#DIV/0!</v>
      </c>
      <c r="K162" s="29"/>
      <c r="L162" s="29"/>
      <c r="M162" s="28"/>
    </row>
    <row r="163" spans="1:13">
      <c r="A163" s="40">
        <v>156</v>
      </c>
      <c r="B163" s="28"/>
      <c r="C163" s="28"/>
      <c r="D163" s="28"/>
      <c r="E163" s="39"/>
      <c r="F163" s="39"/>
      <c r="G163" s="30"/>
      <c r="H163" s="42"/>
      <c r="I163" s="43"/>
      <c r="J163" s="21" t="e">
        <f t="shared" si="4"/>
        <v>#DIV/0!</v>
      </c>
      <c r="K163" s="29"/>
      <c r="L163" s="29"/>
      <c r="M163" s="28"/>
    </row>
    <row r="164" spans="1:13">
      <c r="A164" s="40">
        <v>157</v>
      </c>
      <c r="B164" s="28"/>
      <c r="C164" s="28"/>
      <c r="D164" s="28"/>
      <c r="E164" s="39"/>
      <c r="F164" s="39"/>
      <c r="G164" s="30"/>
      <c r="H164" s="42"/>
      <c r="I164" s="43"/>
      <c r="J164" s="21" t="e">
        <f t="shared" si="4"/>
        <v>#DIV/0!</v>
      </c>
      <c r="K164" s="29"/>
      <c r="L164" s="29"/>
      <c r="M164" s="28"/>
    </row>
    <row r="165" spans="1:13">
      <c r="A165" s="13">
        <v>158</v>
      </c>
      <c r="B165" s="28"/>
      <c r="C165" s="28"/>
      <c r="D165" s="28"/>
      <c r="E165" s="39"/>
      <c r="F165" s="39"/>
      <c r="G165" s="30"/>
      <c r="H165" s="42"/>
      <c r="I165" s="43"/>
      <c r="J165" s="21" t="e">
        <f t="shared" si="4"/>
        <v>#DIV/0!</v>
      </c>
      <c r="K165" s="29"/>
      <c r="L165" s="29"/>
      <c r="M165" s="28"/>
    </row>
    <row r="166" spans="1:13">
      <c r="A166" s="13">
        <v>159</v>
      </c>
      <c r="B166" s="28"/>
      <c r="C166" s="28"/>
      <c r="D166" s="28"/>
      <c r="E166" s="39"/>
      <c r="F166" s="39"/>
      <c r="G166" s="30"/>
      <c r="H166" s="42"/>
      <c r="I166" s="43"/>
      <c r="J166" s="41" t="e">
        <f t="shared" si="4"/>
        <v>#DIV/0!</v>
      </c>
      <c r="K166" s="29"/>
      <c r="L166" s="29"/>
      <c r="M166" s="28"/>
    </row>
    <row r="167" spans="1:13">
      <c r="A167" s="13">
        <v>160</v>
      </c>
      <c r="B167" s="28"/>
      <c r="C167" s="28"/>
      <c r="D167" s="28"/>
      <c r="E167" s="39"/>
      <c r="F167" s="39"/>
      <c r="G167" s="30"/>
      <c r="H167" s="42"/>
      <c r="I167" s="43"/>
      <c r="J167" s="41" t="e">
        <f t="shared" si="4"/>
        <v>#DIV/0!</v>
      </c>
      <c r="K167" s="29"/>
      <c r="L167" s="29"/>
      <c r="M167" s="28"/>
    </row>
    <row r="168" spans="1:13">
      <c r="A168" s="13">
        <v>161</v>
      </c>
      <c r="B168" s="28"/>
      <c r="C168" s="28"/>
      <c r="D168" s="28"/>
      <c r="E168" s="39"/>
      <c r="F168" s="39"/>
      <c r="G168" s="30"/>
      <c r="H168" s="42"/>
      <c r="I168" s="43"/>
      <c r="J168" s="21" t="e">
        <f t="shared" si="4"/>
        <v>#DIV/0!</v>
      </c>
      <c r="K168" s="29"/>
      <c r="L168" s="29"/>
      <c r="M168" s="28"/>
    </row>
    <row r="169" spans="1:13">
      <c r="A169" s="13">
        <v>162</v>
      </c>
      <c r="B169" s="28"/>
      <c r="C169" s="28"/>
      <c r="D169" s="28"/>
      <c r="E169" s="39"/>
      <c r="F169" s="39"/>
      <c r="G169" s="30"/>
      <c r="H169" s="42"/>
      <c r="I169" s="43"/>
      <c r="J169" s="41" t="e">
        <f t="shared" si="4"/>
        <v>#DIV/0!</v>
      </c>
      <c r="K169" s="29"/>
      <c r="L169" s="29"/>
      <c r="M169" s="28"/>
    </row>
    <row r="170" spans="1:13">
      <c r="A170" s="13">
        <v>163</v>
      </c>
      <c r="B170" s="28"/>
      <c r="C170" s="28"/>
      <c r="D170" s="28"/>
      <c r="E170" s="39"/>
      <c r="F170" s="39"/>
      <c r="G170" s="30"/>
      <c r="H170" s="42"/>
      <c r="I170" s="43"/>
      <c r="J170" s="41" t="e">
        <f t="shared" si="4"/>
        <v>#DIV/0!</v>
      </c>
      <c r="K170" s="29"/>
      <c r="L170" s="29"/>
      <c r="M170" s="28"/>
    </row>
    <row r="171" spans="1:13">
      <c r="A171" s="13">
        <v>164</v>
      </c>
      <c r="B171" s="28"/>
      <c r="C171" s="28"/>
      <c r="D171" s="28"/>
      <c r="E171" s="39"/>
      <c r="F171" s="39"/>
      <c r="G171" s="30"/>
      <c r="H171" s="42"/>
      <c r="I171" s="43"/>
      <c r="J171" s="21" t="e">
        <f t="shared" si="4"/>
        <v>#DIV/0!</v>
      </c>
      <c r="K171" s="29"/>
      <c r="L171" s="29"/>
      <c r="M171" s="28"/>
    </row>
    <row r="172" spans="1:13">
      <c r="A172" s="13">
        <v>165</v>
      </c>
      <c r="B172" s="28"/>
      <c r="C172" s="28"/>
      <c r="D172" s="28"/>
      <c r="E172" s="39"/>
      <c r="F172" s="39"/>
      <c r="G172" s="30"/>
      <c r="H172" s="42"/>
      <c r="I172" s="43"/>
      <c r="J172" s="21" t="e">
        <f t="shared" si="4"/>
        <v>#DIV/0!</v>
      </c>
      <c r="K172" s="29"/>
      <c r="L172" s="29"/>
      <c r="M172" s="28"/>
    </row>
    <row r="173" spans="1:13">
      <c r="A173" s="40">
        <v>166</v>
      </c>
      <c r="B173" s="28"/>
      <c r="C173" s="28"/>
      <c r="D173" s="28"/>
      <c r="E173" s="39"/>
      <c r="F173" s="39"/>
      <c r="G173" s="30"/>
      <c r="H173" s="42"/>
      <c r="I173" s="43"/>
      <c r="J173" s="21" t="e">
        <f t="shared" si="4"/>
        <v>#DIV/0!</v>
      </c>
      <c r="K173" s="29"/>
      <c r="L173" s="29"/>
      <c r="M173" s="28"/>
    </row>
    <row r="174" spans="1:13">
      <c r="A174" s="40">
        <v>167</v>
      </c>
      <c r="B174" s="28"/>
      <c r="C174" s="28"/>
      <c r="D174" s="28"/>
      <c r="E174" s="39"/>
      <c r="F174" s="39"/>
      <c r="G174" s="30"/>
      <c r="H174" s="42"/>
      <c r="I174" s="43"/>
      <c r="J174" s="21" t="e">
        <f t="shared" si="4"/>
        <v>#DIV/0!</v>
      </c>
      <c r="K174" s="29"/>
      <c r="L174" s="29"/>
      <c r="M174" s="28"/>
    </row>
    <row r="175" spans="1:13">
      <c r="A175" s="13">
        <v>168</v>
      </c>
      <c r="B175" s="28"/>
      <c r="C175" s="28"/>
      <c r="D175" s="28"/>
      <c r="E175" s="39"/>
      <c r="F175" s="39"/>
      <c r="G175" s="30"/>
      <c r="H175" s="42"/>
      <c r="I175" s="43"/>
      <c r="J175" s="41" t="e">
        <f t="shared" si="4"/>
        <v>#DIV/0!</v>
      </c>
      <c r="K175" s="29"/>
      <c r="L175" s="29"/>
      <c r="M175" s="28"/>
    </row>
    <row r="176" spans="1:13">
      <c r="A176" s="13">
        <v>169</v>
      </c>
      <c r="B176" s="28"/>
      <c r="C176" s="28"/>
      <c r="D176" s="28"/>
      <c r="E176" s="39"/>
      <c r="F176" s="39"/>
      <c r="G176" s="30"/>
      <c r="H176" s="42"/>
      <c r="I176" s="43"/>
      <c r="J176" s="41" t="e">
        <f t="shared" si="4"/>
        <v>#DIV/0!</v>
      </c>
      <c r="K176" s="29"/>
      <c r="L176" s="29"/>
      <c r="M176" s="28"/>
    </row>
    <row r="177" spans="1:13">
      <c r="A177" s="13">
        <v>170</v>
      </c>
      <c r="B177" s="28"/>
      <c r="C177" s="28"/>
      <c r="D177" s="28"/>
      <c r="E177" s="39"/>
      <c r="F177" s="39"/>
      <c r="G177" s="30"/>
      <c r="H177" s="42"/>
      <c r="I177" s="43"/>
      <c r="J177" s="21" t="e">
        <f t="shared" si="4"/>
        <v>#DIV/0!</v>
      </c>
      <c r="K177" s="29"/>
      <c r="L177" s="29"/>
      <c r="M177" s="28"/>
    </row>
    <row r="178" spans="1:13">
      <c r="A178" s="13">
        <v>171</v>
      </c>
      <c r="B178" s="28"/>
      <c r="C178" s="28"/>
      <c r="D178" s="28"/>
      <c r="E178" s="39"/>
      <c r="F178" s="39"/>
      <c r="G178" s="30"/>
      <c r="H178" s="42"/>
      <c r="I178" s="43"/>
      <c r="J178" s="41" t="e">
        <f t="shared" si="4"/>
        <v>#DIV/0!</v>
      </c>
      <c r="K178" s="29"/>
      <c r="L178" s="29"/>
      <c r="M178" s="28"/>
    </row>
    <row r="179" spans="1:13">
      <c r="A179" s="13">
        <v>172</v>
      </c>
      <c r="B179" s="28"/>
      <c r="C179" s="28"/>
      <c r="D179" s="28"/>
      <c r="E179" s="39"/>
      <c r="F179" s="39"/>
      <c r="G179" s="30"/>
      <c r="H179" s="42"/>
      <c r="I179" s="43"/>
      <c r="J179" s="41" t="e">
        <f t="shared" si="4"/>
        <v>#DIV/0!</v>
      </c>
      <c r="K179" s="29"/>
      <c r="L179" s="29"/>
      <c r="M179" s="28"/>
    </row>
    <row r="180" spans="1:13">
      <c r="A180" s="13">
        <v>173</v>
      </c>
      <c r="B180" s="28"/>
      <c r="C180" s="28"/>
      <c r="D180" s="28"/>
      <c r="E180" s="39"/>
      <c r="F180" s="39"/>
      <c r="G180" s="30"/>
      <c r="H180" s="42"/>
      <c r="I180" s="43"/>
      <c r="J180" s="21" t="e">
        <f t="shared" si="4"/>
        <v>#DIV/0!</v>
      </c>
      <c r="K180" s="29"/>
      <c r="L180" s="29"/>
      <c r="M180" s="28"/>
    </row>
    <row r="181" spans="1:13">
      <c r="A181" s="13">
        <v>174</v>
      </c>
      <c r="B181" s="28"/>
      <c r="C181" s="28"/>
      <c r="D181" s="28"/>
      <c r="E181" s="39"/>
      <c r="F181" s="39"/>
      <c r="G181" s="30"/>
      <c r="H181" s="42"/>
      <c r="I181" s="43"/>
      <c r="J181" s="21" t="e">
        <f t="shared" si="4"/>
        <v>#DIV/0!</v>
      </c>
      <c r="K181" s="29"/>
      <c r="L181" s="29"/>
      <c r="M181" s="28"/>
    </row>
    <row r="182" spans="1:13">
      <c r="A182" s="13">
        <v>175</v>
      </c>
      <c r="B182" s="28"/>
      <c r="C182" s="28"/>
      <c r="D182" s="28"/>
      <c r="E182" s="39"/>
      <c r="F182" s="39"/>
      <c r="G182" s="30"/>
      <c r="H182" s="42"/>
      <c r="I182" s="43"/>
      <c r="J182" s="21" t="e">
        <f t="shared" si="4"/>
        <v>#DIV/0!</v>
      </c>
      <c r="K182" s="29"/>
      <c r="L182" s="29"/>
      <c r="M182" s="28"/>
    </row>
    <row r="183" spans="1:13">
      <c r="A183" s="40">
        <v>176</v>
      </c>
      <c r="B183" s="28"/>
      <c r="C183" s="28"/>
      <c r="D183" s="28"/>
      <c r="E183" s="39"/>
      <c r="F183" s="39"/>
      <c r="G183" s="30"/>
      <c r="H183" s="42"/>
      <c r="I183" s="43"/>
      <c r="J183" s="21" t="e">
        <f t="shared" ref="J183:J246" si="5">H183/I183</f>
        <v>#DIV/0!</v>
      </c>
      <c r="K183" s="29"/>
      <c r="L183" s="29"/>
      <c r="M183" s="28"/>
    </row>
    <row r="184" spans="1:13">
      <c r="A184" s="40">
        <v>177</v>
      </c>
      <c r="B184" s="28"/>
      <c r="C184" s="28"/>
      <c r="D184" s="28"/>
      <c r="E184" s="39"/>
      <c r="F184" s="39"/>
      <c r="G184" s="30"/>
      <c r="H184" s="42"/>
      <c r="I184" s="43"/>
      <c r="J184" s="41" t="e">
        <f t="shared" si="5"/>
        <v>#DIV/0!</v>
      </c>
      <c r="K184" s="29"/>
      <c r="L184" s="29"/>
      <c r="M184" s="28"/>
    </row>
    <row r="185" spans="1:13">
      <c r="A185" s="13">
        <v>178</v>
      </c>
      <c r="B185" s="28"/>
      <c r="C185" s="28"/>
      <c r="D185" s="28"/>
      <c r="E185" s="39"/>
      <c r="F185" s="39"/>
      <c r="G185" s="30"/>
      <c r="H185" s="42"/>
      <c r="I185" s="43"/>
      <c r="J185" s="41" t="e">
        <f t="shared" si="5"/>
        <v>#DIV/0!</v>
      </c>
      <c r="K185" s="29"/>
      <c r="L185" s="29"/>
      <c r="M185" s="28"/>
    </row>
    <row r="186" spans="1:13">
      <c r="A186" s="13">
        <v>179</v>
      </c>
      <c r="B186" s="28"/>
      <c r="C186" s="28"/>
      <c r="D186" s="28"/>
      <c r="E186" s="39"/>
      <c r="F186" s="39"/>
      <c r="G186" s="30"/>
      <c r="H186" s="42"/>
      <c r="I186" s="43"/>
      <c r="J186" s="21" t="e">
        <f t="shared" si="5"/>
        <v>#DIV/0!</v>
      </c>
      <c r="K186" s="29"/>
      <c r="L186" s="29"/>
      <c r="M186" s="28"/>
    </row>
    <row r="187" spans="1:13">
      <c r="A187" s="13">
        <v>180</v>
      </c>
      <c r="B187" s="28"/>
      <c r="C187" s="28"/>
      <c r="D187" s="28"/>
      <c r="E187" s="39"/>
      <c r="F187" s="39"/>
      <c r="G187" s="30"/>
      <c r="H187" s="42"/>
      <c r="I187" s="43"/>
      <c r="J187" s="41" t="e">
        <f t="shared" si="5"/>
        <v>#DIV/0!</v>
      </c>
      <c r="K187" s="29"/>
      <c r="L187" s="29"/>
      <c r="M187" s="28"/>
    </row>
    <row r="188" spans="1:13">
      <c r="A188" s="13">
        <v>181</v>
      </c>
      <c r="B188" s="28"/>
      <c r="C188" s="28"/>
      <c r="D188" s="28"/>
      <c r="E188" s="39"/>
      <c r="F188" s="39"/>
      <c r="G188" s="30"/>
      <c r="H188" s="42"/>
      <c r="I188" s="43"/>
      <c r="J188" s="41" t="e">
        <f t="shared" si="5"/>
        <v>#DIV/0!</v>
      </c>
      <c r="K188" s="29"/>
      <c r="L188" s="29"/>
      <c r="M188" s="28"/>
    </row>
    <row r="189" spans="1:13">
      <c r="A189" s="13">
        <v>182</v>
      </c>
      <c r="B189" s="28"/>
      <c r="C189" s="28"/>
      <c r="D189" s="28"/>
      <c r="E189" s="39"/>
      <c r="F189" s="39"/>
      <c r="G189" s="30"/>
      <c r="H189" s="42"/>
      <c r="I189" s="43"/>
      <c r="J189" s="21" t="e">
        <f t="shared" si="5"/>
        <v>#DIV/0!</v>
      </c>
      <c r="K189" s="29"/>
      <c r="L189" s="29"/>
      <c r="M189" s="28"/>
    </row>
    <row r="190" spans="1:13">
      <c r="A190" s="13">
        <v>183</v>
      </c>
      <c r="B190" s="28"/>
      <c r="C190" s="28"/>
      <c r="D190" s="28"/>
      <c r="E190" s="39"/>
      <c r="F190" s="39"/>
      <c r="G190" s="30"/>
      <c r="H190" s="42"/>
      <c r="I190" s="43"/>
      <c r="J190" s="21" t="e">
        <f t="shared" si="5"/>
        <v>#DIV/0!</v>
      </c>
      <c r="K190" s="29"/>
      <c r="L190" s="29"/>
      <c r="M190" s="28"/>
    </row>
    <row r="191" spans="1:13">
      <c r="A191" s="13">
        <v>184</v>
      </c>
      <c r="B191" s="28"/>
      <c r="C191" s="28"/>
      <c r="D191" s="28"/>
      <c r="E191" s="39"/>
      <c r="F191" s="39"/>
      <c r="G191" s="30"/>
      <c r="H191" s="42"/>
      <c r="I191" s="43"/>
      <c r="J191" s="21" t="e">
        <f t="shared" si="5"/>
        <v>#DIV/0!</v>
      </c>
      <c r="K191" s="29"/>
      <c r="L191" s="29"/>
      <c r="M191" s="28"/>
    </row>
    <row r="192" spans="1:13">
      <c r="A192" s="13">
        <v>185</v>
      </c>
      <c r="B192" s="28"/>
      <c r="C192" s="28"/>
      <c r="D192" s="28"/>
      <c r="E192" s="39"/>
      <c r="F192" s="39"/>
      <c r="G192" s="30"/>
      <c r="H192" s="42"/>
      <c r="I192" s="43"/>
      <c r="J192" s="21" t="e">
        <f t="shared" si="5"/>
        <v>#DIV/0!</v>
      </c>
      <c r="K192" s="29"/>
      <c r="L192" s="29"/>
      <c r="M192" s="28"/>
    </row>
    <row r="193" spans="1:13">
      <c r="A193" s="40">
        <v>186</v>
      </c>
      <c r="B193" s="28"/>
      <c r="C193" s="28"/>
      <c r="D193" s="28"/>
      <c r="E193" s="39"/>
      <c r="F193" s="39"/>
      <c r="G193" s="30"/>
      <c r="H193" s="42"/>
      <c r="I193" s="43"/>
      <c r="J193" s="41" t="e">
        <f t="shared" si="5"/>
        <v>#DIV/0!</v>
      </c>
      <c r="K193" s="29"/>
      <c r="L193" s="29"/>
      <c r="M193" s="28"/>
    </row>
    <row r="194" spans="1:13">
      <c r="A194" s="40">
        <v>187</v>
      </c>
      <c r="B194" s="28"/>
      <c r="C194" s="28"/>
      <c r="D194" s="28"/>
      <c r="E194" s="39"/>
      <c r="F194" s="39"/>
      <c r="G194" s="30"/>
      <c r="H194" s="42"/>
      <c r="I194" s="43"/>
      <c r="J194" s="41" t="e">
        <f t="shared" si="5"/>
        <v>#DIV/0!</v>
      </c>
      <c r="K194" s="29"/>
      <c r="L194" s="29"/>
      <c r="M194" s="28"/>
    </row>
    <row r="195" spans="1:13">
      <c r="A195" s="13">
        <v>188</v>
      </c>
      <c r="B195" s="28"/>
      <c r="C195" s="28"/>
      <c r="D195" s="28"/>
      <c r="E195" s="39"/>
      <c r="F195" s="39"/>
      <c r="G195" s="30"/>
      <c r="H195" s="42"/>
      <c r="I195" s="43"/>
      <c r="J195" s="21" t="e">
        <f t="shared" si="5"/>
        <v>#DIV/0!</v>
      </c>
      <c r="K195" s="29"/>
      <c r="L195" s="29"/>
      <c r="M195" s="28"/>
    </row>
    <row r="196" spans="1:13">
      <c r="A196" s="13">
        <v>189</v>
      </c>
      <c r="B196" s="28"/>
      <c r="C196" s="28"/>
      <c r="D196" s="28"/>
      <c r="E196" s="39"/>
      <c r="F196" s="39"/>
      <c r="G196" s="30"/>
      <c r="H196" s="42"/>
      <c r="I196" s="43"/>
      <c r="J196" s="41" t="e">
        <f t="shared" si="5"/>
        <v>#DIV/0!</v>
      </c>
      <c r="K196" s="29"/>
      <c r="L196" s="29"/>
      <c r="M196" s="28"/>
    </row>
    <row r="197" spans="1:13">
      <c r="A197" s="13">
        <v>190</v>
      </c>
      <c r="B197" s="28"/>
      <c r="C197" s="28"/>
      <c r="D197" s="28"/>
      <c r="E197" s="39"/>
      <c r="F197" s="39"/>
      <c r="G197" s="30"/>
      <c r="H197" s="42"/>
      <c r="I197" s="43"/>
      <c r="J197" s="41" t="e">
        <f t="shared" si="5"/>
        <v>#DIV/0!</v>
      </c>
      <c r="K197" s="29"/>
      <c r="L197" s="29"/>
      <c r="M197" s="28"/>
    </row>
    <row r="198" spans="1:13">
      <c r="A198" s="13">
        <v>191</v>
      </c>
      <c r="B198" s="28"/>
      <c r="C198" s="28"/>
      <c r="D198" s="28"/>
      <c r="E198" s="39"/>
      <c r="F198" s="39"/>
      <c r="G198" s="30"/>
      <c r="H198" s="42"/>
      <c r="I198" s="43"/>
      <c r="J198" s="21" t="e">
        <f t="shared" si="5"/>
        <v>#DIV/0!</v>
      </c>
      <c r="K198" s="29"/>
      <c r="L198" s="29"/>
      <c r="M198" s="28"/>
    </row>
    <row r="199" spans="1:13">
      <c r="A199" s="13">
        <v>192</v>
      </c>
      <c r="B199" s="28"/>
      <c r="C199" s="28"/>
      <c r="D199" s="28"/>
      <c r="E199" s="39"/>
      <c r="F199" s="39"/>
      <c r="G199" s="30"/>
      <c r="H199" s="42"/>
      <c r="I199" s="43"/>
      <c r="J199" s="21" t="e">
        <f t="shared" si="5"/>
        <v>#DIV/0!</v>
      </c>
      <c r="K199" s="29"/>
      <c r="L199" s="29"/>
      <c r="M199" s="28"/>
    </row>
    <row r="200" spans="1:13">
      <c r="A200" s="13">
        <v>193</v>
      </c>
      <c r="B200" s="28"/>
      <c r="C200" s="28"/>
      <c r="D200" s="28"/>
      <c r="E200" s="39"/>
      <c r="F200" s="39"/>
      <c r="G200" s="30"/>
      <c r="H200" s="42"/>
      <c r="I200" s="43"/>
      <c r="J200" s="21" t="e">
        <f t="shared" si="5"/>
        <v>#DIV/0!</v>
      </c>
      <c r="K200" s="29"/>
      <c r="L200" s="29"/>
      <c r="M200" s="28"/>
    </row>
    <row r="201" spans="1:13">
      <c r="A201" s="13">
        <v>194</v>
      </c>
      <c r="B201" s="28"/>
      <c r="C201" s="28"/>
      <c r="D201" s="28"/>
      <c r="E201" s="39"/>
      <c r="F201" s="39"/>
      <c r="G201" s="30"/>
      <c r="H201" s="42"/>
      <c r="I201" s="43"/>
      <c r="J201" s="21" t="e">
        <f t="shared" si="5"/>
        <v>#DIV/0!</v>
      </c>
      <c r="K201" s="29"/>
      <c r="L201" s="29"/>
      <c r="M201" s="28"/>
    </row>
    <row r="202" spans="1:13">
      <c r="A202" s="13">
        <v>195</v>
      </c>
      <c r="B202" s="28"/>
      <c r="C202" s="28"/>
      <c r="D202" s="28"/>
      <c r="E202" s="39"/>
      <c r="F202" s="39"/>
      <c r="G202" s="30"/>
      <c r="H202" s="42"/>
      <c r="I202" s="43"/>
      <c r="J202" s="41" t="e">
        <f t="shared" si="5"/>
        <v>#DIV/0!</v>
      </c>
      <c r="K202" s="29"/>
      <c r="L202" s="29"/>
      <c r="M202" s="28"/>
    </row>
    <row r="203" spans="1:13">
      <c r="A203" s="40">
        <v>196</v>
      </c>
      <c r="B203" s="28"/>
      <c r="C203" s="28"/>
      <c r="D203" s="28"/>
      <c r="E203" s="39"/>
      <c r="F203" s="39"/>
      <c r="G203" s="30"/>
      <c r="H203" s="42"/>
      <c r="I203" s="43"/>
      <c r="J203" s="41" t="e">
        <f t="shared" si="5"/>
        <v>#DIV/0!</v>
      </c>
      <c r="K203" s="29"/>
      <c r="L203" s="29"/>
      <c r="M203" s="28"/>
    </row>
    <row r="204" spans="1:13">
      <c r="A204" s="40">
        <v>197</v>
      </c>
      <c r="B204" s="28"/>
      <c r="C204" s="28"/>
      <c r="D204" s="28"/>
      <c r="E204" s="39"/>
      <c r="F204" s="39"/>
      <c r="G204" s="30"/>
      <c r="H204" s="42"/>
      <c r="I204" s="43"/>
      <c r="J204" s="21" t="e">
        <f t="shared" si="5"/>
        <v>#DIV/0!</v>
      </c>
      <c r="K204" s="29"/>
      <c r="L204" s="29"/>
      <c r="M204" s="28"/>
    </row>
    <row r="205" spans="1:13">
      <c r="A205" s="13">
        <v>198</v>
      </c>
      <c r="B205" s="28"/>
      <c r="C205" s="28"/>
      <c r="D205" s="28"/>
      <c r="E205" s="39"/>
      <c r="F205" s="39"/>
      <c r="G205" s="30"/>
      <c r="H205" s="42"/>
      <c r="I205" s="43"/>
      <c r="J205" s="41" t="e">
        <f t="shared" si="5"/>
        <v>#DIV/0!</v>
      </c>
      <c r="K205" s="29"/>
      <c r="L205" s="29"/>
      <c r="M205" s="28"/>
    </row>
    <row r="206" spans="1:13">
      <c r="A206" s="13">
        <v>199</v>
      </c>
      <c r="B206" s="28"/>
      <c r="C206" s="28"/>
      <c r="D206" s="28"/>
      <c r="E206" s="39"/>
      <c r="F206" s="39"/>
      <c r="G206" s="30"/>
      <c r="H206" s="42"/>
      <c r="I206" s="43"/>
      <c r="J206" s="41" t="e">
        <f t="shared" si="5"/>
        <v>#DIV/0!</v>
      </c>
      <c r="K206" s="29"/>
      <c r="L206" s="29"/>
      <c r="M206" s="28"/>
    </row>
    <row r="207" spans="1:13">
      <c r="A207" s="13">
        <v>200</v>
      </c>
      <c r="B207" s="28"/>
      <c r="C207" s="28"/>
      <c r="D207" s="28"/>
      <c r="E207" s="39"/>
      <c r="F207" s="39"/>
      <c r="G207" s="30"/>
      <c r="H207" s="42"/>
      <c r="I207" s="43"/>
      <c r="J207" s="21" t="e">
        <f t="shared" si="5"/>
        <v>#DIV/0!</v>
      </c>
      <c r="K207" s="29"/>
      <c r="L207" s="29"/>
      <c r="M207" s="28"/>
    </row>
    <row r="208" spans="1:13">
      <c r="A208" s="13">
        <v>201</v>
      </c>
      <c r="B208" s="28"/>
      <c r="C208" s="28"/>
      <c r="D208" s="28"/>
      <c r="E208" s="39"/>
      <c r="F208" s="39"/>
      <c r="G208" s="30"/>
      <c r="H208" s="42"/>
      <c r="I208" s="43"/>
      <c r="J208" s="21" t="e">
        <f t="shared" si="5"/>
        <v>#DIV/0!</v>
      </c>
      <c r="K208" s="29"/>
      <c r="L208" s="29"/>
      <c r="M208" s="28"/>
    </row>
    <row r="209" spans="1:13">
      <c r="A209" s="13">
        <v>202</v>
      </c>
      <c r="B209" s="28"/>
      <c r="C209" s="28"/>
      <c r="D209" s="28"/>
      <c r="E209" s="39"/>
      <c r="F209" s="39"/>
      <c r="G209" s="30"/>
      <c r="H209" s="42"/>
      <c r="I209" s="43"/>
      <c r="J209" s="21" t="e">
        <f t="shared" si="5"/>
        <v>#DIV/0!</v>
      </c>
      <c r="K209" s="29"/>
      <c r="L209" s="29"/>
      <c r="M209" s="28"/>
    </row>
    <row r="210" spans="1:13">
      <c r="A210" s="13">
        <v>203</v>
      </c>
      <c r="B210" s="28"/>
      <c r="C210" s="28"/>
      <c r="D210" s="28"/>
      <c r="E210" s="39"/>
      <c r="F210" s="39"/>
      <c r="G210" s="30"/>
      <c r="H210" s="42"/>
      <c r="I210" s="43"/>
      <c r="J210" s="21" t="e">
        <f t="shared" si="5"/>
        <v>#DIV/0!</v>
      </c>
      <c r="K210" s="29"/>
      <c r="L210" s="29"/>
      <c r="M210" s="28"/>
    </row>
    <row r="211" spans="1:13">
      <c r="A211" s="13">
        <v>204</v>
      </c>
      <c r="B211" s="28"/>
      <c r="C211" s="28"/>
      <c r="D211" s="28"/>
      <c r="E211" s="39"/>
      <c r="F211" s="39"/>
      <c r="G211" s="30"/>
      <c r="H211" s="42"/>
      <c r="I211" s="43"/>
      <c r="J211" s="41" t="e">
        <f t="shared" si="5"/>
        <v>#DIV/0!</v>
      </c>
      <c r="K211" s="29"/>
      <c r="L211" s="29"/>
      <c r="M211" s="28"/>
    </row>
    <row r="212" spans="1:13">
      <c r="A212" s="13">
        <v>205</v>
      </c>
      <c r="B212" s="28"/>
      <c r="C212" s="28"/>
      <c r="D212" s="28"/>
      <c r="E212" s="39"/>
      <c r="F212" s="39"/>
      <c r="G212" s="30"/>
      <c r="H212" s="42"/>
      <c r="I212" s="43"/>
      <c r="J212" s="41" t="e">
        <f t="shared" si="5"/>
        <v>#DIV/0!</v>
      </c>
      <c r="K212" s="29"/>
      <c r="L212" s="29"/>
      <c r="M212" s="28"/>
    </row>
    <row r="213" spans="1:13">
      <c r="A213" s="40">
        <v>206</v>
      </c>
      <c r="B213" s="28"/>
      <c r="C213" s="28"/>
      <c r="D213" s="28"/>
      <c r="E213" s="39"/>
      <c r="F213" s="39"/>
      <c r="G213" s="30"/>
      <c r="H213" s="42"/>
      <c r="I213" s="43"/>
      <c r="J213" s="21" t="e">
        <f t="shared" si="5"/>
        <v>#DIV/0!</v>
      </c>
      <c r="K213" s="29"/>
      <c r="L213" s="29"/>
      <c r="M213" s="28"/>
    </row>
    <row r="214" spans="1:13">
      <c r="A214" s="40">
        <v>207</v>
      </c>
      <c r="B214" s="28"/>
      <c r="C214" s="28"/>
      <c r="D214" s="28"/>
      <c r="E214" s="39"/>
      <c r="F214" s="39"/>
      <c r="G214" s="30"/>
      <c r="H214" s="42"/>
      <c r="I214" s="43"/>
      <c r="J214" s="41" t="e">
        <f t="shared" si="5"/>
        <v>#DIV/0!</v>
      </c>
      <c r="K214" s="29"/>
      <c r="L214" s="29"/>
      <c r="M214" s="28"/>
    </row>
    <row r="215" spans="1:13">
      <c r="A215" s="13">
        <v>208</v>
      </c>
      <c r="B215" s="28"/>
      <c r="C215" s="28"/>
      <c r="D215" s="28"/>
      <c r="E215" s="39"/>
      <c r="F215" s="39"/>
      <c r="G215" s="30"/>
      <c r="H215" s="42"/>
      <c r="I215" s="43"/>
      <c r="J215" s="41" t="e">
        <f t="shared" si="5"/>
        <v>#DIV/0!</v>
      </c>
      <c r="K215" s="29"/>
      <c r="L215" s="29"/>
      <c r="M215" s="28"/>
    </row>
    <row r="216" spans="1:13">
      <c r="A216" s="13">
        <v>209</v>
      </c>
      <c r="B216" s="28"/>
      <c r="C216" s="28"/>
      <c r="D216" s="28"/>
      <c r="E216" s="39"/>
      <c r="F216" s="39"/>
      <c r="G216" s="30"/>
      <c r="H216" s="42"/>
      <c r="I216" s="43"/>
      <c r="J216" s="21" t="e">
        <f t="shared" si="5"/>
        <v>#DIV/0!</v>
      </c>
      <c r="K216" s="29"/>
      <c r="L216" s="29"/>
      <c r="M216" s="28"/>
    </row>
    <row r="217" spans="1:13">
      <c r="A217" s="13">
        <v>210</v>
      </c>
      <c r="B217" s="28"/>
      <c r="C217" s="28"/>
      <c r="D217" s="28"/>
      <c r="E217" s="39"/>
      <c r="F217" s="39"/>
      <c r="G217" s="30"/>
      <c r="H217" s="42"/>
      <c r="I217" s="43"/>
      <c r="J217" s="21" t="e">
        <f t="shared" si="5"/>
        <v>#DIV/0!</v>
      </c>
      <c r="K217" s="29"/>
      <c r="L217" s="29"/>
      <c r="M217" s="28"/>
    </row>
    <row r="218" spans="1:13">
      <c r="A218" s="13">
        <v>211</v>
      </c>
      <c r="B218" s="28"/>
      <c r="C218" s="28"/>
      <c r="D218" s="28"/>
      <c r="E218" s="39"/>
      <c r="F218" s="39"/>
      <c r="G218" s="30"/>
      <c r="H218" s="42"/>
      <c r="I218" s="43"/>
      <c r="J218" s="21" t="e">
        <f t="shared" si="5"/>
        <v>#DIV/0!</v>
      </c>
      <c r="K218" s="29"/>
      <c r="L218" s="29"/>
      <c r="M218" s="28"/>
    </row>
    <row r="219" spans="1:13">
      <c r="A219" s="13">
        <v>212</v>
      </c>
      <c r="B219" s="28"/>
      <c r="C219" s="28"/>
      <c r="D219" s="28"/>
      <c r="E219" s="39"/>
      <c r="F219" s="39"/>
      <c r="G219" s="30"/>
      <c r="H219" s="42"/>
      <c r="I219" s="43"/>
      <c r="J219" s="21" t="e">
        <f t="shared" si="5"/>
        <v>#DIV/0!</v>
      </c>
      <c r="K219" s="29"/>
      <c r="L219" s="29"/>
      <c r="M219" s="28"/>
    </row>
    <row r="220" spans="1:13">
      <c r="A220" s="13">
        <v>213</v>
      </c>
      <c r="B220" s="28"/>
      <c r="C220" s="28"/>
      <c r="D220" s="28"/>
      <c r="E220" s="39"/>
      <c r="F220" s="39"/>
      <c r="G220" s="30"/>
      <c r="H220" s="42"/>
      <c r="I220" s="43"/>
      <c r="J220" s="41" t="e">
        <f t="shared" si="5"/>
        <v>#DIV/0!</v>
      </c>
      <c r="K220" s="29"/>
      <c r="L220" s="29"/>
      <c r="M220" s="28"/>
    </row>
    <row r="221" spans="1:13">
      <c r="A221" s="13">
        <v>214</v>
      </c>
      <c r="B221" s="28"/>
      <c r="C221" s="28"/>
      <c r="D221" s="28"/>
      <c r="E221" s="39"/>
      <c r="F221" s="39"/>
      <c r="G221" s="30"/>
      <c r="H221" s="42"/>
      <c r="I221" s="43"/>
      <c r="J221" s="41" t="e">
        <f t="shared" si="5"/>
        <v>#DIV/0!</v>
      </c>
      <c r="K221" s="29"/>
      <c r="L221" s="29"/>
      <c r="M221" s="28"/>
    </row>
    <row r="222" spans="1:13">
      <c r="A222" s="13">
        <v>215</v>
      </c>
      <c r="B222" s="28"/>
      <c r="C222" s="28"/>
      <c r="D222" s="28"/>
      <c r="E222" s="39"/>
      <c r="F222" s="39"/>
      <c r="G222" s="30"/>
      <c r="H222" s="42"/>
      <c r="I222" s="43"/>
      <c r="J222" s="21" t="e">
        <f t="shared" si="5"/>
        <v>#DIV/0!</v>
      </c>
      <c r="K222" s="29"/>
      <c r="L222" s="29"/>
      <c r="M222" s="28"/>
    </row>
    <row r="223" spans="1:13">
      <c r="A223" s="40">
        <v>216</v>
      </c>
      <c r="B223" s="28"/>
      <c r="C223" s="28"/>
      <c r="D223" s="28"/>
      <c r="E223" s="39"/>
      <c r="F223" s="39"/>
      <c r="G223" s="30"/>
      <c r="H223" s="42"/>
      <c r="I223" s="43"/>
      <c r="J223" s="41" t="e">
        <f t="shared" si="5"/>
        <v>#DIV/0!</v>
      </c>
      <c r="K223" s="29"/>
      <c r="L223" s="29"/>
      <c r="M223" s="28"/>
    </row>
    <row r="224" spans="1:13">
      <c r="A224" s="40">
        <v>217</v>
      </c>
      <c r="B224" s="28"/>
      <c r="C224" s="28"/>
      <c r="D224" s="28"/>
      <c r="E224" s="39"/>
      <c r="F224" s="39"/>
      <c r="G224" s="30"/>
      <c r="H224" s="42"/>
      <c r="I224" s="43"/>
      <c r="J224" s="41" t="e">
        <f t="shared" si="5"/>
        <v>#DIV/0!</v>
      </c>
      <c r="K224" s="29"/>
      <c r="L224" s="29"/>
      <c r="M224" s="28"/>
    </row>
    <row r="225" spans="1:13">
      <c r="A225" s="13">
        <v>218</v>
      </c>
      <c r="B225" s="28"/>
      <c r="C225" s="28"/>
      <c r="D225" s="28"/>
      <c r="E225" s="39"/>
      <c r="F225" s="39"/>
      <c r="G225" s="30"/>
      <c r="H225" s="42"/>
      <c r="I225" s="43"/>
      <c r="J225" s="21" t="e">
        <f t="shared" si="5"/>
        <v>#DIV/0!</v>
      </c>
      <c r="K225" s="29"/>
      <c r="L225" s="29"/>
      <c r="M225" s="28"/>
    </row>
    <row r="226" spans="1:13">
      <c r="A226" s="13">
        <v>219</v>
      </c>
      <c r="B226" s="28"/>
      <c r="C226" s="28"/>
      <c r="D226" s="28"/>
      <c r="E226" s="39"/>
      <c r="F226" s="39"/>
      <c r="G226" s="30"/>
      <c r="H226" s="42"/>
      <c r="I226" s="43"/>
      <c r="J226" s="21" t="e">
        <f t="shared" si="5"/>
        <v>#DIV/0!</v>
      </c>
      <c r="K226" s="29"/>
      <c r="L226" s="29"/>
      <c r="M226" s="28"/>
    </row>
    <row r="227" spans="1:13">
      <c r="A227" s="13">
        <v>220</v>
      </c>
      <c r="B227" s="28"/>
      <c r="C227" s="28"/>
      <c r="D227" s="28"/>
      <c r="E227" s="39"/>
      <c r="F227" s="39"/>
      <c r="G227" s="30"/>
      <c r="H227" s="42"/>
      <c r="I227" s="43"/>
      <c r="J227" s="21" t="e">
        <f t="shared" si="5"/>
        <v>#DIV/0!</v>
      </c>
      <c r="K227" s="29"/>
      <c r="L227" s="29"/>
      <c r="M227" s="28"/>
    </row>
    <row r="228" spans="1:13">
      <c r="A228" s="13">
        <v>221</v>
      </c>
      <c r="B228" s="28"/>
      <c r="C228" s="28"/>
      <c r="D228" s="28"/>
      <c r="E228" s="39"/>
      <c r="F228" s="39"/>
      <c r="G228" s="30"/>
      <c r="H228" s="42"/>
      <c r="I228" s="43"/>
      <c r="J228" s="21" t="e">
        <f t="shared" si="5"/>
        <v>#DIV/0!</v>
      </c>
      <c r="K228" s="29"/>
      <c r="L228" s="29"/>
      <c r="M228" s="28"/>
    </row>
    <row r="229" spans="1:13">
      <c r="A229" s="13">
        <v>222</v>
      </c>
      <c r="B229" s="28"/>
      <c r="C229" s="28"/>
      <c r="D229" s="28"/>
      <c r="E229" s="39"/>
      <c r="F229" s="39"/>
      <c r="G229" s="30"/>
      <c r="H229" s="42"/>
      <c r="I229" s="43"/>
      <c r="J229" s="41" t="e">
        <f t="shared" si="5"/>
        <v>#DIV/0!</v>
      </c>
      <c r="K229" s="29"/>
      <c r="L229" s="29"/>
      <c r="M229" s="28"/>
    </row>
    <row r="230" spans="1:13">
      <c r="A230" s="13">
        <v>223</v>
      </c>
      <c r="B230" s="28"/>
      <c r="C230" s="28"/>
      <c r="D230" s="28"/>
      <c r="E230" s="39"/>
      <c r="F230" s="39"/>
      <c r="G230" s="30"/>
      <c r="H230" s="42"/>
      <c r="I230" s="43"/>
      <c r="J230" s="41" t="e">
        <f t="shared" si="5"/>
        <v>#DIV/0!</v>
      </c>
      <c r="K230" s="29"/>
      <c r="L230" s="29"/>
      <c r="M230" s="28"/>
    </row>
    <row r="231" spans="1:13">
      <c r="A231" s="13">
        <v>224</v>
      </c>
      <c r="B231" s="28"/>
      <c r="C231" s="28"/>
      <c r="D231" s="28"/>
      <c r="E231" s="39"/>
      <c r="F231" s="39"/>
      <c r="G231" s="30"/>
      <c r="H231" s="42"/>
      <c r="I231" s="43"/>
      <c r="J231" s="21" t="e">
        <f t="shared" si="5"/>
        <v>#DIV/0!</v>
      </c>
      <c r="K231" s="29"/>
      <c r="L231" s="29"/>
      <c r="M231" s="28"/>
    </row>
    <row r="232" spans="1:13">
      <c r="A232" s="13">
        <v>225</v>
      </c>
      <c r="B232" s="28"/>
      <c r="C232" s="28"/>
      <c r="D232" s="28"/>
      <c r="E232" s="39"/>
      <c r="F232" s="39"/>
      <c r="G232" s="30"/>
      <c r="H232" s="42"/>
      <c r="I232" s="43"/>
      <c r="J232" s="41" t="e">
        <f t="shared" si="5"/>
        <v>#DIV/0!</v>
      </c>
      <c r="K232" s="29"/>
      <c r="L232" s="29"/>
      <c r="M232" s="28"/>
    </row>
    <row r="233" spans="1:13">
      <c r="A233" s="40">
        <v>226</v>
      </c>
      <c r="B233" s="28"/>
      <c r="C233" s="28"/>
      <c r="D233" s="28"/>
      <c r="E233" s="39"/>
      <c r="F233" s="39"/>
      <c r="G233" s="30"/>
      <c r="H233" s="42"/>
      <c r="I233" s="43"/>
      <c r="J233" s="41" t="e">
        <f t="shared" si="5"/>
        <v>#DIV/0!</v>
      </c>
      <c r="K233" s="29"/>
      <c r="L233" s="29"/>
      <c r="M233" s="28"/>
    </row>
    <row r="234" spans="1:13">
      <c r="A234" s="40">
        <v>227</v>
      </c>
      <c r="B234" s="28"/>
      <c r="C234" s="28"/>
      <c r="D234" s="28"/>
      <c r="E234" s="39"/>
      <c r="F234" s="39"/>
      <c r="G234" s="30"/>
      <c r="H234" s="42"/>
      <c r="I234" s="43"/>
      <c r="J234" s="21" t="e">
        <f t="shared" si="5"/>
        <v>#DIV/0!</v>
      </c>
      <c r="K234" s="29"/>
      <c r="L234" s="29"/>
      <c r="M234" s="28"/>
    </row>
    <row r="235" spans="1:13">
      <c r="A235" s="13">
        <v>228</v>
      </c>
      <c r="B235" s="28"/>
      <c r="C235" s="28"/>
      <c r="D235" s="28"/>
      <c r="E235" s="39"/>
      <c r="F235" s="39"/>
      <c r="G235" s="30"/>
      <c r="H235" s="42"/>
      <c r="I235" s="43"/>
      <c r="J235" s="21" t="e">
        <f t="shared" si="5"/>
        <v>#DIV/0!</v>
      </c>
      <c r="K235" s="29"/>
      <c r="L235" s="29"/>
      <c r="M235" s="28"/>
    </row>
    <row r="236" spans="1:13">
      <c r="A236" s="13">
        <v>229</v>
      </c>
      <c r="B236" s="28"/>
      <c r="C236" s="28"/>
      <c r="D236" s="28"/>
      <c r="E236" s="39"/>
      <c r="F236" s="39"/>
      <c r="G236" s="30"/>
      <c r="H236" s="42"/>
      <c r="I236" s="43"/>
      <c r="J236" s="21" t="e">
        <f t="shared" si="5"/>
        <v>#DIV/0!</v>
      </c>
      <c r="K236" s="29"/>
      <c r="L236" s="29"/>
      <c r="M236" s="28"/>
    </row>
    <row r="237" spans="1:13">
      <c r="A237" s="13">
        <v>230</v>
      </c>
      <c r="B237" s="28"/>
      <c r="C237" s="28"/>
      <c r="D237" s="28"/>
      <c r="E237" s="39"/>
      <c r="F237" s="39"/>
      <c r="G237" s="30"/>
      <c r="H237" s="42"/>
      <c r="I237" s="43"/>
      <c r="J237" s="21" t="e">
        <f t="shared" si="5"/>
        <v>#DIV/0!</v>
      </c>
      <c r="K237" s="29"/>
      <c r="L237" s="29"/>
      <c r="M237" s="28"/>
    </row>
    <row r="238" spans="1:13">
      <c r="A238" s="13">
        <v>231</v>
      </c>
      <c r="B238" s="28"/>
      <c r="C238" s="28"/>
      <c r="D238" s="28"/>
      <c r="E238" s="39"/>
      <c r="F238" s="39"/>
      <c r="G238" s="30"/>
      <c r="H238" s="42"/>
      <c r="I238" s="43"/>
      <c r="J238" s="41" t="e">
        <f t="shared" si="5"/>
        <v>#DIV/0!</v>
      </c>
      <c r="K238" s="29"/>
      <c r="L238" s="29"/>
      <c r="M238" s="28"/>
    </row>
    <row r="239" spans="1:13">
      <c r="A239" s="13">
        <v>232</v>
      </c>
      <c r="B239" s="28"/>
      <c r="C239" s="28"/>
      <c r="D239" s="28"/>
      <c r="E239" s="39"/>
      <c r="F239" s="39"/>
      <c r="G239" s="30"/>
      <c r="H239" s="42"/>
      <c r="I239" s="43"/>
      <c r="J239" s="41" t="e">
        <f t="shared" si="5"/>
        <v>#DIV/0!</v>
      </c>
      <c r="K239" s="29"/>
      <c r="L239" s="29"/>
      <c r="M239" s="28"/>
    </row>
    <row r="240" spans="1:13">
      <c r="A240" s="13">
        <v>233</v>
      </c>
      <c r="B240" s="28"/>
      <c r="C240" s="28"/>
      <c r="D240" s="28"/>
      <c r="E240" s="39"/>
      <c r="F240" s="39"/>
      <c r="G240" s="30"/>
      <c r="H240" s="42"/>
      <c r="I240" s="43"/>
      <c r="J240" s="21" t="e">
        <f t="shared" si="5"/>
        <v>#DIV/0!</v>
      </c>
      <c r="K240" s="29"/>
      <c r="L240" s="29"/>
      <c r="M240" s="28"/>
    </row>
    <row r="241" spans="1:13">
      <c r="A241" s="13">
        <v>234</v>
      </c>
      <c r="B241" s="28"/>
      <c r="C241" s="28"/>
      <c r="D241" s="28"/>
      <c r="E241" s="39"/>
      <c r="F241" s="39"/>
      <c r="G241" s="30"/>
      <c r="H241" s="42"/>
      <c r="I241" s="43"/>
      <c r="J241" s="41" t="e">
        <f t="shared" si="5"/>
        <v>#DIV/0!</v>
      </c>
      <c r="K241" s="29"/>
      <c r="L241" s="29"/>
      <c r="M241" s="28"/>
    </row>
    <row r="242" spans="1:13">
      <c r="A242" s="13">
        <v>235</v>
      </c>
      <c r="B242" s="28"/>
      <c r="C242" s="28"/>
      <c r="D242" s="28"/>
      <c r="E242" s="39"/>
      <c r="F242" s="39"/>
      <c r="G242" s="30"/>
      <c r="H242" s="42"/>
      <c r="I242" s="43"/>
      <c r="J242" s="41" t="e">
        <f t="shared" si="5"/>
        <v>#DIV/0!</v>
      </c>
      <c r="K242" s="29"/>
      <c r="L242" s="29"/>
      <c r="M242" s="28"/>
    </row>
    <row r="243" spans="1:13">
      <c r="A243" s="40">
        <v>236</v>
      </c>
      <c r="B243" s="28"/>
      <c r="C243" s="28"/>
      <c r="D243" s="28"/>
      <c r="E243" s="39"/>
      <c r="F243" s="39"/>
      <c r="G243" s="30"/>
      <c r="H243" s="42"/>
      <c r="I243" s="43"/>
      <c r="J243" s="21" t="e">
        <f t="shared" si="5"/>
        <v>#DIV/0!</v>
      </c>
      <c r="K243" s="29"/>
      <c r="L243" s="29"/>
      <c r="M243" s="28"/>
    </row>
    <row r="244" spans="1:13">
      <c r="A244" s="40">
        <v>237</v>
      </c>
      <c r="B244" s="28"/>
      <c r="C244" s="28"/>
      <c r="D244" s="28"/>
      <c r="E244" s="39"/>
      <c r="F244" s="39"/>
      <c r="G244" s="30"/>
      <c r="H244" s="42"/>
      <c r="I244" s="43"/>
      <c r="J244" s="21" t="e">
        <f t="shared" si="5"/>
        <v>#DIV/0!</v>
      </c>
      <c r="K244" s="29"/>
      <c r="L244" s="29"/>
      <c r="M244" s="28"/>
    </row>
    <row r="245" spans="1:13">
      <c r="A245" s="13">
        <v>238</v>
      </c>
      <c r="B245" s="28"/>
      <c r="C245" s="28"/>
      <c r="D245" s="28"/>
      <c r="E245" s="39"/>
      <c r="F245" s="39"/>
      <c r="G245" s="30"/>
      <c r="H245" s="42"/>
      <c r="I245" s="43"/>
      <c r="J245" s="21" t="e">
        <f t="shared" si="5"/>
        <v>#DIV/0!</v>
      </c>
      <c r="K245" s="29"/>
      <c r="L245" s="29"/>
      <c r="M245" s="28"/>
    </row>
    <row r="246" spans="1:13">
      <c r="A246" s="13">
        <v>239</v>
      </c>
      <c r="B246" s="28"/>
      <c r="C246" s="28"/>
      <c r="D246" s="28"/>
      <c r="E246" s="39"/>
      <c r="F246" s="39"/>
      <c r="G246" s="30"/>
      <c r="H246" s="42"/>
      <c r="I246" s="43"/>
      <c r="J246" s="21" t="e">
        <f t="shared" si="5"/>
        <v>#DIV/0!</v>
      </c>
      <c r="K246" s="29"/>
      <c r="L246" s="29"/>
      <c r="M246" s="28"/>
    </row>
    <row r="247" spans="1:13">
      <c r="A247" s="13">
        <v>240</v>
      </c>
      <c r="B247" s="28"/>
      <c r="C247" s="28"/>
      <c r="D247" s="28"/>
      <c r="E247" s="39"/>
      <c r="F247" s="39"/>
      <c r="G247" s="30"/>
      <c r="H247" s="42"/>
      <c r="I247" s="43"/>
      <c r="J247" s="41" t="e">
        <f t="shared" ref="J247:J310" si="6">H247/I247</f>
        <v>#DIV/0!</v>
      </c>
      <c r="K247" s="29"/>
      <c r="L247" s="29"/>
      <c r="M247" s="28"/>
    </row>
    <row r="248" spans="1:13">
      <c r="A248" s="13">
        <v>241</v>
      </c>
      <c r="B248" s="28"/>
      <c r="C248" s="28"/>
      <c r="D248" s="28"/>
      <c r="E248" s="39"/>
      <c r="F248" s="39"/>
      <c r="G248" s="30"/>
      <c r="H248" s="42"/>
      <c r="I248" s="43"/>
      <c r="J248" s="41" t="e">
        <f t="shared" si="6"/>
        <v>#DIV/0!</v>
      </c>
      <c r="K248" s="29"/>
      <c r="L248" s="29"/>
      <c r="M248" s="28"/>
    </row>
    <row r="249" spans="1:13">
      <c r="A249" s="13">
        <v>242</v>
      </c>
      <c r="B249" s="28"/>
      <c r="C249" s="28"/>
      <c r="D249" s="28"/>
      <c r="E249" s="39"/>
      <c r="F249" s="39"/>
      <c r="G249" s="30"/>
      <c r="H249" s="42"/>
      <c r="I249" s="43"/>
      <c r="J249" s="21" t="e">
        <f t="shared" si="6"/>
        <v>#DIV/0!</v>
      </c>
      <c r="K249" s="29"/>
      <c r="L249" s="29"/>
      <c r="M249" s="28"/>
    </row>
    <row r="250" spans="1:13">
      <c r="A250" s="13">
        <v>243</v>
      </c>
      <c r="B250" s="28"/>
      <c r="C250" s="28"/>
      <c r="D250" s="28"/>
      <c r="E250" s="39"/>
      <c r="F250" s="39"/>
      <c r="G250" s="30"/>
      <c r="H250" s="42"/>
      <c r="I250" s="43"/>
      <c r="J250" s="41" t="e">
        <f t="shared" si="6"/>
        <v>#DIV/0!</v>
      </c>
      <c r="K250" s="29"/>
      <c r="L250" s="29"/>
      <c r="M250" s="28"/>
    </row>
    <row r="251" spans="1:13">
      <c r="A251" s="13">
        <v>244</v>
      </c>
      <c r="B251" s="28"/>
      <c r="C251" s="28"/>
      <c r="D251" s="28"/>
      <c r="E251" s="39"/>
      <c r="F251" s="39"/>
      <c r="G251" s="30"/>
      <c r="H251" s="42"/>
      <c r="I251" s="43"/>
      <c r="J251" s="41" t="e">
        <f t="shared" si="6"/>
        <v>#DIV/0!</v>
      </c>
      <c r="K251" s="29"/>
      <c r="L251" s="29"/>
      <c r="M251" s="28"/>
    </row>
    <row r="252" spans="1:13">
      <c r="A252" s="13">
        <v>245</v>
      </c>
      <c r="B252" s="28"/>
      <c r="C252" s="28"/>
      <c r="D252" s="28"/>
      <c r="E252" s="39"/>
      <c r="F252" s="39"/>
      <c r="G252" s="30"/>
      <c r="H252" s="42"/>
      <c r="I252" s="43"/>
      <c r="J252" s="21" t="e">
        <f t="shared" si="6"/>
        <v>#DIV/0!</v>
      </c>
      <c r="K252" s="29"/>
      <c r="L252" s="29"/>
      <c r="M252" s="28"/>
    </row>
    <row r="253" spans="1:13">
      <c r="A253" s="40">
        <v>246</v>
      </c>
      <c r="B253" s="28"/>
      <c r="C253" s="28"/>
      <c r="D253" s="28"/>
      <c r="E253" s="39"/>
      <c r="F253" s="39"/>
      <c r="G253" s="30"/>
      <c r="H253" s="42"/>
      <c r="I253" s="43"/>
      <c r="J253" s="21" t="e">
        <f t="shared" si="6"/>
        <v>#DIV/0!</v>
      </c>
      <c r="K253" s="29"/>
      <c r="L253" s="29"/>
      <c r="M253" s="28"/>
    </row>
    <row r="254" spans="1:13">
      <c r="A254" s="40">
        <v>247</v>
      </c>
      <c r="B254" s="28"/>
      <c r="C254" s="28"/>
      <c r="D254" s="28"/>
      <c r="E254" s="39"/>
      <c r="F254" s="39"/>
      <c r="G254" s="30"/>
      <c r="H254" s="42"/>
      <c r="I254" s="43"/>
      <c r="J254" s="21" t="e">
        <f t="shared" si="6"/>
        <v>#DIV/0!</v>
      </c>
      <c r="K254" s="29"/>
      <c r="L254" s="29"/>
      <c r="M254" s="28"/>
    </row>
    <row r="255" spans="1:13">
      <c r="A255" s="13">
        <v>248</v>
      </c>
      <c r="B255" s="28"/>
      <c r="C255" s="28"/>
      <c r="D255" s="28"/>
      <c r="E255" s="39"/>
      <c r="F255" s="39"/>
      <c r="G255" s="30"/>
      <c r="H255" s="42"/>
      <c r="I255" s="43"/>
      <c r="J255" s="21" t="e">
        <f t="shared" si="6"/>
        <v>#DIV/0!</v>
      </c>
      <c r="K255" s="29"/>
      <c r="L255" s="29"/>
      <c r="M255" s="28"/>
    </row>
    <row r="256" spans="1:13">
      <c r="A256" s="13">
        <v>249</v>
      </c>
      <c r="B256" s="28"/>
      <c r="C256" s="28"/>
      <c r="D256" s="28"/>
      <c r="E256" s="39"/>
      <c r="F256" s="39"/>
      <c r="G256" s="30"/>
      <c r="H256" s="42"/>
      <c r="I256" s="43"/>
      <c r="J256" s="41" t="e">
        <f t="shared" si="6"/>
        <v>#DIV/0!</v>
      </c>
      <c r="K256" s="29"/>
      <c r="L256" s="29"/>
      <c r="M256" s="28"/>
    </row>
    <row r="257" spans="1:13">
      <c r="A257" s="13">
        <v>250</v>
      </c>
      <c r="B257" s="28"/>
      <c r="C257" s="28"/>
      <c r="D257" s="28"/>
      <c r="E257" s="39"/>
      <c r="F257" s="39"/>
      <c r="G257" s="30"/>
      <c r="H257" s="42"/>
      <c r="I257" s="43"/>
      <c r="J257" s="41" t="e">
        <f t="shared" si="6"/>
        <v>#DIV/0!</v>
      </c>
      <c r="K257" s="29"/>
      <c r="L257" s="29"/>
      <c r="M257" s="28"/>
    </row>
    <row r="258" spans="1:13">
      <c r="A258" s="13">
        <v>251</v>
      </c>
      <c r="B258" s="28"/>
      <c r="C258" s="28"/>
      <c r="D258" s="28"/>
      <c r="E258" s="39"/>
      <c r="F258" s="39"/>
      <c r="G258" s="30"/>
      <c r="H258" s="42"/>
      <c r="I258" s="43"/>
      <c r="J258" s="21" t="e">
        <f t="shared" si="6"/>
        <v>#DIV/0!</v>
      </c>
      <c r="K258" s="29"/>
      <c r="L258" s="29"/>
      <c r="M258" s="28"/>
    </row>
    <row r="259" spans="1:13">
      <c r="A259" s="13">
        <v>252</v>
      </c>
      <c r="B259" s="28"/>
      <c r="C259" s="28"/>
      <c r="D259" s="28"/>
      <c r="E259" s="39"/>
      <c r="F259" s="39"/>
      <c r="G259" s="30"/>
      <c r="H259" s="42"/>
      <c r="I259" s="43"/>
      <c r="J259" s="41" t="e">
        <f t="shared" si="6"/>
        <v>#DIV/0!</v>
      </c>
      <c r="K259" s="29"/>
      <c r="L259" s="29"/>
      <c r="M259" s="28"/>
    </row>
    <row r="260" spans="1:13">
      <c r="A260" s="13">
        <v>253</v>
      </c>
      <c r="B260" s="28"/>
      <c r="C260" s="28"/>
      <c r="D260" s="28"/>
      <c r="E260" s="39"/>
      <c r="F260" s="39"/>
      <c r="G260" s="30"/>
      <c r="H260" s="42"/>
      <c r="I260" s="43"/>
      <c r="J260" s="41" t="e">
        <f t="shared" si="6"/>
        <v>#DIV/0!</v>
      </c>
      <c r="K260" s="29"/>
      <c r="L260" s="29"/>
      <c r="M260" s="28"/>
    </row>
    <row r="261" spans="1:13">
      <c r="A261" s="13">
        <v>254</v>
      </c>
      <c r="B261" s="28"/>
      <c r="C261" s="28"/>
      <c r="D261" s="28"/>
      <c r="E261" s="39"/>
      <c r="F261" s="39"/>
      <c r="G261" s="30"/>
      <c r="H261" s="42"/>
      <c r="I261" s="43"/>
      <c r="J261" s="21" t="e">
        <f t="shared" si="6"/>
        <v>#DIV/0!</v>
      </c>
      <c r="K261" s="29"/>
      <c r="L261" s="29"/>
      <c r="M261" s="28"/>
    </row>
    <row r="262" spans="1:13">
      <c r="A262" s="13">
        <v>255</v>
      </c>
      <c r="B262" s="28"/>
      <c r="C262" s="28"/>
      <c r="D262" s="28"/>
      <c r="E262" s="39"/>
      <c r="F262" s="39"/>
      <c r="G262" s="30"/>
      <c r="H262" s="42"/>
      <c r="I262" s="43"/>
      <c r="J262" s="21" t="e">
        <f t="shared" si="6"/>
        <v>#DIV/0!</v>
      </c>
      <c r="K262" s="29"/>
      <c r="L262" s="29"/>
      <c r="M262" s="28"/>
    </row>
    <row r="263" spans="1:13">
      <c r="A263" s="40">
        <v>256</v>
      </c>
      <c r="B263" s="28"/>
      <c r="C263" s="28"/>
      <c r="D263" s="28"/>
      <c r="E263" s="39"/>
      <c r="F263" s="39"/>
      <c r="G263" s="30"/>
      <c r="H263" s="42"/>
      <c r="I263" s="43"/>
      <c r="J263" s="21" t="e">
        <f t="shared" si="6"/>
        <v>#DIV/0!</v>
      </c>
      <c r="K263" s="29"/>
      <c r="L263" s="29"/>
      <c r="M263" s="28"/>
    </row>
    <row r="264" spans="1:13">
      <c r="A264" s="40">
        <v>257</v>
      </c>
      <c r="B264" s="28"/>
      <c r="C264" s="28"/>
      <c r="D264" s="28"/>
      <c r="E264" s="39"/>
      <c r="F264" s="39"/>
      <c r="G264" s="30"/>
      <c r="H264" s="42"/>
      <c r="I264" s="43"/>
      <c r="J264" s="21" t="e">
        <f t="shared" si="6"/>
        <v>#DIV/0!</v>
      </c>
      <c r="K264" s="29"/>
      <c r="L264" s="29"/>
      <c r="M264" s="28"/>
    </row>
    <row r="265" spans="1:13">
      <c r="A265" s="13">
        <v>258</v>
      </c>
      <c r="B265" s="28"/>
      <c r="C265" s="28"/>
      <c r="D265" s="28"/>
      <c r="E265" s="39"/>
      <c r="F265" s="39"/>
      <c r="G265" s="30"/>
      <c r="H265" s="42"/>
      <c r="I265" s="43"/>
      <c r="J265" s="41" t="e">
        <f t="shared" si="6"/>
        <v>#DIV/0!</v>
      </c>
      <c r="K265" s="29"/>
      <c r="L265" s="29"/>
      <c r="M265" s="28"/>
    </row>
    <row r="266" spans="1:13">
      <c r="A266" s="13">
        <v>259</v>
      </c>
      <c r="B266" s="28"/>
      <c r="C266" s="28"/>
      <c r="D266" s="28"/>
      <c r="E266" s="39"/>
      <c r="F266" s="39"/>
      <c r="G266" s="30"/>
      <c r="H266" s="42"/>
      <c r="I266" s="43"/>
      <c r="J266" s="41" t="e">
        <f t="shared" si="6"/>
        <v>#DIV/0!</v>
      </c>
      <c r="K266" s="29"/>
      <c r="L266" s="29"/>
      <c r="M266" s="28"/>
    </row>
    <row r="267" spans="1:13">
      <c r="A267" s="13">
        <v>260</v>
      </c>
      <c r="B267" s="28"/>
      <c r="C267" s="28"/>
      <c r="D267" s="28"/>
      <c r="E267" s="39"/>
      <c r="F267" s="39"/>
      <c r="G267" s="30"/>
      <c r="H267" s="42"/>
      <c r="I267" s="43"/>
      <c r="J267" s="21" t="e">
        <f t="shared" si="6"/>
        <v>#DIV/0!</v>
      </c>
      <c r="K267" s="29"/>
      <c r="L267" s="29"/>
      <c r="M267" s="28"/>
    </row>
    <row r="268" spans="1:13">
      <c r="A268" s="13">
        <v>261</v>
      </c>
      <c r="B268" s="28"/>
      <c r="C268" s="28"/>
      <c r="D268" s="28"/>
      <c r="E268" s="39"/>
      <c r="F268" s="39"/>
      <c r="G268" s="30"/>
      <c r="H268" s="42"/>
      <c r="I268" s="43"/>
      <c r="J268" s="41" t="e">
        <f t="shared" si="6"/>
        <v>#DIV/0!</v>
      </c>
      <c r="K268" s="29"/>
      <c r="L268" s="29"/>
      <c r="M268" s="28"/>
    </row>
    <row r="269" spans="1:13">
      <c r="A269" s="13">
        <v>262</v>
      </c>
      <c r="B269" s="28"/>
      <c r="C269" s="28"/>
      <c r="D269" s="28"/>
      <c r="E269" s="39"/>
      <c r="F269" s="39"/>
      <c r="G269" s="30"/>
      <c r="H269" s="42"/>
      <c r="I269" s="43"/>
      <c r="J269" s="41" t="e">
        <f t="shared" si="6"/>
        <v>#DIV/0!</v>
      </c>
      <c r="K269" s="29"/>
      <c r="L269" s="29"/>
      <c r="M269" s="28"/>
    </row>
    <row r="270" spans="1:13">
      <c r="A270" s="13">
        <v>263</v>
      </c>
      <c r="B270" s="28"/>
      <c r="C270" s="28"/>
      <c r="D270" s="28"/>
      <c r="E270" s="39"/>
      <c r="F270" s="39"/>
      <c r="G270" s="30"/>
      <c r="H270" s="42"/>
      <c r="I270" s="43"/>
      <c r="J270" s="21" t="e">
        <f t="shared" si="6"/>
        <v>#DIV/0!</v>
      </c>
      <c r="K270" s="29"/>
      <c r="L270" s="29"/>
      <c r="M270" s="28"/>
    </row>
    <row r="271" spans="1:13">
      <c r="A271" s="13">
        <v>264</v>
      </c>
      <c r="B271" s="28"/>
      <c r="C271" s="28"/>
      <c r="D271" s="28"/>
      <c r="E271" s="39"/>
      <c r="F271" s="39"/>
      <c r="G271" s="30"/>
      <c r="H271" s="42"/>
      <c r="I271" s="43"/>
      <c r="J271" s="21" t="e">
        <f t="shared" si="6"/>
        <v>#DIV/0!</v>
      </c>
      <c r="K271" s="29"/>
      <c r="L271" s="29"/>
      <c r="M271" s="28"/>
    </row>
    <row r="272" spans="1:13">
      <c r="A272" s="13">
        <v>265</v>
      </c>
      <c r="B272" s="28"/>
      <c r="C272" s="28"/>
      <c r="D272" s="28"/>
      <c r="E272" s="39"/>
      <c r="F272" s="39"/>
      <c r="G272" s="30"/>
      <c r="H272" s="42"/>
      <c r="I272" s="43"/>
      <c r="J272" s="21" t="e">
        <f t="shared" si="6"/>
        <v>#DIV/0!</v>
      </c>
      <c r="K272" s="29"/>
      <c r="L272" s="29"/>
      <c r="M272" s="28"/>
    </row>
    <row r="273" spans="1:13">
      <c r="A273" s="40">
        <v>266</v>
      </c>
      <c r="B273" s="28"/>
      <c r="C273" s="28"/>
      <c r="D273" s="28"/>
      <c r="E273" s="39"/>
      <c r="F273" s="39"/>
      <c r="G273" s="30"/>
      <c r="H273" s="42"/>
      <c r="I273" s="43"/>
      <c r="J273" s="21" t="e">
        <f t="shared" si="6"/>
        <v>#DIV/0!</v>
      </c>
      <c r="K273" s="29"/>
      <c r="L273" s="29"/>
      <c r="M273" s="28"/>
    </row>
    <row r="274" spans="1:13">
      <c r="A274" s="40">
        <v>267</v>
      </c>
      <c r="B274" s="28"/>
      <c r="C274" s="28"/>
      <c r="D274" s="28"/>
      <c r="E274" s="39"/>
      <c r="F274" s="39"/>
      <c r="G274" s="30"/>
      <c r="H274" s="42"/>
      <c r="I274" s="43"/>
      <c r="J274" s="41" t="e">
        <f t="shared" si="6"/>
        <v>#DIV/0!</v>
      </c>
      <c r="K274" s="29"/>
      <c r="L274" s="29"/>
      <c r="M274" s="28"/>
    </row>
    <row r="275" spans="1:13">
      <c r="A275" s="13">
        <v>268</v>
      </c>
      <c r="B275" s="28"/>
      <c r="C275" s="28"/>
      <c r="D275" s="28"/>
      <c r="E275" s="39"/>
      <c r="F275" s="39"/>
      <c r="G275" s="30"/>
      <c r="H275" s="42"/>
      <c r="I275" s="43"/>
      <c r="J275" s="41" t="e">
        <f t="shared" si="6"/>
        <v>#DIV/0!</v>
      </c>
      <c r="K275" s="29"/>
      <c r="L275" s="29"/>
      <c r="M275" s="28"/>
    </row>
    <row r="276" spans="1:13">
      <c r="A276" s="13">
        <v>269</v>
      </c>
      <c r="B276" s="28"/>
      <c r="C276" s="28"/>
      <c r="D276" s="28"/>
      <c r="E276" s="39"/>
      <c r="F276" s="39"/>
      <c r="G276" s="30"/>
      <c r="H276" s="42"/>
      <c r="I276" s="43"/>
      <c r="J276" s="21" t="e">
        <f t="shared" si="6"/>
        <v>#DIV/0!</v>
      </c>
      <c r="K276" s="29"/>
      <c r="L276" s="29"/>
      <c r="M276" s="28"/>
    </row>
    <row r="277" spans="1:13">
      <c r="A277" s="13">
        <v>270</v>
      </c>
      <c r="B277" s="28"/>
      <c r="C277" s="28"/>
      <c r="D277" s="28"/>
      <c r="E277" s="39"/>
      <c r="F277" s="39"/>
      <c r="G277" s="30"/>
      <c r="H277" s="42"/>
      <c r="I277" s="43"/>
      <c r="J277" s="41" t="e">
        <f t="shared" si="6"/>
        <v>#DIV/0!</v>
      </c>
      <c r="K277" s="29"/>
      <c r="L277" s="29"/>
      <c r="M277" s="28"/>
    </row>
    <row r="278" spans="1:13">
      <c r="A278" s="13">
        <v>271</v>
      </c>
      <c r="B278" s="28"/>
      <c r="C278" s="28"/>
      <c r="D278" s="28"/>
      <c r="E278" s="39"/>
      <c r="F278" s="39"/>
      <c r="G278" s="30"/>
      <c r="H278" s="42"/>
      <c r="I278" s="43"/>
      <c r="J278" s="41" t="e">
        <f t="shared" si="6"/>
        <v>#DIV/0!</v>
      </c>
      <c r="K278" s="29"/>
      <c r="L278" s="29"/>
      <c r="M278" s="28"/>
    </row>
    <row r="279" spans="1:13">
      <c r="A279" s="13">
        <v>272</v>
      </c>
      <c r="B279" s="28"/>
      <c r="C279" s="28"/>
      <c r="D279" s="28"/>
      <c r="E279" s="39"/>
      <c r="F279" s="39"/>
      <c r="G279" s="30"/>
      <c r="H279" s="42"/>
      <c r="I279" s="43"/>
      <c r="J279" s="21" t="e">
        <f t="shared" si="6"/>
        <v>#DIV/0!</v>
      </c>
      <c r="K279" s="29"/>
      <c r="L279" s="29"/>
      <c r="M279" s="28"/>
    </row>
    <row r="280" spans="1:13">
      <c r="A280" s="13">
        <v>273</v>
      </c>
      <c r="B280" s="28"/>
      <c r="C280" s="28"/>
      <c r="D280" s="28"/>
      <c r="E280" s="39"/>
      <c r="F280" s="39"/>
      <c r="G280" s="30"/>
      <c r="H280" s="42"/>
      <c r="I280" s="43"/>
      <c r="J280" s="21" t="e">
        <f t="shared" si="6"/>
        <v>#DIV/0!</v>
      </c>
      <c r="K280" s="29"/>
      <c r="L280" s="29"/>
      <c r="M280" s="28"/>
    </row>
    <row r="281" spans="1:13">
      <c r="A281" s="13">
        <v>274</v>
      </c>
      <c r="B281" s="28"/>
      <c r="C281" s="28"/>
      <c r="D281" s="28"/>
      <c r="E281" s="39"/>
      <c r="F281" s="39"/>
      <c r="G281" s="30"/>
      <c r="H281" s="42"/>
      <c r="I281" s="43"/>
      <c r="J281" s="21" t="e">
        <f t="shared" si="6"/>
        <v>#DIV/0!</v>
      </c>
      <c r="K281" s="29"/>
      <c r="L281" s="29"/>
      <c r="M281" s="28"/>
    </row>
    <row r="282" spans="1:13">
      <c r="A282" s="13">
        <v>275</v>
      </c>
      <c r="B282" s="28"/>
      <c r="C282" s="28"/>
      <c r="D282" s="28"/>
      <c r="E282" s="39"/>
      <c r="F282" s="39"/>
      <c r="G282" s="30"/>
      <c r="H282" s="42"/>
      <c r="I282" s="43"/>
      <c r="J282" s="21" t="e">
        <f t="shared" si="6"/>
        <v>#DIV/0!</v>
      </c>
      <c r="K282" s="29"/>
      <c r="L282" s="29"/>
      <c r="M282" s="28"/>
    </row>
    <row r="283" spans="1:13">
      <c r="A283" s="40">
        <v>276</v>
      </c>
      <c r="B283" s="28"/>
      <c r="C283" s="28"/>
      <c r="D283" s="28"/>
      <c r="E283" s="39"/>
      <c r="F283" s="39"/>
      <c r="G283" s="30"/>
      <c r="H283" s="42"/>
      <c r="I283" s="43"/>
      <c r="J283" s="41" t="e">
        <f t="shared" si="6"/>
        <v>#DIV/0!</v>
      </c>
      <c r="K283" s="29"/>
      <c r="L283" s="29"/>
      <c r="M283" s="28"/>
    </row>
    <row r="284" spans="1:13">
      <c r="A284" s="40">
        <v>277</v>
      </c>
      <c r="B284" s="28"/>
      <c r="C284" s="28"/>
      <c r="D284" s="28"/>
      <c r="E284" s="39"/>
      <c r="F284" s="39"/>
      <c r="G284" s="30"/>
      <c r="H284" s="42"/>
      <c r="I284" s="43"/>
      <c r="J284" s="41" t="e">
        <f t="shared" si="6"/>
        <v>#DIV/0!</v>
      </c>
      <c r="K284" s="29"/>
      <c r="L284" s="29"/>
      <c r="M284" s="28"/>
    </row>
    <row r="285" spans="1:13">
      <c r="A285" s="13">
        <v>278</v>
      </c>
      <c r="B285" s="28"/>
      <c r="C285" s="28"/>
      <c r="D285" s="28"/>
      <c r="E285" s="39"/>
      <c r="F285" s="39"/>
      <c r="G285" s="30"/>
      <c r="H285" s="42"/>
      <c r="I285" s="43"/>
      <c r="J285" s="21" t="e">
        <f t="shared" si="6"/>
        <v>#DIV/0!</v>
      </c>
      <c r="K285" s="29"/>
      <c r="L285" s="29"/>
      <c r="M285" s="28"/>
    </row>
    <row r="286" spans="1:13">
      <c r="A286" s="13">
        <v>279</v>
      </c>
      <c r="B286" s="28"/>
      <c r="C286" s="28"/>
      <c r="D286" s="28"/>
      <c r="E286" s="39"/>
      <c r="F286" s="39"/>
      <c r="G286" s="30"/>
      <c r="H286" s="42"/>
      <c r="I286" s="43"/>
      <c r="J286" s="41" t="e">
        <f t="shared" si="6"/>
        <v>#DIV/0!</v>
      </c>
      <c r="K286" s="29"/>
      <c r="L286" s="29"/>
      <c r="M286" s="28"/>
    </row>
    <row r="287" spans="1:13">
      <c r="A287" s="13">
        <v>280</v>
      </c>
      <c r="B287" s="28"/>
      <c r="C287" s="28"/>
      <c r="D287" s="28"/>
      <c r="E287" s="39"/>
      <c r="F287" s="39"/>
      <c r="G287" s="30"/>
      <c r="H287" s="42"/>
      <c r="I287" s="43"/>
      <c r="J287" s="41" t="e">
        <f t="shared" si="6"/>
        <v>#DIV/0!</v>
      </c>
      <c r="K287" s="29"/>
      <c r="L287" s="29"/>
      <c r="M287" s="28"/>
    </row>
    <row r="288" spans="1:13">
      <c r="A288" s="13">
        <v>281</v>
      </c>
      <c r="B288" s="28"/>
      <c r="C288" s="28"/>
      <c r="D288" s="28"/>
      <c r="E288" s="39"/>
      <c r="F288" s="39"/>
      <c r="G288" s="30"/>
      <c r="H288" s="42"/>
      <c r="I288" s="43"/>
      <c r="J288" s="21" t="e">
        <f t="shared" si="6"/>
        <v>#DIV/0!</v>
      </c>
      <c r="K288" s="29"/>
      <c r="L288" s="29"/>
      <c r="M288" s="28"/>
    </row>
    <row r="289" spans="1:13">
      <c r="A289" s="13">
        <v>282</v>
      </c>
      <c r="B289" s="28"/>
      <c r="C289" s="28"/>
      <c r="D289" s="28"/>
      <c r="E289" s="39"/>
      <c r="F289" s="39"/>
      <c r="G289" s="30"/>
      <c r="H289" s="42"/>
      <c r="I289" s="43"/>
      <c r="J289" s="21" t="e">
        <f t="shared" si="6"/>
        <v>#DIV/0!</v>
      </c>
      <c r="K289" s="29"/>
      <c r="L289" s="29"/>
      <c r="M289" s="28"/>
    </row>
    <row r="290" spans="1:13">
      <c r="A290" s="13">
        <v>283</v>
      </c>
      <c r="B290" s="28"/>
      <c r="C290" s="28"/>
      <c r="D290" s="28"/>
      <c r="E290" s="39"/>
      <c r="F290" s="39"/>
      <c r="G290" s="30"/>
      <c r="H290" s="42"/>
      <c r="I290" s="43"/>
      <c r="J290" s="21" t="e">
        <f t="shared" si="6"/>
        <v>#DIV/0!</v>
      </c>
      <c r="K290" s="29"/>
      <c r="L290" s="29"/>
      <c r="M290" s="28"/>
    </row>
    <row r="291" spans="1:13">
      <c r="A291" s="13">
        <v>284</v>
      </c>
      <c r="B291" s="28"/>
      <c r="C291" s="28"/>
      <c r="D291" s="28"/>
      <c r="E291" s="39"/>
      <c r="F291" s="39"/>
      <c r="G291" s="30"/>
      <c r="H291" s="42"/>
      <c r="I291" s="43"/>
      <c r="J291" s="21" t="e">
        <f t="shared" si="6"/>
        <v>#DIV/0!</v>
      </c>
      <c r="K291" s="29"/>
      <c r="L291" s="29"/>
      <c r="M291" s="28"/>
    </row>
    <row r="292" spans="1:13">
      <c r="A292" s="13">
        <v>285</v>
      </c>
      <c r="B292" s="28"/>
      <c r="C292" s="28"/>
      <c r="D292" s="28"/>
      <c r="E292" s="39"/>
      <c r="F292" s="39"/>
      <c r="G292" s="30"/>
      <c r="H292" s="42"/>
      <c r="I292" s="43"/>
      <c r="J292" s="41" t="e">
        <f t="shared" si="6"/>
        <v>#DIV/0!</v>
      </c>
      <c r="K292" s="29"/>
      <c r="L292" s="29"/>
      <c r="M292" s="28"/>
    </row>
    <row r="293" spans="1:13">
      <c r="A293" s="40">
        <v>286</v>
      </c>
      <c r="B293" s="28"/>
      <c r="C293" s="28"/>
      <c r="D293" s="28"/>
      <c r="E293" s="39"/>
      <c r="F293" s="39"/>
      <c r="G293" s="30"/>
      <c r="H293" s="42"/>
      <c r="I293" s="43"/>
      <c r="J293" s="41" t="e">
        <f t="shared" si="6"/>
        <v>#DIV/0!</v>
      </c>
      <c r="K293" s="29"/>
      <c r="L293" s="29"/>
      <c r="M293" s="28"/>
    </row>
    <row r="294" spans="1:13">
      <c r="A294" s="40">
        <v>287</v>
      </c>
      <c r="B294" s="28"/>
      <c r="C294" s="28"/>
      <c r="D294" s="28"/>
      <c r="E294" s="39"/>
      <c r="F294" s="39"/>
      <c r="G294" s="30"/>
      <c r="H294" s="42"/>
      <c r="I294" s="43"/>
      <c r="J294" s="21" t="e">
        <f t="shared" si="6"/>
        <v>#DIV/0!</v>
      </c>
      <c r="K294" s="29"/>
      <c r="L294" s="29"/>
      <c r="M294" s="28"/>
    </row>
    <row r="295" spans="1:13">
      <c r="A295" s="13">
        <v>288</v>
      </c>
      <c r="B295" s="28"/>
      <c r="C295" s="28"/>
      <c r="D295" s="28"/>
      <c r="E295" s="39"/>
      <c r="F295" s="39"/>
      <c r="G295" s="30"/>
      <c r="H295" s="42"/>
      <c r="I295" s="43"/>
      <c r="J295" s="41" t="e">
        <f t="shared" si="6"/>
        <v>#DIV/0!</v>
      </c>
      <c r="K295" s="29"/>
      <c r="L295" s="29"/>
      <c r="M295" s="28"/>
    </row>
    <row r="296" spans="1:13">
      <c r="A296" s="13">
        <v>289</v>
      </c>
      <c r="B296" s="28"/>
      <c r="C296" s="28"/>
      <c r="D296" s="28"/>
      <c r="E296" s="39"/>
      <c r="F296" s="39"/>
      <c r="G296" s="30"/>
      <c r="H296" s="42"/>
      <c r="I296" s="43"/>
      <c r="J296" s="41" t="e">
        <f t="shared" si="6"/>
        <v>#DIV/0!</v>
      </c>
      <c r="K296" s="29"/>
      <c r="L296" s="29"/>
      <c r="M296" s="28"/>
    </row>
    <row r="297" spans="1:13">
      <c r="A297" s="13">
        <v>290</v>
      </c>
      <c r="B297" s="28"/>
      <c r="C297" s="28"/>
      <c r="D297" s="28"/>
      <c r="E297" s="39"/>
      <c r="F297" s="39"/>
      <c r="G297" s="30"/>
      <c r="H297" s="42"/>
      <c r="I297" s="43"/>
      <c r="J297" s="21" t="e">
        <f t="shared" si="6"/>
        <v>#DIV/0!</v>
      </c>
      <c r="K297" s="29"/>
      <c r="L297" s="29"/>
      <c r="M297" s="28"/>
    </row>
    <row r="298" spans="1:13">
      <c r="A298" s="13">
        <v>291</v>
      </c>
      <c r="B298" s="28"/>
      <c r="C298" s="28"/>
      <c r="D298" s="28"/>
      <c r="E298" s="39"/>
      <c r="F298" s="39"/>
      <c r="G298" s="30"/>
      <c r="H298" s="42"/>
      <c r="I298" s="43"/>
      <c r="J298" s="21" t="e">
        <f t="shared" si="6"/>
        <v>#DIV/0!</v>
      </c>
      <c r="K298" s="29"/>
      <c r="L298" s="29"/>
      <c r="M298" s="28"/>
    </row>
    <row r="299" spans="1:13">
      <c r="A299" s="13">
        <v>292</v>
      </c>
      <c r="B299" s="28"/>
      <c r="C299" s="28"/>
      <c r="D299" s="28"/>
      <c r="E299" s="39"/>
      <c r="F299" s="39"/>
      <c r="G299" s="30"/>
      <c r="H299" s="42"/>
      <c r="I299" s="43"/>
      <c r="J299" s="21" t="e">
        <f t="shared" si="6"/>
        <v>#DIV/0!</v>
      </c>
      <c r="K299" s="29"/>
      <c r="L299" s="29"/>
      <c r="M299" s="28"/>
    </row>
    <row r="300" spans="1:13">
      <c r="A300" s="13">
        <v>293</v>
      </c>
      <c r="B300" s="28"/>
      <c r="C300" s="28"/>
      <c r="D300" s="28"/>
      <c r="E300" s="39"/>
      <c r="F300" s="39"/>
      <c r="G300" s="30"/>
      <c r="H300" s="42"/>
      <c r="I300" s="43"/>
      <c r="J300" s="21" t="e">
        <f t="shared" si="6"/>
        <v>#DIV/0!</v>
      </c>
      <c r="K300" s="29"/>
      <c r="L300" s="29"/>
      <c r="M300" s="28"/>
    </row>
    <row r="301" spans="1:13">
      <c r="A301" s="13">
        <v>294</v>
      </c>
      <c r="B301" s="28"/>
      <c r="C301" s="28"/>
      <c r="D301" s="28"/>
      <c r="E301" s="39"/>
      <c r="F301" s="39"/>
      <c r="G301" s="30"/>
      <c r="H301" s="42"/>
      <c r="I301" s="43"/>
      <c r="J301" s="41" t="e">
        <f t="shared" si="6"/>
        <v>#DIV/0!</v>
      </c>
      <c r="K301" s="29"/>
      <c r="L301" s="29"/>
      <c r="M301" s="28"/>
    </row>
    <row r="302" spans="1:13">
      <c r="A302" s="13">
        <v>295</v>
      </c>
      <c r="B302" s="28"/>
      <c r="C302" s="28"/>
      <c r="D302" s="28"/>
      <c r="E302" s="39"/>
      <c r="F302" s="39"/>
      <c r="G302" s="30"/>
      <c r="H302" s="42"/>
      <c r="I302" s="43"/>
      <c r="J302" s="41" t="e">
        <f t="shared" si="6"/>
        <v>#DIV/0!</v>
      </c>
      <c r="K302" s="29"/>
      <c r="L302" s="29"/>
      <c r="M302" s="28"/>
    </row>
    <row r="303" spans="1:13">
      <c r="A303" s="40">
        <v>296</v>
      </c>
      <c r="B303" s="28"/>
      <c r="C303" s="28"/>
      <c r="D303" s="28"/>
      <c r="E303" s="39"/>
      <c r="F303" s="39"/>
      <c r="G303" s="30"/>
      <c r="H303" s="42"/>
      <c r="I303" s="43"/>
      <c r="J303" s="21" t="e">
        <f t="shared" si="6"/>
        <v>#DIV/0!</v>
      </c>
      <c r="K303" s="29"/>
      <c r="L303" s="29"/>
      <c r="M303" s="28"/>
    </row>
    <row r="304" spans="1:13">
      <c r="A304" s="40">
        <v>297</v>
      </c>
      <c r="B304" s="28"/>
      <c r="C304" s="28"/>
      <c r="D304" s="28"/>
      <c r="E304" s="39"/>
      <c r="F304" s="39"/>
      <c r="G304" s="30"/>
      <c r="H304" s="42"/>
      <c r="I304" s="43"/>
      <c r="J304" s="41" t="e">
        <f t="shared" si="6"/>
        <v>#DIV/0!</v>
      </c>
      <c r="K304" s="29"/>
      <c r="L304" s="29"/>
      <c r="M304" s="28"/>
    </row>
    <row r="305" spans="1:13">
      <c r="A305" s="13">
        <v>298</v>
      </c>
      <c r="B305" s="28"/>
      <c r="C305" s="28"/>
      <c r="D305" s="28"/>
      <c r="E305" s="39"/>
      <c r="F305" s="39"/>
      <c r="G305" s="30"/>
      <c r="H305" s="42"/>
      <c r="I305" s="43"/>
      <c r="J305" s="41" t="e">
        <f t="shared" si="6"/>
        <v>#DIV/0!</v>
      </c>
      <c r="K305" s="29"/>
      <c r="L305" s="29"/>
      <c r="M305" s="28"/>
    </row>
    <row r="306" spans="1:13">
      <c r="A306" s="13">
        <v>299</v>
      </c>
      <c r="B306" s="28"/>
      <c r="C306" s="28"/>
      <c r="D306" s="28"/>
      <c r="E306" s="39"/>
      <c r="F306" s="39"/>
      <c r="G306" s="30"/>
      <c r="H306" s="42"/>
      <c r="I306" s="43"/>
      <c r="J306" s="21" t="e">
        <f t="shared" si="6"/>
        <v>#DIV/0!</v>
      </c>
      <c r="K306" s="29"/>
      <c r="L306" s="29"/>
      <c r="M306" s="28"/>
    </row>
    <row r="307" spans="1:13">
      <c r="A307" s="13">
        <v>300</v>
      </c>
      <c r="B307" s="28"/>
      <c r="C307" s="28"/>
      <c r="D307" s="28"/>
      <c r="E307" s="39"/>
      <c r="F307" s="39"/>
      <c r="G307" s="30"/>
      <c r="H307" s="42"/>
      <c r="I307" s="43"/>
      <c r="J307" s="21" t="e">
        <f t="shared" si="6"/>
        <v>#DIV/0!</v>
      </c>
      <c r="K307" s="29"/>
      <c r="L307" s="29"/>
      <c r="M307" s="28"/>
    </row>
    <row r="308" spans="1:13">
      <c r="A308" s="13">
        <v>301</v>
      </c>
      <c r="B308" s="28"/>
      <c r="C308" s="28"/>
      <c r="D308" s="28"/>
      <c r="E308" s="39"/>
      <c r="F308" s="39"/>
      <c r="G308" s="30"/>
      <c r="H308" s="42"/>
      <c r="I308" s="43"/>
      <c r="J308" s="21" t="e">
        <f t="shared" si="6"/>
        <v>#DIV/0!</v>
      </c>
      <c r="K308" s="29"/>
      <c r="L308" s="29"/>
      <c r="M308" s="28"/>
    </row>
    <row r="309" spans="1:13">
      <c r="A309" s="13">
        <v>302</v>
      </c>
      <c r="B309" s="28"/>
      <c r="C309" s="28"/>
      <c r="D309" s="28"/>
      <c r="E309" s="39"/>
      <c r="F309" s="39"/>
      <c r="G309" s="30"/>
      <c r="H309" s="42"/>
      <c r="I309" s="43"/>
      <c r="J309" s="21" t="e">
        <f t="shared" si="6"/>
        <v>#DIV/0!</v>
      </c>
      <c r="K309" s="29"/>
      <c r="L309" s="29"/>
      <c r="M309" s="28"/>
    </row>
    <row r="310" spans="1:13">
      <c r="A310" s="13">
        <v>303</v>
      </c>
      <c r="B310" s="28"/>
      <c r="C310" s="28"/>
      <c r="D310" s="28"/>
      <c r="E310" s="39"/>
      <c r="F310" s="39"/>
      <c r="G310" s="30"/>
      <c r="H310" s="42"/>
      <c r="I310" s="43"/>
      <c r="J310" s="41" t="e">
        <f t="shared" si="6"/>
        <v>#DIV/0!</v>
      </c>
      <c r="K310" s="29"/>
      <c r="L310" s="29"/>
      <c r="M310" s="28"/>
    </row>
    <row r="311" spans="1:13">
      <c r="A311" s="13">
        <v>304</v>
      </c>
      <c r="B311" s="28"/>
      <c r="C311" s="28"/>
      <c r="D311" s="28"/>
      <c r="E311" s="39"/>
      <c r="F311" s="39"/>
      <c r="G311" s="30"/>
      <c r="H311" s="42"/>
      <c r="I311" s="43"/>
      <c r="J311" s="41" t="e">
        <f t="shared" ref="J311:J357" si="7">H311/I311</f>
        <v>#DIV/0!</v>
      </c>
      <c r="K311" s="29"/>
      <c r="L311" s="29"/>
      <c r="M311" s="28"/>
    </row>
    <row r="312" spans="1:13">
      <c r="A312" s="13">
        <v>305</v>
      </c>
      <c r="B312" s="28"/>
      <c r="C312" s="28"/>
      <c r="D312" s="28"/>
      <c r="E312" s="39"/>
      <c r="F312" s="39"/>
      <c r="G312" s="30"/>
      <c r="H312" s="42"/>
      <c r="I312" s="43"/>
      <c r="J312" s="21" t="e">
        <f t="shared" si="7"/>
        <v>#DIV/0!</v>
      </c>
      <c r="K312" s="29"/>
      <c r="L312" s="29"/>
      <c r="M312" s="28"/>
    </row>
    <row r="313" spans="1:13">
      <c r="A313" s="40">
        <v>306</v>
      </c>
      <c r="B313" s="28"/>
      <c r="C313" s="28"/>
      <c r="D313" s="28"/>
      <c r="E313" s="39"/>
      <c r="F313" s="39"/>
      <c r="G313" s="30"/>
      <c r="H313" s="42"/>
      <c r="I313" s="43"/>
      <c r="J313" s="41" t="e">
        <f t="shared" si="7"/>
        <v>#DIV/0!</v>
      </c>
      <c r="K313" s="29"/>
      <c r="L313" s="29"/>
      <c r="M313" s="28"/>
    </row>
    <row r="314" spans="1:13">
      <c r="A314" s="40">
        <v>307</v>
      </c>
      <c r="B314" s="28"/>
      <c r="C314" s="28"/>
      <c r="D314" s="28"/>
      <c r="E314" s="39"/>
      <c r="F314" s="39"/>
      <c r="G314" s="30"/>
      <c r="H314" s="42"/>
      <c r="I314" s="43"/>
      <c r="J314" s="41" t="e">
        <f t="shared" si="7"/>
        <v>#DIV/0!</v>
      </c>
      <c r="K314" s="29"/>
      <c r="L314" s="29"/>
      <c r="M314" s="28"/>
    </row>
    <row r="315" spans="1:13">
      <c r="A315" s="13">
        <v>308</v>
      </c>
      <c r="B315" s="28"/>
      <c r="C315" s="28"/>
      <c r="D315" s="28"/>
      <c r="E315" s="39"/>
      <c r="F315" s="39"/>
      <c r="G315" s="30"/>
      <c r="H315" s="42"/>
      <c r="I315" s="43"/>
      <c r="J315" s="21" t="e">
        <f t="shared" si="7"/>
        <v>#DIV/0!</v>
      </c>
      <c r="K315" s="29"/>
      <c r="L315" s="29"/>
      <c r="M315" s="28"/>
    </row>
    <row r="316" spans="1:13">
      <c r="A316" s="13">
        <v>309</v>
      </c>
      <c r="B316" s="28"/>
      <c r="C316" s="28"/>
      <c r="D316" s="28"/>
      <c r="E316" s="39"/>
      <c r="F316" s="39"/>
      <c r="G316" s="30"/>
      <c r="H316" s="42"/>
      <c r="I316" s="43"/>
      <c r="J316" s="21" t="e">
        <f t="shared" si="7"/>
        <v>#DIV/0!</v>
      </c>
      <c r="K316" s="29"/>
      <c r="L316" s="29"/>
      <c r="M316" s="28"/>
    </row>
    <row r="317" spans="1:13">
      <c r="A317" s="13">
        <v>310</v>
      </c>
      <c r="B317" s="28"/>
      <c r="C317" s="28"/>
      <c r="D317" s="28"/>
      <c r="E317" s="39"/>
      <c r="F317" s="39"/>
      <c r="G317" s="30"/>
      <c r="H317" s="42"/>
      <c r="I317" s="43"/>
      <c r="J317" s="21" t="e">
        <f t="shared" si="7"/>
        <v>#DIV/0!</v>
      </c>
      <c r="K317" s="29"/>
      <c r="L317" s="29"/>
      <c r="M317" s="28"/>
    </row>
    <row r="318" spans="1:13">
      <c r="A318" s="13">
        <v>311</v>
      </c>
      <c r="B318" s="28"/>
      <c r="C318" s="28"/>
      <c r="D318" s="28"/>
      <c r="E318" s="39"/>
      <c r="F318" s="39"/>
      <c r="G318" s="30"/>
      <c r="H318" s="42"/>
      <c r="I318" s="43"/>
      <c r="J318" s="21" t="e">
        <f t="shared" si="7"/>
        <v>#DIV/0!</v>
      </c>
      <c r="K318" s="29"/>
      <c r="L318" s="29"/>
      <c r="M318" s="28"/>
    </row>
    <row r="319" spans="1:13">
      <c r="A319" s="13">
        <v>312</v>
      </c>
      <c r="B319" s="28"/>
      <c r="C319" s="28"/>
      <c r="D319" s="28"/>
      <c r="E319" s="39"/>
      <c r="F319" s="39"/>
      <c r="G319" s="30"/>
      <c r="H319" s="42"/>
      <c r="I319" s="43"/>
      <c r="J319" s="41" t="e">
        <f t="shared" si="7"/>
        <v>#DIV/0!</v>
      </c>
      <c r="K319" s="29"/>
      <c r="L319" s="29"/>
      <c r="M319" s="28"/>
    </row>
    <row r="320" spans="1:13">
      <c r="A320" s="13">
        <v>313</v>
      </c>
      <c r="B320" s="28"/>
      <c r="C320" s="28"/>
      <c r="D320" s="28"/>
      <c r="E320" s="39"/>
      <c r="F320" s="39"/>
      <c r="G320" s="30"/>
      <c r="H320" s="42"/>
      <c r="I320" s="43"/>
      <c r="J320" s="41" t="e">
        <f t="shared" si="7"/>
        <v>#DIV/0!</v>
      </c>
      <c r="K320" s="29"/>
      <c r="L320" s="29"/>
      <c r="M320" s="28"/>
    </row>
    <row r="321" spans="1:13">
      <c r="A321" s="13">
        <v>314</v>
      </c>
      <c r="B321" s="28"/>
      <c r="C321" s="28"/>
      <c r="D321" s="28"/>
      <c r="E321" s="39"/>
      <c r="F321" s="39"/>
      <c r="G321" s="30"/>
      <c r="H321" s="42"/>
      <c r="I321" s="43"/>
      <c r="J321" s="21" t="e">
        <f t="shared" si="7"/>
        <v>#DIV/0!</v>
      </c>
      <c r="K321" s="29"/>
      <c r="L321" s="29"/>
      <c r="M321" s="28"/>
    </row>
    <row r="322" spans="1:13">
      <c r="A322" s="13">
        <v>315</v>
      </c>
      <c r="B322" s="28"/>
      <c r="C322" s="28"/>
      <c r="D322" s="28"/>
      <c r="E322" s="39"/>
      <c r="F322" s="39"/>
      <c r="G322" s="30"/>
      <c r="H322" s="42"/>
      <c r="I322" s="43"/>
      <c r="J322" s="41" t="e">
        <f t="shared" si="7"/>
        <v>#DIV/0!</v>
      </c>
      <c r="K322" s="29"/>
      <c r="L322" s="29"/>
      <c r="M322" s="28"/>
    </row>
    <row r="323" spans="1:13">
      <c r="A323" s="40">
        <v>316</v>
      </c>
      <c r="B323" s="28"/>
      <c r="C323" s="28"/>
      <c r="D323" s="28"/>
      <c r="E323" s="39"/>
      <c r="F323" s="39"/>
      <c r="G323" s="30"/>
      <c r="H323" s="42"/>
      <c r="I323" s="43"/>
      <c r="J323" s="41" t="e">
        <f t="shared" si="7"/>
        <v>#DIV/0!</v>
      </c>
      <c r="K323" s="29"/>
      <c r="L323" s="29"/>
      <c r="M323" s="28"/>
    </row>
    <row r="324" spans="1:13">
      <c r="A324" s="40">
        <v>317</v>
      </c>
      <c r="B324" s="28"/>
      <c r="C324" s="28"/>
      <c r="D324" s="28"/>
      <c r="E324" s="39"/>
      <c r="F324" s="39"/>
      <c r="G324" s="30"/>
      <c r="H324" s="42"/>
      <c r="I324" s="43"/>
      <c r="J324" s="21" t="e">
        <f t="shared" si="7"/>
        <v>#DIV/0!</v>
      </c>
      <c r="K324" s="29"/>
      <c r="L324" s="29"/>
      <c r="M324" s="28"/>
    </row>
    <row r="325" spans="1:13">
      <c r="A325" s="13">
        <v>318</v>
      </c>
      <c r="B325" s="28"/>
      <c r="C325" s="28"/>
      <c r="D325" s="28"/>
      <c r="E325" s="39"/>
      <c r="F325" s="39"/>
      <c r="G325" s="30"/>
      <c r="H325" s="42"/>
      <c r="I325" s="43"/>
      <c r="J325" s="21" t="e">
        <f t="shared" si="7"/>
        <v>#DIV/0!</v>
      </c>
      <c r="K325" s="29"/>
      <c r="L325" s="29"/>
      <c r="M325" s="28"/>
    </row>
    <row r="326" spans="1:13">
      <c r="A326" s="13">
        <v>319</v>
      </c>
      <c r="B326" s="28"/>
      <c r="C326" s="28"/>
      <c r="D326" s="28"/>
      <c r="E326" s="39"/>
      <c r="F326" s="39"/>
      <c r="G326" s="30"/>
      <c r="H326" s="42"/>
      <c r="I326" s="43"/>
      <c r="J326" s="21" t="e">
        <f t="shared" si="7"/>
        <v>#DIV/0!</v>
      </c>
      <c r="K326" s="29"/>
      <c r="L326" s="29"/>
      <c r="M326" s="28"/>
    </row>
    <row r="327" spans="1:13">
      <c r="A327" s="13">
        <v>320</v>
      </c>
      <c r="B327" s="28"/>
      <c r="C327" s="28"/>
      <c r="D327" s="28"/>
      <c r="E327" s="39"/>
      <c r="F327" s="39"/>
      <c r="G327" s="30"/>
      <c r="H327" s="42"/>
      <c r="I327" s="43"/>
      <c r="J327" s="21" t="e">
        <f t="shared" si="7"/>
        <v>#DIV/0!</v>
      </c>
      <c r="K327" s="29"/>
      <c r="L327" s="29"/>
      <c r="M327" s="28"/>
    </row>
    <row r="328" spans="1:13">
      <c r="A328" s="13">
        <v>321</v>
      </c>
      <c r="B328" s="28"/>
      <c r="C328" s="28"/>
      <c r="D328" s="28"/>
      <c r="E328" s="39"/>
      <c r="F328" s="39"/>
      <c r="G328" s="30"/>
      <c r="H328" s="42"/>
      <c r="I328" s="43"/>
      <c r="J328" s="41" t="e">
        <f t="shared" si="7"/>
        <v>#DIV/0!</v>
      </c>
      <c r="K328" s="29"/>
      <c r="L328" s="29"/>
      <c r="M328" s="28"/>
    </row>
    <row r="329" spans="1:13">
      <c r="A329" s="13">
        <v>322</v>
      </c>
      <c r="B329" s="28"/>
      <c r="C329" s="28"/>
      <c r="D329" s="28"/>
      <c r="E329" s="39"/>
      <c r="F329" s="39"/>
      <c r="G329" s="30"/>
      <c r="H329" s="42"/>
      <c r="I329" s="43"/>
      <c r="J329" s="41" t="e">
        <f t="shared" si="7"/>
        <v>#DIV/0!</v>
      </c>
      <c r="K329" s="29"/>
      <c r="L329" s="29"/>
      <c r="M329" s="28"/>
    </row>
    <row r="330" spans="1:13">
      <c r="A330" s="13">
        <v>323</v>
      </c>
      <c r="B330" s="28"/>
      <c r="C330" s="28"/>
      <c r="D330" s="28"/>
      <c r="E330" s="39"/>
      <c r="F330" s="39"/>
      <c r="G330" s="30"/>
      <c r="H330" s="42"/>
      <c r="I330" s="43"/>
      <c r="J330" s="21" t="e">
        <f t="shared" si="7"/>
        <v>#DIV/0!</v>
      </c>
      <c r="K330" s="29"/>
      <c r="L330" s="29"/>
      <c r="M330" s="28"/>
    </row>
    <row r="331" spans="1:13">
      <c r="A331" s="13">
        <v>324</v>
      </c>
      <c r="B331" s="28"/>
      <c r="C331" s="28"/>
      <c r="D331" s="28"/>
      <c r="E331" s="39"/>
      <c r="F331" s="39"/>
      <c r="G331" s="30"/>
      <c r="H331" s="42"/>
      <c r="I331" s="43"/>
      <c r="J331" s="41" t="e">
        <f t="shared" si="7"/>
        <v>#DIV/0!</v>
      </c>
      <c r="K331" s="29"/>
      <c r="L331" s="29"/>
      <c r="M331" s="28"/>
    </row>
    <row r="332" spans="1:13">
      <c r="A332" s="13">
        <v>325</v>
      </c>
      <c r="B332" s="28"/>
      <c r="C332" s="28"/>
      <c r="D332" s="28"/>
      <c r="E332" s="39"/>
      <c r="F332" s="39"/>
      <c r="G332" s="30"/>
      <c r="H332" s="42"/>
      <c r="I332" s="43"/>
      <c r="J332" s="41" t="e">
        <f t="shared" si="7"/>
        <v>#DIV/0!</v>
      </c>
      <c r="K332" s="29"/>
      <c r="L332" s="29"/>
      <c r="M332" s="28"/>
    </row>
    <row r="333" spans="1:13">
      <c r="A333" s="40">
        <v>326</v>
      </c>
      <c r="B333" s="28"/>
      <c r="C333" s="28"/>
      <c r="D333" s="28"/>
      <c r="E333" s="39"/>
      <c r="F333" s="39"/>
      <c r="G333" s="30"/>
      <c r="H333" s="42"/>
      <c r="I333" s="43"/>
      <c r="J333" s="21" t="e">
        <f t="shared" si="7"/>
        <v>#DIV/0!</v>
      </c>
      <c r="K333" s="29"/>
      <c r="L333" s="29"/>
      <c r="M333" s="28"/>
    </row>
    <row r="334" spans="1:13">
      <c r="A334" s="40">
        <v>327</v>
      </c>
      <c r="B334" s="28"/>
      <c r="C334" s="28"/>
      <c r="D334" s="28"/>
      <c r="E334" s="39"/>
      <c r="F334" s="39"/>
      <c r="G334" s="30"/>
      <c r="H334" s="42"/>
      <c r="I334" s="43"/>
      <c r="J334" s="21" t="e">
        <f t="shared" si="7"/>
        <v>#DIV/0!</v>
      </c>
      <c r="K334" s="29"/>
      <c r="L334" s="29"/>
      <c r="M334" s="28"/>
    </row>
    <row r="335" spans="1:13">
      <c r="A335" s="13">
        <v>328</v>
      </c>
      <c r="B335" s="28"/>
      <c r="C335" s="28"/>
      <c r="D335" s="28"/>
      <c r="E335" s="39"/>
      <c r="F335" s="39"/>
      <c r="G335" s="30"/>
      <c r="H335" s="42"/>
      <c r="I335" s="43"/>
      <c r="J335" s="21" t="e">
        <f t="shared" si="7"/>
        <v>#DIV/0!</v>
      </c>
      <c r="K335" s="29"/>
      <c r="L335" s="29"/>
      <c r="M335" s="28"/>
    </row>
    <row r="336" spans="1:13">
      <c r="A336" s="13">
        <v>329</v>
      </c>
      <c r="B336" s="28"/>
      <c r="C336" s="28"/>
      <c r="D336" s="28"/>
      <c r="E336" s="39"/>
      <c r="F336" s="39"/>
      <c r="G336" s="30"/>
      <c r="H336" s="42"/>
      <c r="I336" s="43"/>
      <c r="J336" s="21" t="e">
        <f t="shared" si="7"/>
        <v>#DIV/0!</v>
      </c>
      <c r="K336" s="29"/>
      <c r="L336" s="29"/>
      <c r="M336" s="28"/>
    </row>
    <row r="337" spans="1:13">
      <c r="A337" s="13">
        <v>330</v>
      </c>
      <c r="B337" s="28"/>
      <c r="C337" s="28"/>
      <c r="D337" s="28"/>
      <c r="E337" s="39"/>
      <c r="F337" s="39"/>
      <c r="G337" s="30"/>
      <c r="H337" s="42"/>
      <c r="I337" s="43"/>
      <c r="J337" s="41" t="e">
        <f t="shared" si="7"/>
        <v>#DIV/0!</v>
      </c>
      <c r="K337" s="29"/>
      <c r="L337" s="29"/>
      <c r="M337" s="28"/>
    </row>
    <row r="338" spans="1:13">
      <c r="A338" s="13">
        <v>331</v>
      </c>
      <c r="B338" s="28"/>
      <c r="C338" s="28"/>
      <c r="D338" s="28"/>
      <c r="E338" s="39"/>
      <c r="F338" s="39"/>
      <c r="G338" s="30"/>
      <c r="H338" s="42"/>
      <c r="I338" s="43"/>
      <c r="J338" s="41" t="e">
        <f t="shared" si="7"/>
        <v>#DIV/0!</v>
      </c>
      <c r="K338" s="29"/>
      <c r="L338" s="29"/>
      <c r="M338" s="28"/>
    </row>
    <row r="339" spans="1:13">
      <c r="A339" s="13">
        <v>332</v>
      </c>
      <c r="B339" s="28"/>
      <c r="C339" s="28"/>
      <c r="D339" s="28"/>
      <c r="E339" s="39"/>
      <c r="F339" s="39"/>
      <c r="G339" s="30"/>
      <c r="H339" s="42"/>
      <c r="I339" s="43"/>
      <c r="J339" s="21" t="e">
        <f t="shared" si="7"/>
        <v>#DIV/0!</v>
      </c>
      <c r="K339" s="29"/>
      <c r="L339" s="29"/>
      <c r="M339" s="28"/>
    </row>
    <row r="340" spans="1:13">
      <c r="A340" s="13">
        <v>333</v>
      </c>
      <c r="B340" s="28"/>
      <c r="C340" s="28"/>
      <c r="D340" s="28"/>
      <c r="E340" s="39"/>
      <c r="F340" s="39"/>
      <c r="G340" s="30"/>
      <c r="H340" s="42"/>
      <c r="I340" s="43"/>
      <c r="J340" s="41" t="e">
        <f t="shared" si="7"/>
        <v>#DIV/0!</v>
      </c>
      <c r="K340" s="29"/>
      <c r="L340" s="29"/>
      <c r="M340" s="28"/>
    </row>
    <row r="341" spans="1:13">
      <c r="A341" s="13">
        <v>334</v>
      </c>
      <c r="B341" s="28"/>
      <c r="C341" s="28"/>
      <c r="D341" s="28"/>
      <c r="E341" s="39"/>
      <c r="F341" s="39"/>
      <c r="G341" s="30"/>
      <c r="H341" s="42"/>
      <c r="I341" s="43"/>
      <c r="J341" s="41" t="e">
        <f t="shared" si="7"/>
        <v>#DIV/0!</v>
      </c>
      <c r="K341" s="29"/>
      <c r="L341" s="29"/>
      <c r="M341" s="28"/>
    </row>
    <row r="342" spans="1:13">
      <c r="A342" s="13">
        <v>335</v>
      </c>
      <c r="B342" s="28"/>
      <c r="C342" s="28"/>
      <c r="D342" s="28"/>
      <c r="E342" s="39"/>
      <c r="F342" s="39"/>
      <c r="G342" s="30"/>
      <c r="H342" s="42"/>
      <c r="I342" s="43"/>
      <c r="J342" s="21" t="e">
        <f t="shared" si="7"/>
        <v>#DIV/0!</v>
      </c>
      <c r="K342" s="29"/>
      <c r="L342" s="29"/>
      <c r="M342" s="28"/>
    </row>
    <row r="343" spans="1:13">
      <c r="A343" s="40">
        <v>336</v>
      </c>
      <c r="B343" s="28"/>
      <c r="C343" s="28"/>
      <c r="D343" s="28"/>
      <c r="E343" s="39"/>
      <c r="F343" s="39"/>
      <c r="G343" s="30"/>
      <c r="H343" s="42"/>
      <c r="I343" s="43"/>
      <c r="J343" s="21" t="e">
        <f t="shared" si="7"/>
        <v>#DIV/0!</v>
      </c>
      <c r="K343" s="29"/>
      <c r="L343" s="29"/>
      <c r="M343" s="28"/>
    </row>
    <row r="344" spans="1:13">
      <c r="A344" s="40">
        <v>337</v>
      </c>
      <c r="B344" s="28"/>
      <c r="C344" s="28"/>
      <c r="D344" s="28"/>
      <c r="E344" s="39"/>
      <c r="F344" s="39"/>
      <c r="G344" s="30"/>
      <c r="H344" s="42"/>
      <c r="I344" s="43"/>
      <c r="J344" s="21" t="e">
        <f t="shared" si="7"/>
        <v>#DIV/0!</v>
      </c>
      <c r="K344" s="29"/>
      <c r="L344" s="29"/>
      <c r="M344" s="28"/>
    </row>
    <row r="345" spans="1:13">
      <c r="A345" s="13">
        <v>338</v>
      </c>
      <c r="B345" s="28"/>
      <c r="C345" s="28"/>
      <c r="D345" s="28"/>
      <c r="E345" s="39"/>
      <c r="F345" s="39"/>
      <c r="G345" s="30"/>
      <c r="H345" s="42"/>
      <c r="I345" s="43"/>
      <c r="J345" s="21" t="e">
        <f t="shared" si="7"/>
        <v>#DIV/0!</v>
      </c>
      <c r="K345" s="29"/>
      <c r="L345" s="29"/>
      <c r="M345" s="28"/>
    </row>
    <row r="346" spans="1:13">
      <c r="A346" s="13">
        <v>339</v>
      </c>
      <c r="B346" s="28"/>
      <c r="C346" s="28"/>
      <c r="D346" s="28"/>
      <c r="E346" s="39"/>
      <c r="F346" s="39"/>
      <c r="G346" s="30"/>
      <c r="H346" s="42"/>
      <c r="I346" s="43"/>
      <c r="J346" s="41" t="e">
        <f t="shared" si="7"/>
        <v>#DIV/0!</v>
      </c>
      <c r="K346" s="29"/>
      <c r="L346" s="29"/>
      <c r="M346" s="28"/>
    </row>
    <row r="347" spans="1:13">
      <c r="A347" s="13">
        <v>340</v>
      </c>
      <c r="B347" s="28"/>
      <c r="C347" s="28"/>
      <c r="D347" s="28"/>
      <c r="E347" s="39"/>
      <c r="F347" s="39"/>
      <c r="G347" s="30"/>
      <c r="H347" s="42"/>
      <c r="I347" s="43"/>
      <c r="J347" s="41" t="e">
        <f t="shared" si="7"/>
        <v>#DIV/0!</v>
      </c>
      <c r="K347" s="29"/>
      <c r="L347" s="29"/>
      <c r="M347" s="28"/>
    </row>
    <row r="348" spans="1:13">
      <c r="A348" s="13">
        <v>341</v>
      </c>
      <c r="B348" s="28"/>
      <c r="C348" s="28"/>
      <c r="D348" s="28"/>
      <c r="E348" s="39"/>
      <c r="F348" s="39"/>
      <c r="G348" s="30"/>
      <c r="H348" s="42"/>
      <c r="I348" s="43"/>
      <c r="J348" s="21" t="e">
        <f t="shared" si="7"/>
        <v>#DIV/0!</v>
      </c>
      <c r="K348" s="29"/>
      <c r="L348" s="29"/>
      <c r="M348" s="28"/>
    </row>
    <row r="349" spans="1:13">
      <c r="A349" s="13">
        <v>342</v>
      </c>
      <c r="B349" s="28"/>
      <c r="C349" s="28"/>
      <c r="D349" s="28"/>
      <c r="E349" s="39"/>
      <c r="F349" s="39"/>
      <c r="G349" s="30"/>
      <c r="H349" s="42"/>
      <c r="I349" s="43"/>
      <c r="J349" s="41" t="e">
        <f t="shared" si="7"/>
        <v>#DIV/0!</v>
      </c>
      <c r="K349" s="29"/>
      <c r="L349" s="29"/>
      <c r="M349" s="28"/>
    </row>
    <row r="350" spans="1:13">
      <c r="A350" s="13">
        <v>343</v>
      </c>
      <c r="B350" s="28"/>
      <c r="C350" s="28"/>
      <c r="D350" s="28"/>
      <c r="E350" s="39"/>
      <c r="F350" s="39"/>
      <c r="G350" s="30"/>
      <c r="H350" s="42"/>
      <c r="I350" s="43"/>
      <c r="J350" s="41" t="e">
        <f t="shared" si="7"/>
        <v>#DIV/0!</v>
      </c>
      <c r="K350" s="29"/>
      <c r="L350" s="29"/>
      <c r="M350" s="28"/>
    </row>
    <row r="351" spans="1:13">
      <c r="A351" s="13">
        <v>344</v>
      </c>
      <c r="B351" s="28"/>
      <c r="C351" s="28"/>
      <c r="D351" s="28"/>
      <c r="E351" s="39"/>
      <c r="F351" s="39"/>
      <c r="G351" s="30"/>
      <c r="H351" s="42"/>
      <c r="I351" s="43"/>
      <c r="J351" s="21" t="e">
        <f t="shared" si="7"/>
        <v>#DIV/0!</v>
      </c>
      <c r="K351" s="29"/>
      <c r="L351" s="29"/>
      <c r="M351" s="28"/>
    </row>
    <row r="352" spans="1:13">
      <c r="A352" s="13">
        <v>345</v>
      </c>
      <c r="B352" s="28"/>
      <c r="C352" s="28"/>
      <c r="D352" s="28"/>
      <c r="E352" s="39"/>
      <c r="F352" s="39"/>
      <c r="G352" s="30"/>
      <c r="H352" s="42"/>
      <c r="I352" s="43"/>
      <c r="J352" s="21" t="e">
        <f t="shared" si="7"/>
        <v>#DIV/0!</v>
      </c>
      <c r="K352" s="29"/>
      <c r="L352" s="29"/>
      <c r="M352" s="28"/>
    </row>
    <row r="353" spans="1:13">
      <c r="A353" s="40">
        <v>346</v>
      </c>
      <c r="B353" s="28"/>
      <c r="C353" s="28"/>
      <c r="D353" s="28"/>
      <c r="E353" s="39"/>
      <c r="F353" s="39"/>
      <c r="G353" s="30"/>
      <c r="H353" s="42"/>
      <c r="I353" s="43"/>
      <c r="J353" s="21" t="e">
        <f t="shared" si="7"/>
        <v>#DIV/0!</v>
      </c>
      <c r="K353" s="29"/>
      <c r="L353" s="29"/>
      <c r="M353" s="28"/>
    </row>
    <row r="354" spans="1:13">
      <c r="A354" s="40">
        <v>347</v>
      </c>
      <c r="B354" s="28"/>
      <c r="C354" s="28"/>
      <c r="D354" s="28"/>
      <c r="E354" s="39"/>
      <c r="F354" s="39"/>
      <c r="G354" s="30"/>
      <c r="H354" s="42"/>
      <c r="I354" s="43"/>
      <c r="J354" s="21" t="e">
        <f t="shared" si="7"/>
        <v>#DIV/0!</v>
      </c>
      <c r="K354" s="29"/>
      <c r="L354" s="29"/>
      <c r="M354" s="28"/>
    </row>
    <row r="355" spans="1:13">
      <c r="A355" s="13">
        <v>348</v>
      </c>
      <c r="B355" s="28"/>
      <c r="C355" s="28"/>
      <c r="D355" s="28"/>
      <c r="E355" s="39"/>
      <c r="F355" s="39"/>
      <c r="G355" s="30"/>
      <c r="H355" s="42"/>
      <c r="I355" s="43"/>
      <c r="J355" s="41" t="e">
        <f t="shared" si="7"/>
        <v>#DIV/0!</v>
      </c>
      <c r="K355" s="29"/>
      <c r="L355" s="29"/>
      <c r="M355" s="28"/>
    </row>
    <row r="356" spans="1:13">
      <c r="A356" s="13">
        <v>349</v>
      </c>
      <c r="B356" s="28"/>
      <c r="C356" s="28"/>
      <c r="D356" s="28"/>
      <c r="E356" s="39"/>
      <c r="F356" s="39"/>
      <c r="G356" s="30"/>
      <c r="H356" s="42"/>
      <c r="I356" s="43"/>
      <c r="J356" s="41" t="e">
        <f t="shared" si="7"/>
        <v>#DIV/0!</v>
      </c>
      <c r="K356" s="29"/>
      <c r="L356" s="29"/>
      <c r="M356" s="28"/>
    </row>
    <row r="357" spans="1:13">
      <c r="A357" s="13">
        <v>350</v>
      </c>
      <c r="B357" s="28"/>
      <c r="C357" s="28"/>
      <c r="D357" s="28"/>
      <c r="E357" s="39"/>
      <c r="F357" s="39"/>
      <c r="G357" s="30"/>
      <c r="H357" s="42"/>
      <c r="I357" s="43"/>
      <c r="J357" s="21" t="e">
        <f t="shared" si="7"/>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51"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1" workbookViewId="0">
      <selection activeCell="M29" sqref="M2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[49]合計!C3</f>
        <v>鹿児島市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1107</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29" sqref="M29"/>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[49]合計!C3</f>
        <v>鹿児島市</v>
      </c>
      <c r="C1" s="40"/>
      <c r="D1" s="40"/>
      <c r="E1" s="40"/>
      <c r="F1" s="40"/>
      <c r="G1" s="40"/>
      <c r="I1" s="13" t="s">
        <v>66</v>
      </c>
    </row>
    <row r="2" spans="1:10" ht="49.5" customHeight="1">
      <c r="B2" s="46"/>
      <c r="C2" s="40"/>
      <c r="D2" s="40"/>
      <c r="E2" s="785" t="s">
        <v>77</v>
      </c>
      <c r="F2" s="784"/>
      <c r="G2" s="784"/>
      <c r="H2" s="17">
        <f>SUMIF(G6:G356,"PPS",H6:H356)</f>
        <v>64779927</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64779927</v>
      </c>
      <c r="I5" s="53">
        <f>SUM(I6:I65)</f>
        <v>7155509</v>
      </c>
      <c r="J5" s="32">
        <f>H5/I5</f>
        <v>9.0531542899324151</v>
      </c>
    </row>
    <row r="6" spans="1:10" ht="14.25" thickTop="1">
      <c r="A6" s="13">
        <v>1</v>
      </c>
      <c r="B6" s="90" t="s">
        <v>1108</v>
      </c>
      <c r="C6" s="90" t="s">
        <v>1056</v>
      </c>
      <c r="D6" s="90" t="s">
        <v>1109</v>
      </c>
      <c r="E6" s="130">
        <v>3</v>
      </c>
      <c r="F6" s="90" t="s">
        <v>999</v>
      </c>
      <c r="G6" s="93" t="s">
        <v>120</v>
      </c>
      <c r="H6" s="17">
        <v>64779927</v>
      </c>
      <c r="I6" s="17">
        <v>7155509</v>
      </c>
      <c r="J6" s="28">
        <v>9.0531542899324151</v>
      </c>
    </row>
    <row r="7" spans="1:10">
      <c r="A7" s="13">
        <v>2</v>
      </c>
      <c r="B7" s="90"/>
      <c r="C7" s="90"/>
      <c r="D7" s="90"/>
      <c r="E7" s="130"/>
      <c r="F7" s="90"/>
      <c r="G7" s="93"/>
      <c r="H7" s="17"/>
      <c r="I7" s="17"/>
      <c r="J7" s="28" t="e">
        <f t="shared" ref="J7:J65" si="0">H7/I7</f>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115" zoomScaleNormal="115" workbookViewId="0">
      <selection activeCell="M29" sqref="M29"/>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[49]合計!C3</f>
        <v>鹿児島市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540754606.62962961</v>
      </c>
      <c r="I5" s="53">
        <f>SUM(I6:I65)</f>
        <v>36419303</v>
      </c>
      <c r="J5" s="32">
        <f>H5/I5</f>
        <v>14.848021847909324</v>
      </c>
    </row>
    <row r="6" spans="1:10" ht="19.5" customHeight="1" thickTop="1">
      <c r="A6" s="13">
        <v>1</v>
      </c>
      <c r="B6" s="90" t="s">
        <v>1110</v>
      </c>
      <c r="C6" s="90" t="s">
        <v>1040</v>
      </c>
      <c r="D6" s="90" t="s">
        <v>122</v>
      </c>
      <c r="E6" s="130">
        <v>1</v>
      </c>
      <c r="F6" s="90" t="s">
        <v>1111</v>
      </c>
      <c r="G6" s="93" t="s">
        <v>113</v>
      </c>
      <c r="H6" s="131">
        <v>1152668</v>
      </c>
      <c r="I6" s="131">
        <v>36021</v>
      </c>
      <c r="J6" s="28">
        <f t="shared" ref="J6:J10" si="0">H6/I6</f>
        <v>31.999888953665916</v>
      </c>
    </row>
    <row r="7" spans="1:10" ht="19.5" customHeight="1">
      <c r="A7" s="13">
        <v>2</v>
      </c>
      <c r="B7" s="115" t="s">
        <v>1112</v>
      </c>
      <c r="C7" s="115" t="s">
        <v>1031</v>
      </c>
      <c r="D7" s="115" t="s">
        <v>122</v>
      </c>
      <c r="E7" s="130">
        <v>1</v>
      </c>
      <c r="F7" s="90" t="s">
        <v>1111</v>
      </c>
      <c r="G7" s="93" t="s">
        <v>113</v>
      </c>
      <c r="H7" s="131">
        <v>395648118</v>
      </c>
      <c r="I7" s="131">
        <v>23273419</v>
      </c>
      <c r="J7" s="481">
        <f>H7/I7</f>
        <v>16.999999785162636</v>
      </c>
    </row>
    <row r="8" spans="1:10" ht="19.5" customHeight="1">
      <c r="A8" s="13">
        <v>3</v>
      </c>
      <c r="B8" s="90" t="s">
        <v>1059</v>
      </c>
      <c r="C8" s="90" t="s">
        <v>1031</v>
      </c>
      <c r="D8" s="90" t="s">
        <v>122</v>
      </c>
      <c r="E8" s="130">
        <v>1</v>
      </c>
      <c r="F8" s="90" t="s">
        <v>1111</v>
      </c>
      <c r="G8" s="93" t="s">
        <v>113</v>
      </c>
      <c r="H8" s="131">
        <v>133890888</v>
      </c>
      <c r="I8" s="131">
        <v>12838566</v>
      </c>
      <c r="J8" s="28">
        <f t="shared" si="0"/>
        <v>10.42880396455492</v>
      </c>
    </row>
    <row r="9" spans="1:10" ht="19.5" customHeight="1">
      <c r="A9" s="13">
        <v>4</v>
      </c>
      <c r="B9" s="90" t="s">
        <v>1113</v>
      </c>
      <c r="C9" s="90" t="s">
        <v>1065</v>
      </c>
      <c r="D9" s="90" t="s">
        <v>122</v>
      </c>
      <c r="E9" s="130">
        <v>1</v>
      </c>
      <c r="F9" s="90" t="s">
        <v>1111</v>
      </c>
      <c r="G9" s="93" t="s">
        <v>113</v>
      </c>
      <c r="H9" s="131">
        <v>902594</v>
      </c>
      <c r="I9" s="131">
        <v>23215</v>
      </c>
      <c r="J9" s="28">
        <f t="shared" si="0"/>
        <v>38.879776006892094</v>
      </c>
    </row>
    <row r="10" spans="1:10" ht="19.5" customHeight="1">
      <c r="A10" s="13">
        <v>5</v>
      </c>
      <c r="B10" s="90" t="s">
        <v>1114</v>
      </c>
      <c r="C10" s="90" t="s">
        <v>1065</v>
      </c>
      <c r="D10" s="90" t="s">
        <v>122</v>
      </c>
      <c r="E10" s="130">
        <v>1</v>
      </c>
      <c r="F10" s="90" t="s">
        <v>1111</v>
      </c>
      <c r="G10" s="93" t="s">
        <v>113</v>
      </c>
      <c r="H10" s="131">
        <v>556956</v>
      </c>
      <c r="I10" s="131">
        <v>17405</v>
      </c>
      <c r="J10" s="28">
        <f t="shared" si="0"/>
        <v>31.999770180982477</v>
      </c>
    </row>
    <row r="11" spans="1:10" ht="19.5" customHeight="1">
      <c r="A11" s="40">
        <v>6</v>
      </c>
      <c r="B11" s="90" t="s">
        <v>1115</v>
      </c>
      <c r="C11" s="90" t="s">
        <v>1070</v>
      </c>
      <c r="D11" s="90" t="s">
        <v>122</v>
      </c>
      <c r="E11" s="130">
        <v>1</v>
      </c>
      <c r="F11" s="90" t="s">
        <v>1111</v>
      </c>
      <c r="G11" s="93" t="s">
        <v>113</v>
      </c>
      <c r="H11" s="131">
        <v>1830636</v>
      </c>
      <c r="I11" s="131">
        <v>50851</v>
      </c>
      <c r="J11" s="481">
        <f>H11/I11</f>
        <v>36</v>
      </c>
    </row>
    <row r="12" spans="1:10" ht="19.5" customHeight="1">
      <c r="A12" s="40">
        <v>7</v>
      </c>
      <c r="B12" s="94" t="s">
        <v>1116</v>
      </c>
      <c r="C12" s="90" t="s">
        <v>319</v>
      </c>
      <c r="D12" s="90" t="s">
        <v>122</v>
      </c>
      <c r="E12" s="90">
        <v>1</v>
      </c>
      <c r="F12" s="90" t="s">
        <v>1111</v>
      </c>
      <c r="G12" s="93" t="s">
        <v>113</v>
      </c>
      <c r="H12" s="132">
        <v>1003117</v>
      </c>
      <c r="I12" s="132">
        <v>25078</v>
      </c>
      <c r="J12" s="28">
        <v>39.999880373235506</v>
      </c>
    </row>
    <row r="13" spans="1:10" ht="19.5" customHeight="1">
      <c r="A13" s="13">
        <v>8</v>
      </c>
      <c r="B13" s="90" t="s">
        <v>1117</v>
      </c>
      <c r="C13" s="90" t="s">
        <v>391</v>
      </c>
      <c r="D13" s="90" t="s">
        <v>122</v>
      </c>
      <c r="E13" s="90">
        <v>1</v>
      </c>
      <c r="F13" s="90" t="s">
        <v>1111</v>
      </c>
      <c r="G13" s="93" t="s">
        <v>113</v>
      </c>
      <c r="H13" s="132">
        <v>1987274.9999999998</v>
      </c>
      <c r="I13" s="132">
        <v>49682</v>
      </c>
      <c r="J13" s="28">
        <v>39.999899359929145</v>
      </c>
    </row>
    <row r="14" spans="1:10" ht="19.5" customHeight="1">
      <c r="A14" s="13">
        <v>9</v>
      </c>
      <c r="B14" s="90" t="s">
        <v>1118</v>
      </c>
      <c r="C14" s="90" t="s">
        <v>391</v>
      </c>
      <c r="D14" s="90" t="s">
        <v>122</v>
      </c>
      <c r="E14" s="90">
        <v>1</v>
      </c>
      <c r="F14" s="90" t="s">
        <v>1111</v>
      </c>
      <c r="G14" s="93" t="s">
        <v>113</v>
      </c>
      <c r="H14" s="132">
        <v>903809.25925925921</v>
      </c>
      <c r="I14" s="132">
        <v>25106</v>
      </c>
      <c r="J14" s="28">
        <v>35.999731508773174</v>
      </c>
    </row>
    <row r="15" spans="1:10" ht="19.5" customHeight="1">
      <c r="A15" s="13">
        <v>10</v>
      </c>
      <c r="B15" s="90" t="s">
        <v>1119</v>
      </c>
      <c r="C15" s="90" t="s">
        <v>391</v>
      </c>
      <c r="D15" s="90" t="s">
        <v>122</v>
      </c>
      <c r="E15" s="90">
        <v>1</v>
      </c>
      <c r="F15" s="90" t="s">
        <v>1111</v>
      </c>
      <c r="G15" s="93" t="s">
        <v>113</v>
      </c>
      <c r="H15" s="132">
        <v>938767.59259259258</v>
      </c>
      <c r="I15" s="132">
        <v>26077</v>
      </c>
      <c r="J15" s="28">
        <v>35.999830984875274</v>
      </c>
    </row>
    <row r="16" spans="1:10" ht="19.5" customHeight="1">
      <c r="A16" s="40">
        <v>11</v>
      </c>
      <c r="B16" s="90" t="s">
        <v>1120</v>
      </c>
      <c r="C16" s="90" t="s">
        <v>391</v>
      </c>
      <c r="D16" s="90" t="s">
        <v>122</v>
      </c>
      <c r="E16" s="90">
        <v>1</v>
      </c>
      <c r="F16" s="90" t="s">
        <v>1111</v>
      </c>
      <c r="G16" s="93" t="s">
        <v>113</v>
      </c>
      <c r="H16" s="132">
        <v>1051230.5555555555</v>
      </c>
      <c r="I16" s="132">
        <v>29201</v>
      </c>
      <c r="J16" s="28">
        <v>35.999813552808313</v>
      </c>
    </row>
    <row r="17" spans="1:10" ht="19.5" customHeight="1">
      <c r="A17" s="40">
        <v>12</v>
      </c>
      <c r="B17" s="90" t="s">
        <v>1121</v>
      </c>
      <c r="C17" s="90" t="s">
        <v>391</v>
      </c>
      <c r="D17" s="90" t="s">
        <v>122</v>
      </c>
      <c r="E17" s="90">
        <v>1</v>
      </c>
      <c r="F17" s="90" t="s">
        <v>1111</v>
      </c>
      <c r="G17" s="93" t="s">
        <v>113</v>
      </c>
      <c r="H17" s="132">
        <v>888547.22222222213</v>
      </c>
      <c r="I17" s="132">
        <v>24682</v>
      </c>
      <c r="J17" s="28">
        <v>35.999806426635693</v>
      </c>
    </row>
    <row r="18" spans="1:10">
      <c r="A18" s="13">
        <v>13</v>
      </c>
      <c r="B18" s="90"/>
      <c r="C18" s="90"/>
      <c r="D18" s="90"/>
      <c r="E18" s="90"/>
      <c r="F18" s="90"/>
      <c r="G18" s="93"/>
      <c r="H18" s="132"/>
      <c r="I18" s="132"/>
      <c r="J18" s="28" t="e">
        <f t="shared" ref="J18:J65" si="1">H18/I18</f>
        <v>#DIV/0!</v>
      </c>
    </row>
    <row r="19" spans="1:10">
      <c r="A19" s="13">
        <v>14</v>
      </c>
      <c r="B19" s="90"/>
      <c r="C19" s="90"/>
      <c r="D19" s="90"/>
      <c r="E19" s="90"/>
      <c r="F19" s="90"/>
      <c r="G19" s="93"/>
      <c r="H19" s="132"/>
      <c r="I19" s="132"/>
      <c r="J19" s="28" t="e">
        <f t="shared" si="1"/>
        <v>#DIV/0!</v>
      </c>
    </row>
    <row r="20" spans="1:10">
      <c r="A20" s="13">
        <v>15</v>
      </c>
      <c r="B20" s="90"/>
      <c r="C20" s="90"/>
      <c r="D20" s="90"/>
      <c r="E20" s="90"/>
      <c r="F20" s="90"/>
      <c r="G20" s="93"/>
      <c r="H20" s="132"/>
      <c r="I20" s="132"/>
      <c r="J20" s="28" t="e">
        <f t="shared" si="1"/>
        <v>#DIV/0!</v>
      </c>
    </row>
    <row r="21" spans="1:10">
      <c r="A21" s="40">
        <v>16</v>
      </c>
      <c r="B21" s="90"/>
      <c r="C21" s="90"/>
      <c r="D21" s="90"/>
      <c r="E21" s="90"/>
      <c r="F21" s="90"/>
      <c r="G21" s="93"/>
      <c r="H21" s="132"/>
      <c r="I21" s="132"/>
      <c r="J21" s="28" t="e">
        <f t="shared" si="1"/>
        <v>#DIV/0!</v>
      </c>
    </row>
    <row r="22" spans="1:10">
      <c r="A22" s="40">
        <v>17</v>
      </c>
      <c r="B22" s="90"/>
      <c r="C22" s="90"/>
      <c r="D22" s="90"/>
      <c r="E22" s="90"/>
      <c r="F22" s="90"/>
      <c r="G22" s="93"/>
      <c r="H22" s="132"/>
      <c r="I22" s="132"/>
      <c r="J22" s="28" t="e">
        <f t="shared" si="1"/>
        <v>#DIV/0!</v>
      </c>
    </row>
    <row r="23" spans="1:10">
      <c r="A23" s="13">
        <v>18</v>
      </c>
      <c r="B23" s="90"/>
      <c r="C23" s="90"/>
      <c r="D23" s="90"/>
      <c r="E23" s="90"/>
      <c r="F23" s="90"/>
      <c r="G23" s="93"/>
      <c r="H23" s="132"/>
      <c r="I23" s="132"/>
      <c r="J23" s="28" t="e">
        <f t="shared" si="1"/>
        <v>#DIV/0!</v>
      </c>
    </row>
    <row r="24" spans="1:10">
      <c r="A24" s="13">
        <v>19</v>
      </c>
      <c r="B24" s="90"/>
      <c r="C24" s="90"/>
      <c r="D24" s="90"/>
      <c r="E24" s="90"/>
      <c r="F24" s="90"/>
      <c r="G24" s="93"/>
      <c r="H24" s="132"/>
      <c r="I24" s="132"/>
      <c r="J24" s="28" t="e">
        <f t="shared" si="1"/>
        <v>#DIV/0!</v>
      </c>
    </row>
    <row r="25" spans="1:10">
      <c r="A25" s="13">
        <v>20</v>
      </c>
      <c r="B25" s="90"/>
      <c r="C25" s="90"/>
      <c r="D25" s="90"/>
      <c r="E25" s="90"/>
      <c r="F25" s="90"/>
      <c r="G25" s="93"/>
      <c r="H25" s="132"/>
      <c r="I25" s="132"/>
      <c r="J25" s="28" t="e">
        <f t="shared" si="1"/>
        <v>#DIV/0!</v>
      </c>
    </row>
    <row r="26" spans="1:10">
      <c r="A26" s="40">
        <v>21</v>
      </c>
      <c r="B26" s="90"/>
      <c r="C26" s="90"/>
      <c r="D26" s="90"/>
      <c r="E26" s="90"/>
      <c r="F26" s="90"/>
      <c r="G26" s="93"/>
      <c r="H26" s="132"/>
      <c r="I26" s="132"/>
      <c r="J26" s="28" t="e">
        <f t="shared" si="1"/>
        <v>#DIV/0!</v>
      </c>
    </row>
    <row r="27" spans="1:10">
      <c r="A27" s="40">
        <v>22</v>
      </c>
      <c r="B27" s="90"/>
      <c r="C27" s="90"/>
      <c r="D27" s="90"/>
      <c r="E27" s="90"/>
      <c r="F27" s="90"/>
      <c r="G27" s="93"/>
      <c r="H27" s="132"/>
      <c r="I27" s="132"/>
      <c r="J27" s="28" t="e">
        <f t="shared" si="1"/>
        <v>#DIV/0!</v>
      </c>
    </row>
    <row r="28" spans="1:10">
      <c r="A28" s="13">
        <v>23</v>
      </c>
      <c r="B28" s="90"/>
      <c r="C28" s="90"/>
      <c r="D28" s="90"/>
      <c r="E28" s="90"/>
      <c r="F28" s="90"/>
      <c r="G28" s="93"/>
      <c r="H28" s="132"/>
      <c r="I28" s="132"/>
      <c r="J28" s="28" t="e">
        <f t="shared" si="1"/>
        <v>#DIV/0!</v>
      </c>
    </row>
    <row r="29" spans="1:10">
      <c r="A29" s="13">
        <v>24</v>
      </c>
      <c r="B29" s="90"/>
      <c r="C29" s="90"/>
      <c r="D29" s="90"/>
      <c r="E29" s="90"/>
      <c r="F29" s="90"/>
      <c r="G29" s="93"/>
      <c r="H29" s="132"/>
      <c r="I29" s="132"/>
      <c r="J29" s="28" t="e">
        <f t="shared" si="1"/>
        <v>#DIV/0!</v>
      </c>
    </row>
    <row r="30" spans="1:10">
      <c r="A30" s="13">
        <v>25</v>
      </c>
      <c r="B30" s="90"/>
      <c r="C30" s="90"/>
      <c r="D30" s="90"/>
      <c r="E30" s="90"/>
      <c r="F30" s="90"/>
      <c r="G30" s="93"/>
      <c r="H30" s="132"/>
      <c r="I30" s="132"/>
      <c r="J30" s="28" t="e">
        <f t="shared" si="1"/>
        <v>#DIV/0!</v>
      </c>
    </row>
    <row r="31" spans="1:10">
      <c r="A31" s="40">
        <v>26</v>
      </c>
      <c r="B31" s="28"/>
      <c r="C31" s="28"/>
      <c r="D31" s="28"/>
      <c r="E31" s="28"/>
      <c r="F31" s="28"/>
      <c r="G31" s="39"/>
      <c r="H31" s="28"/>
      <c r="I31" s="28"/>
      <c r="J31" s="28" t="e">
        <f t="shared" si="1"/>
        <v>#DIV/0!</v>
      </c>
    </row>
    <row r="32" spans="1:10">
      <c r="A32" s="40">
        <v>27</v>
      </c>
      <c r="B32" s="28"/>
      <c r="C32" s="28"/>
      <c r="D32" s="28"/>
      <c r="E32" s="28"/>
      <c r="F32" s="28"/>
      <c r="G32" s="39"/>
      <c r="H32" s="28"/>
      <c r="I32" s="28"/>
      <c r="J32" s="28" t="e">
        <f t="shared" si="1"/>
        <v>#DIV/0!</v>
      </c>
    </row>
    <row r="33" spans="1:10">
      <c r="A33" s="13">
        <v>28</v>
      </c>
      <c r="B33" s="28"/>
      <c r="C33" s="28"/>
      <c r="D33" s="28"/>
      <c r="E33" s="28"/>
      <c r="F33" s="28"/>
      <c r="G33" s="39"/>
      <c r="H33" s="28"/>
      <c r="I33" s="28"/>
      <c r="J33" s="28" t="e">
        <f t="shared" si="1"/>
        <v>#DIV/0!</v>
      </c>
    </row>
    <row r="34" spans="1:10">
      <c r="A34" s="13">
        <v>29</v>
      </c>
      <c r="B34" s="28"/>
      <c r="C34" s="28"/>
      <c r="D34" s="28"/>
      <c r="E34" s="28"/>
      <c r="F34" s="28"/>
      <c r="G34" s="39"/>
      <c r="H34" s="28"/>
      <c r="I34" s="28"/>
      <c r="J34" s="28" t="e">
        <f t="shared" si="1"/>
        <v>#DIV/0!</v>
      </c>
    </row>
    <row r="35" spans="1:10">
      <c r="A35" s="13">
        <v>30</v>
      </c>
      <c r="B35" s="28"/>
      <c r="C35" s="28"/>
      <c r="D35" s="28"/>
      <c r="E35" s="28"/>
      <c r="F35" s="28"/>
      <c r="G35" s="39"/>
      <c r="H35" s="28"/>
      <c r="I35" s="28"/>
      <c r="J35" s="28" t="e">
        <f t="shared" si="1"/>
        <v>#DIV/0!</v>
      </c>
    </row>
    <row r="36" spans="1:10">
      <c r="A36" s="40">
        <v>31</v>
      </c>
      <c r="B36" s="28"/>
      <c r="C36" s="28"/>
      <c r="D36" s="28"/>
      <c r="E36" s="28"/>
      <c r="F36" s="28"/>
      <c r="G36" s="39"/>
      <c r="H36" s="28"/>
      <c r="I36" s="28"/>
      <c r="J36" s="28" t="e">
        <f t="shared" si="1"/>
        <v>#DIV/0!</v>
      </c>
    </row>
    <row r="37" spans="1:10">
      <c r="A37" s="40">
        <v>32</v>
      </c>
      <c r="B37" s="28"/>
      <c r="C37" s="28"/>
      <c r="D37" s="28"/>
      <c r="E37" s="28"/>
      <c r="F37" s="28"/>
      <c r="G37" s="39"/>
      <c r="H37" s="28"/>
      <c r="I37" s="28"/>
      <c r="J37" s="28" t="e">
        <f t="shared" si="1"/>
        <v>#DIV/0!</v>
      </c>
    </row>
    <row r="38" spans="1:10">
      <c r="A38" s="13">
        <v>33</v>
      </c>
      <c r="B38" s="28"/>
      <c r="C38" s="28"/>
      <c r="D38" s="28"/>
      <c r="E38" s="28"/>
      <c r="F38" s="28"/>
      <c r="G38" s="39"/>
      <c r="H38" s="28"/>
      <c r="I38" s="28"/>
      <c r="J38" s="28" t="e">
        <f t="shared" si="1"/>
        <v>#DIV/0!</v>
      </c>
    </row>
    <row r="39" spans="1:10">
      <c r="A39" s="13">
        <v>34</v>
      </c>
      <c r="B39" s="28"/>
      <c r="C39" s="28"/>
      <c r="D39" s="28"/>
      <c r="E39" s="28"/>
      <c r="F39" s="28"/>
      <c r="G39" s="39"/>
      <c r="H39" s="28"/>
      <c r="I39" s="28"/>
      <c r="J39" s="28" t="e">
        <f t="shared" si="1"/>
        <v>#DIV/0!</v>
      </c>
    </row>
    <row r="40" spans="1:10">
      <c r="A40" s="13">
        <v>35</v>
      </c>
      <c r="B40" s="28"/>
      <c r="C40" s="28"/>
      <c r="D40" s="28"/>
      <c r="E40" s="28"/>
      <c r="F40" s="28"/>
      <c r="G40" s="39"/>
      <c r="H40" s="28"/>
      <c r="I40" s="28"/>
      <c r="J40" s="28" t="e">
        <f t="shared" si="1"/>
        <v>#DIV/0!</v>
      </c>
    </row>
    <row r="41" spans="1:10">
      <c r="A41" s="40">
        <v>36</v>
      </c>
      <c r="B41" s="28"/>
      <c r="C41" s="28"/>
      <c r="D41" s="28"/>
      <c r="E41" s="28"/>
      <c r="F41" s="28"/>
      <c r="G41" s="39"/>
      <c r="H41" s="28"/>
      <c r="I41" s="28"/>
      <c r="J41" s="28" t="e">
        <f t="shared" si="1"/>
        <v>#DIV/0!</v>
      </c>
    </row>
    <row r="42" spans="1:10">
      <c r="A42" s="40">
        <v>37</v>
      </c>
      <c r="B42" s="28"/>
      <c r="C42" s="28"/>
      <c r="D42" s="28"/>
      <c r="E42" s="28"/>
      <c r="F42" s="28"/>
      <c r="G42" s="39"/>
      <c r="H42" s="28"/>
      <c r="I42" s="28"/>
      <c r="J42" s="28" t="e">
        <f t="shared" si="1"/>
        <v>#DIV/0!</v>
      </c>
    </row>
    <row r="43" spans="1:10">
      <c r="A43" s="13">
        <v>38</v>
      </c>
      <c r="B43" s="28"/>
      <c r="C43" s="28"/>
      <c r="D43" s="28"/>
      <c r="E43" s="28"/>
      <c r="F43" s="28"/>
      <c r="G43" s="39"/>
      <c r="H43" s="28"/>
      <c r="I43" s="28"/>
      <c r="J43" s="28" t="e">
        <f t="shared" si="1"/>
        <v>#DIV/0!</v>
      </c>
    </row>
    <row r="44" spans="1:10">
      <c r="A44" s="13">
        <v>39</v>
      </c>
      <c r="B44" s="28"/>
      <c r="C44" s="28"/>
      <c r="D44" s="28"/>
      <c r="E44" s="28"/>
      <c r="F44" s="28"/>
      <c r="G44" s="39"/>
      <c r="H44" s="28"/>
      <c r="I44" s="28"/>
      <c r="J44" s="28" t="e">
        <f t="shared" si="1"/>
        <v>#DIV/0!</v>
      </c>
    </row>
    <row r="45" spans="1:10">
      <c r="A45" s="13">
        <v>40</v>
      </c>
      <c r="B45" s="28"/>
      <c r="C45" s="28"/>
      <c r="D45" s="28"/>
      <c r="E45" s="28"/>
      <c r="F45" s="28"/>
      <c r="G45" s="39"/>
      <c r="H45" s="28"/>
      <c r="I45" s="28"/>
      <c r="J45" s="28" t="e">
        <f t="shared" si="1"/>
        <v>#DIV/0!</v>
      </c>
    </row>
    <row r="46" spans="1:10">
      <c r="A46" s="40">
        <v>41</v>
      </c>
      <c r="B46" s="28"/>
      <c r="C46" s="28"/>
      <c r="D46" s="28"/>
      <c r="E46" s="28"/>
      <c r="F46" s="28"/>
      <c r="G46" s="39"/>
      <c r="H46" s="28"/>
      <c r="I46" s="28"/>
      <c r="J46" s="28" t="e">
        <f t="shared" si="1"/>
        <v>#DIV/0!</v>
      </c>
    </row>
    <row r="47" spans="1:10">
      <c r="A47" s="40">
        <v>42</v>
      </c>
      <c r="B47" s="28"/>
      <c r="C47" s="28"/>
      <c r="D47" s="28"/>
      <c r="E47" s="28"/>
      <c r="F47" s="28"/>
      <c r="G47" s="39"/>
      <c r="H47" s="28"/>
      <c r="I47" s="28"/>
      <c r="J47" s="28" t="e">
        <f t="shared" si="1"/>
        <v>#DIV/0!</v>
      </c>
    </row>
    <row r="48" spans="1:10">
      <c r="A48" s="13">
        <v>43</v>
      </c>
      <c r="B48" s="28"/>
      <c r="C48" s="28"/>
      <c r="D48" s="28"/>
      <c r="E48" s="28"/>
      <c r="F48" s="28"/>
      <c r="G48" s="39"/>
      <c r="H48" s="28"/>
      <c r="I48" s="28"/>
      <c r="J48" s="28" t="e">
        <f t="shared" si="1"/>
        <v>#DIV/0!</v>
      </c>
    </row>
    <row r="49" spans="1:10">
      <c r="A49" s="13">
        <v>44</v>
      </c>
      <c r="B49" s="28"/>
      <c r="C49" s="28"/>
      <c r="D49" s="28"/>
      <c r="E49" s="28"/>
      <c r="F49" s="28"/>
      <c r="G49" s="39"/>
      <c r="H49" s="28"/>
      <c r="I49" s="28"/>
      <c r="J49" s="28" t="e">
        <f t="shared" si="1"/>
        <v>#DIV/0!</v>
      </c>
    </row>
    <row r="50" spans="1:10">
      <c r="A50" s="13">
        <v>45</v>
      </c>
      <c r="B50" s="28"/>
      <c r="C50" s="28"/>
      <c r="D50" s="28"/>
      <c r="E50" s="28"/>
      <c r="F50" s="28"/>
      <c r="G50" s="39"/>
      <c r="H50" s="28"/>
      <c r="I50" s="28"/>
      <c r="J50" s="28" t="e">
        <f t="shared" si="1"/>
        <v>#DIV/0!</v>
      </c>
    </row>
    <row r="51" spans="1:10">
      <c r="A51" s="40">
        <v>46</v>
      </c>
      <c r="B51" s="28"/>
      <c r="C51" s="28"/>
      <c r="D51" s="28"/>
      <c r="E51" s="28"/>
      <c r="F51" s="28"/>
      <c r="G51" s="39"/>
      <c r="H51" s="28"/>
      <c r="I51" s="28"/>
      <c r="J51" s="28" t="e">
        <f t="shared" si="1"/>
        <v>#DIV/0!</v>
      </c>
    </row>
    <row r="52" spans="1:10">
      <c r="A52" s="40">
        <v>47</v>
      </c>
      <c r="B52" s="28"/>
      <c r="C52" s="28"/>
      <c r="D52" s="28"/>
      <c r="E52" s="28"/>
      <c r="F52" s="28"/>
      <c r="G52" s="39"/>
      <c r="H52" s="28"/>
      <c r="I52" s="28"/>
      <c r="J52" s="28" t="e">
        <f t="shared" si="1"/>
        <v>#DIV/0!</v>
      </c>
    </row>
    <row r="53" spans="1:10">
      <c r="A53" s="13">
        <v>48</v>
      </c>
      <c r="B53" s="28"/>
      <c r="C53" s="28"/>
      <c r="D53" s="28"/>
      <c r="E53" s="28"/>
      <c r="F53" s="28"/>
      <c r="G53" s="39"/>
      <c r="H53" s="28"/>
      <c r="I53" s="28"/>
      <c r="J53" s="28" t="e">
        <f t="shared" si="1"/>
        <v>#DIV/0!</v>
      </c>
    </row>
    <row r="54" spans="1:10">
      <c r="A54" s="13">
        <v>49</v>
      </c>
      <c r="B54" s="28"/>
      <c r="C54" s="28"/>
      <c r="D54" s="28"/>
      <c r="E54" s="28"/>
      <c r="F54" s="28"/>
      <c r="G54" s="39"/>
      <c r="H54" s="28"/>
      <c r="I54" s="28"/>
      <c r="J54" s="28" t="e">
        <f t="shared" si="1"/>
        <v>#DIV/0!</v>
      </c>
    </row>
    <row r="55" spans="1:10">
      <c r="A55" s="13">
        <v>50</v>
      </c>
      <c r="B55" s="28"/>
      <c r="C55" s="28"/>
      <c r="D55" s="28"/>
      <c r="E55" s="28"/>
      <c r="F55" s="28"/>
      <c r="G55" s="39"/>
      <c r="H55" s="28"/>
      <c r="I55" s="28"/>
      <c r="J55" s="28" t="e">
        <f t="shared" si="1"/>
        <v>#DIV/0!</v>
      </c>
    </row>
    <row r="56" spans="1:10">
      <c r="A56" s="40">
        <v>51</v>
      </c>
      <c r="B56" s="28"/>
      <c r="C56" s="28"/>
      <c r="D56" s="28"/>
      <c r="E56" s="28"/>
      <c r="F56" s="28"/>
      <c r="G56" s="39"/>
      <c r="H56" s="28"/>
      <c r="I56" s="28"/>
      <c r="J56" s="28" t="e">
        <f t="shared" si="1"/>
        <v>#DIV/0!</v>
      </c>
    </row>
    <row r="57" spans="1:10">
      <c r="A57" s="40">
        <v>52</v>
      </c>
      <c r="B57" s="28"/>
      <c r="C57" s="28"/>
      <c r="D57" s="28"/>
      <c r="E57" s="28"/>
      <c r="F57" s="28"/>
      <c r="G57" s="39"/>
      <c r="H57" s="28"/>
      <c r="I57" s="28"/>
      <c r="J57" s="28" t="e">
        <f t="shared" si="1"/>
        <v>#DIV/0!</v>
      </c>
    </row>
    <row r="58" spans="1:10">
      <c r="A58" s="13">
        <v>53</v>
      </c>
      <c r="B58" s="28"/>
      <c r="C58" s="28"/>
      <c r="D58" s="28"/>
      <c r="E58" s="28"/>
      <c r="F58" s="28"/>
      <c r="G58" s="39"/>
      <c r="H58" s="28"/>
      <c r="I58" s="28"/>
      <c r="J58" s="28" t="e">
        <f t="shared" si="1"/>
        <v>#DIV/0!</v>
      </c>
    </row>
    <row r="59" spans="1:10">
      <c r="A59" s="13">
        <v>54</v>
      </c>
      <c r="B59" s="28"/>
      <c r="C59" s="28"/>
      <c r="D59" s="28"/>
      <c r="E59" s="28"/>
      <c r="F59" s="28"/>
      <c r="G59" s="39"/>
      <c r="H59" s="28"/>
      <c r="I59" s="28"/>
      <c r="J59" s="28" t="e">
        <f t="shared" si="1"/>
        <v>#DIV/0!</v>
      </c>
    </row>
    <row r="60" spans="1:10">
      <c r="A60" s="13">
        <v>55</v>
      </c>
      <c r="B60" s="28"/>
      <c r="C60" s="28"/>
      <c r="D60" s="28"/>
      <c r="E60" s="28"/>
      <c r="F60" s="28"/>
      <c r="G60" s="39"/>
      <c r="H60" s="28"/>
      <c r="I60" s="28"/>
      <c r="J60" s="28" t="e">
        <f t="shared" si="1"/>
        <v>#DIV/0!</v>
      </c>
    </row>
    <row r="61" spans="1:10">
      <c r="A61" s="40">
        <v>56</v>
      </c>
      <c r="B61" s="28"/>
      <c r="C61" s="28"/>
      <c r="D61" s="28"/>
      <c r="E61" s="28"/>
      <c r="F61" s="28"/>
      <c r="G61" s="39"/>
      <c r="H61" s="28"/>
      <c r="I61" s="28"/>
      <c r="J61" s="28" t="e">
        <f t="shared" si="1"/>
        <v>#DIV/0!</v>
      </c>
    </row>
    <row r="62" spans="1:10">
      <c r="A62" s="40">
        <v>57</v>
      </c>
      <c r="B62" s="28"/>
      <c r="C62" s="28"/>
      <c r="D62" s="28"/>
      <c r="E62" s="28"/>
      <c r="F62" s="28"/>
      <c r="G62" s="39"/>
      <c r="H62" s="28"/>
      <c r="I62" s="28"/>
      <c r="J62" s="28" t="e">
        <f t="shared" si="1"/>
        <v>#DIV/0!</v>
      </c>
    </row>
    <row r="63" spans="1:10">
      <c r="A63" s="13">
        <v>58</v>
      </c>
      <c r="B63" s="28"/>
      <c r="C63" s="28"/>
      <c r="D63" s="28"/>
      <c r="E63" s="28"/>
      <c r="F63" s="28"/>
      <c r="G63" s="39"/>
      <c r="H63" s="28"/>
      <c r="I63" s="28"/>
      <c r="J63" s="28" t="e">
        <f t="shared" si="1"/>
        <v>#DIV/0!</v>
      </c>
    </row>
    <row r="64" spans="1:10">
      <c r="A64" s="13">
        <v>59</v>
      </c>
      <c r="B64" s="28"/>
      <c r="C64" s="28"/>
      <c r="D64" s="28"/>
      <c r="E64" s="28"/>
      <c r="F64" s="28"/>
      <c r="G64" s="39"/>
      <c r="H64" s="28"/>
      <c r="I64" s="28"/>
      <c r="J64" s="28" t="e">
        <f t="shared" si="1"/>
        <v>#DIV/0!</v>
      </c>
    </row>
    <row r="65" spans="1:10">
      <c r="A65" s="13">
        <v>60</v>
      </c>
      <c r="B65" s="28"/>
      <c r="C65" s="28"/>
      <c r="D65" s="28"/>
      <c r="E65" s="28"/>
      <c r="F65" s="28"/>
      <c r="G65" s="39"/>
      <c r="H65" s="28"/>
      <c r="I65" s="28"/>
      <c r="J65" s="28" t="e">
        <f t="shared" si="1"/>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[50]合計!C3</f>
        <v>那覇市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1180</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[50]合計!C3</f>
        <v>那覇市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1181</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[50]合計!C3</f>
        <v>那覇市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[50]合計!C3</f>
        <v>那覇市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I18" sqref="I1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[5]合計!C3</f>
        <v>八戸市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58"/>
  <sheetViews>
    <sheetView workbookViewId="0">
      <selection activeCell="H5" sqref="H5"/>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[6]合計!C3</f>
        <v>盛岡市</v>
      </c>
      <c r="I1" s="13" t="s">
        <v>38</v>
      </c>
      <c r="K1" s="15" t="s">
        <v>39</v>
      </c>
    </row>
    <row r="2" spans="1:13" ht="54" customHeight="1">
      <c r="B2" s="16"/>
      <c r="E2" s="784" t="s">
        <v>40</v>
      </c>
      <c r="F2" s="784"/>
      <c r="G2" s="784"/>
      <c r="H2" s="17">
        <f>SUMIF(E8:E356,"PPS",H8:H356)</f>
        <v>14098920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SUM(H8:H356)</f>
        <v>14098920</v>
      </c>
      <c r="I7" s="33">
        <f>SUM(I8:I356)</f>
        <v>0</v>
      </c>
      <c r="J7" s="34" t="e">
        <f>H7/I7</f>
        <v>#DIV/0!</v>
      </c>
      <c r="K7" s="35">
        <f>SUM(K8:K356)</f>
        <v>1300</v>
      </c>
      <c r="L7" s="36">
        <f>SUM(L8:L356)</f>
        <v>590000</v>
      </c>
      <c r="M7" s="37">
        <f>SUM(M8:M356)</f>
        <v>0</v>
      </c>
    </row>
    <row r="8" spans="1:13" ht="27.75" thickTop="1">
      <c r="A8" s="13">
        <v>1</v>
      </c>
      <c r="B8" s="92" t="s">
        <v>1152</v>
      </c>
      <c r="C8" s="84" t="s">
        <v>136</v>
      </c>
      <c r="D8" s="84" t="s">
        <v>1153</v>
      </c>
      <c r="E8" s="93" t="s">
        <v>120</v>
      </c>
      <c r="F8" s="100" t="s">
        <v>1154</v>
      </c>
      <c r="G8" s="101">
        <v>3</v>
      </c>
      <c r="H8" s="102">
        <v>14098920</v>
      </c>
      <c r="I8" s="87"/>
      <c r="J8" s="41" t="e">
        <f t="shared" ref="J8:J71" si="0">H8/I8</f>
        <v>#DIV/0!</v>
      </c>
      <c r="K8" s="104">
        <v>1300</v>
      </c>
      <c r="L8" s="104">
        <v>590000</v>
      </c>
      <c r="M8" s="88"/>
    </row>
    <row r="9" spans="1:13">
      <c r="A9" s="13">
        <v>2</v>
      </c>
      <c r="B9" s="89"/>
      <c r="C9" s="92"/>
      <c r="D9" s="85"/>
      <c r="E9" s="85"/>
      <c r="F9" s="84"/>
      <c r="G9" s="38"/>
      <c r="H9" s="86"/>
      <c r="I9" s="87"/>
      <c r="J9" s="21" t="e">
        <f t="shared" si="0"/>
        <v>#DIV/0!</v>
      </c>
      <c r="K9" s="87"/>
      <c r="L9" s="87"/>
      <c r="M9" s="91"/>
    </row>
    <row r="10" spans="1:13">
      <c r="A10" s="13">
        <v>3</v>
      </c>
      <c r="B10" s="83"/>
      <c r="C10" s="84"/>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s="40" customFormat="1">
      <c r="A12" s="13">
        <v>5</v>
      </c>
      <c r="B12" s="89"/>
      <c r="C12" s="84"/>
      <c r="D12" s="85"/>
      <c r="E12" s="85"/>
      <c r="F12" s="84"/>
      <c r="G12" s="38"/>
      <c r="H12" s="86"/>
      <c r="I12" s="87"/>
      <c r="J12" s="41" t="e">
        <f t="shared" si="0"/>
        <v>#DIV/0!</v>
      </c>
      <c r="K12" s="87"/>
      <c r="L12" s="87"/>
      <c r="M12" s="91"/>
    </row>
    <row r="13" spans="1:13" s="40" customFormat="1">
      <c r="A13" s="13">
        <v>6</v>
      </c>
      <c r="B13" s="89"/>
      <c r="C13" s="84"/>
      <c r="D13" s="92"/>
      <c r="E13" s="85"/>
      <c r="F13" s="84"/>
      <c r="G13" s="38"/>
      <c r="H13" s="86"/>
      <c r="I13" s="87"/>
      <c r="J13" s="41" t="e">
        <f t="shared" si="0"/>
        <v>#DIV/0!</v>
      </c>
      <c r="K13" s="87"/>
      <c r="L13" s="87"/>
      <c r="M13" s="91"/>
    </row>
    <row r="14" spans="1:13">
      <c r="A14" s="13">
        <v>7</v>
      </c>
      <c r="B14" s="89"/>
      <c r="C14" s="84"/>
      <c r="D14" s="92"/>
      <c r="E14" s="85"/>
      <c r="F14" s="84"/>
      <c r="G14" s="38"/>
      <c r="H14" s="86"/>
      <c r="I14" s="87"/>
      <c r="J14" s="21" t="e">
        <f t="shared" si="0"/>
        <v>#DIV/0!</v>
      </c>
      <c r="K14" s="87"/>
      <c r="L14" s="87"/>
      <c r="M14" s="91"/>
    </row>
    <row r="15" spans="1:13">
      <c r="A15" s="13">
        <v>8</v>
      </c>
      <c r="B15" s="90"/>
      <c r="C15" s="90"/>
      <c r="D15" s="90"/>
      <c r="E15" s="93"/>
      <c r="F15" s="93"/>
      <c r="G15" s="94"/>
      <c r="H15" s="95"/>
      <c r="I15" s="96"/>
      <c r="J15" s="4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2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4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13">
        <v>16</v>
      </c>
      <c r="B23" s="90"/>
      <c r="C23" s="90"/>
      <c r="D23" s="90"/>
      <c r="E23" s="93"/>
      <c r="F23" s="93"/>
      <c r="G23" s="94"/>
      <c r="H23" s="95"/>
      <c r="I23" s="96"/>
      <c r="J23" s="21" t="e">
        <f t="shared" si="0"/>
        <v>#DIV/0!</v>
      </c>
      <c r="K23" s="87"/>
      <c r="L23" s="87"/>
      <c r="M23" s="91"/>
    </row>
    <row r="24" spans="1:13">
      <c r="A24" s="13">
        <v>17</v>
      </c>
      <c r="B24" s="90"/>
      <c r="C24" s="90"/>
      <c r="D24" s="90"/>
      <c r="E24" s="93"/>
      <c r="F24" s="93"/>
      <c r="G24" s="94"/>
      <c r="H24" s="95"/>
      <c r="I24" s="96"/>
      <c r="J24" s="4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2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4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21" t="e">
        <f t="shared" si="0"/>
        <v>#DIV/0!</v>
      </c>
      <c r="K32" s="87"/>
      <c r="L32" s="87"/>
      <c r="M32" s="91"/>
    </row>
    <row r="33" spans="1:13">
      <c r="A33" s="13">
        <v>26</v>
      </c>
      <c r="B33" s="90"/>
      <c r="C33" s="90"/>
      <c r="D33" s="90"/>
      <c r="E33" s="93"/>
      <c r="F33" s="93"/>
      <c r="G33" s="94"/>
      <c r="H33" s="95"/>
      <c r="I33" s="96"/>
      <c r="J33" s="41" t="e">
        <f t="shared" si="0"/>
        <v>#DIV/0!</v>
      </c>
      <c r="K33" s="87"/>
      <c r="L33" s="87"/>
      <c r="M33" s="91"/>
    </row>
    <row r="34" spans="1:13">
      <c r="A34" s="13">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2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4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21" t="e">
        <f t="shared" si="0"/>
        <v>#DIV/0!</v>
      </c>
      <c r="K41" s="87"/>
      <c r="L41" s="87"/>
      <c r="M41" s="91"/>
    </row>
    <row r="42" spans="1:13">
      <c r="A42" s="13">
        <v>35</v>
      </c>
      <c r="B42" s="90"/>
      <c r="C42" s="90"/>
      <c r="D42" s="90"/>
      <c r="E42" s="93"/>
      <c r="F42" s="93"/>
      <c r="G42" s="94"/>
      <c r="H42" s="95"/>
      <c r="I42" s="96"/>
      <c r="J42" s="41" t="e">
        <f t="shared" si="0"/>
        <v>#DIV/0!</v>
      </c>
      <c r="K42" s="87"/>
      <c r="L42" s="87"/>
      <c r="M42" s="91"/>
    </row>
    <row r="43" spans="1:13">
      <c r="A43" s="13">
        <v>36</v>
      </c>
      <c r="B43" s="90"/>
      <c r="C43" s="90"/>
      <c r="D43" s="90"/>
      <c r="E43" s="93"/>
      <c r="F43" s="93"/>
      <c r="G43" s="94"/>
      <c r="H43" s="95"/>
      <c r="I43" s="96"/>
      <c r="J43" s="41" t="e">
        <f t="shared" si="0"/>
        <v>#DIV/0!</v>
      </c>
      <c r="K43" s="87"/>
      <c r="L43" s="87"/>
      <c r="M43" s="91"/>
    </row>
    <row r="44" spans="1:13">
      <c r="A44" s="13">
        <v>37</v>
      </c>
      <c r="B44" s="90"/>
      <c r="C44" s="90"/>
      <c r="D44" s="90"/>
      <c r="E44" s="93"/>
      <c r="F44" s="93"/>
      <c r="G44" s="94"/>
      <c r="H44" s="95"/>
      <c r="I44" s="96"/>
      <c r="J44" s="2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28"/>
      <c r="C47" s="28"/>
      <c r="D47" s="28"/>
      <c r="E47" s="39"/>
      <c r="F47" s="39"/>
      <c r="G47" s="30"/>
      <c r="H47" s="42"/>
      <c r="I47" s="43"/>
      <c r="J47" s="21" t="e">
        <f t="shared" si="0"/>
        <v>#DIV/0!</v>
      </c>
      <c r="K47" s="29"/>
      <c r="L47" s="29"/>
      <c r="M47" s="28"/>
    </row>
    <row r="48" spans="1:13">
      <c r="A48" s="13">
        <v>41</v>
      </c>
      <c r="B48" s="28"/>
      <c r="C48" s="28"/>
      <c r="D48" s="28"/>
      <c r="E48" s="39"/>
      <c r="F48" s="39"/>
      <c r="G48" s="30"/>
      <c r="H48" s="42"/>
      <c r="I48" s="43"/>
      <c r="J48" s="4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21" t="e">
        <f t="shared" si="0"/>
        <v>#DIV/0!</v>
      </c>
      <c r="K50" s="29"/>
      <c r="L50" s="29"/>
      <c r="M50" s="28"/>
    </row>
    <row r="51" spans="1:13">
      <c r="A51" s="13">
        <v>44</v>
      </c>
      <c r="B51" s="28"/>
      <c r="C51" s="28"/>
      <c r="D51" s="28"/>
      <c r="E51" s="39"/>
      <c r="F51" s="39"/>
      <c r="G51" s="30"/>
      <c r="H51" s="42"/>
      <c r="I51" s="43"/>
      <c r="J51" s="4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13">
        <v>46</v>
      </c>
      <c r="B53" s="28"/>
      <c r="C53" s="28"/>
      <c r="D53" s="28"/>
      <c r="E53" s="39"/>
      <c r="F53" s="39"/>
      <c r="G53" s="30"/>
      <c r="H53" s="42"/>
      <c r="I53" s="43"/>
      <c r="J53" s="21" t="e">
        <f t="shared" si="0"/>
        <v>#DIV/0!</v>
      </c>
      <c r="K53" s="29"/>
      <c r="L53" s="29"/>
      <c r="M53" s="28"/>
    </row>
    <row r="54" spans="1:13">
      <c r="A54" s="13">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4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21" t="e">
        <f t="shared" si="0"/>
        <v>#DIV/0!</v>
      </c>
      <c r="K59" s="29"/>
      <c r="L59" s="29"/>
      <c r="M59" s="28"/>
    </row>
    <row r="60" spans="1:13">
      <c r="A60" s="13">
        <v>53</v>
      </c>
      <c r="B60" s="28"/>
      <c r="C60" s="28"/>
      <c r="D60" s="28"/>
      <c r="E60" s="39"/>
      <c r="F60" s="39"/>
      <c r="G60" s="30"/>
      <c r="H60" s="42"/>
      <c r="I60" s="43"/>
      <c r="J60" s="4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21" t="e">
        <f t="shared" si="0"/>
        <v>#DIV/0!</v>
      </c>
      <c r="K62" s="29"/>
      <c r="L62" s="29"/>
      <c r="M62" s="28"/>
    </row>
    <row r="63" spans="1:13">
      <c r="A63" s="13">
        <v>56</v>
      </c>
      <c r="B63" s="28"/>
      <c r="C63" s="28"/>
      <c r="D63" s="28"/>
      <c r="E63" s="39"/>
      <c r="F63" s="39"/>
      <c r="G63" s="30"/>
      <c r="H63" s="42"/>
      <c r="I63" s="43"/>
      <c r="J63" s="21" t="e">
        <f t="shared" si="0"/>
        <v>#DIV/0!</v>
      </c>
      <c r="K63" s="29"/>
      <c r="L63" s="29"/>
      <c r="M63" s="28"/>
    </row>
    <row r="64" spans="1:13">
      <c r="A64" s="13">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4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21" t="e">
        <f t="shared" si="0"/>
        <v>#DIV/0!</v>
      </c>
      <c r="K68" s="29"/>
      <c r="L68" s="29"/>
      <c r="M68" s="28"/>
    </row>
    <row r="69" spans="1:13">
      <c r="A69" s="13">
        <v>62</v>
      </c>
      <c r="B69" s="28"/>
      <c r="C69" s="28"/>
      <c r="D69" s="28"/>
      <c r="E69" s="39"/>
      <c r="F69" s="39"/>
      <c r="G69" s="30"/>
      <c r="H69" s="42"/>
      <c r="I69" s="43"/>
      <c r="J69" s="4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2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13">
        <v>66</v>
      </c>
      <c r="B73" s="28"/>
      <c r="C73" s="28"/>
      <c r="D73" s="28"/>
      <c r="E73" s="39"/>
      <c r="F73" s="39"/>
      <c r="G73" s="30"/>
      <c r="H73" s="42"/>
      <c r="I73" s="43"/>
      <c r="J73" s="21" t="e">
        <f t="shared" si="1"/>
        <v>#DIV/0!</v>
      </c>
      <c r="K73" s="29"/>
      <c r="L73" s="29"/>
      <c r="M73" s="28"/>
    </row>
    <row r="74" spans="1:13">
      <c r="A74" s="13">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4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21" t="e">
        <f t="shared" si="1"/>
        <v>#DIV/0!</v>
      </c>
      <c r="K77" s="29"/>
      <c r="L77" s="29"/>
      <c r="M77" s="28"/>
    </row>
    <row r="78" spans="1:13">
      <c r="A78" s="13">
        <v>71</v>
      </c>
      <c r="B78" s="28"/>
      <c r="C78" s="28"/>
      <c r="D78" s="28"/>
      <c r="E78" s="39"/>
      <c r="F78" s="39"/>
      <c r="G78" s="30"/>
      <c r="H78" s="42"/>
      <c r="I78" s="43"/>
      <c r="J78" s="4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2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13">
        <v>76</v>
      </c>
      <c r="B83" s="28"/>
      <c r="C83" s="28"/>
      <c r="D83" s="28"/>
      <c r="E83" s="39"/>
      <c r="F83" s="39"/>
      <c r="G83" s="30"/>
      <c r="H83" s="42"/>
      <c r="I83" s="43"/>
      <c r="J83" s="21" t="e">
        <f t="shared" si="1"/>
        <v>#DIV/0!</v>
      </c>
      <c r="K83" s="29"/>
      <c r="L83" s="29"/>
      <c r="M83" s="28"/>
    </row>
    <row r="84" spans="1:13">
      <c r="A84" s="13">
        <v>77</v>
      </c>
      <c r="B84" s="28"/>
      <c r="C84" s="28"/>
      <c r="D84" s="28"/>
      <c r="E84" s="39"/>
      <c r="F84" s="39"/>
      <c r="G84" s="30"/>
      <c r="H84" s="42"/>
      <c r="I84" s="43"/>
      <c r="J84" s="4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21" t="e">
        <f t="shared" si="1"/>
        <v>#DIV/0!</v>
      </c>
      <c r="K86" s="29"/>
      <c r="L86" s="29"/>
      <c r="M86" s="28"/>
    </row>
    <row r="87" spans="1:13">
      <c r="A87" s="13">
        <v>80</v>
      </c>
      <c r="B87" s="28"/>
      <c r="C87" s="28"/>
      <c r="D87" s="28"/>
      <c r="E87" s="39"/>
      <c r="F87" s="39"/>
      <c r="G87" s="30"/>
      <c r="H87" s="42"/>
      <c r="I87" s="43"/>
      <c r="J87" s="4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2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13">
        <v>86</v>
      </c>
      <c r="B93" s="28"/>
      <c r="C93" s="28"/>
      <c r="D93" s="28"/>
      <c r="E93" s="39"/>
      <c r="F93" s="39"/>
      <c r="G93" s="30"/>
      <c r="H93" s="42"/>
      <c r="I93" s="43"/>
      <c r="J93" s="41" t="e">
        <f t="shared" si="1"/>
        <v>#DIV/0!</v>
      </c>
      <c r="K93" s="29"/>
      <c r="L93" s="29"/>
      <c r="M93" s="28"/>
    </row>
    <row r="94" spans="1:13">
      <c r="A94" s="13">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21" t="e">
        <f t="shared" si="1"/>
        <v>#DIV/0!</v>
      </c>
      <c r="K95" s="29"/>
      <c r="L95" s="29"/>
      <c r="M95" s="28"/>
    </row>
    <row r="96" spans="1:13">
      <c r="A96" s="13">
        <v>89</v>
      </c>
      <c r="B96" s="28"/>
      <c r="C96" s="28"/>
      <c r="D96" s="28"/>
      <c r="E96" s="39"/>
      <c r="F96" s="39"/>
      <c r="G96" s="30"/>
      <c r="H96" s="42"/>
      <c r="I96" s="43"/>
      <c r="J96" s="4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2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41" t="e">
        <f t="shared" si="1"/>
        <v>#DIV/0!</v>
      </c>
      <c r="K102" s="29"/>
      <c r="L102" s="29"/>
      <c r="M102" s="28"/>
    </row>
    <row r="103" spans="1:13">
      <c r="A103" s="13">
        <v>96</v>
      </c>
      <c r="B103" s="28"/>
      <c r="C103" s="28"/>
      <c r="D103" s="28"/>
      <c r="E103" s="39"/>
      <c r="F103" s="39"/>
      <c r="G103" s="30"/>
      <c r="H103" s="42"/>
      <c r="I103" s="43"/>
      <c r="J103" s="41" t="e">
        <f t="shared" si="1"/>
        <v>#DIV/0!</v>
      </c>
      <c r="K103" s="29"/>
      <c r="L103" s="29"/>
      <c r="M103" s="28"/>
    </row>
    <row r="104" spans="1:13">
      <c r="A104" s="13">
        <v>97</v>
      </c>
      <c r="B104" s="28"/>
      <c r="C104" s="28"/>
      <c r="D104" s="28"/>
      <c r="E104" s="39"/>
      <c r="F104" s="39"/>
      <c r="G104" s="30"/>
      <c r="H104" s="42"/>
      <c r="I104" s="43"/>
      <c r="J104" s="21" t="e">
        <f t="shared" si="1"/>
        <v>#DIV/0!</v>
      </c>
      <c r="K104" s="29"/>
      <c r="L104" s="29"/>
      <c r="M104" s="28"/>
    </row>
    <row r="105" spans="1:13">
      <c r="A105" s="13">
        <v>98</v>
      </c>
      <c r="B105" s="28"/>
      <c r="C105" s="28"/>
      <c r="D105" s="28"/>
      <c r="E105" s="39"/>
      <c r="F105" s="39"/>
      <c r="G105" s="30"/>
      <c r="H105" s="42"/>
      <c r="I105" s="43"/>
      <c r="J105" s="4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2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4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13">
        <v>106</v>
      </c>
      <c r="B113" s="28"/>
      <c r="C113" s="28"/>
      <c r="D113" s="28"/>
      <c r="E113" s="39"/>
      <c r="F113" s="39"/>
      <c r="G113" s="30"/>
      <c r="H113" s="42"/>
      <c r="I113" s="43"/>
      <c r="J113" s="21" t="e">
        <f t="shared" si="1"/>
        <v>#DIV/0!</v>
      </c>
      <c r="K113" s="29"/>
      <c r="L113" s="29"/>
      <c r="M113" s="28"/>
    </row>
    <row r="114" spans="1:13">
      <c r="A114" s="13">
        <v>107</v>
      </c>
      <c r="B114" s="28"/>
      <c r="C114" s="28"/>
      <c r="D114" s="28"/>
      <c r="E114" s="39"/>
      <c r="F114" s="39"/>
      <c r="G114" s="30"/>
      <c r="H114" s="42"/>
      <c r="I114" s="43"/>
      <c r="J114" s="4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2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4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21" t="e">
        <f t="shared" si="1"/>
        <v>#DIV/0!</v>
      </c>
      <c r="K122" s="29"/>
      <c r="L122" s="29"/>
      <c r="M122" s="28"/>
    </row>
    <row r="123" spans="1:13">
      <c r="A123" s="13">
        <v>116</v>
      </c>
      <c r="B123" s="28"/>
      <c r="C123" s="28"/>
      <c r="D123" s="28"/>
      <c r="E123" s="39"/>
      <c r="F123" s="39"/>
      <c r="G123" s="30"/>
      <c r="H123" s="42"/>
      <c r="I123" s="43"/>
      <c r="J123" s="41" t="e">
        <f t="shared" si="1"/>
        <v>#DIV/0!</v>
      </c>
      <c r="K123" s="29"/>
      <c r="L123" s="29"/>
      <c r="M123" s="28"/>
    </row>
    <row r="124" spans="1:13">
      <c r="A124" s="13">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2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4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21" t="e">
        <f t="shared" si="1"/>
        <v>#DIV/0!</v>
      </c>
      <c r="K131" s="29"/>
      <c r="L131" s="29"/>
      <c r="M131" s="28"/>
    </row>
    <row r="132" spans="1:13">
      <c r="A132" s="13">
        <v>125</v>
      </c>
      <c r="B132" s="28"/>
      <c r="C132" s="28"/>
      <c r="D132" s="28"/>
      <c r="E132" s="39"/>
      <c r="F132" s="39"/>
      <c r="G132" s="30"/>
      <c r="H132" s="42"/>
      <c r="I132" s="43"/>
      <c r="J132" s="41" t="e">
        <f t="shared" si="1"/>
        <v>#DIV/0!</v>
      </c>
      <c r="K132" s="29"/>
      <c r="L132" s="29"/>
      <c r="M132" s="28"/>
    </row>
    <row r="133" spans="1:13">
      <c r="A133" s="13">
        <v>126</v>
      </c>
      <c r="B133" s="28"/>
      <c r="C133" s="28"/>
      <c r="D133" s="28"/>
      <c r="E133" s="39"/>
      <c r="F133" s="39"/>
      <c r="G133" s="30"/>
      <c r="H133" s="42"/>
      <c r="I133" s="43"/>
      <c r="J133" s="41" t="e">
        <f t="shared" si="1"/>
        <v>#DIV/0!</v>
      </c>
      <c r="K133" s="29"/>
      <c r="L133" s="29"/>
      <c r="M133" s="28"/>
    </row>
    <row r="134" spans="1:13">
      <c r="A134" s="13">
        <v>127</v>
      </c>
      <c r="B134" s="28"/>
      <c r="C134" s="28"/>
      <c r="D134" s="28"/>
      <c r="E134" s="39"/>
      <c r="F134" s="39"/>
      <c r="G134" s="30"/>
      <c r="H134" s="42"/>
      <c r="I134" s="43"/>
      <c r="J134" s="2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4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21" t="e">
        <f t="shared" si="2"/>
        <v>#DIV/0!</v>
      </c>
      <c r="K140" s="29"/>
      <c r="L140" s="29"/>
      <c r="M140" s="28"/>
    </row>
    <row r="141" spans="1:13">
      <c r="A141" s="13">
        <v>134</v>
      </c>
      <c r="B141" s="28"/>
      <c r="C141" s="28"/>
      <c r="D141" s="28"/>
      <c r="E141" s="39"/>
      <c r="F141" s="39"/>
      <c r="G141" s="30"/>
      <c r="H141" s="42"/>
      <c r="I141" s="43"/>
      <c r="J141" s="4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13">
        <v>136</v>
      </c>
      <c r="B143" s="28"/>
      <c r="C143" s="28"/>
      <c r="D143" s="28"/>
      <c r="E143" s="39"/>
      <c r="F143" s="39"/>
      <c r="G143" s="30"/>
      <c r="H143" s="42"/>
      <c r="I143" s="43"/>
      <c r="J143" s="21" t="e">
        <f t="shared" si="2"/>
        <v>#DIV/0!</v>
      </c>
      <c r="K143" s="29"/>
      <c r="L143" s="29"/>
      <c r="M143" s="28"/>
    </row>
    <row r="144" spans="1:13">
      <c r="A144" s="13">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4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21" t="e">
        <f t="shared" si="2"/>
        <v>#DIV/0!</v>
      </c>
      <c r="K149" s="29"/>
      <c r="L149" s="29"/>
      <c r="M149" s="28"/>
    </row>
    <row r="150" spans="1:13">
      <c r="A150" s="13">
        <v>143</v>
      </c>
      <c r="B150" s="28"/>
      <c r="C150" s="28"/>
      <c r="D150" s="28"/>
      <c r="E150" s="39"/>
      <c r="F150" s="39"/>
      <c r="G150" s="30"/>
      <c r="H150" s="42"/>
      <c r="I150" s="43"/>
      <c r="J150" s="4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21" t="e">
        <f t="shared" si="2"/>
        <v>#DIV/0!</v>
      </c>
      <c r="K152" s="29"/>
      <c r="L152" s="29"/>
      <c r="M152" s="28"/>
    </row>
    <row r="153" spans="1:13">
      <c r="A153" s="13">
        <v>146</v>
      </c>
      <c r="B153" s="28"/>
      <c r="C153" s="28"/>
      <c r="D153" s="28"/>
      <c r="E153" s="39"/>
      <c r="F153" s="39"/>
      <c r="G153" s="30"/>
      <c r="H153" s="42"/>
      <c r="I153" s="43"/>
      <c r="J153" s="21" t="e">
        <f t="shared" si="2"/>
        <v>#DIV/0!</v>
      </c>
      <c r="K153" s="29"/>
      <c r="L153" s="29"/>
      <c r="M153" s="28"/>
    </row>
    <row r="154" spans="1:13">
      <c r="A154" s="13">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4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21" t="e">
        <f t="shared" si="2"/>
        <v>#DIV/0!</v>
      </c>
      <c r="K158" s="29"/>
      <c r="L158" s="29"/>
      <c r="M158" s="28"/>
    </row>
    <row r="159" spans="1:13">
      <c r="A159" s="13">
        <v>152</v>
      </c>
      <c r="B159" s="28"/>
      <c r="C159" s="28"/>
      <c r="D159" s="28"/>
      <c r="E159" s="39"/>
      <c r="F159" s="39"/>
      <c r="G159" s="30"/>
      <c r="H159" s="42"/>
      <c r="I159" s="43"/>
      <c r="J159" s="4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2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13">
        <v>156</v>
      </c>
      <c r="B163" s="28"/>
      <c r="C163" s="28"/>
      <c r="D163" s="28"/>
      <c r="E163" s="39"/>
      <c r="F163" s="39"/>
      <c r="G163" s="30"/>
      <c r="H163" s="42"/>
      <c r="I163" s="43"/>
      <c r="J163" s="21" t="e">
        <f t="shared" si="2"/>
        <v>#DIV/0!</v>
      </c>
      <c r="K163" s="29"/>
      <c r="L163" s="29"/>
      <c r="M163" s="28"/>
    </row>
    <row r="164" spans="1:13">
      <c r="A164" s="13">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4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21" t="e">
        <f t="shared" si="2"/>
        <v>#DIV/0!</v>
      </c>
      <c r="K167" s="29"/>
      <c r="L167" s="29"/>
      <c r="M167" s="28"/>
    </row>
    <row r="168" spans="1:13">
      <c r="A168" s="13">
        <v>161</v>
      </c>
      <c r="B168" s="28"/>
      <c r="C168" s="28"/>
      <c r="D168" s="28"/>
      <c r="E168" s="39"/>
      <c r="F168" s="39"/>
      <c r="G168" s="30"/>
      <c r="H168" s="42"/>
      <c r="I168" s="43"/>
      <c r="J168" s="4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2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13">
        <v>166</v>
      </c>
      <c r="B173" s="28"/>
      <c r="C173" s="28"/>
      <c r="D173" s="28"/>
      <c r="E173" s="39"/>
      <c r="F173" s="39"/>
      <c r="G173" s="30"/>
      <c r="H173" s="42"/>
      <c r="I173" s="43"/>
      <c r="J173" s="21" t="e">
        <f t="shared" si="2"/>
        <v>#DIV/0!</v>
      </c>
      <c r="K173" s="29"/>
      <c r="L173" s="29"/>
      <c r="M173" s="28"/>
    </row>
    <row r="174" spans="1:13">
      <c r="A174" s="13">
        <v>167</v>
      </c>
      <c r="B174" s="28"/>
      <c r="C174" s="28"/>
      <c r="D174" s="28"/>
      <c r="E174" s="39"/>
      <c r="F174" s="39"/>
      <c r="G174" s="30"/>
      <c r="H174" s="42"/>
      <c r="I174" s="43"/>
      <c r="J174" s="4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21" t="e">
        <f t="shared" si="2"/>
        <v>#DIV/0!</v>
      </c>
      <c r="K176" s="29"/>
      <c r="L176" s="29"/>
      <c r="M176" s="28"/>
    </row>
    <row r="177" spans="1:13">
      <c r="A177" s="13">
        <v>170</v>
      </c>
      <c r="B177" s="28"/>
      <c r="C177" s="28"/>
      <c r="D177" s="28"/>
      <c r="E177" s="39"/>
      <c r="F177" s="39"/>
      <c r="G177" s="30"/>
      <c r="H177" s="42"/>
      <c r="I177" s="43"/>
      <c r="J177" s="4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2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13">
        <v>176</v>
      </c>
      <c r="B183" s="28"/>
      <c r="C183" s="28"/>
      <c r="D183" s="28"/>
      <c r="E183" s="39"/>
      <c r="F183" s="39"/>
      <c r="G183" s="30"/>
      <c r="H183" s="42"/>
      <c r="I183" s="43"/>
      <c r="J183" s="41" t="e">
        <f t="shared" si="2"/>
        <v>#DIV/0!</v>
      </c>
      <c r="K183" s="29"/>
      <c r="L183" s="29"/>
      <c r="M183" s="28"/>
    </row>
    <row r="184" spans="1:13">
      <c r="A184" s="13">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21" t="e">
        <f t="shared" si="2"/>
        <v>#DIV/0!</v>
      </c>
      <c r="K185" s="29"/>
      <c r="L185" s="29"/>
      <c r="M185" s="28"/>
    </row>
    <row r="186" spans="1:13">
      <c r="A186" s="13">
        <v>179</v>
      </c>
      <c r="B186" s="28"/>
      <c r="C186" s="28"/>
      <c r="D186" s="28"/>
      <c r="E186" s="39"/>
      <c r="F186" s="39"/>
      <c r="G186" s="30"/>
      <c r="H186" s="42"/>
      <c r="I186" s="43"/>
      <c r="J186" s="4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2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41" t="e">
        <f t="shared" si="2"/>
        <v>#DIV/0!</v>
      </c>
      <c r="K192" s="29"/>
      <c r="L192" s="29"/>
      <c r="M192" s="28"/>
    </row>
    <row r="193" spans="1:13">
      <c r="A193" s="13">
        <v>186</v>
      </c>
      <c r="B193" s="28"/>
      <c r="C193" s="28"/>
      <c r="D193" s="28"/>
      <c r="E193" s="39"/>
      <c r="F193" s="39"/>
      <c r="G193" s="30"/>
      <c r="H193" s="42"/>
      <c r="I193" s="43"/>
      <c r="J193" s="41" t="e">
        <f t="shared" si="2"/>
        <v>#DIV/0!</v>
      </c>
      <c r="K193" s="29"/>
      <c r="L193" s="29"/>
      <c r="M193" s="28"/>
    </row>
    <row r="194" spans="1:13">
      <c r="A194" s="13">
        <v>187</v>
      </c>
      <c r="B194" s="28"/>
      <c r="C194" s="28"/>
      <c r="D194" s="28"/>
      <c r="E194" s="39"/>
      <c r="F194" s="39"/>
      <c r="G194" s="30"/>
      <c r="H194" s="42"/>
      <c r="I194" s="43"/>
      <c r="J194" s="21" t="e">
        <f t="shared" si="2"/>
        <v>#DIV/0!</v>
      </c>
      <c r="K194" s="29"/>
      <c r="L194" s="29"/>
      <c r="M194" s="28"/>
    </row>
    <row r="195" spans="1:13">
      <c r="A195" s="13">
        <v>188</v>
      </c>
      <c r="B195" s="28"/>
      <c r="C195" s="28"/>
      <c r="D195" s="28"/>
      <c r="E195" s="39"/>
      <c r="F195" s="39"/>
      <c r="G195" s="30"/>
      <c r="H195" s="42"/>
      <c r="I195" s="43"/>
      <c r="J195" s="4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2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4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13">
        <v>196</v>
      </c>
      <c r="B203" s="28"/>
      <c r="C203" s="28"/>
      <c r="D203" s="28"/>
      <c r="E203" s="39"/>
      <c r="F203" s="39"/>
      <c r="G203" s="30"/>
      <c r="H203" s="42"/>
      <c r="I203" s="43"/>
      <c r="J203" s="21" t="e">
        <f t="shared" si="3"/>
        <v>#DIV/0!</v>
      </c>
      <c r="K203" s="29"/>
      <c r="L203" s="29"/>
      <c r="M203" s="28"/>
    </row>
    <row r="204" spans="1:13">
      <c r="A204" s="13">
        <v>197</v>
      </c>
      <c r="B204" s="28"/>
      <c r="C204" s="28"/>
      <c r="D204" s="28"/>
      <c r="E204" s="39"/>
      <c r="F204" s="39"/>
      <c r="G204" s="30"/>
      <c r="H204" s="42"/>
      <c r="I204" s="43"/>
      <c r="J204" s="4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2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4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21" t="e">
        <f t="shared" si="3"/>
        <v>#DIV/0!</v>
      </c>
      <c r="K212" s="29"/>
      <c r="L212" s="29"/>
      <c r="M212" s="28"/>
    </row>
    <row r="213" spans="1:13">
      <c r="A213" s="13">
        <v>206</v>
      </c>
      <c r="B213" s="28"/>
      <c r="C213" s="28"/>
      <c r="D213" s="28"/>
      <c r="E213" s="39"/>
      <c r="F213" s="39"/>
      <c r="G213" s="30"/>
      <c r="H213" s="42"/>
      <c r="I213" s="43"/>
      <c r="J213" s="41" t="e">
        <f t="shared" si="3"/>
        <v>#DIV/0!</v>
      </c>
      <c r="K213" s="29"/>
      <c r="L213" s="29"/>
      <c r="M213" s="28"/>
    </row>
    <row r="214" spans="1:13">
      <c r="A214" s="13">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2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4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21" t="e">
        <f t="shared" si="3"/>
        <v>#DIV/0!</v>
      </c>
      <c r="K221" s="29"/>
      <c r="L221" s="29"/>
      <c r="M221" s="28"/>
    </row>
    <row r="222" spans="1:13">
      <c r="A222" s="13">
        <v>215</v>
      </c>
      <c r="B222" s="28"/>
      <c r="C222" s="28"/>
      <c r="D222" s="28"/>
      <c r="E222" s="39"/>
      <c r="F222" s="39"/>
      <c r="G222" s="30"/>
      <c r="H222" s="42"/>
      <c r="I222" s="43"/>
      <c r="J222" s="41" t="e">
        <f t="shared" si="3"/>
        <v>#DIV/0!</v>
      </c>
      <c r="K222" s="29"/>
      <c r="L222" s="29"/>
      <c r="M222" s="28"/>
    </row>
    <row r="223" spans="1:13">
      <c r="A223" s="13">
        <v>216</v>
      </c>
      <c r="B223" s="28"/>
      <c r="C223" s="28"/>
      <c r="D223" s="28"/>
      <c r="E223" s="39"/>
      <c r="F223" s="39"/>
      <c r="G223" s="30"/>
      <c r="H223" s="42"/>
      <c r="I223" s="43"/>
      <c r="J223" s="41" t="e">
        <f t="shared" si="3"/>
        <v>#DIV/0!</v>
      </c>
      <c r="K223" s="29"/>
      <c r="L223" s="29"/>
      <c r="M223" s="28"/>
    </row>
    <row r="224" spans="1:13">
      <c r="A224" s="13">
        <v>217</v>
      </c>
      <c r="B224" s="28"/>
      <c r="C224" s="28"/>
      <c r="D224" s="28"/>
      <c r="E224" s="39"/>
      <c r="F224" s="39"/>
      <c r="G224" s="30"/>
      <c r="H224" s="42"/>
      <c r="I224" s="43"/>
      <c r="J224" s="2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4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21" t="e">
        <f t="shared" si="3"/>
        <v>#DIV/0!</v>
      </c>
      <c r="K230" s="29"/>
      <c r="L230" s="29"/>
      <c r="M230" s="28"/>
    </row>
    <row r="231" spans="1:13">
      <c r="A231" s="13">
        <v>224</v>
      </c>
      <c r="B231" s="28"/>
      <c r="C231" s="28"/>
      <c r="D231" s="28"/>
      <c r="E231" s="39"/>
      <c r="F231" s="39"/>
      <c r="G231" s="30"/>
      <c r="H231" s="42"/>
      <c r="I231" s="43"/>
      <c r="J231" s="4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13">
        <v>226</v>
      </c>
      <c r="B233" s="28"/>
      <c r="C233" s="28"/>
      <c r="D233" s="28"/>
      <c r="E233" s="39"/>
      <c r="F233" s="39"/>
      <c r="G233" s="30"/>
      <c r="H233" s="42"/>
      <c r="I233" s="43"/>
      <c r="J233" s="21" t="e">
        <f t="shared" si="3"/>
        <v>#DIV/0!</v>
      </c>
      <c r="K233" s="29"/>
      <c r="L233" s="29"/>
      <c r="M233" s="28"/>
    </row>
    <row r="234" spans="1:13">
      <c r="A234" s="13">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4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21" t="e">
        <f t="shared" si="3"/>
        <v>#DIV/0!</v>
      </c>
      <c r="K239" s="29"/>
      <c r="L239" s="29"/>
      <c r="M239" s="28"/>
    </row>
    <row r="240" spans="1:13">
      <c r="A240" s="13">
        <v>233</v>
      </c>
      <c r="B240" s="28"/>
      <c r="C240" s="28"/>
      <c r="D240" s="28"/>
      <c r="E240" s="39"/>
      <c r="F240" s="39"/>
      <c r="G240" s="30"/>
      <c r="H240" s="42"/>
      <c r="I240" s="43"/>
      <c r="J240" s="4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21" t="e">
        <f t="shared" si="3"/>
        <v>#DIV/0!</v>
      </c>
      <c r="K242" s="29"/>
      <c r="L242" s="29"/>
      <c r="M242" s="28"/>
    </row>
    <row r="243" spans="1:13">
      <c r="A243" s="13">
        <v>236</v>
      </c>
      <c r="B243" s="28"/>
      <c r="C243" s="28"/>
      <c r="D243" s="28"/>
      <c r="E243" s="39"/>
      <c r="F243" s="39"/>
      <c r="G243" s="30"/>
      <c r="H243" s="42"/>
      <c r="I243" s="43"/>
      <c r="J243" s="21" t="e">
        <f t="shared" si="3"/>
        <v>#DIV/0!</v>
      </c>
      <c r="K243" s="29"/>
      <c r="L243" s="29"/>
      <c r="M243" s="28"/>
    </row>
    <row r="244" spans="1:13">
      <c r="A244" s="13">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4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21" t="e">
        <f t="shared" si="3"/>
        <v>#DIV/0!</v>
      </c>
      <c r="K248" s="29"/>
      <c r="L248" s="29"/>
      <c r="M248" s="28"/>
    </row>
    <row r="249" spans="1:13">
      <c r="A249" s="13">
        <v>242</v>
      </c>
      <c r="B249" s="28"/>
      <c r="C249" s="28"/>
      <c r="D249" s="28"/>
      <c r="E249" s="39"/>
      <c r="F249" s="39"/>
      <c r="G249" s="30"/>
      <c r="H249" s="42"/>
      <c r="I249" s="43"/>
      <c r="J249" s="4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2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13">
        <v>246</v>
      </c>
      <c r="B253" s="28"/>
      <c r="C253" s="28"/>
      <c r="D253" s="28"/>
      <c r="E253" s="39"/>
      <c r="F253" s="39"/>
      <c r="G253" s="30"/>
      <c r="H253" s="42"/>
      <c r="I253" s="43"/>
      <c r="J253" s="21" t="e">
        <f t="shared" si="3"/>
        <v>#DIV/0!</v>
      </c>
      <c r="K253" s="29"/>
      <c r="L253" s="29"/>
      <c r="M253" s="28"/>
    </row>
    <row r="254" spans="1:13">
      <c r="A254" s="13">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4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21" t="e">
        <f t="shared" si="3"/>
        <v>#DIV/0!</v>
      </c>
      <c r="K257" s="29"/>
      <c r="L257" s="29"/>
      <c r="M257" s="28"/>
    </row>
    <row r="258" spans="1:13">
      <c r="A258" s="13">
        <v>251</v>
      </c>
      <c r="B258" s="28"/>
      <c r="C258" s="28"/>
      <c r="D258" s="28"/>
      <c r="E258" s="39"/>
      <c r="F258" s="39"/>
      <c r="G258" s="30"/>
      <c r="H258" s="42"/>
      <c r="I258" s="43"/>
      <c r="J258" s="4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2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13">
        <v>256</v>
      </c>
      <c r="B263" s="28"/>
      <c r="C263" s="28"/>
      <c r="D263" s="28"/>
      <c r="E263" s="39"/>
      <c r="F263" s="39"/>
      <c r="G263" s="30"/>
      <c r="H263" s="42"/>
      <c r="I263" s="43"/>
      <c r="J263" s="21" t="e">
        <f t="shared" si="3"/>
        <v>#DIV/0!</v>
      </c>
      <c r="K263" s="29"/>
      <c r="L263" s="29"/>
      <c r="M263" s="28"/>
    </row>
    <row r="264" spans="1:13">
      <c r="A264" s="13">
        <v>257</v>
      </c>
      <c r="B264" s="28"/>
      <c r="C264" s="28"/>
      <c r="D264" s="28"/>
      <c r="E264" s="39"/>
      <c r="F264" s="39"/>
      <c r="G264" s="30"/>
      <c r="H264" s="42"/>
      <c r="I264" s="43"/>
      <c r="J264" s="4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21" t="e">
        <f t="shared" si="4"/>
        <v>#DIV/0!</v>
      </c>
      <c r="K266" s="29"/>
      <c r="L266" s="29"/>
      <c r="M266" s="28"/>
    </row>
    <row r="267" spans="1:13">
      <c r="A267" s="13">
        <v>260</v>
      </c>
      <c r="B267" s="28"/>
      <c r="C267" s="28"/>
      <c r="D267" s="28"/>
      <c r="E267" s="39"/>
      <c r="F267" s="39"/>
      <c r="G267" s="30"/>
      <c r="H267" s="42"/>
      <c r="I267" s="43"/>
      <c r="J267" s="4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2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13">
        <v>266</v>
      </c>
      <c r="B273" s="28"/>
      <c r="C273" s="28"/>
      <c r="D273" s="28"/>
      <c r="E273" s="39"/>
      <c r="F273" s="39"/>
      <c r="G273" s="30"/>
      <c r="H273" s="42"/>
      <c r="I273" s="43"/>
      <c r="J273" s="41" t="e">
        <f t="shared" si="4"/>
        <v>#DIV/0!</v>
      </c>
      <c r="K273" s="29"/>
      <c r="L273" s="29"/>
      <c r="M273" s="28"/>
    </row>
    <row r="274" spans="1:13">
      <c r="A274" s="13">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21" t="e">
        <f t="shared" si="4"/>
        <v>#DIV/0!</v>
      </c>
      <c r="K275" s="29"/>
      <c r="L275" s="29"/>
      <c r="M275" s="28"/>
    </row>
    <row r="276" spans="1:13">
      <c r="A276" s="13">
        <v>269</v>
      </c>
      <c r="B276" s="28"/>
      <c r="C276" s="28"/>
      <c r="D276" s="28"/>
      <c r="E276" s="39"/>
      <c r="F276" s="39"/>
      <c r="G276" s="30"/>
      <c r="H276" s="42"/>
      <c r="I276" s="43"/>
      <c r="J276" s="4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2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41" t="e">
        <f t="shared" si="4"/>
        <v>#DIV/0!</v>
      </c>
      <c r="K282" s="29"/>
      <c r="L282" s="29"/>
      <c r="M282" s="28"/>
    </row>
    <row r="283" spans="1:13">
      <c r="A283" s="13">
        <v>276</v>
      </c>
      <c r="B283" s="28"/>
      <c r="C283" s="28"/>
      <c r="D283" s="28"/>
      <c r="E283" s="39"/>
      <c r="F283" s="39"/>
      <c r="G283" s="30"/>
      <c r="H283" s="42"/>
      <c r="I283" s="43"/>
      <c r="J283" s="41" t="e">
        <f t="shared" si="4"/>
        <v>#DIV/0!</v>
      </c>
      <c r="K283" s="29"/>
      <c r="L283" s="29"/>
      <c r="M283" s="28"/>
    </row>
    <row r="284" spans="1:13">
      <c r="A284" s="13">
        <v>277</v>
      </c>
      <c r="B284" s="28"/>
      <c r="C284" s="28"/>
      <c r="D284" s="28"/>
      <c r="E284" s="39"/>
      <c r="F284" s="39"/>
      <c r="G284" s="30"/>
      <c r="H284" s="42"/>
      <c r="I284" s="43"/>
      <c r="J284" s="21" t="e">
        <f t="shared" si="4"/>
        <v>#DIV/0!</v>
      </c>
      <c r="K284" s="29"/>
      <c r="L284" s="29"/>
      <c r="M284" s="28"/>
    </row>
    <row r="285" spans="1:13">
      <c r="A285" s="13">
        <v>278</v>
      </c>
      <c r="B285" s="28"/>
      <c r="C285" s="28"/>
      <c r="D285" s="28"/>
      <c r="E285" s="39"/>
      <c r="F285" s="39"/>
      <c r="G285" s="30"/>
      <c r="H285" s="42"/>
      <c r="I285" s="43"/>
      <c r="J285" s="4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2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4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13">
        <v>286</v>
      </c>
      <c r="B293" s="28"/>
      <c r="C293" s="28"/>
      <c r="D293" s="28"/>
      <c r="E293" s="39"/>
      <c r="F293" s="39"/>
      <c r="G293" s="30"/>
      <c r="H293" s="42"/>
      <c r="I293" s="43"/>
      <c r="J293" s="21" t="e">
        <f t="shared" si="4"/>
        <v>#DIV/0!</v>
      </c>
      <c r="K293" s="29"/>
      <c r="L293" s="29"/>
      <c r="M293" s="28"/>
    </row>
    <row r="294" spans="1:13">
      <c r="A294" s="13">
        <v>287</v>
      </c>
      <c r="B294" s="28"/>
      <c r="C294" s="28"/>
      <c r="D294" s="28"/>
      <c r="E294" s="39"/>
      <c r="F294" s="39"/>
      <c r="G294" s="30"/>
      <c r="H294" s="42"/>
      <c r="I294" s="43"/>
      <c r="J294" s="4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2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4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21" t="e">
        <f t="shared" si="4"/>
        <v>#DIV/0!</v>
      </c>
      <c r="K302" s="29"/>
      <c r="L302" s="29"/>
      <c r="M302" s="28"/>
    </row>
    <row r="303" spans="1:13">
      <c r="A303" s="13">
        <v>296</v>
      </c>
      <c r="B303" s="28"/>
      <c r="C303" s="28"/>
      <c r="D303" s="28"/>
      <c r="E303" s="39"/>
      <c r="F303" s="39"/>
      <c r="G303" s="30"/>
      <c r="H303" s="42"/>
      <c r="I303" s="43"/>
      <c r="J303" s="41" t="e">
        <f t="shared" si="4"/>
        <v>#DIV/0!</v>
      </c>
      <c r="K303" s="29"/>
      <c r="L303" s="29"/>
      <c r="M303" s="28"/>
    </row>
    <row r="304" spans="1:13">
      <c r="A304" s="13">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2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4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21" t="e">
        <f t="shared" si="4"/>
        <v>#DIV/0!</v>
      </c>
      <c r="K311" s="29"/>
      <c r="L311" s="29"/>
      <c r="M311" s="28"/>
    </row>
    <row r="312" spans="1:13">
      <c r="A312" s="13">
        <v>305</v>
      </c>
      <c r="B312" s="28"/>
      <c r="C312" s="28"/>
      <c r="D312" s="28"/>
      <c r="E312" s="39"/>
      <c r="F312" s="39"/>
      <c r="G312" s="30"/>
      <c r="H312" s="42"/>
      <c r="I312" s="43"/>
      <c r="J312" s="41" t="e">
        <f t="shared" si="4"/>
        <v>#DIV/0!</v>
      </c>
      <c r="K312" s="29"/>
      <c r="L312" s="29"/>
      <c r="M312" s="28"/>
    </row>
    <row r="313" spans="1:13">
      <c r="A313" s="13">
        <v>306</v>
      </c>
      <c r="B313" s="28"/>
      <c r="C313" s="28"/>
      <c r="D313" s="28"/>
      <c r="E313" s="39"/>
      <c r="F313" s="39"/>
      <c r="G313" s="30"/>
      <c r="H313" s="42"/>
      <c r="I313" s="43"/>
      <c r="J313" s="41" t="e">
        <f t="shared" si="4"/>
        <v>#DIV/0!</v>
      </c>
      <c r="K313" s="29"/>
      <c r="L313" s="29"/>
      <c r="M313" s="28"/>
    </row>
    <row r="314" spans="1:13">
      <c r="A314" s="13">
        <v>307</v>
      </c>
      <c r="B314" s="28"/>
      <c r="C314" s="28"/>
      <c r="D314" s="28"/>
      <c r="E314" s="39"/>
      <c r="F314" s="39"/>
      <c r="G314" s="30"/>
      <c r="H314" s="42"/>
      <c r="I314" s="43"/>
      <c r="J314" s="2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4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21" t="e">
        <f t="shared" si="4"/>
        <v>#DIV/0!</v>
      </c>
      <c r="K320" s="29"/>
      <c r="L320" s="29"/>
      <c r="M320" s="28"/>
    </row>
    <row r="321" spans="1:13">
      <c r="A321" s="13">
        <v>314</v>
      </c>
      <c r="B321" s="28"/>
      <c r="C321" s="28"/>
      <c r="D321" s="28"/>
      <c r="E321" s="39"/>
      <c r="F321" s="39"/>
      <c r="G321" s="30"/>
      <c r="H321" s="42"/>
      <c r="I321" s="43"/>
      <c r="J321" s="4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13">
        <v>316</v>
      </c>
      <c r="B323" s="28"/>
      <c r="C323" s="28"/>
      <c r="D323" s="28"/>
      <c r="E323" s="39"/>
      <c r="F323" s="39"/>
      <c r="G323" s="30"/>
      <c r="H323" s="42"/>
      <c r="I323" s="43"/>
      <c r="J323" s="21" t="e">
        <f t="shared" si="4"/>
        <v>#DIV/0!</v>
      </c>
      <c r="K323" s="29"/>
      <c r="L323" s="29"/>
      <c r="M323" s="28"/>
    </row>
    <row r="324" spans="1:13">
      <c r="A324" s="13">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4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21" t="e">
        <f t="shared" si="5"/>
        <v>#DIV/0!</v>
      </c>
      <c r="K329" s="29"/>
      <c r="L329" s="29"/>
      <c r="M329" s="28"/>
    </row>
    <row r="330" spans="1:13">
      <c r="A330" s="13">
        <v>323</v>
      </c>
      <c r="B330" s="28"/>
      <c r="C330" s="28"/>
      <c r="D330" s="28"/>
      <c r="E330" s="39"/>
      <c r="F330" s="39"/>
      <c r="G330" s="30"/>
      <c r="H330" s="42"/>
      <c r="I330" s="43"/>
      <c r="J330" s="4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21" t="e">
        <f t="shared" si="5"/>
        <v>#DIV/0!</v>
      </c>
      <c r="K332" s="29"/>
      <c r="L332" s="29"/>
      <c r="M332" s="28"/>
    </row>
    <row r="333" spans="1:13">
      <c r="A333" s="13">
        <v>326</v>
      </c>
      <c r="B333" s="28"/>
      <c r="C333" s="28"/>
      <c r="D333" s="28"/>
      <c r="E333" s="39"/>
      <c r="F333" s="39"/>
      <c r="G333" s="30"/>
      <c r="H333" s="42"/>
      <c r="I333" s="43"/>
      <c r="J333" s="21" t="e">
        <f t="shared" si="5"/>
        <v>#DIV/0!</v>
      </c>
      <c r="K333" s="29"/>
      <c r="L333" s="29"/>
      <c r="M333" s="28"/>
    </row>
    <row r="334" spans="1:13">
      <c r="A334" s="13">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4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21" t="e">
        <f t="shared" si="5"/>
        <v>#DIV/0!</v>
      </c>
      <c r="K338" s="29"/>
      <c r="L338" s="29"/>
      <c r="M338" s="28"/>
    </row>
    <row r="339" spans="1:13">
      <c r="A339" s="13">
        <v>332</v>
      </c>
      <c r="B339" s="28"/>
      <c r="C339" s="28"/>
      <c r="D339" s="28"/>
      <c r="E339" s="39"/>
      <c r="F339" s="39"/>
      <c r="G339" s="30"/>
      <c r="H339" s="42"/>
      <c r="I339" s="43"/>
      <c r="J339" s="4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2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13">
        <v>336</v>
      </c>
      <c r="B343" s="28"/>
      <c r="C343" s="28"/>
      <c r="D343" s="28"/>
      <c r="E343" s="39"/>
      <c r="F343" s="39"/>
      <c r="G343" s="30"/>
      <c r="H343" s="42"/>
      <c r="I343" s="43"/>
      <c r="J343" s="21" t="e">
        <f t="shared" si="5"/>
        <v>#DIV/0!</v>
      </c>
      <c r="K343" s="29"/>
      <c r="L343" s="29"/>
      <c r="M343" s="28"/>
    </row>
    <row r="344" spans="1:13">
      <c r="A344" s="13">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4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21" t="e">
        <f t="shared" si="5"/>
        <v>#DIV/0!</v>
      </c>
      <c r="K347" s="29"/>
      <c r="L347" s="29"/>
      <c r="M347" s="28"/>
    </row>
    <row r="348" spans="1:13">
      <c r="A348" s="13">
        <v>341</v>
      </c>
      <c r="B348" s="28"/>
      <c r="C348" s="28"/>
      <c r="D348" s="28"/>
      <c r="E348" s="39"/>
      <c r="F348" s="39"/>
      <c r="G348" s="30"/>
      <c r="H348" s="42"/>
      <c r="I348" s="43"/>
      <c r="J348" s="4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2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13">
        <v>346</v>
      </c>
      <c r="B353" s="28"/>
      <c r="C353" s="28"/>
      <c r="D353" s="28"/>
      <c r="E353" s="39"/>
      <c r="F353" s="39"/>
      <c r="G353" s="30"/>
      <c r="H353" s="42"/>
      <c r="I353" s="43"/>
      <c r="J353" s="21" t="e">
        <f t="shared" si="5"/>
        <v>#DIV/0!</v>
      </c>
      <c r="K353" s="29"/>
      <c r="L353" s="29"/>
      <c r="M353" s="28"/>
    </row>
    <row r="354" spans="1:13">
      <c r="A354" s="13">
        <v>347</v>
      </c>
      <c r="B354" s="28"/>
      <c r="C354" s="28"/>
      <c r="D354" s="28"/>
      <c r="E354" s="39"/>
      <c r="F354" s="39"/>
      <c r="G354" s="30"/>
      <c r="H354" s="42"/>
      <c r="I354" s="43"/>
      <c r="J354" s="4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2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7"/>
  <sheetViews>
    <sheetView topLeftCell="A10" workbookViewId="0">
      <selection activeCell="H5" sqref="H5"/>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125" style="13" bestFit="1" customWidth="1"/>
    <col min="11" max="11" width="9.125" style="15" bestFit="1" customWidth="1"/>
    <col min="12" max="12" width="9.25" style="15" bestFit="1" customWidth="1"/>
    <col min="13" max="14" width="9" style="13"/>
    <col min="15" max="15" width="11.125" style="13" customWidth="1"/>
    <col min="16" max="16384" width="9" style="13"/>
  </cols>
  <sheetData>
    <row r="1" spans="1:16">
      <c r="A1" s="13" t="s">
        <v>5</v>
      </c>
      <c r="B1" s="82" t="str">
        <f>[6]合計!C3</f>
        <v>盛岡市</v>
      </c>
      <c r="C1" s="40"/>
      <c r="D1" s="40"/>
      <c r="E1" s="40"/>
      <c r="F1" s="40"/>
      <c r="I1" s="13" t="s">
        <v>38</v>
      </c>
      <c r="K1" s="15" t="s">
        <v>56</v>
      </c>
    </row>
    <row r="2" spans="1:16" s="40" customFormat="1" ht="51" customHeight="1">
      <c r="B2" s="46"/>
      <c r="E2" s="784" t="s">
        <v>57</v>
      </c>
      <c r="F2" s="784"/>
      <c r="G2" s="784"/>
      <c r="H2" s="17">
        <f>SUMIF(E8:E357,"PPS",H8:H357)</f>
        <v>14098920</v>
      </c>
      <c r="I2" s="18"/>
      <c r="J2" s="15"/>
      <c r="K2" s="47"/>
      <c r="L2" s="47"/>
      <c r="O2" s="13"/>
    </row>
    <row r="3" spans="1:16" s="40" customFormat="1" ht="41.25" customHeight="1">
      <c r="B3" s="14"/>
      <c r="E3" s="784" t="s">
        <v>58</v>
      </c>
      <c r="F3" s="784"/>
      <c r="G3" s="784"/>
      <c r="H3" s="17">
        <f>O7</f>
        <v>350954</v>
      </c>
      <c r="I3" s="18"/>
      <c r="J3" s="14"/>
      <c r="K3" s="47"/>
      <c r="L3" s="47"/>
      <c r="O3" s="13"/>
    </row>
    <row r="4" spans="1:16" s="40" customFormat="1" ht="60" customHeight="1">
      <c r="B4" s="14"/>
      <c r="E4" s="784" t="s">
        <v>115</v>
      </c>
      <c r="F4" s="784"/>
      <c r="G4" s="784"/>
      <c r="H4" s="48">
        <f>H3/I7</f>
        <v>1</v>
      </c>
      <c r="I4" s="49"/>
      <c r="J4" s="14"/>
      <c r="K4" s="47"/>
      <c r="L4" s="47"/>
    </row>
    <row r="5" spans="1:16" s="14" customFormat="1" ht="12.75" customHeight="1">
      <c r="B5" s="23"/>
      <c r="E5" s="24"/>
      <c r="F5" s="24"/>
      <c r="G5" s="24"/>
      <c r="H5" s="26"/>
      <c r="I5" s="26"/>
      <c r="J5" s="23"/>
      <c r="K5" s="27"/>
      <c r="L5" s="27"/>
    </row>
    <row r="6" spans="1:16"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6" s="31" customFormat="1" ht="14.25" thickBot="1">
      <c r="B7" s="32" t="s">
        <v>55</v>
      </c>
      <c r="C7" s="32"/>
      <c r="D7" s="32"/>
      <c r="E7" s="32"/>
      <c r="F7" s="32"/>
      <c r="G7" s="32"/>
      <c r="H7" s="33">
        <f>SUM(H8:H357)</f>
        <v>14449874</v>
      </c>
      <c r="I7" s="33">
        <f>SUM(I8:I357)</f>
        <v>350954</v>
      </c>
      <c r="J7" s="34">
        <f>H7/I7</f>
        <v>41.173128102258417</v>
      </c>
      <c r="K7" s="50"/>
      <c r="L7" s="50"/>
      <c r="M7" s="32"/>
      <c r="N7" s="32"/>
      <c r="O7" s="51">
        <f>SUM(O8:O357)</f>
        <v>350954</v>
      </c>
    </row>
    <row r="8" spans="1:16" ht="95.25" thickTop="1">
      <c r="A8" s="13">
        <v>1</v>
      </c>
      <c r="B8" s="92" t="s">
        <v>1155</v>
      </c>
      <c r="C8" s="85" t="s">
        <v>1156</v>
      </c>
      <c r="D8" s="532" t="s">
        <v>1157</v>
      </c>
      <c r="E8" s="93" t="s">
        <v>120</v>
      </c>
      <c r="F8" s="100" t="s">
        <v>1158</v>
      </c>
      <c r="G8" s="101">
        <v>1</v>
      </c>
      <c r="H8" s="533" t="s">
        <v>1159</v>
      </c>
      <c r="I8" s="103"/>
      <c r="J8" s="41" t="e">
        <v>#VALUE!</v>
      </c>
      <c r="K8" s="104">
        <v>425</v>
      </c>
      <c r="L8" s="104">
        <v>1217920</v>
      </c>
      <c r="M8" s="534" t="s">
        <v>1160</v>
      </c>
      <c r="N8" s="534" t="s">
        <v>1161</v>
      </c>
      <c r="O8" s="106"/>
    </row>
    <row r="9" spans="1:16" ht="94.5">
      <c r="A9" s="13">
        <v>2</v>
      </c>
      <c r="B9" s="85" t="s">
        <v>1162</v>
      </c>
      <c r="C9" s="85" t="s">
        <v>1156</v>
      </c>
      <c r="D9" s="532" t="s">
        <v>1157</v>
      </c>
      <c r="E9" s="93" t="s">
        <v>120</v>
      </c>
      <c r="F9" s="100" t="s">
        <v>1158</v>
      </c>
      <c r="G9" s="101">
        <v>1</v>
      </c>
      <c r="H9" s="533" t="s">
        <v>1159</v>
      </c>
      <c r="I9" s="103"/>
      <c r="J9" s="41" t="e">
        <v>#VALUE!</v>
      </c>
      <c r="K9" s="104">
        <v>31</v>
      </c>
      <c r="L9" s="104">
        <v>91543</v>
      </c>
      <c r="M9" s="534" t="s">
        <v>1160</v>
      </c>
      <c r="N9" s="534" t="s">
        <v>1161</v>
      </c>
      <c r="O9" s="91"/>
    </row>
    <row r="10" spans="1:16" ht="94.5">
      <c r="A10" s="13">
        <v>3</v>
      </c>
      <c r="B10" s="109" t="s">
        <v>1163</v>
      </c>
      <c r="C10" s="535" t="s">
        <v>1156</v>
      </c>
      <c r="D10" s="532" t="s">
        <v>1157</v>
      </c>
      <c r="E10" s="93" t="s">
        <v>120</v>
      </c>
      <c r="F10" s="100" t="s">
        <v>1158</v>
      </c>
      <c r="G10" s="101">
        <v>1</v>
      </c>
      <c r="H10" s="533" t="s">
        <v>1159</v>
      </c>
      <c r="I10" s="103"/>
      <c r="J10" s="21" t="e">
        <v>#VALUE!</v>
      </c>
      <c r="K10" s="104">
        <v>55</v>
      </c>
      <c r="L10" s="104">
        <v>130491</v>
      </c>
      <c r="M10" s="534" t="s">
        <v>1160</v>
      </c>
      <c r="N10" s="534" t="s">
        <v>1161</v>
      </c>
      <c r="O10" s="91"/>
    </row>
    <row r="11" spans="1:16" ht="94.5">
      <c r="A11" s="13">
        <v>4</v>
      </c>
      <c r="B11" s="92" t="s">
        <v>1164</v>
      </c>
      <c r="C11" s="85" t="s">
        <v>1156</v>
      </c>
      <c r="D11" s="532" t="s">
        <v>1157</v>
      </c>
      <c r="E11" s="93" t="s">
        <v>120</v>
      </c>
      <c r="F11" s="100" t="s">
        <v>1158</v>
      </c>
      <c r="G11" s="101">
        <v>1</v>
      </c>
      <c r="H11" s="533" t="s">
        <v>1159</v>
      </c>
      <c r="I11" s="103"/>
      <c r="J11" s="41" t="e">
        <v>#VALUE!</v>
      </c>
      <c r="K11" s="104">
        <v>78</v>
      </c>
      <c r="L11" s="108">
        <v>235737</v>
      </c>
      <c r="M11" s="534" t="s">
        <v>1160</v>
      </c>
      <c r="N11" s="534" t="s">
        <v>1161</v>
      </c>
      <c r="O11" s="91"/>
    </row>
    <row r="12" spans="1:16" ht="94.5">
      <c r="A12" s="13">
        <v>5</v>
      </c>
      <c r="B12" s="109" t="s">
        <v>1165</v>
      </c>
      <c r="C12" s="85" t="s">
        <v>1156</v>
      </c>
      <c r="D12" s="532" t="s">
        <v>1157</v>
      </c>
      <c r="E12" s="93" t="s">
        <v>120</v>
      </c>
      <c r="F12" s="84" t="s">
        <v>1158</v>
      </c>
      <c r="G12" s="101">
        <v>1</v>
      </c>
      <c r="H12" s="536" t="s">
        <v>1159</v>
      </c>
      <c r="I12" s="111"/>
      <c r="J12" s="41" t="e">
        <v>#VALUE!</v>
      </c>
      <c r="K12" s="104">
        <v>162</v>
      </c>
      <c r="L12" s="113">
        <v>363875</v>
      </c>
      <c r="M12" s="537" t="s">
        <v>1160</v>
      </c>
      <c r="N12" s="537" t="s">
        <v>1161</v>
      </c>
      <c r="O12" s="91"/>
    </row>
    <row r="13" spans="1:16" ht="94.5">
      <c r="A13" s="40">
        <v>6</v>
      </c>
      <c r="B13" s="85" t="s">
        <v>1166</v>
      </c>
      <c r="C13" s="85" t="s">
        <v>1156</v>
      </c>
      <c r="D13" s="532" t="s">
        <v>1157</v>
      </c>
      <c r="E13" s="93" t="s">
        <v>120</v>
      </c>
      <c r="F13" s="100" t="s">
        <v>1158</v>
      </c>
      <c r="G13" s="101">
        <v>1</v>
      </c>
      <c r="H13" s="533" t="s">
        <v>1159</v>
      </c>
      <c r="I13" s="103"/>
      <c r="J13" s="41" t="e">
        <v>#VALUE!</v>
      </c>
      <c r="K13" s="104">
        <v>82</v>
      </c>
      <c r="L13" s="104">
        <v>181803</v>
      </c>
      <c r="M13" s="534" t="s">
        <v>1160</v>
      </c>
      <c r="N13" s="534" t="s">
        <v>1161</v>
      </c>
      <c r="O13" s="91"/>
    </row>
    <row r="14" spans="1:16" ht="94.5">
      <c r="A14" s="40">
        <v>7</v>
      </c>
      <c r="B14" s="92" t="s">
        <v>1167</v>
      </c>
      <c r="C14" s="85" t="s">
        <v>1156</v>
      </c>
      <c r="D14" s="532" t="s">
        <v>1157</v>
      </c>
      <c r="E14" s="93" t="s">
        <v>120</v>
      </c>
      <c r="F14" s="100" t="s">
        <v>1158</v>
      </c>
      <c r="G14" s="101">
        <v>1</v>
      </c>
      <c r="H14" s="533" t="s">
        <v>1159</v>
      </c>
      <c r="I14" s="103"/>
      <c r="J14" s="21" t="e">
        <v>#VALUE!</v>
      </c>
      <c r="K14" s="104">
        <v>157</v>
      </c>
      <c r="L14" s="114">
        <v>326117</v>
      </c>
      <c r="M14" s="534" t="s">
        <v>1160</v>
      </c>
      <c r="N14" s="534" t="s">
        <v>1161</v>
      </c>
      <c r="O14" s="538"/>
    </row>
    <row r="15" spans="1:16" ht="27">
      <c r="A15" s="13">
        <v>8</v>
      </c>
      <c r="B15" s="92" t="s">
        <v>1152</v>
      </c>
      <c r="C15" s="84" t="s">
        <v>136</v>
      </c>
      <c r="D15" s="84" t="s">
        <v>1153</v>
      </c>
      <c r="E15" s="93" t="s">
        <v>120</v>
      </c>
      <c r="F15" s="100" t="s">
        <v>1154</v>
      </c>
      <c r="G15" s="101">
        <v>3</v>
      </c>
      <c r="H15" s="102">
        <v>14098920</v>
      </c>
      <c r="I15" s="103"/>
      <c r="J15" s="41" t="e">
        <f t="shared" ref="J15" si="0">H15/I15</f>
        <v>#DIV/0!</v>
      </c>
      <c r="K15" s="104">
        <v>1300</v>
      </c>
      <c r="L15" s="104">
        <v>590000</v>
      </c>
      <c r="M15" s="105"/>
      <c r="N15" s="105"/>
      <c r="O15" s="91"/>
    </row>
    <row r="16" spans="1:16" ht="105" customHeight="1">
      <c r="A16" s="13">
        <v>9</v>
      </c>
      <c r="B16" s="83" t="s">
        <v>1168</v>
      </c>
      <c r="C16" s="84" t="s">
        <v>1169</v>
      </c>
      <c r="D16" s="85" t="s">
        <v>1170</v>
      </c>
      <c r="E16" s="93" t="s">
        <v>113</v>
      </c>
      <c r="F16" s="84" t="s">
        <v>1171</v>
      </c>
      <c r="G16" s="38">
        <v>1</v>
      </c>
      <c r="H16" s="86">
        <v>350954</v>
      </c>
      <c r="I16" s="87">
        <v>350954</v>
      </c>
      <c r="J16" s="41">
        <v>1</v>
      </c>
      <c r="K16" s="104"/>
      <c r="L16" s="104"/>
      <c r="M16" s="539" t="s">
        <v>1172</v>
      </c>
      <c r="N16" s="534" t="s">
        <v>1173</v>
      </c>
      <c r="O16" s="88">
        <v>350954</v>
      </c>
      <c r="P16" s="202"/>
    </row>
    <row r="17" spans="1:15">
      <c r="A17" s="13">
        <v>10</v>
      </c>
      <c r="B17" s="92"/>
      <c r="C17" s="92"/>
      <c r="D17" s="84"/>
      <c r="E17" s="93"/>
      <c r="F17" s="100"/>
      <c r="G17" s="101"/>
      <c r="H17" s="102"/>
      <c r="I17" s="103"/>
      <c r="J17" s="41" t="e">
        <f t="shared" ref="J17:J253" si="1">H17/I17</f>
        <v>#DIV/0!</v>
      </c>
      <c r="K17" s="104"/>
      <c r="L17" s="104"/>
      <c r="M17" s="105"/>
      <c r="N17" s="105"/>
      <c r="O17" s="91"/>
    </row>
    <row r="18" spans="1:15">
      <c r="A18" s="40">
        <v>11</v>
      </c>
      <c r="B18" s="115"/>
      <c r="C18" s="90"/>
      <c r="D18" s="90"/>
      <c r="E18" s="93"/>
      <c r="F18" s="100"/>
      <c r="G18" s="94"/>
      <c r="H18" s="116"/>
      <c r="I18" s="117"/>
      <c r="J18" s="21" t="e">
        <f t="shared" si="1"/>
        <v>#DIV/0!</v>
      </c>
      <c r="K18" s="113"/>
      <c r="L18" s="113"/>
      <c r="M18" s="105"/>
      <c r="N18" s="105"/>
      <c r="O18" s="91"/>
    </row>
    <row r="19" spans="1:15">
      <c r="A19" s="40">
        <v>12</v>
      </c>
      <c r="B19" s="115"/>
      <c r="C19" s="90"/>
      <c r="D19" s="90"/>
      <c r="E19" s="93"/>
      <c r="F19" s="100"/>
      <c r="G19" s="94"/>
      <c r="H19" s="116"/>
      <c r="I19" s="117"/>
      <c r="J19" s="41" t="e">
        <f t="shared" si="1"/>
        <v>#DIV/0!</v>
      </c>
      <c r="K19" s="113"/>
      <c r="L19" s="113"/>
      <c r="M19" s="105"/>
      <c r="N19" s="105"/>
      <c r="O19" s="91"/>
    </row>
    <row r="20" spans="1:15">
      <c r="A20" s="13">
        <v>13</v>
      </c>
      <c r="B20" s="115"/>
      <c r="C20" s="90"/>
      <c r="D20" s="90"/>
      <c r="E20" s="93"/>
      <c r="F20" s="100"/>
      <c r="G20" s="94"/>
      <c r="H20" s="116"/>
      <c r="I20" s="117"/>
      <c r="J20" s="41" t="e">
        <f t="shared" si="1"/>
        <v>#DIV/0!</v>
      </c>
      <c r="K20" s="113"/>
      <c r="L20" s="113"/>
      <c r="M20" s="105"/>
      <c r="N20" s="105"/>
      <c r="O20" s="91"/>
    </row>
    <row r="21" spans="1:15">
      <c r="A21" s="13">
        <v>14</v>
      </c>
      <c r="B21" s="119"/>
      <c r="C21" s="90"/>
      <c r="D21" s="90"/>
      <c r="E21" s="93"/>
      <c r="F21" s="90"/>
      <c r="G21" s="94"/>
      <c r="H21" s="120"/>
      <c r="I21" s="117"/>
      <c r="J21" s="41" t="e">
        <f t="shared" si="1"/>
        <v>#DIV/0!</v>
      </c>
      <c r="K21" s="113"/>
      <c r="L21" s="113"/>
      <c r="M21" s="105"/>
      <c r="N21" s="105"/>
      <c r="O21" s="91"/>
    </row>
    <row r="22" spans="1:15">
      <c r="A22" s="13">
        <v>15</v>
      </c>
      <c r="B22" s="119"/>
      <c r="C22" s="90"/>
      <c r="D22" s="94"/>
      <c r="E22" s="93"/>
      <c r="F22" s="90"/>
      <c r="G22" s="94"/>
      <c r="H22" s="121"/>
      <c r="I22" s="117"/>
      <c r="J22" s="21" t="e">
        <f t="shared" si="1"/>
        <v>#DIV/0!</v>
      </c>
      <c r="K22" s="113"/>
      <c r="L22" s="113"/>
      <c r="M22" s="105"/>
      <c r="N22" s="105"/>
      <c r="O22" s="91"/>
    </row>
    <row r="23" spans="1:15">
      <c r="A23" s="40">
        <v>16</v>
      </c>
      <c r="B23" s="122"/>
      <c r="C23" s="90"/>
      <c r="D23" s="90"/>
      <c r="E23" s="93"/>
      <c r="F23" s="93"/>
      <c r="G23" s="94"/>
      <c r="H23" s="116"/>
      <c r="I23" s="117"/>
      <c r="J23" s="41" t="e">
        <f t="shared" si="1"/>
        <v>#DIV/0!</v>
      </c>
      <c r="K23" s="113"/>
      <c r="L23" s="113"/>
      <c r="M23" s="105"/>
      <c r="N23" s="105"/>
      <c r="O23" s="91"/>
    </row>
    <row r="24" spans="1:15">
      <c r="A24" s="40">
        <v>17</v>
      </c>
      <c r="B24" s="90"/>
      <c r="C24" s="90"/>
      <c r="D24" s="90"/>
      <c r="E24" s="93"/>
      <c r="F24" s="93"/>
      <c r="G24" s="94"/>
      <c r="H24" s="123"/>
      <c r="I24" s="117"/>
      <c r="J24" s="41" t="e">
        <f t="shared" si="1"/>
        <v>#DIV/0!</v>
      </c>
      <c r="K24" s="113"/>
      <c r="L24" s="113"/>
      <c r="M24" s="105"/>
      <c r="N24" s="105"/>
      <c r="O24" s="91"/>
    </row>
    <row r="25" spans="1:15">
      <c r="A25" s="13">
        <v>18</v>
      </c>
      <c r="B25" s="90"/>
      <c r="C25" s="90"/>
      <c r="D25" s="90"/>
      <c r="E25" s="93"/>
      <c r="F25" s="93"/>
      <c r="G25" s="94"/>
      <c r="H25" s="123"/>
      <c r="I25" s="117"/>
      <c r="J25" s="41" t="e">
        <f t="shared" si="1"/>
        <v>#DIV/0!</v>
      </c>
      <c r="K25" s="113"/>
      <c r="L25" s="113"/>
      <c r="M25" s="105"/>
      <c r="N25" s="105"/>
      <c r="O25" s="91"/>
    </row>
    <row r="26" spans="1:15">
      <c r="A26" s="13">
        <v>19</v>
      </c>
      <c r="B26" s="90"/>
      <c r="C26" s="90"/>
      <c r="D26" s="90"/>
      <c r="E26" s="93"/>
      <c r="F26" s="93"/>
      <c r="G26" s="94"/>
      <c r="H26" s="123"/>
      <c r="I26" s="117"/>
      <c r="J26" s="21" t="e">
        <f t="shared" si="1"/>
        <v>#DIV/0!</v>
      </c>
      <c r="K26" s="113"/>
      <c r="L26" s="113"/>
      <c r="M26" s="105"/>
      <c r="N26" s="105"/>
      <c r="O26" s="91"/>
    </row>
    <row r="27" spans="1:15">
      <c r="A27" s="13">
        <v>20</v>
      </c>
      <c r="B27" s="90"/>
      <c r="C27" s="90"/>
      <c r="D27" s="90"/>
      <c r="E27" s="93"/>
      <c r="F27" s="93"/>
      <c r="G27" s="94"/>
      <c r="H27" s="123"/>
      <c r="I27" s="117"/>
      <c r="J27" s="41" t="e">
        <f t="shared" si="1"/>
        <v>#DIV/0!</v>
      </c>
      <c r="K27" s="113"/>
      <c r="L27" s="113"/>
      <c r="M27" s="105"/>
      <c r="N27" s="105"/>
      <c r="O27" s="91"/>
    </row>
    <row r="28" spans="1:15">
      <c r="A28" s="40">
        <v>21</v>
      </c>
      <c r="B28" s="90"/>
      <c r="C28" s="90"/>
      <c r="D28" s="90"/>
      <c r="E28" s="93"/>
      <c r="F28" s="93"/>
      <c r="G28" s="94"/>
      <c r="H28" s="123"/>
      <c r="I28" s="117"/>
      <c r="J28" s="41" t="e">
        <f t="shared" si="1"/>
        <v>#DIV/0!</v>
      </c>
      <c r="K28" s="113"/>
      <c r="L28" s="113"/>
      <c r="M28" s="105"/>
      <c r="N28" s="105"/>
      <c r="O28" s="91"/>
    </row>
    <row r="29" spans="1:15">
      <c r="A29" s="40">
        <v>22</v>
      </c>
      <c r="B29" s="90"/>
      <c r="C29" s="90"/>
      <c r="D29" s="90"/>
      <c r="E29" s="93"/>
      <c r="F29" s="93"/>
      <c r="G29" s="94"/>
      <c r="H29" s="123"/>
      <c r="I29" s="117"/>
      <c r="J29" s="41" t="e">
        <f t="shared" si="1"/>
        <v>#DIV/0!</v>
      </c>
      <c r="K29" s="113"/>
      <c r="L29" s="113"/>
      <c r="M29" s="105"/>
      <c r="N29" s="105"/>
      <c r="O29" s="91"/>
    </row>
    <row r="30" spans="1:15">
      <c r="A30" s="13">
        <v>23</v>
      </c>
      <c r="B30" s="90"/>
      <c r="C30" s="90"/>
      <c r="D30" s="90"/>
      <c r="E30" s="93"/>
      <c r="F30" s="93"/>
      <c r="G30" s="94"/>
      <c r="H30" s="123"/>
      <c r="I30" s="117"/>
      <c r="J30" s="21" t="e">
        <f t="shared" si="1"/>
        <v>#DIV/0!</v>
      </c>
      <c r="K30" s="113"/>
      <c r="L30" s="113"/>
      <c r="M30" s="105"/>
      <c r="N30" s="105"/>
      <c r="O30" s="91"/>
    </row>
    <row r="31" spans="1:15">
      <c r="A31" s="13">
        <v>24</v>
      </c>
      <c r="B31" s="90"/>
      <c r="C31" s="90"/>
      <c r="D31" s="90"/>
      <c r="E31" s="93"/>
      <c r="F31" s="93"/>
      <c r="G31" s="94"/>
      <c r="H31" s="123"/>
      <c r="I31" s="117"/>
      <c r="J31" s="41" t="e">
        <f t="shared" si="1"/>
        <v>#DIV/0!</v>
      </c>
      <c r="K31" s="113"/>
      <c r="L31" s="113"/>
      <c r="M31" s="105"/>
      <c r="N31" s="105"/>
      <c r="O31" s="91"/>
    </row>
    <row r="32" spans="1:15">
      <c r="A32" s="13">
        <v>25</v>
      </c>
      <c r="B32" s="90"/>
      <c r="C32" s="90"/>
      <c r="D32" s="90"/>
      <c r="E32" s="93"/>
      <c r="F32" s="93"/>
      <c r="G32" s="94"/>
      <c r="H32" s="123"/>
      <c r="I32" s="117"/>
      <c r="J32" s="41" t="e">
        <f t="shared" si="1"/>
        <v>#DIV/0!</v>
      </c>
      <c r="K32" s="113"/>
      <c r="L32" s="113"/>
      <c r="M32" s="105"/>
      <c r="N32" s="105"/>
      <c r="O32" s="91"/>
    </row>
    <row r="33" spans="1:15">
      <c r="A33" s="40">
        <v>26</v>
      </c>
      <c r="B33" s="90"/>
      <c r="C33" s="90"/>
      <c r="D33" s="90"/>
      <c r="E33" s="93"/>
      <c r="F33" s="93"/>
      <c r="G33" s="94"/>
      <c r="H33" s="123"/>
      <c r="I33" s="117"/>
      <c r="J33" s="41" t="e">
        <f t="shared" si="1"/>
        <v>#DIV/0!</v>
      </c>
      <c r="K33" s="113"/>
      <c r="L33" s="113"/>
      <c r="M33" s="105"/>
      <c r="N33" s="105"/>
      <c r="O33" s="91"/>
    </row>
    <row r="34" spans="1:15">
      <c r="A34" s="40">
        <v>27</v>
      </c>
      <c r="B34" s="90"/>
      <c r="C34" s="90"/>
      <c r="D34" s="90"/>
      <c r="E34" s="93"/>
      <c r="F34" s="93"/>
      <c r="G34" s="94"/>
      <c r="H34" s="123"/>
      <c r="I34" s="117"/>
      <c r="J34" s="21" t="e">
        <f t="shared" si="1"/>
        <v>#DIV/0!</v>
      </c>
      <c r="K34" s="113"/>
      <c r="L34" s="113"/>
      <c r="M34" s="105"/>
      <c r="N34" s="105"/>
      <c r="O34" s="91"/>
    </row>
    <row r="35" spans="1:15">
      <c r="A35" s="13">
        <v>28</v>
      </c>
      <c r="B35" s="90"/>
      <c r="C35" s="90"/>
      <c r="D35" s="90"/>
      <c r="E35" s="93"/>
      <c r="F35" s="93"/>
      <c r="G35" s="94"/>
      <c r="H35" s="123"/>
      <c r="I35" s="117"/>
      <c r="J35" s="41" t="e">
        <f t="shared" si="1"/>
        <v>#DIV/0!</v>
      </c>
      <c r="K35" s="113"/>
      <c r="L35" s="113"/>
      <c r="M35" s="105"/>
      <c r="N35" s="105"/>
      <c r="O35" s="91"/>
    </row>
    <row r="36" spans="1:15">
      <c r="A36" s="13">
        <v>29</v>
      </c>
      <c r="B36" s="90"/>
      <c r="C36" s="90"/>
      <c r="D36" s="90"/>
      <c r="E36" s="93"/>
      <c r="F36" s="93"/>
      <c r="G36" s="94"/>
      <c r="H36" s="123"/>
      <c r="I36" s="117"/>
      <c r="J36" s="41" t="e">
        <f t="shared" si="1"/>
        <v>#DIV/0!</v>
      </c>
      <c r="K36" s="113"/>
      <c r="L36" s="113"/>
      <c r="M36" s="90"/>
      <c r="N36" s="90"/>
      <c r="O36" s="91"/>
    </row>
    <row r="37" spans="1:15">
      <c r="A37" s="13">
        <v>30</v>
      </c>
      <c r="B37" s="90"/>
      <c r="C37" s="90"/>
      <c r="D37" s="90"/>
      <c r="E37" s="93"/>
      <c r="F37" s="93"/>
      <c r="G37" s="94"/>
      <c r="H37" s="123"/>
      <c r="I37" s="117"/>
      <c r="J37" s="41" t="e">
        <f t="shared" si="1"/>
        <v>#DIV/0!</v>
      </c>
      <c r="K37" s="113"/>
      <c r="L37" s="113"/>
      <c r="M37" s="105"/>
      <c r="N37" s="105"/>
      <c r="O37" s="91"/>
    </row>
    <row r="38" spans="1:15">
      <c r="A38" s="40">
        <v>31</v>
      </c>
      <c r="B38" s="90"/>
      <c r="C38" s="90"/>
      <c r="D38" s="90"/>
      <c r="E38" s="93"/>
      <c r="F38" s="93"/>
      <c r="G38" s="94"/>
      <c r="H38" s="123"/>
      <c r="I38" s="117"/>
      <c r="J38" s="21" t="e">
        <f t="shared" si="1"/>
        <v>#DIV/0!</v>
      </c>
      <c r="K38" s="113"/>
      <c r="L38" s="113"/>
      <c r="M38" s="105"/>
      <c r="N38" s="105"/>
      <c r="O38" s="91"/>
    </row>
    <row r="39" spans="1:15">
      <c r="A39" s="40">
        <v>32</v>
      </c>
      <c r="B39" s="90"/>
      <c r="C39" s="90"/>
      <c r="D39" s="90"/>
      <c r="E39" s="93"/>
      <c r="F39" s="93"/>
      <c r="G39" s="94"/>
      <c r="H39" s="123"/>
      <c r="I39" s="117"/>
      <c r="J39" s="41" t="e">
        <f t="shared" si="1"/>
        <v>#DIV/0!</v>
      </c>
      <c r="K39" s="113"/>
      <c r="L39" s="113"/>
      <c r="M39" s="105"/>
      <c r="N39" s="105"/>
      <c r="O39" s="91"/>
    </row>
    <row r="40" spans="1:15">
      <c r="A40" s="13">
        <v>33</v>
      </c>
      <c r="B40" s="90"/>
      <c r="C40" s="90"/>
      <c r="D40" s="90"/>
      <c r="E40" s="93"/>
      <c r="F40" s="93"/>
      <c r="G40" s="94"/>
      <c r="H40" s="123"/>
      <c r="I40" s="117"/>
      <c r="J40" s="41" t="e">
        <f t="shared" si="1"/>
        <v>#DIV/0!</v>
      </c>
      <c r="K40" s="113"/>
      <c r="L40" s="113"/>
      <c r="M40" s="105"/>
      <c r="N40" s="105"/>
      <c r="O40" s="91"/>
    </row>
    <row r="41" spans="1:15">
      <c r="A41" s="13">
        <v>34</v>
      </c>
      <c r="B41" s="90"/>
      <c r="C41" s="90"/>
      <c r="D41" s="90"/>
      <c r="E41" s="93"/>
      <c r="F41" s="93"/>
      <c r="G41" s="94"/>
      <c r="H41" s="123"/>
      <c r="I41" s="117"/>
      <c r="J41" s="41" t="e">
        <f t="shared" si="1"/>
        <v>#DIV/0!</v>
      </c>
      <c r="K41" s="113"/>
      <c r="L41" s="113"/>
      <c r="M41" s="105"/>
      <c r="N41" s="105"/>
      <c r="O41" s="91"/>
    </row>
    <row r="42" spans="1:15">
      <c r="A42" s="13">
        <v>35</v>
      </c>
      <c r="B42" s="90"/>
      <c r="C42" s="90"/>
      <c r="D42" s="90"/>
      <c r="E42" s="93"/>
      <c r="F42" s="93"/>
      <c r="G42" s="94"/>
      <c r="H42" s="123"/>
      <c r="I42" s="117"/>
      <c r="J42" s="21" t="e">
        <f t="shared" si="1"/>
        <v>#DIV/0!</v>
      </c>
      <c r="K42" s="113"/>
      <c r="L42" s="113"/>
      <c r="M42" s="105"/>
      <c r="N42" s="105"/>
      <c r="O42" s="91"/>
    </row>
    <row r="43" spans="1:15">
      <c r="A43" s="40">
        <v>36</v>
      </c>
      <c r="B43" s="90"/>
      <c r="C43" s="90"/>
      <c r="D43" s="90"/>
      <c r="E43" s="93"/>
      <c r="F43" s="93"/>
      <c r="G43" s="94"/>
      <c r="H43" s="123"/>
      <c r="I43" s="117"/>
      <c r="J43" s="41" t="e">
        <f t="shared" si="1"/>
        <v>#DIV/0!</v>
      </c>
      <c r="K43" s="113"/>
      <c r="L43" s="113"/>
      <c r="M43" s="90"/>
      <c r="N43" s="90"/>
      <c r="O43" s="91"/>
    </row>
    <row r="44" spans="1:15">
      <c r="A44" s="40">
        <v>37</v>
      </c>
      <c r="B44" s="90"/>
      <c r="C44" s="90"/>
      <c r="D44" s="90"/>
      <c r="E44" s="93"/>
      <c r="F44" s="93"/>
      <c r="G44" s="94"/>
      <c r="H44" s="123"/>
      <c r="I44" s="117"/>
      <c r="J44" s="41" t="e">
        <f t="shared" si="1"/>
        <v>#DIV/0!</v>
      </c>
      <c r="K44" s="113"/>
      <c r="L44" s="113"/>
      <c r="M44" s="105"/>
      <c r="N44" s="105"/>
      <c r="O44" s="91"/>
    </row>
    <row r="45" spans="1:15">
      <c r="A45" s="13">
        <v>38</v>
      </c>
      <c r="B45" s="90"/>
      <c r="C45" s="90"/>
      <c r="D45" s="90"/>
      <c r="E45" s="93"/>
      <c r="F45" s="93"/>
      <c r="G45" s="94"/>
      <c r="H45" s="123"/>
      <c r="I45" s="117"/>
      <c r="J45" s="41" t="e">
        <f t="shared" si="1"/>
        <v>#DIV/0!</v>
      </c>
      <c r="K45" s="113"/>
      <c r="L45" s="113"/>
      <c r="M45" s="105"/>
      <c r="N45" s="105"/>
      <c r="O45" s="91"/>
    </row>
    <row r="46" spans="1:15">
      <c r="A46" s="13">
        <v>39</v>
      </c>
      <c r="B46" s="90"/>
      <c r="C46" s="90"/>
      <c r="D46" s="90"/>
      <c r="E46" s="93"/>
      <c r="F46" s="93"/>
      <c r="G46" s="94"/>
      <c r="H46" s="123"/>
      <c r="I46" s="117"/>
      <c r="J46" s="21" t="e">
        <f t="shared" si="1"/>
        <v>#DIV/0!</v>
      </c>
      <c r="K46" s="113"/>
      <c r="L46" s="113"/>
      <c r="M46" s="105"/>
      <c r="N46" s="105"/>
      <c r="O46" s="91"/>
    </row>
    <row r="47" spans="1:15">
      <c r="A47" s="13">
        <v>40</v>
      </c>
      <c r="B47" s="90"/>
      <c r="C47" s="90"/>
      <c r="D47" s="90"/>
      <c r="E47" s="93"/>
      <c r="F47" s="93"/>
      <c r="G47" s="94"/>
      <c r="H47" s="123"/>
      <c r="I47" s="117"/>
      <c r="J47" s="41" t="e">
        <f t="shared" si="1"/>
        <v>#DIV/0!</v>
      </c>
      <c r="K47" s="113"/>
      <c r="L47" s="113"/>
      <c r="M47" s="90"/>
      <c r="N47" s="90"/>
      <c r="O47" s="91"/>
    </row>
    <row r="48" spans="1:15">
      <c r="A48" s="40">
        <v>41</v>
      </c>
      <c r="B48" s="90"/>
      <c r="C48" s="90"/>
      <c r="D48" s="90"/>
      <c r="E48" s="93"/>
      <c r="F48" s="93"/>
      <c r="G48" s="94"/>
      <c r="H48" s="123"/>
      <c r="I48" s="117"/>
      <c r="J48" s="41" t="e">
        <f t="shared" si="1"/>
        <v>#DIV/0!</v>
      </c>
      <c r="K48" s="113"/>
      <c r="L48" s="113"/>
      <c r="M48" s="90"/>
      <c r="N48" s="90"/>
      <c r="O48" s="91"/>
    </row>
    <row r="49" spans="1:15">
      <c r="A49" s="40">
        <v>42</v>
      </c>
      <c r="B49" s="90"/>
      <c r="C49" s="90"/>
      <c r="D49" s="90"/>
      <c r="E49" s="93"/>
      <c r="F49" s="93"/>
      <c r="G49" s="94"/>
      <c r="H49" s="123"/>
      <c r="I49" s="117"/>
      <c r="J49" s="41" t="e">
        <f t="shared" si="1"/>
        <v>#DIV/0!</v>
      </c>
      <c r="K49" s="113"/>
      <c r="L49" s="113"/>
      <c r="M49" s="105"/>
      <c r="N49" s="105"/>
      <c r="O49" s="91"/>
    </row>
    <row r="50" spans="1:15">
      <c r="A50" s="13">
        <v>43</v>
      </c>
      <c r="B50" s="90"/>
      <c r="C50" s="90"/>
      <c r="D50" s="90"/>
      <c r="E50" s="93"/>
      <c r="F50" s="93"/>
      <c r="G50" s="94"/>
      <c r="H50" s="123"/>
      <c r="I50" s="117"/>
      <c r="J50" s="21" t="e">
        <f t="shared" si="1"/>
        <v>#DIV/0!</v>
      </c>
      <c r="K50" s="113"/>
      <c r="L50" s="113"/>
      <c r="M50" s="105"/>
      <c r="N50" s="105"/>
      <c r="O50" s="91"/>
    </row>
    <row r="51" spans="1:15">
      <c r="A51" s="13">
        <v>44</v>
      </c>
      <c r="B51" s="90"/>
      <c r="C51" s="90"/>
      <c r="D51" s="115"/>
      <c r="E51" s="93"/>
      <c r="F51" s="93"/>
      <c r="G51" s="94"/>
      <c r="H51" s="123"/>
      <c r="I51" s="117"/>
      <c r="J51" s="41" t="e">
        <f t="shared" si="1"/>
        <v>#DIV/0!</v>
      </c>
      <c r="K51" s="113"/>
      <c r="L51" s="113"/>
      <c r="M51" s="90"/>
      <c r="N51" s="90"/>
      <c r="O51" s="91"/>
    </row>
    <row r="52" spans="1:15">
      <c r="A52" s="13">
        <v>45</v>
      </c>
      <c r="B52" s="90"/>
      <c r="C52" s="90"/>
      <c r="D52" s="90"/>
      <c r="E52" s="93"/>
      <c r="F52" s="93"/>
      <c r="G52" s="94"/>
      <c r="H52" s="123"/>
      <c r="I52" s="117"/>
      <c r="J52" s="41" t="e">
        <f t="shared" si="1"/>
        <v>#DIV/0!</v>
      </c>
      <c r="K52" s="113"/>
      <c r="L52" s="113"/>
      <c r="M52" s="105"/>
      <c r="N52" s="105"/>
      <c r="O52" s="91"/>
    </row>
    <row r="53" spans="1:15">
      <c r="A53" s="40">
        <v>46</v>
      </c>
      <c r="B53" s="90"/>
      <c r="C53" s="90"/>
      <c r="D53" s="90"/>
      <c r="E53" s="93"/>
      <c r="F53" s="93"/>
      <c r="G53" s="94"/>
      <c r="H53" s="123"/>
      <c r="I53" s="117"/>
      <c r="J53" s="41" t="e">
        <f t="shared" si="1"/>
        <v>#DIV/0!</v>
      </c>
      <c r="K53" s="113"/>
      <c r="L53" s="113"/>
      <c r="M53" s="105"/>
      <c r="N53" s="105"/>
      <c r="O53" s="91"/>
    </row>
    <row r="54" spans="1:15">
      <c r="A54" s="40">
        <v>47</v>
      </c>
      <c r="B54" s="124"/>
      <c r="C54" s="84"/>
      <c r="D54" s="124"/>
      <c r="E54" s="93"/>
      <c r="F54" s="93"/>
      <c r="G54" s="84"/>
      <c r="H54" s="38"/>
      <c r="I54" s="38"/>
      <c r="J54" s="21" t="e">
        <f t="shared" si="1"/>
        <v>#DIV/0!</v>
      </c>
      <c r="K54" s="125"/>
      <c r="L54" s="126"/>
      <c r="M54" s="90"/>
      <c r="N54" s="90"/>
      <c r="O54" s="91"/>
    </row>
    <row r="55" spans="1:15">
      <c r="A55" s="13">
        <v>48</v>
      </c>
      <c r="B55" s="89"/>
      <c r="C55" s="84"/>
      <c r="D55" s="85"/>
      <c r="E55" s="93"/>
      <c r="F55" s="85"/>
      <c r="G55" s="84"/>
      <c r="H55" s="38"/>
      <c r="I55" s="111"/>
      <c r="J55" s="41" t="e">
        <f t="shared" si="1"/>
        <v>#DIV/0!</v>
      </c>
      <c r="K55" s="125"/>
      <c r="L55" s="126"/>
      <c r="M55" s="90"/>
      <c r="N55" s="90"/>
      <c r="O55" s="91"/>
    </row>
    <row r="56" spans="1:15">
      <c r="A56" s="13">
        <v>49</v>
      </c>
      <c r="B56" s="90"/>
      <c r="C56" s="90"/>
      <c r="D56" s="90"/>
      <c r="E56" s="93"/>
      <c r="F56" s="93"/>
      <c r="G56" s="94"/>
      <c r="H56" s="123"/>
      <c r="I56" s="117"/>
      <c r="J56" s="41" t="e">
        <f t="shared" si="1"/>
        <v>#DIV/0!</v>
      </c>
      <c r="K56" s="125"/>
      <c r="L56" s="125"/>
      <c r="M56" s="90"/>
      <c r="N56" s="90"/>
      <c r="O56" s="91"/>
    </row>
    <row r="57" spans="1:15">
      <c r="A57" s="13">
        <v>50</v>
      </c>
      <c r="B57" s="115"/>
      <c r="C57" s="90"/>
      <c r="D57" s="90"/>
      <c r="E57" s="93"/>
      <c r="F57" s="93"/>
      <c r="G57" s="94"/>
      <c r="H57" s="123"/>
      <c r="I57" s="117"/>
      <c r="J57" s="41" t="e">
        <f t="shared" si="1"/>
        <v>#DIV/0!</v>
      </c>
      <c r="K57" s="127"/>
      <c r="L57" s="127"/>
      <c r="M57" s="105"/>
      <c r="N57" s="105"/>
      <c r="O57" s="91"/>
    </row>
    <row r="58" spans="1:15">
      <c r="A58" s="40">
        <v>51</v>
      </c>
      <c r="B58" s="90"/>
      <c r="C58" s="90"/>
      <c r="D58" s="90"/>
      <c r="E58" s="93"/>
      <c r="F58" s="93"/>
      <c r="G58" s="94"/>
      <c r="H58" s="123"/>
      <c r="I58" s="117"/>
      <c r="J58" s="21" t="e">
        <f t="shared" si="1"/>
        <v>#DIV/0!</v>
      </c>
      <c r="K58" s="113"/>
      <c r="L58" s="113"/>
      <c r="M58" s="105"/>
      <c r="N58" s="128"/>
      <c r="O58" s="91"/>
    </row>
    <row r="59" spans="1:15">
      <c r="A59" s="40">
        <v>52</v>
      </c>
      <c r="B59" s="90"/>
      <c r="C59" s="90"/>
      <c r="D59" s="115"/>
      <c r="E59" s="93"/>
      <c r="F59" s="93"/>
      <c r="G59" s="94"/>
      <c r="H59" s="123"/>
      <c r="I59" s="117"/>
      <c r="J59" s="41" t="e">
        <f t="shared" si="1"/>
        <v>#DIV/0!</v>
      </c>
      <c r="K59" s="113"/>
      <c r="L59" s="113"/>
      <c r="M59" s="105"/>
      <c r="N59" s="105"/>
      <c r="O59" s="91"/>
    </row>
    <row r="60" spans="1:15">
      <c r="A60" s="13">
        <v>53</v>
      </c>
      <c r="B60" s="90"/>
      <c r="C60" s="90"/>
      <c r="D60" s="115"/>
      <c r="E60" s="93"/>
      <c r="F60" s="93"/>
      <c r="G60" s="94"/>
      <c r="H60" s="123"/>
      <c r="I60" s="117"/>
      <c r="J60" s="41" t="e">
        <f t="shared" si="1"/>
        <v>#DIV/0!</v>
      </c>
      <c r="K60" s="113"/>
      <c r="L60" s="113"/>
      <c r="M60" s="105"/>
      <c r="N60" s="105"/>
      <c r="O60" s="91"/>
    </row>
    <row r="61" spans="1:15">
      <c r="A61" s="13">
        <v>54</v>
      </c>
      <c r="B61" s="90"/>
      <c r="C61" s="90"/>
      <c r="D61" s="115"/>
      <c r="E61" s="93"/>
      <c r="F61" s="93"/>
      <c r="G61" s="94"/>
      <c r="H61" s="123"/>
      <c r="I61" s="117"/>
      <c r="J61" s="41" t="e">
        <f t="shared" si="1"/>
        <v>#DIV/0!</v>
      </c>
      <c r="K61" s="113"/>
      <c r="L61" s="113"/>
      <c r="M61" s="105"/>
      <c r="N61" s="105"/>
      <c r="O61" s="91"/>
    </row>
    <row r="62" spans="1:15">
      <c r="A62" s="13">
        <v>55</v>
      </c>
      <c r="B62" s="28"/>
      <c r="C62" s="28"/>
      <c r="D62" s="28"/>
      <c r="E62" s="39"/>
      <c r="F62" s="39"/>
      <c r="G62" s="30"/>
      <c r="H62" s="42"/>
      <c r="I62" s="43"/>
      <c r="J62" s="21" t="e">
        <f t="shared" si="1"/>
        <v>#DIV/0!</v>
      </c>
      <c r="K62" s="29"/>
      <c r="L62" s="29"/>
      <c r="M62" s="28"/>
      <c r="N62" s="28"/>
      <c r="O62" s="28"/>
    </row>
    <row r="63" spans="1:15">
      <c r="A63" s="40">
        <v>56</v>
      </c>
      <c r="B63" s="28"/>
      <c r="C63" s="28"/>
      <c r="D63" s="28"/>
      <c r="E63" s="39"/>
      <c r="F63" s="39"/>
      <c r="G63" s="30"/>
      <c r="H63" s="42"/>
      <c r="I63" s="43"/>
      <c r="J63" s="41" t="e">
        <f t="shared" si="1"/>
        <v>#DIV/0!</v>
      </c>
      <c r="K63" s="29"/>
      <c r="L63" s="29"/>
      <c r="M63" s="28"/>
      <c r="N63" s="28"/>
      <c r="O63" s="28"/>
    </row>
    <row r="64" spans="1:15">
      <c r="A64" s="40">
        <v>57</v>
      </c>
      <c r="B64" s="28"/>
      <c r="C64" s="28"/>
      <c r="D64" s="28"/>
      <c r="E64" s="39"/>
      <c r="F64" s="39"/>
      <c r="G64" s="30"/>
      <c r="H64" s="42"/>
      <c r="I64" s="43"/>
      <c r="J64" s="41" t="e">
        <f t="shared" si="1"/>
        <v>#DIV/0!</v>
      </c>
      <c r="K64" s="29"/>
      <c r="L64" s="29"/>
      <c r="M64" s="28"/>
      <c r="N64" s="28"/>
      <c r="O64" s="28"/>
    </row>
    <row r="65" spans="1:15">
      <c r="A65" s="13">
        <v>58</v>
      </c>
      <c r="B65" s="28"/>
      <c r="C65" s="28"/>
      <c r="D65" s="28"/>
      <c r="E65" s="39"/>
      <c r="F65" s="39"/>
      <c r="G65" s="30"/>
      <c r="H65" s="42"/>
      <c r="I65" s="43"/>
      <c r="J65" s="41" t="e">
        <f t="shared" si="1"/>
        <v>#DIV/0!</v>
      </c>
      <c r="K65" s="29"/>
      <c r="L65" s="29"/>
      <c r="M65" s="28"/>
      <c r="N65" s="28"/>
      <c r="O65" s="28"/>
    </row>
    <row r="66" spans="1:15">
      <c r="A66" s="13">
        <v>59</v>
      </c>
      <c r="B66" s="28"/>
      <c r="C66" s="28"/>
      <c r="D66" s="28"/>
      <c r="E66" s="39"/>
      <c r="F66" s="39"/>
      <c r="G66" s="30"/>
      <c r="H66" s="42"/>
      <c r="I66" s="43"/>
      <c r="J66" s="21" t="e">
        <f t="shared" si="1"/>
        <v>#DIV/0!</v>
      </c>
      <c r="K66" s="29"/>
      <c r="L66" s="29"/>
      <c r="M66" s="28"/>
      <c r="N66" s="28"/>
      <c r="O66" s="28"/>
    </row>
    <row r="67" spans="1:15">
      <c r="A67" s="13">
        <v>60</v>
      </c>
      <c r="B67" s="28"/>
      <c r="C67" s="28"/>
      <c r="D67" s="28"/>
      <c r="E67" s="39"/>
      <c r="F67" s="39"/>
      <c r="G67" s="30"/>
      <c r="H67" s="42"/>
      <c r="I67" s="43"/>
      <c r="J67" s="41" t="e">
        <f t="shared" si="1"/>
        <v>#DIV/0!</v>
      </c>
      <c r="K67" s="29"/>
      <c r="L67" s="29"/>
      <c r="M67" s="28"/>
      <c r="N67" s="28"/>
      <c r="O67" s="28"/>
    </row>
    <row r="68" spans="1:15">
      <c r="A68" s="40">
        <v>61</v>
      </c>
      <c r="B68" s="28"/>
      <c r="C68" s="28"/>
      <c r="D68" s="28"/>
      <c r="E68" s="39"/>
      <c r="F68" s="39"/>
      <c r="G68" s="30"/>
      <c r="H68" s="42"/>
      <c r="I68" s="43"/>
      <c r="J68" s="41" t="e">
        <f t="shared" si="1"/>
        <v>#DIV/0!</v>
      </c>
      <c r="K68" s="29"/>
      <c r="L68" s="29"/>
      <c r="M68" s="28"/>
      <c r="N68" s="28"/>
      <c r="O68" s="28"/>
    </row>
    <row r="69" spans="1:15">
      <c r="A69" s="40">
        <v>62</v>
      </c>
      <c r="B69" s="28"/>
      <c r="C69" s="28"/>
      <c r="D69" s="28"/>
      <c r="E69" s="39"/>
      <c r="F69" s="39"/>
      <c r="G69" s="30"/>
      <c r="H69" s="42"/>
      <c r="I69" s="43"/>
      <c r="J69" s="41" t="e">
        <f t="shared" si="1"/>
        <v>#DIV/0!</v>
      </c>
      <c r="K69" s="29"/>
      <c r="L69" s="29"/>
      <c r="M69" s="28"/>
      <c r="N69" s="28"/>
      <c r="O69" s="28"/>
    </row>
    <row r="70" spans="1:15">
      <c r="A70" s="13">
        <v>63</v>
      </c>
      <c r="B70" s="28"/>
      <c r="C70" s="28"/>
      <c r="D70" s="28"/>
      <c r="E70" s="39"/>
      <c r="F70" s="39"/>
      <c r="G70" s="30"/>
      <c r="H70" s="42"/>
      <c r="I70" s="43"/>
      <c r="J70" s="21" t="e">
        <f t="shared" si="1"/>
        <v>#DIV/0!</v>
      </c>
      <c r="K70" s="29"/>
      <c r="L70" s="29"/>
      <c r="M70" s="28"/>
      <c r="N70" s="28"/>
      <c r="O70" s="28"/>
    </row>
    <row r="71" spans="1:15">
      <c r="A71" s="13">
        <v>64</v>
      </c>
      <c r="B71" s="28"/>
      <c r="C71" s="28"/>
      <c r="D71" s="28"/>
      <c r="E71" s="39"/>
      <c r="F71" s="39"/>
      <c r="G71" s="30"/>
      <c r="H71" s="42"/>
      <c r="I71" s="43"/>
      <c r="J71" s="41" t="e">
        <f t="shared" si="1"/>
        <v>#DIV/0!</v>
      </c>
      <c r="K71" s="29"/>
      <c r="L71" s="29"/>
      <c r="M71" s="28"/>
      <c r="N71" s="28"/>
      <c r="O71" s="28"/>
    </row>
    <row r="72" spans="1:15">
      <c r="A72" s="13">
        <v>65</v>
      </c>
      <c r="B72" s="28"/>
      <c r="C72" s="28"/>
      <c r="D72" s="28"/>
      <c r="E72" s="39"/>
      <c r="F72" s="39"/>
      <c r="G72" s="30"/>
      <c r="H72" s="42"/>
      <c r="I72" s="43"/>
      <c r="J72" s="41" t="e">
        <f t="shared" si="1"/>
        <v>#DIV/0!</v>
      </c>
      <c r="K72" s="29"/>
      <c r="L72" s="29"/>
      <c r="M72" s="28"/>
      <c r="N72" s="28"/>
      <c r="O72" s="28"/>
    </row>
    <row r="73" spans="1:15">
      <c r="A73" s="40">
        <v>66</v>
      </c>
      <c r="B73" s="28"/>
      <c r="C73" s="28"/>
      <c r="D73" s="28"/>
      <c r="E73" s="39"/>
      <c r="F73" s="39"/>
      <c r="G73" s="30"/>
      <c r="H73" s="42"/>
      <c r="I73" s="43"/>
      <c r="J73" s="41" t="e">
        <f t="shared" si="1"/>
        <v>#DIV/0!</v>
      </c>
      <c r="K73" s="29"/>
      <c r="L73" s="29"/>
      <c r="M73" s="28"/>
      <c r="N73" s="28"/>
      <c r="O73" s="28"/>
    </row>
    <row r="74" spans="1:15">
      <c r="A74" s="40">
        <v>67</v>
      </c>
      <c r="B74" s="28"/>
      <c r="C74" s="28"/>
      <c r="D74" s="28"/>
      <c r="E74" s="39"/>
      <c r="F74" s="39"/>
      <c r="G74" s="30"/>
      <c r="H74" s="42"/>
      <c r="I74" s="43"/>
      <c r="J74" s="21" t="e">
        <f t="shared" si="1"/>
        <v>#DIV/0!</v>
      </c>
      <c r="K74" s="29"/>
      <c r="L74" s="29"/>
      <c r="M74" s="28"/>
      <c r="N74" s="28"/>
      <c r="O74" s="28"/>
    </row>
    <row r="75" spans="1:15">
      <c r="A75" s="13">
        <v>68</v>
      </c>
      <c r="B75" s="28"/>
      <c r="C75" s="28"/>
      <c r="D75" s="28"/>
      <c r="E75" s="39"/>
      <c r="F75" s="39"/>
      <c r="G75" s="30"/>
      <c r="H75" s="42"/>
      <c r="I75" s="43"/>
      <c r="J75" s="41" t="e">
        <f t="shared" si="1"/>
        <v>#DIV/0!</v>
      </c>
      <c r="K75" s="29"/>
      <c r="L75" s="29"/>
      <c r="M75" s="28"/>
      <c r="N75" s="28"/>
      <c r="O75" s="28"/>
    </row>
    <row r="76" spans="1:15">
      <c r="A76" s="13">
        <v>69</v>
      </c>
      <c r="B76" s="28"/>
      <c r="C76" s="28"/>
      <c r="D76" s="28"/>
      <c r="E76" s="39"/>
      <c r="F76" s="39"/>
      <c r="G76" s="30"/>
      <c r="H76" s="42"/>
      <c r="I76" s="43"/>
      <c r="J76" s="41" t="e">
        <f t="shared" si="1"/>
        <v>#DIV/0!</v>
      </c>
      <c r="K76" s="29"/>
      <c r="L76" s="29"/>
      <c r="M76" s="28"/>
      <c r="N76" s="28"/>
      <c r="O76" s="28"/>
    </row>
    <row r="77" spans="1:15">
      <c r="A77" s="13">
        <v>70</v>
      </c>
      <c r="B77" s="28"/>
      <c r="C77" s="28"/>
      <c r="D77" s="28"/>
      <c r="E77" s="39"/>
      <c r="F77" s="39"/>
      <c r="G77" s="30"/>
      <c r="H77" s="42"/>
      <c r="I77" s="43"/>
      <c r="J77" s="41" t="e">
        <f t="shared" si="1"/>
        <v>#DIV/0!</v>
      </c>
      <c r="K77" s="29"/>
      <c r="L77" s="29"/>
      <c r="M77" s="28"/>
      <c r="N77" s="28"/>
      <c r="O77" s="28"/>
    </row>
    <row r="78" spans="1:15">
      <c r="A78" s="40">
        <v>71</v>
      </c>
      <c r="B78" s="28"/>
      <c r="C78" s="28"/>
      <c r="D78" s="28"/>
      <c r="E78" s="39"/>
      <c r="F78" s="39"/>
      <c r="G78" s="30"/>
      <c r="H78" s="42"/>
      <c r="I78" s="43"/>
      <c r="J78" s="21" t="e">
        <f t="shared" si="1"/>
        <v>#DIV/0!</v>
      </c>
      <c r="K78" s="29"/>
      <c r="L78" s="29"/>
      <c r="M78" s="28"/>
      <c r="N78" s="28"/>
      <c r="O78" s="28"/>
    </row>
    <row r="79" spans="1:15">
      <c r="A79" s="40">
        <v>72</v>
      </c>
      <c r="B79" s="28"/>
      <c r="C79" s="28"/>
      <c r="D79" s="28"/>
      <c r="E79" s="39"/>
      <c r="F79" s="39"/>
      <c r="G79" s="30"/>
      <c r="H79" s="42"/>
      <c r="I79" s="43"/>
      <c r="J79" s="41" t="e">
        <f t="shared" si="1"/>
        <v>#DIV/0!</v>
      </c>
      <c r="K79" s="29"/>
      <c r="L79" s="29"/>
      <c r="M79" s="28"/>
      <c r="N79" s="28"/>
      <c r="O79" s="28"/>
    </row>
    <row r="80" spans="1:15">
      <c r="A80" s="13">
        <v>73</v>
      </c>
      <c r="B80" s="28"/>
      <c r="C80" s="28"/>
      <c r="D80" s="28"/>
      <c r="E80" s="39"/>
      <c r="F80" s="39"/>
      <c r="G80" s="30"/>
      <c r="H80" s="42"/>
      <c r="I80" s="43"/>
      <c r="J80" s="41" t="e">
        <f t="shared" si="1"/>
        <v>#DIV/0!</v>
      </c>
      <c r="K80" s="29"/>
      <c r="L80" s="29"/>
      <c r="M80" s="28"/>
      <c r="N80" s="28"/>
      <c r="O80" s="28"/>
    </row>
    <row r="81" spans="1:15">
      <c r="A81" s="13">
        <v>74</v>
      </c>
      <c r="B81" s="28"/>
      <c r="C81" s="28"/>
      <c r="D81" s="28"/>
      <c r="E81" s="39"/>
      <c r="F81" s="39"/>
      <c r="G81" s="30"/>
      <c r="H81" s="42"/>
      <c r="I81" s="43"/>
      <c r="J81" s="21" t="e">
        <f t="shared" si="1"/>
        <v>#DIV/0!</v>
      </c>
      <c r="K81" s="29"/>
      <c r="L81" s="29"/>
      <c r="M81" s="28"/>
      <c r="N81" s="28"/>
      <c r="O81" s="28"/>
    </row>
    <row r="82" spans="1:15">
      <c r="A82" s="13">
        <v>75</v>
      </c>
      <c r="B82" s="28"/>
      <c r="C82" s="28"/>
      <c r="D82" s="28"/>
      <c r="E82" s="39"/>
      <c r="F82" s="39"/>
      <c r="G82" s="30"/>
      <c r="H82" s="42"/>
      <c r="I82" s="43"/>
      <c r="J82" s="41" t="e">
        <f t="shared" si="1"/>
        <v>#DIV/0!</v>
      </c>
      <c r="K82" s="29"/>
      <c r="L82" s="29"/>
      <c r="M82" s="28"/>
      <c r="N82" s="28"/>
      <c r="O82" s="28"/>
    </row>
    <row r="83" spans="1:15">
      <c r="A83" s="40">
        <v>76</v>
      </c>
      <c r="B83" s="28"/>
      <c r="C83" s="28"/>
      <c r="D83" s="28"/>
      <c r="E83" s="39"/>
      <c r="F83" s="39"/>
      <c r="G83" s="30"/>
      <c r="H83" s="42"/>
      <c r="I83" s="43"/>
      <c r="J83" s="41" t="e">
        <f t="shared" si="1"/>
        <v>#DIV/0!</v>
      </c>
      <c r="K83" s="29"/>
      <c r="L83" s="29"/>
      <c r="M83" s="28"/>
      <c r="N83" s="28"/>
      <c r="O83" s="28"/>
    </row>
    <row r="84" spans="1:15">
      <c r="A84" s="40">
        <v>77</v>
      </c>
      <c r="B84" s="28"/>
      <c r="C84" s="28"/>
      <c r="D84" s="28"/>
      <c r="E84" s="39"/>
      <c r="F84" s="39"/>
      <c r="G84" s="30"/>
      <c r="H84" s="42"/>
      <c r="I84" s="43"/>
      <c r="J84" s="21" t="e">
        <f t="shared" si="1"/>
        <v>#DIV/0!</v>
      </c>
      <c r="K84" s="29"/>
      <c r="L84" s="29"/>
      <c r="M84" s="28"/>
      <c r="N84" s="28"/>
      <c r="O84" s="28"/>
    </row>
    <row r="85" spans="1:15">
      <c r="A85" s="13">
        <v>78</v>
      </c>
      <c r="B85" s="28"/>
      <c r="C85" s="28"/>
      <c r="D85" s="28"/>
      <c r="E85" s="39"/>
      <c r="F85" s="39"/>
      <c r="G85" s="30"/>
      <c r="H85" s="42"/>
      <c r="I85" s="43"/>
      <c r="J85" s="41" t="e">
        <f t="shared" si="1"/>
        <v>#DIV/0!</v>
      </c>
      <c r="K85" s="29"/>
      <c r="L85" s="29"/>
      <c r="M85" s="28"/>
      <c r="N85" s="28"/>
      <c r="O85" s="28"/>
    </row>
    <row r="86" spans="1:15">
      <c r="A86" s="13">
        <v>79</v>
      </c>
      <c r="B86" s="28"/>
      <c r="C86" s="28"/>
      <c r="D86" s="28"/>
      <c r="E86" s="39"/>
      <c r="F86" s="39"/>
      <c r="G86" s="30"/>
      <c r="H86" s="42"/>
      <c r="I86" s="43"/>
      <c r="J86" s="41" t="e">
        <f t="shared" si="1"/>
        <v>#DIV/0!</v>
      </c>
      <c r="K86" s="29"/>
      <c r="L86" s="29"/>
      <c r="M86" s="28"/>
      <c r="N86" s="28"/>
      <c r="O86" s="28"/>
    </row>
    <row r="87" spans="1:15">
      <c r="A87" s="13">
        <v>80</v>
      </c>
      <c r="B87" s="28"/>
      <c r="C87" s="28"/>
      <c r="D87" s="28"/>
      <c r="E87" s="39"/>
      <c r="F87" s="39"/>
      <c r="G87" s="30"/>
      <c r="H87" s="42"/>
      <c r="I87" s="43"/>
      <c r="J87" s="21" t="e">
        <f t="shared" si="1"/>
        <v>#DIV/0!</v>
      </c>
      <c r="K87" s="29"/>
      <c r="L87" s="29"/>
      <c r="M87" s="28"/>
      <c r="N87" s="28"/>
      <c r="O87" s="28"/>
    </row>
    <row r="88" spans="1:15">
      <c r="A88" s="40">
        <v>81</v>
      </c>
      <c r="B88" s="28"/>
      <c r="C88" s="28"/>
      <c r="D88" s="28"/>
      <c r="E88" s="39"/>
      <c r="F88" s="39"/>
      <c r="G88" s="30"/>
      <c r="H88" s="42"/>
      <c r="I88" s="43"/>
      <c r="J88" s="41" t="e">
        <f t="shared" si="1"/>
        <v>#DIV/0!</v>
      </c>
      <c r="K88" s="29"/>
      <c r="L88" s="29"/>
      <c r="M88" s="28"/>
      <c r="N88" s="28"/>
      <c r="O88" s="28"/>
    </row>
    <row r="89" spans="1:15">
      <c r="A89" s="40">
        <v>82</v>
      </c>
      <c r="B89" s="28"/>
      <c r="C89" s="28"/>
      <c r="D89" s="28"/>
      <c r="E89" s="39"/>
      <c r="F89" s="39"/>
      <c r="G89" s="30"/>
      <c r="H89" s="42"/>
      <c r="I89" s="43"/>
      <c r="J89" s="41" t="e">
        <f t="shared" si="1"/>
        <v>#DIV/0!</v>
      </c>
      <c r="K89" s="29"/>
      <c r="L89" s="29"/>
      <c r="M89" s="28"/>
      <c r="N89" s="28"/>
      <c r="O89" s="28"/>
    </row>
    <row r="90" spans="1:15">
      <c r="A90" s="13">
        <v>83</v>
      </c>
      <c r="B90" s="28"/>
      <c r="C90" s="28"/>
      <c r="D90" s="28"/>
      <c r="E90" s="39"/>
      <c r="F90" s="39"/>
      <c r="G90" s="30"/>
      <c r="H90" s="42"/>
      <c r="I90" s="43"/>
      <c r="J90" s="21" t="e">
        <f t="shared" si="1"/>
        <v>#DIV/0!</v>
      </c>
      <c r="K90" s="29"/>
      <c r="L90" s="29"/>
      <c r="M90" s="28"/>
      <c r="N90" s="28"/>
      <c r="O90" s="28"/>
    </row>
    <row r="91" spans="1:15">
      <c r="A91" s="13">
        <v>84</v>
      </c>
      <c r="B91" s="28"/>
      <c r="C91" s="28"/>
      <c r="D91" s="28"/>
      <c r="E91" s="39"/>
      <c r="F91" s="39"/>
      <c r="G91" s="30"/>
      <c r="H91" s="42"/>
      <c r="I91" s="43"/>
      <c r="J91" s="41" t="e">
        <f t="shared" si="1"/>
        <v>#DIV/0!</v>
      </c>
      <c r="K91" s="29"/>
      <c r="L91" s="29"/>
      <c r="M91" s="28"/>
      <c r="N91" s="28"/>
      <c r="O91" s="28"/>
    </row>
    <row r="92" spans="1:15">
      <c r="A92" s="13">
        <v>85</v>
      </c>
      <c r="B92" s="28"/>
      <c r="C92" s="28"/>
      <c r="D92" s="28"/>
      <c r="E92" s="39"/>
      <c r="F92" s="39"/>
      <c r="G92" s="30"/>
      <c r="H92" s="42"/>
      <c r="I92" s="43"/>
      <c r="J92" s="41" t="e">
        <f t="shared" si="1"/>
        <v>#DIV/0!</v>
      </c>
      <c r="K92" s="29"/>
      <c r="L92" s="29"/>
      <c r="M92" s="28"/>
      <c r="N92" s="28"/>
      <c r="O92" s="28"/>
    </row>
    <row r="93" spans="1:15">
      <c r="A93" s="40">
        <v>86</v>
      </c>
      <c r="B93" s="28"/>
      <c r="C93" s="28"/>
      <c r="D93" s="28"/>
      <c r="E93" s="39"/>
      <c r="F93" s="39"/>
      <c r="G93" s="30"/>
      <c r="H93" s="42"/>
      <c r="I93" s="43"/>
      <c r="J93" s="21" t="e">
        <f t="shared" si="1"/>
        <v>#DIV/0!</v>
      </c>
      <c r="K93" s="29"/>
      <c r="L93" s="29"/>
      <c r="M93" s="28"/>
      <c r="N93" s="28"/>
      <c r="O93" s="28"/>
    </row>
    <row r="94" spans="1:15">
      <c r="A94" s="40">
        <v>87</v>
      </c>
      <c r="B94" s="28"/>
      <c r="C94" s="28"/>
      <c r="D94" s="28"/>
      <c r="E94" s="39"/>
      <c r="F94" s="39"/>
      <c r="G94" s="30"/>
      <c r="H94" s="42"/>
      <c r="I94" s="43"/>
      <c r="J94" s="41" t="e">
        <f t="shared" si="1"/>
        <v>#DIV/0!</v>
      </c>
      <c r="K94" s="29"/>
      <c r="L94" s="29"/>
      <c r="M94" s="28"/>
      <c r="N94" s="28"/>
      <c r="O94" s="28"/>
    </row>
    <row r="95" spans="1:15">
      <c r="A95" s="13">
        <v>88</v>
      </c>
      <c r="B95" s="28"/>
      <c r="C95" s="28"/>
      <c r="D95" s="28"/>
      <c r="E95" s="39"/>
      <c r="F95" s="39"/>
      <c r="G95" s="30"/>
      <c r="H95" s="42"/>
      <c r="I95" s="43"/>
      <c r="J95" s="41" t="e">
        <f t="shared" si="1"/>
        <v>#DIV/0!</v>
      </c>
      <c r="K95" s="29"/>
      <c r="L95" s="29"/>
      <c r="M95" s="28"/>
      <c r="N95" s="28"/>
      <c r="O95" s="28"/>
    </row>
    <row r="96" spans="1:15">
      <c r="A96" s="13">
        <v>89</v>
      </c>
      <c r="B96" s="28"/>
      <c r="C96" s="28"/>
      <c r="D96" s="28"/>
      <c r="E96" s="39"/>
      <c r="F96" s="39"/>
      <c r="G96" s="30"/>
      <c r="H96" s="42"/>
      <c r="I96" s="43"/>
      <c r="J96" s="21" t="e">
        <f t="shared" si="1"/>
        <v>#DIV/0!</v>
      </c>
      <c r="K96" s="29"/>
      <c r="L96" s="29"/>
      <c r="M96" s="28"/>
      <c r="N96" s="28"/>
      <c r="O96" s="28"/>
    </row>
    <row r="97" spans="1:15">
      <c r="A97" s="13">
        <v>90</v>
      </c>
      <c r="B97" s="28"/>
      <c r="C97" s="28"/>
      <c r="D97" s="28"/>
      <c r="E97" s="39"/>
      <c r="F97" s="39"/>
      <c r="G97" s="30"/>
      <c r="H97" s="42"/>
      <c r="I97" s="43"/>
      <c r="J97" s="41" t="e">
        <f t="shared" si="1"/>
        <v>#DIV/0!</v>
      </c>
      <c r="K97" s="29"/>
      <c r="L97" s="29"/>
      <c r="M97" s="28"/>
      <c r="N97" s="28"/>
      <c r="O97" s="28"/>
    </row>
    <row r="98" spans="1:15">
      <c r="A98" s="40">
        <v>91</v>
      </c>
      <c r="B98" s="28"/>
      <c r="C98" s="28"/>
      <c r="D98" s="28"/>
      <c r="E98" s="39"/>
      <c r="F98" s="39"/>
      <c r="G98" s="30"/>
      <c r="H98" s="42"/>
      <c r="I98" s="43"/>
      <c r="J98" s="41" t="e">
        <f t="shared" si="1"/>
        <v>#DIV/0!</v>
      </c>
      <c r="K98" s="29"/>
      <c r="L98" s="29"/>
      <c r="M98" s="28"/>
      <c r="N98" s="28"/>
      <c r="O98" s="28"/>
    </row>
    <row r="99" spans="1:15">
      <c r="A99" s="40">
        <v>92</v>
      </c>
      <c r="B99" s="28"/>
      <c r="C99" s="28"/>
      <c r="D99" s="28"/>
      <c r="E99" s="39"/>
      <c r="F99" s="39"/>
      <c r="G99" s="30"/>
      <c r="H99" s="42"/>
      <c r="I99" s="43"/>
      <c r="J99" s="21" t="e">
        <f t="shared" si="1"/>
        <v>#DIV/0!</v>
      </c>
      <c r="K99" s="29"/>
      <c r="L99" s="29"/>
      <c r="M99" s="28"/>
      <c r="N99" s="28"/>
      <c r="O99" s="28"/>
    </row>
    <row r="100" spans="1:15">
      <c r="A100" s="13">
        <v>93</v>
      </c>
      <c r="B100" s="28"/>
      <c r="C100" s="28"/>
      <c r="D100" s="28"/>
      <c r="E100" s="39"/>
      <c r="F100" s="39"/>
      <c r="G100" s="30"/>
      <c r="H100" s="42"/>
      <c r="I100" s="43"/>
      <c r="J100" s="41" t="e">
        <f t="shared" si="1"/>
        <v>#DIV/0!</v>
      </c>
      <c r="K100" s="29"/>
      <c r="L100" s="29"/>
      <c r="M100" s="28"/>
      <c r="N100" s="28"/>
      <c r="O100" s="28"/>
    </row>
    <row r="101" spans="1:15">
      <c r="A101" s="13">
        <v>94</v>
      </c>
      <c r="B101" s="28"/>
      <c r="C101" s="28"/>
      <c r="D101" s="28"/>
      <c r="E101" s="39"/>
      <c r="F101" s="39"/>
      <c r="G101" s="30"/>
      <c r="H101" s="42"/>
      <c r="I101" s="43"/>
      <c r="J101" s="41" t="e">
        <f t="shared" si="1"/>
        <v>#DIV/0!</v>
      </c>
      <c r="K101" s="29"/>
      <c r="L101" s="29"/>
      <c r="M101" s="28"/>
      <c r="N101" s="28"/>
      <c r="O101" s="28"/>
    </row>
    <row r="102" spans="1:15">
      <c r="A102" s="13">
        <v>95</v>
      </c>
      <c r="B102" s="28"/>
      <c r="C102" s="28"/>
      <c r="D102" s="28"/>
      <c r="E102" s="39"/>
      <c r="F102" s="39"/>
      <c r="G102" s="30"/>
      <c r="H102" s="42"/>
      <c r="I102" s="43"/>
      <c r="J102" s="21" t="e">
        <f t="shared" si="1"/>
        <v>#DIV/0!</v>
      </c>
      <c r="K102" s="29"/>
      <c r="L102" s="29"/>
      <c r="M102" s="28"/>
      <c r="N102" s="28"/>
      <c r="O102" s="28"/>
    </row>
    <row r="103" spans="1:15">
      <c r="A103" s="40">
        <v>96</v>
      </c>
      <c r="B103" s="28"/>
      <c r="C103" s="28"/>
      <c r="D103" s="28"/>
      <c r="E103" s="39"/>
      <c r="F103" s="39"/>
      <c r="G103" s="30"/>
      <c r="H103" s="42"/>
      <c r="I103" s="43"/>
      <c r="J103" s="41" t="e">
        <f t="shared" si="1"/>
        <v>#DIV/0!</v>
      </c>
      <c r="K103" s="29"/>
      <c r="L103" s="29"/>
      <c r="M103" s="28"/>
      <c r="N103" s="28"/>
      <c r="O103" s="28"/>
    </row>
    <row r="104" spans="1:15">
      <c r="A104" s="40">
        <v>97</v>
      </c>
      <c r="B104" s="28"/>
      <c r="C104" s="28"/>
      <c r="D104" s="28"/>
      <c r="E104" s="39"/>
      <c r="F104" s="39"/>
      <c r="G104" s="30"/>
      <c r="H104" s="42"/>
      <c r="I104" s="43"/>
      <c r="J104" s="41" t="e">
        <f t="shared" si="1"/>
        <v>#DIV/0!</v>
      </c>
      <c r="K104" s="29"/>
      <c r="L104" s="29"/>
      <c r="M104" s="28"/>
      <c r="N104" s="28"/>
      <c r="O104" s="28"/>
    </row>
    <row r="105" spans="1:15">
      <c r="A105" s="13">
        <v>98</v>
      </c>
      <c r="B105" s="28"/>
      <c r="C105" s="28"/>
      <c r="D105" s="28"/>
      <c r="E105" s="39"/>
      <c r="F105" s="39"/>
      <c r="G105" s="30"/>
      <c r="H105" s="42"/>
      <c r="I105" s="43"/>
      <c r="J105" s="21" t="e">
        <f t="shared" si="1"/>
        <v>#DIV/0!</v>
      </c>
      <c r="K105" s="29"/>
      <c r="L105" s="29"/>
      <c r="M105" s="28"/>
      <c r="N105" s="28"/>
      <c r="O105" s="28"/>
    </row>
    <row r="106" spans="1:15">
      <c r="A106" s="13">
        <v>99</v>
      </c>
      <c r="B106" s="28"/>
      <c r="C106" s="28"/>
      <c r="D106" s="28"/>
      <c r="E106" s="39"/>
      <c r="F106" s="39"/>
      <c r="G106" s="30"/>
      <c r="H106" s="42"/>
      <c r="I106" s="43"/>
      <c r="J106" s="41" t="e">
        <f t="shared" si="1"/>
        <v>#DIV/0!</v>
      </c>
      <c r="K106" s="29"/>
      <c r="L106" s="29"/>
      <c r="M106" s="28"/>
      <c r="N106" s="28"/>
      <c r="O106" s="28"/>
    </row>
    <row r="107" spans="1:15">
      <c r="A107" s="13">
        <v>100</v>
      </c>
      <c r="B107" s="28"/>
      <c r="C107" s="28"/>
      <c r="D107" s="28"/>
      <c r="E107" s="39"/>
      <c r="F107" s="39"/>
      <c r="G107" s="30"/>
      <c r="H107" s="42"/>
      <c r="I107" s="43"/>
      <c r="J107" s="41" t="e">
        <f t="shared" si="1"/>
        <v>#DIV/0!</v>
      </c>
      <c r="K107" s="29"/>
      <c r="L107" s="29"/>
      <c r="M107" s="28"/>
      <c r="N107" s="28"/>
      <c r="O107" s="28"/>
    </row>
    <row r="108" spans="1:15">
      <c r="A108" s="40">
        <v>101</v>
      </c>
      <c r="B108" s="28"/>
      <c r="C108" s="28"/>
      <c r="D108" s="28"/>
      <c r="E108" s="39"/>
      <c r="F108" s="39"/>
      <c r="G108" s="30"/>
      <c r="H108" s="42"/>
      <c r="I108" s="43"/>
      <c r="J108" s="21" t="e">
        <f t="shared" si="1"/>
        <v>#DIV/0!</v>
      </c>
      <c r="K108" s="29"/>
      <c r="L108" s="29"/>
      <c r="M108" s="28"/>
      <c r="N108" s="28"/>
      <c r="O108" s="28"/>
    </row>
    <row r="109" spans="1:15">
      <c r="A109" s="40">
        <v>102</v>
      </c>
      <c r="B109" s="28"/>
      <c r="C109" s="28"/>
      <c r="D109" s="28"/>
      <c r="E109" s="39"/>
      <c r="F109" s="39"/>
      <c r="G109" s="30"/>
      <c r="H109" s="42"/>
      <c r="I109" s="43"/>
      <c r="J109" s="41" t="e">
        <f t="shared" si="1"/>
        <v>#DIV/0!</v>
      </c>
      <c r="K109" s="29"/>
      <c r="L109" s="29"/>
      <c r="M109" s="28"/>
      <c r="N109" s="28"/>
      <c r="O109" s="28"/>
    </row>
    <row r="110" spans="1:15">
      <c r="A110" s="13">
        <v>103</v>
      </c>
      <c r="B110" s="28"/>
      <c r="C110" s="28"/>
      <c r="D110" s="28"/>
      <c r="E110" s="39"/>
      <c r="F110" s="39"/>
      <c r="G110" s="30"/>
      <c r="H110" s="42"/>
      <c r="I110" s="43"/>
      <c r="J110" s="41" t="e">
        <f t="shared" si="1"/>
        <v>#DIV/0!</v>
      </c>
      <c r="K110" s="29"/>
      <c r="L110" s="29"/>
      <c r="M110" s="28"/>
      <c r="N110" s="28"/>
      <c r="O110" s="28"/>
    </row>
    <row r="111" spans="1:15">
      <c r="A111" s="13">
        <v>104</v>
      </c>
      <c r="B111" s="28"/>
      <c r="C111" s="28"/>
      <c r="D111" s="28"/>
      <c r="E111" s="39"/>
      <c r="F111" s="39"/>
      <c r="G111" s="30"/>
      <c r="H111" s="42"/>
      <c r="I111" s="43"/>
      <c r="J111" s="21" t="e">
        <f t="shared" si="1"/>
        <v>#DIV/0!</v>
      </c>
      <c r="K111" s="29"/>
      <c r="L111" s="29"/>
      <c r="M111" s="28"/>
      <c r="N111" s="28"/>
      <c r="O111" s="28"/>
    </row>
    <row r="112" spans="1:15">
      <c r="A112" s="13">
        <v>105</v>
      </c>
      <c r="B112" s="28"/>
      <c r="C112" s="28"/>
      <c r="D112" s="28"/>
      <c r="E112" s="39"/>
      <c r="F112" s="39"/>
      <c r="G112" s="30"/>
      <c r="H112" s="42"/>
      <c r="I112" s="43"/>
      <c r="J112" s="41" t="e">
        <f t="shared" si="1"/>
        <v>#DIV/0!</v>
      </c>
      <c r="K112" s="29"/>
      <c r="L112" s="29"/>
      <c r="M112" s="28"/>
      <c r="N112" s="28"/>
      <c r="O112" s="28"/>
    </row>
    <row r="113" spans="1:15">
      <c r="A113" s="40">
        <v>106</v>
      </c>
      <c r="B113" s="28"/>
      <c r="C113" s="28"/>
      <c r="D113" s="28"/>
      <c r="E113" s="39"/>
      <c r="F113" s="39"/>
      <c r="G113" s="30"/>
      <c r="H113" s="42"/>
      <c r="I113" s="43"/>
      <c r="J113" s="41" t="e">
        <f t="shared" si="1"/>
        <v>#DIV/0!</v>
      </c>
      <c r="K113" s="29"/>
      <c r="L113" s="29"/>
      <c r="M113" s="28"/>
      <c r="N113" s="28"/>
      <c r="O113" s="28"/>
    </row>
    <row r="114" spans="1:15">
      <c r="A114" s="40">
        <v>107</v>
      </c>
      <c r="B114" s="28"/>
      <c r="C114" s="28"/>
      <c r="D114" s="28"/>
      <c r="E114" s="39"/>
      <c r="F114" s="39"/>
      <c r="G114" s="30"/>
      <c r="H114" s="42"/>
      <c r="I114" s="43"/>
      <c r="J114" s="21" t="e">
        <f t="shared" si="1"/>
        <v>#DIV/0!</v>
      </c>
      <c r="K114" s="29"/>
      <c r="L114" s="29"/>
      <c r="M114" s="28"/>
      <c r="N114" s="28"/>
      <c r="O114" s="28"/>
    </row>
    <row r="115" spans="1:15">
      <c r="A115" s="13">
        <v>108</v>
      </c>
      <c r="B115" s="28"/>
      <c r="C115" s="28"/>
      <c r="D115" s="28"/>
      <c r="E115" s="39"/>
      <c r="F115" s="39"/>
      <c r="G115" s="30"/>
      <c r="H115" s="42"/>
      <c r="I115" s="43"/>
      <c r="J115" s="41" t="e">
        <f t="shared" si="1"/>
        <v>#DIV/0!</v>
      </c>
      <c r="K115" s="29"/>
      <c r="L115" s="29"/>
      <c r="M115" s="28"/>
      <c r="N115" s="28"/>
      <c r="O115" s="28"/>
    </row>
    <row r="116" spans="1:15">
      <c r="A116" s="13">
        <v>109</v>
      </c>
      <c r="B116" s="28"/>
      <c r="C116" s="28"/>
      <c r="D116" s="28"/>
      <c r="E116" s="39"/>
      <c r="F116" s="39"/>
      <c r="G116" s="30"/>
      <c r="H116" s="42"/>
      <c r="I116" s="43"/>
      <c r="J116" s="41" t="e">
        <f t="shared" si="1"/>
        <v>#DIV/0!</v>
      </c>
      <c r="K116" s="29"/>
      <c r="L116" s="29"/>
      <c r="M116" s="28"/>
      <c r="N116" s="28"/>
      <c r="O116" s="28"/>
    </row>
    <row r="117" spans="1:15">
      <c r="A117" s="13">
        <v>110</v>
      </c>
      <c r="B117" s="28"/>
      <c r="C117" s="28"/>
      <c r="D117" s="28"/>
      <c r="E117" s="39"/>
      <c r="F117" s="39"/>
      <c r="G117" s="30"/>
      <c r="H117" s="42"/>
      <c r="I117" s="43"/>
      <c r="J117" s="21" t="e">
        <f t="shared" si="1"/>
        <v>#DIV/0!</v>
      </c>
      <c r="K117" s="29"/>
      <c r="L117" s="29"/>
      <c r="M117" s="28"/>
      <c r="N117" s="28"/>
      <c r="O117" s="28"/>
    </row>
    <row r="118" spans="1:15">
      <c r="A118" s="40">
        <v>111</v>
      </c>
      <c r="B118" s="28"/>
      <c r="C118" s="28"/>
      <c r="D118" s="28"/>
      <c r="E118" s="39"/>
      <c r="F118" s="39"/>
      <c r="G118" s="30"/>
      <c r="H118" s="42"/>
      <c r="I118" s="43"/>
      <c r="J118" s="41" t="e">
        <f t="shared" si="1"/>
        <v>#DIV/0!</v>
      </c>
      <c r="K118" s="29"/>
      <c r="L118" s="29"/>
      <c r="M118" s="28"/>
      <c r="N118" s="28"/>
      <c r="O118" s="28"/>
    </row>
    <row r="119" spans="1:15">
      <c r="A119" s="40">
        <v>112</v>
      </c>
      <c r="B119" s="28"/>
      <c r="C119" s="28"/>
      <c r="D119" s="28"/>
      <c r="E119" s="39"/>
      <c r="F119" s="39"/>
      <c r="G119" s="30"/>
      <c r="H119" s="42"/>
      <c r="I119" s="43"/>
      <c r="J119" s="41" t="e">
        <f t="shared" si="1"/>
        <v>#DIV/0!</v>
      </c>
      <c r="K119" s="29"/>
      <c r="L119" s="29"/>
      <c r="M119" s="28"/>
      <c r="N119" s="28"/>
      <c r="O119" s="28"/>
    </row>
    <row r="120" spans="1:15">
      <c r="A120" s="13">
        <v>113</v>
      </c>
      <c r="B120" s="28"/>
      <c r="C120" s="28"/>
      <c r="D120" s="28"/>
      <c r="E120" s="39"/>
      <c r="F120" s="39"/>
      <c r="G120" s="30"/>
      <c r="H120" s="42"/>
      <c r="I120" s="43"/>
      <c r="J120" s="21" t="e">
        <f t="shared" si="1"/>
        <v>#DIV/0!</v>
      </c>
      <c r="K120" s="29"/>
      <c r="L120" s="29"/>
      <c r="M120" s="28"/>
      <c r="N120" s="28"/>
      <c r="O120" s="28"/>
    </row>
    <row r="121" spans="1:15">
      <c r="A121" s="13">
        <v>114</v>
      </c>
      <c r="B121" s="28"/>
      <c r="C121" s="28"/>
      <c r="D121" s="28"/>
      <c r="E121" s="39"/>
      <c r="F121" s="39"/>
      <c r="G121" s="30"/>
      <c r="H121" s="42"/>
      <c r="I121" s="43"/>
      <c r="J121" s="41" t="e">
        <f t="shared" si="1"/>
        <v>#DIV/0!</v>
      </c>
      <c r="K121" s="29"/>
      <c r="L121" s="29"/>
      <c r="M121" s="28"/>
      <c r="N121" s="28"/>
      <c r="O121" s="28"/>
    </row>
    <row r="122" spans="1:15">
      <c r="A122" s="13">
        <v>115</v>
      </c>
      <c r="B122" s="28"/>
      <c r="C122" s="28"/>
      <c r="D122" s="28"/>
      <c r="E122" s="39"/>
      <c r="F122" s="39"/>
      <c r="G122" s="30"/>
      <c r="H122" s="42"/>
      <c r="I122" s="43"/>
      <c r="J122" s="41" t="e">
        <f t="shared" si="1"/>
        <v>#DIV/0!</v>
      </c>
      <c r="K122" s="29"/>
      <c r="L122" s="29"/>
      <c r="M122" s="28"/>
      <c r="N122" s="28"/>
      <c r="O122" s="28"/>
    </row>
    <row r="123" spans="1:15">
      <c r="A123" s="40">
        <v>116</v>
      </c>
      <c r="B123" s="28"/>
      <c r="C123" s="28"/>
      <c r="D123" s="28"/>
      <c r="E123" s="39"/>
      <c r="F123" s="39"/>
      <c r="G123" s="30"/>
      <c r="H123" s="42"/>
      <c r="I123" s="43"/>
      <c r="J123" s="21" t="e">
        <f t="shared" si="1"/>
        <v>#DIV/0!</v>
      </c>
      <c r="K123" s="29"/>
      <c r="L123" s="29"/>
      <c r="M123" s="28"/>
      <c r="N123" s="28"/>
      <c r="O123" s="28"/>
    </row>
    <row r="124" spans="1:15">
      <c r="A124" s="40">
        <v>117</v>
      </c>
      <c r="B124" s="28"/>
      <c r="C124" s="28"/>
      <c r="D124" s="28"/>
      <c r="E124" s="39"/>
      <c r="F124" s="39"/>
      <c r="G124" s="30"/>
      <c r="H124" s="42"/>
      <c r="I124" s="43"/>
      <c r="J124" s="41" t="e">
        <f t="shared" si="1"/>
        <v>#DIV/0!</v>
      </c>
      <c r="K124" s="29"/>
      <c r="L124" s="29"/>
      <c r="M124" s="28"/>
      <c r="N124" s="28"/>
      <c r="O124" s="28"/>
    </row>
    <row r="125" spans="1:15">
      <c r="A125" s="13">
        <v>118</v>
      </c>
      <c r="B125" s="28"/>
      <c r="C125" s="28"/>
      <c r="D125" s="28"/>
      <c r="E125" s="39"/>
      <c r="F125" s="39"/>
      <c r="G125" s="30"/>
      <c r="H125" s="42"/>
      <c r="I125" s="43"/>
      <c r="J125" s="41" t="e">
        <f t="shared" si="1"/>
        <v>#DIV/0!</v>
      </c>
      <c r="K125" s="29"/>
      <c r="L125" s="29"/>
      <c r="M125" s="28"/>
      <c r="N125" s="28"/>
      <c r="O125" s="28"/>
    </row>
    <row r="126" spans="1:15">
      <c r="A126" s="13">
        <v>119</v>
      </c>
      <c r="B126" s="28"/>
      <c r="C126" s="28"/>
      <c r="D126" s="28"/>
      <c r="E126" s="39"/>
      <c r="F126" s="39"/>
      <c r="G126" s="30"/>
      <c r="H126" s="42"/>
      <c r="I126" s="43"/>
      <c r="J126" s="21" t="e">
        <f t="shared" si="1"/>
        <v>#DIV/0!</v>
      </c>
      <c r="K126" s="29"/>
      <c r="L126" s="29"/>
      <c r="M126" s="28"/>
      <c r="N126" s="28"/>
      <c r="O126" s="28"/>
    </row>
    <row r="127" spans="1:15">
      <c r="A127" s="13">
        <v>120</v>
      </c>
      <c r="B127" s="28"/>
      <c r="C127" s="28"/>
      <c r="D127" s="28"/>
      <c r="E127" s="39"/>
      <c r="F127" s="39"/>
      <c r="G127" s="30"/>
      <c r="H127" s="42"/>
      <c r="I127" s="43"/>
      <c r="J127" s="41" t="e">
        <f t="shared" si="1"/>
        <v>#DIV/0!</v>
      </c>
      <c r="K127" s="29"/>
      <c r="L127" s="29"/>
      <c r="M127" s="28"/>
      <c r="N127" s="28"/>
      <c r="O127" s="28"/>
    </row>
    <row r="128" spans="1:15">
      <c r="A128" s="40">
        <v>121</v>
      </c>
      <c r="B128" s="28"/>
      <c r="C128" s="28"/>
      <c r="D128" s="28"/>
      <c r="E128" s="39"/>
      <c r="F128" s="39"/>
      <c r="G128" s="30"/>
      <c r="H128" s="42"/>
      <c r="I128" s="43"/>
      <c r="J128" s="41" t="e">
        <f t="shared" si="1"/>
        <v>#DIV/0!</v>
      </c>
      <c r="K128" s="29"/>
      <c r="L128" s="29"/>
      <c r="M128" s="28"/>
      <c r="N128" s="28"/>
      <c r="O128" s="28"/>
    </row>
    <row r="129" spans="1:15">
      <c r="A129" s="40">
        <v>122</v>
      </c>
      <c r="B129" s="28"/>
      <c r="C129" s="28"/>
      <c r="D129" s="28"/>
      <c r="E129" s="39"/>
      <c r="F129" s="39"/>
      <c r="G129" s="30"/>
      <c r="H129" s="42"/>
      <c r="I129" s="43"/>
      <c r="J129" s="21" t="e">
        <f t="shared" si="1"/>
        <v>#DIV/0!</v>
      </c>
      <c r="K129" s="29"/>
      <c r="L129" s="29"/>
      <c r="M129" s="28"/>
      <c r="N129" s="28"/>
      <c r="O129" s="28"/>
    </row>
    <row r="130" spans="1:15">
      <c r="A130" s="13">
        <v>123</v>
      </c>
      <c r="B130" s="28"/>
      <c r="C130" s="28"/>
      <c r="D130" s="28"/>
      <c r="E130" s="39"/>
      <c r="F130" s="39"/>
      <c r="G130" s="30"/>
      <c r="H130" s="42"/>
      <c r="I130" s="43"/>
      <c r="J130" s="41" t="e">
        <f t="shared" si="1"/>
        <v>#DIV/0!</v>
      </c>
      <c r="K130" s="29"/>
      <c r="L130" s="29"/>
      <c r="M130" s="28"/>
      <c r="N130" s="28"/>
      <c r="O130" s="28"/>
    </row>
    <row r="131" spans="1:15">
      <c r="A131" s="13">
        <v>124</v>
      </c>
      <c r="B131" s="28"/>
      <c r="C131" s="28"/>
      <c r="D131" s="28"/>
      <c r="E131" s="39"/>
      <c r="F131" s="39"/>
      <c r="G131" s="30"/>
      <c r="H131" s="42"/>
      <c r="I131" s="43"/>
      <c r="J131" s="41" t="e">
        <f t="shared" si="1"/>
        <v>#DIV/0!</v>
      </c>
      <c r="K131" s="29"/>
      <c r="L131" s="29"/>
      <c r="M131" s="28"/>
      <c r="N131" s="28"/>
      <c r="O131" s="28"/>
    </row>
    <row r="132" spans="1:15">
      <c r="A132" s="13">
        <v>125</v>
      </c>
      <c r="B132" s="28"/>
      <c r="C132" s="28"/>
      <c r="D132" s="28"/>
      <c r="E132" s="39"/>
      <c r="F132" s="39"/>
      <c r="G132" s="30"/>
      <c r="H132" s="42"/>
      <c r="I132" s="43"/>
      <c r="J132" s="21" t="e">
        <f t="shared" si="1"/>
        <v>#DIV/0!</v>
      </c>
      <c r="K132" s="29"/>
      <c r="L132" s="29"/>
      <c r="M132" s="28"/>
      <c r="N132" s="28"/>
      <c r="O132" s="28"/>
    </row>
    <row r="133" spans="1:15">
      <c r="A133" s="40">
        <v>126</v>
      </c>
      <c r="B133" s="28"/>
      <c r="C133" s="28"/>
      <c r="D133" s="28"/>
      <c r="E133" s="39"/>
      <c r="F133" s="39"/>
      <c r="G133" s="30"/>
      <c r="H133" s="42"/>
      <c r="I133" s="43"/>
      <c r="J133" s="41" t="e">
        <f t="shared" si="1"/>
        <v>#DIV/0!</v>
      </c>
      <c r="K133" s="29"/>
      <c r="L133" s="29"/>
      <c r="M133" s="28"/>
      <c r="N133" s="28"/>
      <c r="O133" s="28"/>
    </row>
    <row r="134" spans="1:15">
      <c r="A134" s="40">
        <v>127</v>
      </c>
      <c r="B134" s="28"/>
      <c r="C134" s="28"/>
      <c r="D134" s="28"/>
      <c r="E134" s="39"/>
      <c r="F134" s="39"/>
      <c r="G134" s="30"/>
      <c r="H134" s="42"/>
      <c r="I134" s="43"/>
      <c r="J134" s="41" t="e">
        <f t="shared" si="1"/>
        <v>#DIV/0!</v>
      </c>
      <c r="K134" s="29"/>
      <c r="L134" s="29"/>
      <c r="M134" s="28"/>
      <c r="N134" s="28"/>
      <c r="O134" s="28"/>
    </row>
    <row r="135" spans="1:15">
      <c r="A135" s="13">
        <v>128</v>
      </c>
      <c r="B135" s="28"/>
      <c r="C135" s="28"/>
      <c r="D135" s="28"/>
      <c r="E135" s="39"/>
      <c r="F135" s="39"/>
      <c r="G135" s="30"/>
      <c r="H135" s="42"/>
      <c r="I135" s="43"/>
      <c r="J135" s="21" t="e">
        <f t="shared" si="1"/>
        <v>#DIV/0!</v>
      </c>
      <c r="K135" s="29"/>
      <c r="L135" s="29"/>
      <c r="M135" s="28"/>
      <c r="N135" s="28"/>
      <c r="O135" s="28"/>
    </row>
    <row r="136" spans="1:15">
      <c r="A136" s="13">
        <v>129</v>
      </c>
      <c r="B136" s="28"/>
      <c r="C136" s="28"/>
      <c r="D136" s="28"/>
      <c r="E136" s="39"/>
      <c r="F136" s="39"/>
      <c r="G136" s="30"/>
      <c r="H136" s="42"/>
      <c r="I136" s="43"/>
      <c r="J136" s="41" t="e">
        <f t="shared" si="1"/>
        <v>#DIV/0!</v>
      </c>
      <c r="K136" s="29"/>
      <c r="L136" s="29"/>
      <c r="M136" s="28"/>
      <c r="N136" s="28"/>
      <c r="O136" s="28"/>
    </row>
    <row r="137" spans="1:15">
      <c r="A137" s="13">
        <v>130</v>
      </c>
      <c r="B137" s="28"/>
      <c r="C137" s="28"/>
      <c r="D137" s="28"/>
      <c r="E137" s="39"/>
      <c r="F137" s="39"/>
      <c r="G137" s="30"/>
      <c r="H137" s="42"/>
      <c r="I137" s="43"/>
      <c r="J137" s="41" t="e">
        <f t="shared" si="1"/>
        <v>#DIV/0!</v>
      </c>
      <c r="K137" s="29"/>
      <c r="L137" s="29"/>
      <c r="M137" s="28"/>
      <c r="N137" s="28"/>
      <c r="O137" s="28"/>
    </row>
    <row r="138" spans="1:15">
      <c r="A138" s="40">
        <v>131</v>
      </c>
      <c r="B138" s="28"/>
      <c r="C138" s="28"/>
      <c r="D138" s="28"/>
      <c r="E138" s="39"/>
      <c r="F138" s="39"/>
      <c r="G138" s="30"/>
      <c r="H138" s="42"/>
      <c r="I138" s="43"/>
      <c r="J138" s="21" t="e">
        <f t="shared" si="1"/>
        <v>#DIV/0!</v>
      </c>
      <c r="K138" s="29"/>
      <c r="L138" s="29"/>
      <c r="M138" s="28"/>
      <c r="N138" s="28"/>
      <c r="O138" s="28"/>
    </row>
    <row r="139" spans="1:15">
      <c r="A139" s="40">
        <v>132</v>
      </c>
      <c r="B139" s="28"/>
      <c r="C139" s="28"/>
      <c r="D139" s="28"/>
      <c r="E139" s="39"/>
      <c r="F139" s="39"/>
      <c r="G139" s="30"/>
      <c r="H139" s="42"/>
      <c r="I139" s="43"/>
      <c r="J139" s="41" t="e">
        <f t="shared" si="1"/>
        <v>#DIV/0!</v>
      </c>
      <c r="K139" s="29"/>
      <c r="L139" s="29"/>
      <c r="M139" s="28"/>
      <c r="N139" s="28"/>
      <c r="O139" s="28"/>
    </row>
    <row r="140" spans="1:15">
      <c r="A140" s="13">
        <v>133</v>
      </c>
      <c r="B140" s="28"/>
      <c r="C140" s="28"/>
      <c r="D140" s="28"/>
      <c r="E140" s="39"/>
      <c r="F140" s="39"/>
      <c r="G140" s="30"/>
      <c r="H140" s="42"/>
      <c r="I140" s="43"/>
      <c r="J140" s="41" t="e">
        <f t="shared" si="1"/>
        <v>#DIV/0!</v>
      </c>
      <c r="K140" s="29"/>
      <c r="L140" s="29"/>
      <c r="M140" s="28"/>
      <c r="N140" s="28"/>
      <c r="O140" s="28"/>
    </row>
    <row r="141" spans="1:15">
      <c r="A141" s="13">
        <v>134</v>
      </c>
      <c r="B141" s="28"/>
      <c r="C141" s="28"/>
      <c r="D141" s="28"/>
      <c r="E141" s="39"/>
      <c r="F141" s="39"/>
      <c r="G141" s="30"/>
      <c r="H141" s="42"/>
      <c r="I141" s="43"/>
      <c r="J141" s="21" t="e">
        <f t="shared" si="1"/>
        <v>#DIV/0!</v>
      </c>
      <c r="K141" s="29"/>
      <c r="L141" s="29"/>
      <c r="M141" s="28"/>
      <c r="N141" s="28"/>
      <c r="O141" s="28"/>
    </row>
    <row r="142" spans="1:15">
      <c r="A142" s="13">
        <v>135</v>
      </c>
      <c r="B142" s="28"/>
      <c r="C142" s="28"/>
      <c r="D142" s="28"/>
      <c r="E142" s="39"/>
      <c r="F142" s="39"/>
      <c r="G142" s="30"/>
      <c r="H142" s="42"/>
      <c r="I142" s="43"/>
      <c r="J142" s="41" t="e">
        <f t="shared" si="1"/>
        <v>#DIV/0!</v>
      </c>
      <c r="K142" s="29"/>
      <c r="L142" s="29"/>
      <c r="M142" s="28"/>
      <c r="N142" s="28"/>
      <c r="O142" s="28"/>
    </row>
    <row r="143" spans="1:15">
      <c r="A143" s="40">
        <v>136</v>
      </c>
      <c r="B143" s="28"/>
      <c r="C143" s="28"/>
      <c r="D143" s="28"/>
      <c r="E143" s="39"/>
      <c r="F143" s="39"/>
      <c r="G143" s="30"/>
      <c r="H143" s="42"/>
      <c r="I143" s="43"/>
      <c r="J143" s="41" t="e">
        <f t="shared" si="1"/>
        <v>#DIV/0!</v>
      </c>
      <c r="K143" s="29"/>
      <c r="L143" s="29"/>
      <c r="M143" s="28"/>
      <c r="N143" s="28"/>
      <c r="O143" s="28"/>
    </row>
    <row r="144" spans="1:15">
      <c r="A144" s="40">
        <v>137</v>
      </c>
      <c r="B144" s="28"/>
      <c r="C144" s="28"/>
      <c r="D144" s="28"/>
      <c r="E144" s="39"/>
      <c r="F144" s="39"/>
      <c r="G144" s="30"/>
      <c r="H144" s="42"/>
      <c r="I144" s="43"/>
      <c r="J144" s="21" t="e">
        <f t="shared" si="1"/>
        <v>#DIV/0!</v>
      </c>
      <c r="K144" s="29"/>
      <c r="L144" s="29"/>
      <c r="M144" s="28"/>
      <c r="N144" s="28"/>
      <c r="O144" s="28"/>
    </row>
    <row r="145" spans="1:15">
      <c r="A145" s="13">
        <v>138</v>
      </c>
      <c r="B145" s="28"/>
      <c r="C145" s="28"/>
      <c r="D145" s="28"/>
      <c r="E145" s="39"/>
      <c r="F145" s="39"/>
      <c r="G145" s="30"/>
      <c r="H145" s="42"/>
      <c r="I145" s="43"/>
      <c r="J145" s="41" t="e">
        <f t="shared" si="1"/>
        <v>#DIV/0!</v>
      </c>
      <c r="K145" s="29"/>
      <c r="L145" s="29"/>
      <c r="M145" s="28"/>
      <c r="N145" s="28"/>
      <c r="O145" s="28"/>
    </row>
    <row r="146" spans="1:15">
      <c r="A146" s="13">
        <v>139</v>
      </c>
      <c r="B146" s="28"/>
      <c r="C146" s="28"/>
      <c r="D146" s="28"/>
      <c r="E146" s="39"/>
      <c r="F146" s="39"/>
      <c r="G146" s="30"/>
      <c r="H146" s="42"/>
      <c r="I146" s="43"/>
      <c r="J146" s="41" t="e">
        <f t="shared" si="1"/>
        <v>#DIV/0!</v>
      </c>
      <c r="K146" s="29"/>
      <c r="L146" s="29"/>
      <c r="M146" s="28"/>
      <c r="N146" s="28"/>
      <c r="O146" s="28"/>
    </row>
    <row r="147" spans="1:15">
      <c r="A147" s="13">
        <v>140</v>
      </c>
      <c r="B147" s="28"/>
      <c r="C147" s="28"/>
      <c r="D147" s="28"/>
      <c r="E147" s="39"/>
      <c r="F147" s="39"/>
      <c r="G147" s="30"/>
      <c r="H147" s="42"/>
      <c r="I147" s="43"/>
      <c r="J147" s="21" t="e">
        <f t="shared" si="1"/>
        <v>#DIV/0!</v>
      </c>
      <c r="K147" s="29"/>
      <c r="L147" s="29"/>
      <c r="M147" s="28"/>
      <c r="N147" s="28"/>
      <c r="O147" s="28"/>
    </row>
    <row r="148" spans="1:15">
      <c r="A148" s="40">
        <v>141</v>
      </c>
      <c r="B148" s="28"/>
      <c r="C148" s="28"/>
      <c r="D148" s="28"/>
      <c r="E148" s="39"/>
      <c r="F148" s="39"/>
      <c r="G148" s="30"/>
      <c r="H148" s="42"/>
      <c r="I148" s="43"/>
      <c r="J148" s="41" t="e">
        <f t="shared" si="1"/>
        <v>#DIV/0!</v>
      </c>
      <c r="K148" s="29"/>
      <c r="L148" s="29"/>
      <c r="M148" s="28"/>
      <c r="N148" s="28"/>
      <c r="O148" s="28"/>
    </row>
    <row r="149" spans="1:15">
      <c r="A149" s="40">
        <v>142</v>
      </c>
      <c r="B149" s="28"/>
      <c r="C149" s="28"/>
      <c r="D149" s="28"/>
      <c r="E149" s="39"/>
      <c r="F149" s="39"/>
      <c r="G149" s="30"/>
      <c r="H149" s="42"/>
      <c r="I149" s="43"/>
      <c r="J149" s="41" t="e">
        <f t="shared" si="1"/>
        <v>#DIV/0!</v>
      </c>
      <c r="K149" s="29"/>
      <c r="L149" s="29"/>
      <c r="M149" s="28"/>
      <c r="N149" s="28"/>
      <c r="O149" s="28"/>
    </row>
    <row r="150" spans="1:15">
      <c r="A150" s="13">
        <v>143</v>
      </c>
      <c r="B150" s="28"/>
      <c r="C150" s="28"/>
      <c r="D150" s="28"/>
      <c r="E150" s="39"/>
      <c r="F150" s="39"/>
      <c r="G150" s="30"/>
      <c r="H150" s="42"/>
      <c r="I150" s="43"/>
      <c r="J150" s="21" t="e">
        <f t="shared" si="1"/>
        <v>#DIV/0!</v>
      </c>
      <c r="K150" s="29"/>
      <c r="L150" s="29"/>
      <c r="M150" s="28"/>
      <c r="N150" s="28"/>
      <c r="O150" s="28"/>
    </row>
    <row r="151" spans="1:15">
      <c r="A151" s="13">
        <v>144</v>
      </c>
      <c r="B151" s="28"/>
      <c r="C151" s="28"/>
      <c r="D151" s="28"/>
      <c r="E151" s="39"/>
      <c r="F151" s="39"/>
      <c r="G151" s="30"/>
      <c r="H151" s="42"/>
      <c r="I151" s="43"/>
      <c r="J151" s="41" t="e">
        <f t="shared" si="1"/>
        <v>#DIV/0!</v>
      </c>
      <c r="K151" s="29"/>
      <c r="L151" s="29"/>
      <c r="M151" s="28"/>
      <c r="N151" s="28"/>
      <c r="O151" s="28"/>
    </row>
    <row r="152" spans="1:15">
      <c r="A152" s="13">
        <v>145</v>
      </c>
      <c r="B152" s="28"/>
      <c r="C152" s="28"/>
      <c r="D152" s="28"/>
      <c r="E152" s="39"/>
      <c r="F152" s="39"/>
      <c r="G152" s="30"/>
      <c r="H152" s="42"/>
      <c r="I152" s="43"/>
      <c r="J152" s="41" t="e">
        <f t="shared" si="1"/>
        <v>#DIV/0!</v>
      </c>
      <c r="K152" s="29"/>
      <c r="L152" s="29"/>
      <c r="M152" s="28"/>
      <c r="N152" s="28"/>
      <c r="O152" s="28"/>
    </row>
    <row r="153" spans="1:15">
      <c r="A153" s="40">
        <v>146</v>
      </c>
      <c r="B153" s="28"/>
      <c r="C153" s="28"/>
      <c r="D153" s="28"/>
      <c r="E153" s="39"/>
      <c r="F153" s="39"/>
      <c r="G153" s="30"/>
      <c r="H153" s="42"/>
      <c r="I153" s="43"/>
      <c r="J153" s="21" t="e">
        <f t="shared" si="1"/>
        <v>#DIV/0!</v>
      </c>
      <c r="K153" s="29"/>
      <c r="L153" s="29"/>
      <c r="M153" s="28"/>
      <c r="N153" s="28"/>
      <c r="O153" s="28"/>
    </row>
    <row r="154" spans="1:15">
      <c r="A154" s="40">
        <v>147</v>
      </c>
      <c r="B154" s="28"/>
      <c r="C154" s="28"/>
      <c r="D154" s="28"/>
      <c r="E154" s="39"/>
      <c r="F154" s="39"/>
      <c r="G154" s="30"/>
      <c r="H154" s="42"/>
      <c r="I154" s="43"/>
      <c r="J154" s="41" t="e">
        <f t="shared" si="1"/>
        <v>#DIV/0!</v>
      </c>
      <c r="K154" s="29"/>
      <c r="L154" s="29"/>
      <c r="M154" s="28"/>
      <c r="N154" s="28"/>
      <c r="O154" s="28"/>
    </row>
    <row r="155" spans="1:15">
      <c r="A155" s="13">
        <v>148</v>
      </c>
      <c r="B155" s="28"/>
      <c r="C155" s="28"/>
      <c r="D155" s="28"/>
      <c r="E155" s="39"/>
      <c r="F155" s="39"/>
      <c r="G155" s="30"/>
      <c r="H155" s="42"/>
      <c r="I155" s="43"/>
      <c r="J155" s="41" t="e">
        <f t="shared" si="1"/>
        <v>#DIV/0!</v>
      </c>
      <c r="K155" s="29"/>
      <c r="L155" s="29"/>
      <c r="M155" s="28"/>
      <c r="N155" s="28"/>
      <c r="O155" s="28"/>
    </row>
    <row r="156" spans="1:15">
      <c r="A156" s="13">
        <v>149</v>
      </c>
      <c r="B156" s="28"/>
      <c r="C156" s="28"/>
      <c r="D156" s="28"/>
      <c r="E156" s="39"/>
      <c r="F156" s="39"/>
      <c r="G156" s="30"/>
      <c r="H156" s="42"/>
      <c r="I156" s="43"/>
      <c r="J156" s="21" t="e">
        <f t="shared" si="1"/>
        <v>#DIV/0!</v>
      </c>
      <c r="K156" s="29"/>
      <c r="L156" s="29"/>
      <c r="M156" s="28"/>
      <c r="N156" s="28"/>
      <c r="O156" s="28"/>
    </row>
    <row r="157" spans="1:15">
      <c r="A157" s="13">
        <v>150</v>
      </c>
      <c r="B157" s="28"/>
      <c r="C157" s="28"/>
      <c r="D157" s="28"/>
      <c r="E157" s="39"/>
      <c r="F157" s="39"/>
      <c r="G157" s="30"/>
      <c r="H157" s="42"/>
      <c r="I157" s="43"/>
      <c r="J157" s="41" t="e">
        <f t="shared" si="1"/>
        <v>#DIV/0!</v>
      </c>
      <c r="K157" s="29"/>
      <c r="L157" s="29"/>
      <c r="M157" s="28"/>
      <c r="N157" s="28"/>
      <c r="O157" s="28"/>
    </row>
    <row r="158" spans="1:15">
      <c r="A158" s="40">
        <v>151</v>
      </c>
      <c r="B158" s="28"/>
      <c r="C158" s="28"/>
      <c r="D158" s="28"/>
      <c r="E158" s="39"/>
      <c r="F158" s="39"/>
      <c r="G158" s="30"/>
      <c r="H158" s="42"/>
      <c r="I158" s="43"/>
      <c r="J158" s="41" t="e">
        <f t="shared" si="1"/>
        <v>#DIV/0!</v>
      </c>
      <c r="K158" s="29"/>
      <c r="L158" s="29"/>
      <c r="M158" s="28"/>
      <c r="N158" s="28"/>
      <c r="O158" s="28"/>
    </row>
    <row r="159" spans="1:15">
      <c r="A159" s="40">
        <v>152</v>
      </c>
      <c r="B159" s="28"/>
      <c r="C159" s="28"/>
      <c r="D159" s="28"/>
      <c r="E159" s="39"/>
      <c r="F159" s="39"/>
      <c r="G159" s="30"/>
      <c r="H159" s="42"/>
      <c r="I159" s="43"/>
      <c r="J159" s="21" t="e">
        <f t="shared" si="1"/>
        <v>#DIV/0!</v>
      </c>
      <c r="K159" s="29"/>
      <c r="L159" s="29"/>
      <c r="M159" s="28"/>
      <c r="N159" s="28"/>
      <c r="O159" s="28"/>
    </row>
    <row r="160" spans="1:15">
      <c r="A160" s="13">
        <v>153</v>
      </c>
      <c r="B160" s="28"/>
      <c r="C160" s="28"/>
      <c r="D160" s="28"/>
      <c r="E160" s="39"/>
      <c r="F160" s="39"/>
      <c r="G160" s="30"/>
      <c r="H160" s="42"/>
      <c r="I160" s="43"/>
      <c r="J160" s="41" t="e">
        <f t="shared" si="1"/>
        <v>#DIV/0!</v>
      </c>
      <c r="K160" s="29"/>
      <c r="L160" s="29"/>
      <c r="M160" s="28"/>
      <c r="N160" s="28"/>
      <c r="O160" s="28"/>
    </row>
    <row r="161" spans="1:15">
      <c r="A161" s="13">
        <v>154</v>
      </c>
      <c r="B161" s="28"/>
      <c r="C161" s="28"/>
      <c r="D161" s="28"/>
      <c r="E161" s="39"/>
      <c r="F161" s="39"/>
      <c r="G161" s="30"/>
      <c r="H161" s="42"/>
      <c r="I161" s="43"/>
      <c r="J161" s="41" t="e">
        <f t="shared" si="1"/>
        <v>#DIV/0!</v>
      </c>
      <c r="K161" s="29"/>
      <c r="L161" s="29"/>
      <c r="M161" s="28"/>
      <c r="N161" s="28"/>
      <c r="O161" s="28"/>
    </row>
    <row r="162" spans="1:15">
      <c r="A162" s="13">
        <v>155</v>
      </c>
      <c r="B162" s="28"/>
      <c r="C162" s="28"/>
      <c r="D162" s="28"/>
      <c r="E162" s="39"/>
      <c r="F162" s="39"/>
      <c r="G162" s="30"/>
      <c r="H162" s="42"/>
      <c r="I162" s="43"/>
      <c r="J162" s="21" t="e">
        <f t="shared" si="1"/>
        <v>#DIV/0!</v>
      </c>
      <c r="K162" s="29"/>
      <c r="L162" s="29"/>
      <c r="M162" s="28"/>
      <c r="N162" s="28"/>
      <c r="O162" s="28"/>
    </row>
    <row r="163" spans="1:15">
      <c r="A163" s="40">
        <v>156</v>
      </c>
      <c r="B163" s="28"/>
      <c r="C163" s="28"/>
      <c r="D163" s="28"/>
      <c r="E163" s="39"/>
      <c r="F163" s="39"/>
      <c r="G163" s="30"/>
      <c r="H163" s="42"/>
      <c r="I163" s="43"/>
      <c r="J163" s="41" t="e">
        <f t="shared" si="1"/>
        <v>#DIV/0!</v>
      </c>
      <c r="K163" s="29"/>
      <c r="L163" s="29"/>
      <c r="M163" s="28"/>
      <c r="N163" s="28"/>
      <c r="O163" s="28"/>
    </row>
    <row r="164" spans="1:15">
      <c r="A164" s="40">
        <v>157</v>
      </c>
      <c r="B164" s="28"/>
      <c r="C164" s="28"/>
      <c r="D164" s="28"/>
      <c r="E164" s="39"/>
      <c r="F164" s="39"/>
      <c r="G164" s="30"/>
      <c r="H164" s="42"/>
      <c r="I164" s="43"/>
      <c r="J164" s="41" t="e">
        <f t="shared" si="1"/>
        <v>#DIV/0!</v>
      </c>
      <c r="K164" s="29"/>
      <c r="L164" s="29"/>
      <c r="M164" s="28"/>
      <c r="N164" s="28"/>
      <c r="O164" s="28"/>
    </row>
    <row r="165" spans="1:15">
      <c r="A165" s="13">
        <v>158</v>
      </c>
      <c r="B165" s="28"/>
      <c r="C165" s="28"/>
      <c r="D165" s="28"/>
      <c r="E165" s="39"/>
      <c r="F165" s="39"/>
      <c r="G165" s="30"/>
      <c r="H165" s="42"/>
      <c r="I165" s="43"/>
      <c r="J165" s="21" t="e">
        <f t="shared" si="1"/>
        <v>#DIV/0!</v>
      </c>
      <c r="K165" s="29"/>
      <c r="L165" s="29"/>
      <c r="M165" s="28"/>
      <c r="N165" s="28"/>
      <c r="O165" s="28"/>
    </row>
    <row r="166" spans="1:15">
      <c r="A166" s="13">
        <v>159</v>
      </c>
      <c r="B166" s="28"/>
      <c r="C166" s="28"/>
      <c r="D166" s="28"/>
      <c r="E166" s="39"/>
      <c r="F166" s="39"/>
      <c r="G166" s="30"/>
      <c r="H166" s="42"/>
      <c r="I166" s="43"/>
      <c r="J166" s="41" t="e">
        <f t="shared" si="1"/>
        <v>#DIV/0!</v>
      </c>
      <c r="K166" s="29"/>
      <c r="L166" s="29"/>
      <c r="M166" s="28"/>
      <c r="N166" s="28"/>
      <c r="O166" s="28"/>
    </row>
    <row r="167" spans="1:15">
      <c r="A167" s="13">
        <v>160</v>
      </c>
      <c r="B167" s="28"/>
      <c r="C167" s="28"/>
      <c r="D167" s="28"/>
      <c r="E167" s="39"/>
      <c r="F167" s="39"/>
      <c r="G167" s="30"/>
      <c r="H167" s="42"/>
      <c r="I167" s="43"/>
      <c r="J167" s="41" t="e">
        <f t="shared" si="1"/>
        <v>#DIV/0!</v>
      </c>
      <c r="K167" s="29"/>
      <c r="L167" s="29"/>
      <c r="M167" s="28"/>
      <c r="N167" s="28"/>
      <c r="O167" s="28"/>
    </row>
    <row r="168" spans="1:15">
      <c r="A168" s="40">
        <v>161</v>
      </c>
      <c r="B168" s="28"/>
      <c r="C168" s="28"/>
      <c r="D168" s="28"/>
      <c r="E168" s="39"/>
      <c r="F168" s="39"/>
      <c r="G168" s="30"/>
      <c r="H168" s="42"/>
      <c r="I168" s="43"/>
      <c r="J168" s="21" t="e">
        <f t="shared" si="1"/>
        <v>#DIV/0!</v>
      </c>
      <c r="K168" s="29"/>
      <c r="L168" s="29"/>
      <c r="M168" s="28"/>
      <c r="N168" s="28"/>
      <c r="O168" s="28"/>
    </row>
    <row r="169" spans="1:15">
      <c r="A169" s="40">
        <v>162</v>
      </c>
      <c r="B169" s="28"/>
      <c r="C169" s="28"/>
      <c r="D169" s="28"/>
      <c r="E169" s="39"/>
      <c r="F169" s="39"/>
      <c r="G169" s="30"/>
      <c r="H169" s="42"/>
      <c r="I169" s="43"/>
      <c r="J169" s="41" t="e">
        <f t="shared" si="1"/>
        <v>#DIV/0!</v>
      </c>
      <c r="K169" s="29"/>
      <c r="L169" s="29"/>
      <c r="M169" s="28"/>
      <c r="N169" s="28"/>
      <c r="O169" s="28"/>
    </row>
    <row r="170" spans="1:15">
      <c r="A170" s="13">
        <v>163</v>
      </c>
      <c r="B170" s="28"/>
      <c r="C170" s="28"/>
      <c r="D170" s="28"/>
      <c r="E170" s="39"/>
      <c r="F170" s="39"/>
      <c r="G170" s="30"/>
      <c r="H170" s="42"/>
      <c r="I170" s="43"/>
      <c r="J170" s="41" t="e">
        <f t="shared" si="1"/>
        <v>#DIV/0!</v>
      </c>
      <c r="K170" s="29"/>
      <c r="L170" s="29"/>
      <c r="M170" s="28"/>
      <c r="N170" s="28"/>
      <c r="O170" s="28"/>
    </row>
    <row r="171" spans="1:15">
      <c r="A171" s="13">
        <v>164</v>
      </c>
      <c r="B171" s="28"/>
      <c r="C171" s="28"/>
      <c r="D171" s="28"/>
      <c r="E171" s="39"/>
      <c r="F171" s="39"/>
      <c r="G171" s="30"/>
      <c r="H171" s="42"/>
      <c r="I171" s="43"/>
      <c r="J171" s="21" t="e">
        <f t="shared" si="1"/>
        <v>#DIV/0!</v>
      </c>
      <c r="K171" s="29"/>
      <c r="L171" s="29"/>
      <c r="M171" s="28"/>
      <c r="N171" s="28"/>
      <c r="O171" s="28"/>
    </row>
    <row r="172" spans="1:15">
      <c r="A172" s="13">
        <v>165</v>
      </c>
      <c r="B172" s="28"/>
      <c r="C172" s="28"/>
      <c r="D172" s="28"/>
      <c r="E172" s="39"/>
      <c r="F172" s="39"/>
      <c r="G172" s="30"/>
      <c r="H172" s="42"/>
      <c r="I172" s="43"/>
      <c r="J172" s="41" t="e">
        <f t="shared" si="1"/>
        <v>#DIV/0!</v>
      </c>
      <c r="K172" s="29"/>
      <c r="L172" s="29"/>
      <c r="M172" s="28"/>
      <c r="N172" s="28"/>
      <c r="O172" s="28"/>
    </row>
    <row r="173" spans="1:15">
      <c r="A173" s="40">
        <v>166</v>
      </c>
      <c r="B173" s="28"/>
      <c r="C173" s="28"/>
      <c r="D173" s="28"/>
      <c r="E173" s="39"/>
      <c r="F173" s="39"/>
      <c r="G173" s="30"/>
      <c r="H173" s="42"/>
      <c r="I173" s="43"/>
      <c r="J173" s="41" t="e">
        <f t="shared" si="1"/>
        <v>#DIV/0!</v>
      </c>
      <c r="K173" s="29"/>
      <c r="L173" s="29"/>
      <c r="M173" s="28"/>
      <c r="N173" s="28"/>
      <c r="O173" s="28"/>
    </row>
    <row r="174" spans="1:15">
      <c r="A174" s="40">
        <v>167</v>
      </c>
      <c r="B174" s="28"/>
      <c r="C174" s="28"/>
      <c r="D174" s="28"/>
      <c r="E174" s="39"/>
      <c r="F174" s="39"/>
      <c r="G174" s="30"/>
      <c r="H174" s="42"/>
      <c r="I174" s="43"/>
      <c r="J174" s="21" t="e">
        <f t="shared" si="1"/>
        <v>#DIV/0!</v>
      </c>
      <c r="K174" s="29"/>
      <c r="L174" s="29"/>
      <c r="M174" s="28"/>
      <c r="N174" s="28"/>
      <c r="O174" s="28"/>
    </row>
    <row r="175" spans="1:15">
      <c r="A175" s="13">
        <v>168</v>
      </c>
      <c r="B175" s="28"/>
      <c r="C175" s="28"/>
      <c r="D175" s="28"/>
      <c r="E175" s="39"/>
      <c r="F175" s="39"/>
      <c r="G175" s="30"/>
      <c r="H175" s="42"/>
      <c r="I175" s="43"/>
      <c r="J175" s="41" t="e">
        <f t="shared" si="1"/>
        <v>#DIV/0!</v>
      </c>
      <c r="K175" s="29"/>
      <c r="L175" s="29"/>
      <c r="M175" s="28"/>
      <c r="N175" s="28"/>
      <c r="O175" s="28"/>
    </row>
    <row r="176" spans="1:15">
      <c r="A176" s="13">
        <v>169</v>
      </c>
      <c r="B176" s="28"/>
      <c r="C176" s="28"/>
      <c r="D176" s="28"/>
      <c r="E176" s="39"/>
      <c r="F176" s="39"/>
      <c r="G176" s="30"/>
      <c r="H176" s="42"/>
      <c r="I176" s="43"/>
      <c r="J176" s="41" t="e">
        <f t="shared" si="1"/>
        <v>#DIV/0!</v>
      </c>
      <c r="K176" s="29"/>
      <c r="L176" s="29"/>
      <c r="M176" s="28"/>
      <c r="N176" s="28"/>
      <c r="O176" s="28"/>
    </row>
    <row r="177" spans="1:15">
      <c r="A177" s="13">
        <v>170</v>
      </c>
      <c r="B177" s="28"/>
      <c r="C177" s="28"/>
      <c r="D177" s="28"/>
      <c r="E177" s="39"/>
      <c r="F177" s="39"/>
      <c r="G177" s="30"/>
      <c r="H177" s="42"/>
      <c r="I177" s="43"/>
      <c r="J177" s="21" t="e">
        <f t="shared" si="1"/>
        <v>#DIV/0!</v>
      </c>
      <c r="K177" s="29"/>
      <c r="L177" s="29"/>
      <c r="M177" s="28"/>
      <c r="N177" s="28"/>
      <c r="O177" s="28"/>
    </row>
    <row r="178" spans="1:15">
      <c r="A178" s="40">
        <v>171</v>
      </c>
      <c r="B178" s="28"/>
      <c r="C178" s="28"/>
      <c r="D178" s="28"/>
      <c r="E178" s="39"/>
      <c r="F178" s="39"/>
      <c r="G178" s="30"/>
      <c r="H178" s="42"/>
      <c r="I178" s="43"/>
      <c r="J178" s="41" t="e">
        <f t="shared" si="1"/>
        <v>#DIV/0!</v>
      </c>
      <c r="K178" s="29"/>
      <c r="L178" s="29"/>
      <c r="M178" s="28"/>
      <c r="N178" s="28"/>
      <c r="O178" s="28"/>
    </row>
    <row r="179" spans="1:15">
      <c r="A179" s="40">
        <v>172</v>
      </c>
      <c r="B179" s="28"/>
      <c r="C179" s="28"/>
      <c r="D179" s="28"/>
      <c r="E179" s="39"/>
      <c r="F179" s="39"/>
      <c r="G179" s="30"/>
      <c r="H179" s="42"/>
      <c r="I179" s="43"/>
      <c r="J179" s="41" t="e">
        <f t="shared" si="1"/>
        <v>#DIV/0!</v>
      </c>
      <c r="K179" s="29"/>
      <c r="L179" s="29"/>
      <c r="M179" s="28"/>
      <c r="N179" s="28"/>
      <c r="O179" s="28"/>
    </row>
    <row r="180" spans="1:15">
      <c r="A180" s="13">
        <v>173</v>
      </c>
      <c r="B180" s="28"/>
      <c r="C180" s="28"/>
      <c r="D180" s="28"/>
      <c r="E180" s="39"/>
      <c r="F180" s="39"/>
      <c r="G180" s="30"/>
      <c r="H180" s="42"/>
      <c r="I180" s="43"/>
      <c r="J180" s="21" t="e">
        <f t="shared" si="1"/>
        <v>#DIV/0!</v>
      </c>
      <c r="K180" s="29"/>
      <c r="L180" s="29"/>
      <c r="M180" s="28"/>
      <c r="N180" s="28"/>
      <c r="O180" s="28"/>
    </row>
    <row r="181" spans="1:15">
      <c r="A181" s="13">
        <v>174</v>
      </c>
      <c r="B181" s="28"/>
      <c r="C181" s="28"/>
      <c r="D181" s="28"/>
      <c r="E181" s="39"/>
      <c r="F181" s="39"/>
      <c r="G181" s="30"/>
      <c r="H181" s="42"/>
      <c r="I181" s="43"/>
      <c r="J181" s="41" t="e">
        <f t="shared" si="1"/>
        <v>#DIV/0!</v>
      </c>
      <c r="K181" s="29"/>
      <c r="L181" s="29"/>
      <c r="M181" s="28"/>
      <c r="N181" s="28"/>
      <c r="O181" s="28"/>
    </row>
    <row r="182" spans="1:15">
      <c r="A182" s="13">
        <v>175</v>
      </c>
      <c r="B182" s="28"/>
      <c r="C182" s="28"/>
      <c r="D182" s="28"/>
      <c r="E182" s="39"/>
      <c r="F182" s="39"/>
      <c r="G182" s="30"/>
      <c r="H182" s="42"/>
      <c r="I182" s="43"/>
      <c r="J182" s="41" t="e">
        <f t="shared" si="1"/>
        <v>#DIV/0!</v>
      </c>
      <c r="K182" s="29"/>
      <c r="L182" s="29"/>
      <c r="M182" s="28"/>
      <c r="N182" s="28"/>
      <c r="O182" s="28"/>
    </row>
    <row r="183" spans="1:15">
      <c r="A183" s="40">
        <v>176</v>
      </c>
      <c r="B183" s="28"/>
      <c r="C183" s="28"/>
      <c r="D183" s="28"/>
      <c r="E183" s="39"/>
      <c r="F183" s="39"/>
      <c r="G183" s="30"/>
      <c r="H183" s="42"/>
      <c r="I183" s="43"/>
      <c r="J183" s="21" t="e">
        <f t="shared" si="1"/>
        <v>#DIV/0!</v>
      </c>
      <c r="K183" s="29"/>
      <c r="L183" s="29"/>
      <c r="M183" s="28"/>
      <c r="N183" s="28"/>
      <c r="O183" s="28"/>
    </row>
    <row r="184" spans="1:15">
      <c r="A184" s="40">
        <v>177</v>
      </c>
      <c r="B184" s="28"/>
      <c r="C184" s="28"/>
      <c r="D184" s="28"/>
      <c r="E184" s="39"/>
      <c r="F184" s="39"/>
      <c r="G184" s="30"/>
      <c r="H184" s="42"/>
      <c r="I184" s="43"/>
      <c r="J184" s="41" t="e">
        <f t="shared" si="1"/>
        <v>#DIV/0!</v>
      </c>
      <c r="K184" s="29"/>
      <c r="L184" s="29"/>
      <c r="M184" s="28"/>
      <c r="N184" s="28"/>
      <c r="O184" s="28"/>
    </row>
    <row r="185" spans="1:15">
      <c r="A185" s="13">
        <v>178</v>
      </c>
      <c r="B185" s="28"/>
      <c r="C185" s="28"/>
      <c r="D185" s="28"/>
      <c r="E185" s="39"/>
      <c r="F185" s="39"/>
      <c r="G185" s="30"/>
      <c r="H185" s="42"/>
      <c r="I185" s="43"/>
      <c r="J185" s="41" t="e">
        <f t="shared" si="1"/>
        <v>#DIV/0!</v>
      </c>
      <c r="K185" s="29"/>
      <c r="L185" s="29"/>
      <c r="M185" s="28"/>
      <c r="N185" s="28"/>
      <c r="O185" s="28"/>
    </row>
    <row r="186" spans="1:15">
      <c r="A186" s="13">
        <v>179</v>
      </c>
      <c r="B186" s="28"/>
      <c r="C186" s="28"/>
      <c r="D186" s="28"/>
      <c r="E186" s="39"/>
      <c r="F186" s="39"/>
      <c r="G186" s="30"/>
      <c r="H186" s="42"/>
      <c r="I186" s="43"/>
      <c r="J186" s="21" t="e">
        <f t="shared" si="1"/>
        <v>#DIV/0!</v>
      </c>
      <c r="K186" s="29"/>
      <c r="L186" s="29"/>
      <c r="M186" s="28"/>
      <c r="N186" s="28"/>
      <c r="O186" s="28"/>
    </row>
    <row r="187" spans="1:15">
      <c r="A187" s="13">
        <v>180</v>
      </c>
      <c r="B187" s="28"/>
      <c r="C187" s="28"/>
      <c r="D187" s="28"/>
      <c r="E187" s="39"/>
      <c r="F187" s="39"/>
      <c r="G187" s="30"/>
      <c r="H187" s="42"/>
      <c r="I187" s="43"/>
      <c r="J187" s="41" t="e">
        <f t="shared" si="1"/>
        <v>#DIV/0!</v>
      </c>
      <c r="K187" s="29"/>
      <c r="L187" s="29"/>
      <c r="M187" s="28"/>
      <c r="N187" s="28"/>
      <c r="O187" s="28"/>
    </row>
    <row r="188" spans="1:15">
      <c r="A188" s="40">
        <v>181</v>
      </c>
      <c r="B188" s="28"/>
      <c r="C188" s="28"/>
      <c r="D188" s="28"/>
      <c r="E188" s="39"/>
      <c r="F188" s="39"/>
      <c r="G188" s="30"/>
      <c r="H188" s="42"/>
      <c r="I188" s="43"/>
      <c r="J188" s="41" t="e">
        <f t="shared" si="1"/>
        <v>#DIV/0!</v>
      </c>
      <c r="K188" s="29"/>
      <c r="L188" s="29"/>
      <c r="M188" s="28"/>
      <c r="N188" s="28"/>
      <c r="O188" s="28"/>
    </row>
    <row r="189" spans="1:15">
      <c r="A189" s="40">
        <v>182</v>
      </c>
      <c r="B189" s="28"/>
      <c r="C189" s="28"/>
      <c r="D189" s="28"/>
      <c r="E189" s="39"/>
      <c r="F189" s="39"/>
      <c r="G189" s="30"/>
      <c r="H189" s="42"/>
      <c r="I189" s="43"/>
      <c r="J189" s="21" t="e">
        <f t="shared" si="1"/>
        <v>#DIV/0!</v>
      </c>
      <c r="K189" s="29"/>
      <c r="L189" s="29"/>
      <c r="M189" s="28"/>
      <c r="N189" s="28"/>
      <c r="O189" s="28"/>
    </row>
    <row r="190" spans="1:15">
      <c r="A190" s="13">
        <v>183</v>
      </c>
      <c r="B190" s="28"/>
      <c r="C190" s="28"/>
      <c r="D190" s="28"/>
      <c r="E190" s="39"/>
      <c r="F190" s="39"/>
      <c r="G190" s="30"/>
      <c r="H190" s="42"/>
      <c r="I190" s="43"/>
      <c r="J190" s="41" t="e">
        <f t="shared" si="1"/>
        <v>#DIV/0!</v>
      </c>
      <c r="K190" s="29"/>
      <c r="L190" s="29"/>
      <c r="M190" s="28"/>
      <c r="N190" s="28"/>
      <c r="O190" s="28"/>
    </row>
    <row r="191" spans="1:15">
      <c r="A191" s="13">
        <v>184</v>
      </c>
      <c r="B191" s="28"/>
      <c r="C191" s="28"/>
      <c r="D191" s="28"/>
      <c r="E191" s="39"/>
      <c r="F191" s="39"/>
      <c r="G191" s="30"/>
      <c r="H191" s="42"/>
      <c r="I191" s="43"/>
      <c r="J191" s="41" t="e">
        <f t="shared" si="1"/>
        <v>#DIV/0!</v>
      </c>
      <c r="K191" s="29"/>
      <c r="L191" s="29"/>
      <c r="M191" s="28"/>
      <c r="N191" s="28"/>
      <c r="O191" s="28"/>
    </row>
    <row r="192" spans="1:15">
      <c r="A192" s="13">
        <v>185</v>
      </c>
      <c r="B192" s="28"/>
      <c r="C192" s="28"/>
      <c r="D192" s="28"/>
      <c r="E192" s="39"/>
      <c r="F192" s="39"/>
      <c r="G192" s="30"/>
      <c r="H192" s="42"/>
      <c r="I192" s="43"/>
      <c r="J192" s="21" t="e">
        <f t="shared" si="1"/>
        <v>#DIV/0!</v>
      </c>
      <c r="K192" s="29"/>
      <c r="L192" s="29"/>
      <c r="M192" s="28"/>
      <c r="N192" s="28"/>
      <c r="O192" s="28"/>
    </row>
    <row r="193" spans="1:15">
      <c r="A193" s="40">
        <v>186</v>
      </c>
      <c r="B193" s="28"/>
      <c r="C193" s="28"/>
      <c r="D193" s="28"/>
      <c r="E193" s="39"/>
      <c r="F193" s="39"/>
      <c r="G193" s="30"/>
      <c r="H193" s="42"/>
      <c r="I193" s="43"/>
      <c r="J193" s="41" t="e">
        <f t="shared" si="1"/>
        <v>#DIV/0!</v>
      </c>
      <c r="K193" s="29"/>
      <c r="L193" s="29"/>
      <c r="M193" s="28"/>
      <c r="N193" s="28"/>
      <c r="O193" s="28"/>
    </row>
    <row r="194" spans="1:15">
      <c r="A194" s="40">
        <v>187</v>
      </c>
      <c r="B194" s="28"/>
      <c r="C194" s="28"/>
      <c r="D194" s="28"/>
      <c r="E194" s="39"/>
      <c r="F194" s="39"/>
      <c r="G194" s="30"/>
      <c r="H194" s="42"/>
      <c r="I194" s="43"/>
      <c r="J194" s="41" t="e">
        <f t="shared" si="1"/>
        <v>#DIV/0!</v>
      </c>
      <c r="K194" s="29"/>
      <c r="L194" s="29"/>
      <c r="M194" s="28"/>
      <c r="N194" s="28"/>
      <c r="O194" s="28"/>
    </row>
    <row r="195" spans="1:15">
      <c r="A195" s="13">
        <v>188</v>
      </c>
      <c r="B195" s="28"/>
      <c r="C195" s="28"/>
      <c r="D195" s="28"/>
      <c r="E195" s="39"/>
      <c r="F195" s="39"/>
      <c r="G195" s="30"/>
      <c r="H195" s="42"/>
      <c r="I195" s="43"/>
      <c r="J195" s="21" t="e">
        <f t="shared" si="1"/>
        <v>#DIV/0!</v>
      </c>
      <c r="K195" s="29"/>
      <c r="L195" s="29"/>
      <c r="M195" s="28"/>
      <c r="N195" s="28"/>
      <c r="O195" s="28"/>
    </row>
    <row r="196" spans="1:15">
      <c r="A196" s="13">
        <v>189</v>
      </c>
      <c r="B196" s="28"/>
      <c r="C196" s="28"/>
      <c r="D196" s="28"/>
      <c r="E196" s="39"/>
      <c r="F196" s="39"/>
      <c r="G196" s="30"/>
      <c r="H196" s="42"/>
      <c r="I196" s="43"/>
      <c r="J196" s="41" t="e">
        <f t="shared" si="1"/>
        <v>#DIV/0!</v>
      </c>
      <c r="K196" s="29"/>
      <c r="L196" s="29"/>
      <c r="M196" s="28"/>
      <c r="N196" s="28"/>
      <c r="O196" s="28"/>
    </row>
    <row r="197" spans="1:15">
      <c r="A197" s="13">
        <v>190</v>
      </c>
      <c r="B197" s="28"/>
      <c r="C197" s="28"/>
      <c r="D197" s="28"/>
      <c r="E197" s="39"/>
      <c r="F197" s="39"/>
      <c r="G197" s="30"/>
      <c r="H197" s="42"/>
      <c r="I197" s="43"/>
      <c r="J197" s="41" t="e">
        <f t="shared" si="1"/>
        <v>#DIV/0!</v>
      </c>
      <c r="K197" s="29"/>
      <c r="L197" s="29"/>
      <c r="M197" s="28"/>
      <c r="N197" s="28"/>
      <c r="O197" s="28"/>
    </row>
    <row r="198" spans="1:15">
      <c r="A198" s="40">
        <v>191</v>
      </c>
      <c r="B198" s="28"/>
      <c r="C198" s="28"/>
      <c r="D198" s="28"/>
      <c r="E198" s="39"/>
      <c r="F198" s="39"/>
      <c r="G198" s="30"/>
      <c r="H198" s="42"/>
      <c r="I198" s="43"/>
      <c r="J198" s="21" t="e">
        <f t="shared" si="1"/>
        <v>#DIV/0!</v>
      </c>
      <c r="K198" s="29"/>
      <c r="L198" s="29"/>
      <c r="M198" s="28"/>
      <c r="N198" s="28"/>
      <c r="O198" s="28"/>
    </row>
    <row r="199" spans="1:15">
      <c r="A199" s="40">
        <v>192</v>
      </c>
      <c r="B199" s="28"/>
      <c r="C199" s="28"/>
      <c r="D199" s="28"/>
      <c r="E199" s="39"/>
      <c r="F199" s="39"/>
      <c r="G199" s="30"/>
      <c r="H199" s="42"/>
      <c r="I199" s="43"/>
      <c r="J199" s="41" t="e">
        <f t="shared" si="1"/>
        <v>#DIV/0!</v>
      </c>
      <c r="K199" s="29"/>
      <c r="L199" s="29"/>
      <c r="M199" s="28"/>
      <c r="N199" s="28"/>
      <c r="O199" s="28"/>
    </row>
    <row r="200" spans="1:15">
      <c r="A200" s="13">
        <v>193</v>
      </c>
      <c r="B200" s="28"/>
      <c r="C200" s="28"/>
      <c r="D200" s="28"/>
      <c r="E200" s="39"/>
      <c r="F200" s="39"/>
      <c r="G200" s="30"/>
      <c r="H200" s="42"/>
      <c r="I200" s="43"/>
      <c r="J200" s="41" t="e">
        <f t="shared" si="1"/>
        <v>#DIV/0!</v>
      </c>
      <c r="K200" s="29"/>
      <c r="L200" s="29"/>
      <c r="M200" s="28"/>
      <c r="N200" s="28"/>
      <c r="O200" s="28"/>
    </row>
    <row r="201" spans="1:15">
      <c r="A201" s="13">
        <v>194</v>
      </c>
      <c r="B201" s="28"/>
      <c r="C201" s="28"/>
      <c r="D201" s="28"/>
      <c r="E201" s="39"/>
      <c r="F201" s="39"/>
      <c r="G201" s="30"/>
      <c r="H201" s="42"/>
      <c r="I201" s="43"/>
      <c r="J201" s="21" t="e">
        <f t="shared" si="1"/>
        <v>#DIV/0!</v>
      </c>
      <c r="K201" s="29"/>
      <c r="L201" s="29"/>
      <c r="M201" s="28"/>
      <c r="N201" s="28"/>
      <c r="O201" s="28"/>
    </row>
    <row r="202" spans="1:15">
      <c r="A202" s="13">
        <v>195</v>
      </c>
      <c r="B202" s="28"/>
      <c r="C202" s="28"/>
      <c r="D202" s="28"/>
      <c r="E202" s="39"/>
      <c r="F202" s="39"/>
      <c r="G202" s="30"/>
      <c r="H202" s="42"/>
      <c r="I202" s="43"/>
      <c r="J202" s="41" t="e">
        <f t="shared" si="1"/>
        <v>#DIV/0!</v>
      </c>
      <c r="K202" s="29"/>
      <c r="L202" s="29"/>
      <c r="M202" s="28"/>
      <c r="N202" s="28"/>
      <c r="O202" s="28"/>
    </row>
    <row r="203" spans="1:15">
      <c r="A203" s="40">
        <v>196</v>
      </c>
      <c r="B203" s="28"/>
      <c r="C203" s="28"/>
      <c r="D203" s="28"/>
      <c r="E203" s="39"/>
      <c r="F203" s="39"/>
      <c r="G203" s="30"/>
      <c r="H203" s="42"/>
      <c r="I203" s="43"/>
      <c r="J203" s="41" t="e">
        <f t="shared" si="1"/>
        <v>#DIV/0!</v>
      </c>
      <c r="K203" s="29"/>
      <c r="L203" s="29"/>
      <c r="M203" s="28"/>
      <c r="N203" s="28"/>
      <c r="O203" s="28"/>
    </row>
    <row r="204" spans="1:15">
      <c r="A204" s="40">
        <v>197</v>
      </c>
      <c r="B204" s="28"/>
      <c r="C204" s="28"/>
      <c r="D204" s="28"/>
      <c r="E204" s="39"/>
      <c r="F204" s="39"/>
      <c r="G204" s="30"/>
      <c r="H204" s="42"/>
      <c r="I204" s="43"/>
      <c r="J204" s="21" t="e">
        <f t="shared" si="1"/>
        <v>#DIV/0!</v>
      </c>
      <c r="K204" s="29"/>
      <c r="L204" s="29"/>
      <c r="M204" s="28"/>
      <c r="N204" s="28"/>
      <c r="O204" s="28"/>
    </row>
    <row r="205" spans="1:15">
      <c r="A205" s="13">
        <v>198</v>
      </c>
      <c r="B205" s="28"/>
      <c r="C205" s="28"/>
      <c r="D205" s="28"/>
      <c r="E205" s="39"/>
      <c r="F205" s="39"/>
      <c r="G205" s="30"/>
      <c r="H205" s="42"/>
      <c r="I205" s="43"/>
      <c r="J205" s="41" t="e">
        <f t="shared" si="1"/>
        <v>#DIV/0!</v>
      </c>
      <c r="K205" s="29"/>
      <c r="L205" s="29"/>
      <c r="M205" s="28"/>
      <c r="N205" s="28"/>
      <c r="O205" s="28"/>
    </row>
    <row r="206" spans="1:15">
      <c r="A206" s="13">
        <v>199</v>
      </c>
      <c r="B206" s="28"/>
      <c r="C206" s="28"/>
      <c r="D206" s="28"/>
      <c r="E206" s="39"/>
      <c r="F206" s="39"/>
      <c r="G206" s="30"/>
      <c r="H206" s="42"/>
      <c r="I206" s="43"/>
      <c r="J206" s="41" t="e">
        <f t="shared" si="1"/>
        <v>#DIV/0!</v>
      </c>
      <c r="K206" s="29"/>
      <c r="L206" s="29"/>
      <c r="M206" s="28"/>
      <c r="N206" s="28"/>
      <c r="O206" s="28"/>
    </row>
    <row r="207" spans="1:15">
      <c r="A207" s="13">
        <v>200</v>
      </c>
      <c r="B207" s="28"/>
      <c r="C207" s="28"/>
      <c r="D207" s="28"/>
      <c r="E207" s="39"/>
      <c r="F207" s="39"/>
      <c r="G207" s="30"/>
      <c r="H207" s="42"/>
      <c r="I207" s="43"/>
      <c r="J207" s="21" t="e">
        <f t="shared" si="1"/>
        <v>#DIV/0!</v>
      </c>
      <c r="K207" s="29"/>
      <c r="L207" s="29"/>
      <c r="M207" s="28"/>
      <c r="N207" s="28"/>
      <c r="O207" s="28"/>
    </row>
    <row r="208" spans="1:15">
      <c r="A208" s="40">
        <v>201</v>
      </c>
      <c r="B208" s="28"/>
      <c r="C208" s="28"/>
      <c r="D208" s="28"/>
      <c r="E208" s="39"/>
      <c r="F208" s="39"/>
      <c r="G208" s="30"/>
      <c r="H208" s="42"/>
      <c r="I208" s="43"/>
      <c r="J208" s="41" t="e">
        <f t="shared" si="1"/>
        <v>#DIV/0!</v>
      </c>
      <c r="K208" s="29"/>
      <c r="L208" s="29"/>
      <c r="M208" s="28"/>
      <c r="N208" s="28"/>
      <c r="O208" s="28"/>
    </row>
    <row r="209" spans="1:15">
      <c r="A209" s="40">
        <v>202</v>
      </c>
      <c r="B209" s="28"/>
      <c r="C209" s="28"/>
      <c r="D209" s="28"/>
      <c r="E209" s="39"/>
      <c r="F209" s="39"/>
      <c r="G209" s="30"/>
      <c r="H209" s="42"/>
      <c r="I209" s="43"/>
      <c r="J209" s="41" t="e">
        <f t="shared" si="1"/>
        <v>#DIV/0!</v>
      </c>
      <c r="K209" s="29"/>
      <c r="L209" s="29"/>
      <c r="M209" s="28"/>
      <c r="N209" s="28"/>
      <c r="O209" s="28"/>
    </row>
    <row r="210" spans="1:15">
      <c r="A210" s="13">
        <v>203</v>
      </c>
      <c r="B210" s="28"/>
      <c r="C210" s="28"/>
      <c r="D210" s="28"/>
      <c r="E210" s="39"/>
      <c r="F210" s="39"/>
      <c r="G210" s="30"/>
      <c r="H210" s="42"/>
      <c r="I210" s="43"/>
      <c r="J210" s="21" t="e">
        <f t="shared" si="1"/>
        <v>#DIV/0!</v>
      </c>
      <c r="K210" s="29"/>
      <c r="L210" s="29"/>
      <c r="M210" s="28"/>
      <c r="N210" s="28"/>
      <c r="O210" s="28"/>
    </row>
    <row r="211" spans="1:15">
      <c r="A211" s="13">
        <v>204</v>
      </c>
      <c r="B211" s="28"/>
      <c r="C211" s="28"/>
      <c r="D211" s="28"/>
      <c r="E211" s="39"/>
      <c r="F211" s="39"/>
      <c r="G211" s="30"/>
      <c r="H211" s="42"/>
      <c r="I211" s="43"/>
      <c r="J211" s="41" t="e">
        <f t="shared" si="1"/>
        <v>#DIV/0!</v>
      </c>
      <c r="K211" s="29"/>
      <c r="L211" s="29"/>
      <c r="M211" s="28"/>
      <c r="N211" s="28"/>
      <c r="O211" s="28"/>
    </row>
    <row r="212" spans="1:15">
      <c r="A212" s="13">
        <v>205</v>
      </c>
      <c r="B212" s="28"/>
      <c r="C212" s="28"/>
      <c r="D212" s="28"/>
      <c r="E212" s="39"/>
      <c r="F212" s="39"/>
      <c r="G212" s="30"/>
      <c r="H212" s="42"/>
      <c r="I212" s="43"/>
      <c r="J212" s="41" t="e">
        <f t="shared" si="1"/>
        <v>#DIV/0!</v>
      </c>
      <c r="K212" s="29"/>
      <c r="L212" s="29"/>
      <c r="M212" s="28"/>
      <c r="N212" s="28"/>
      <c r="O212" s="28"/>
    </row>
    <row r="213" spans="1:15">
      <c r="A213" s="40">
        <v>206</v>
      </c>
      <c r="B213" s="28"/>
      <c r="C213" s="28"/>
      <c r="D213" s="28"/>
      <c r="E213" s="39"/>
      <c r="F213" s="39"/>
      <c r="G213" s="30"/>
      <c r="H213" s="42"/>
      <c r="I213" s="43"/>
      <c r="J213" s="21" t="e">
        <f t="shared" si="1"/>
        <v>#DIV/0!</v>
      </c>
      <c r="K213" s="29"/>
      <c r="L213" s="29"/>
      <c r="M213" s="28"/>
      <c r="N213" s="28"/>
      <c r="O213" s="28"/>
    </row>
    <row r="214" spans="1:15">
      <c r="A214" s="40">
        <v>207</v>
      </c>
      <c r="B214" s="28"/>
      <c r="C214" s="28"/>
      <c r="D214" s="28"/>
      <c r="E214" s="39"/>
      <c r="F214" s="39"/>
      <c r="G214" s="30"/>
      <c r="H214" s="42"/>
      <c r="I214" s="43"/>
      <c r="J214" s="41" t="e">
        <f t="shared" si="1"/>
        <v>#DIV/0!</v>
      </c>
      <c r="K214" s="29"/>
      <c r="L214" s="29"/>
      <c r="M214" s="28"/>
      <c r="N214" s="28"/>
      <c r="O214" s="28"/>
    </row>
    <row r="215" spans="1:15">
      <c r="A215" s="13">
        <v>208</v>
      </c>
      <c r="B215" s="28"/>
      <c r="C215" s="28"/>
      <c r="D215" s="28"/>
      <c r="E215" s="39"/>
      <c r="F215" s="39"/>
      <c r="G215" s="30"/>
      <c r="H215" s="42"/>
      <c r="I215" s="43"/>
      <c r="J215" s="41" t="e">
        <f t="shared" si="1"/>
        <v>#DIV/0!</v>
      </c>
      <c r="K215" s="29"/>
      <c r="L215" s="29"/>
      <c r="M215" s="28"/>
      <c r="N215" s="28"/>
      <c r="O215" s="28"/>
    </row>
    <row r="216" spans="1:15">
      <c r="A216" s="13">
        <v>209</v>
      </c>
      <c r="B216" s="28"/>
      <c r="C216" s="28"/>
      <c r="D216" s="28"/>
      <c r="E216" s="39"/>
      <c r="F216" s="39"/>
      <c r="G216" s="30"/>
      <c r="H216" s="42"/>
      <c r="I216" s="43"/>
      <c r="J216" s="21" t="e">
        <f t="shared" si="1"/>
        <v>#DIV/0!</v>
      </c>
      <c r="K216" s="29"/>
      <c r="L216" s="29"/>
      <c r="M216" s="28"/>
      <c r="N216" s="28"/>
      <c r="O216" s="28"/>
    </row>
    <row r="217" spans="1:15">
      <c r="A217" s="13">
        <v>210</v>
      </c>
      <c r="B217" s="28"/>
      <c r="C217" s="28"/>
      <c r="D217" s="28"/>
      <c r="E217" s="39"/>
      <c r="F217" s="39"/>
      <c r="G217" s="30"/>
      <c r="H217" s="42"/>
      <c r="I217" s="43"/>
      <c r="J217" s="41" t="e">
        <f t="shared" si="1"/>
        <v>#DIV/0!</v>
      </c>
      <c r="K217" s="29"/>
      <c r="L217" s="29"/>
      <c r="M217" s="28"/>
      <c r="N217" s="28"/>
      <c r="O217" s="28"/>
    </row>
    <row r="218" spans="1:15">
      <c r="A218" s="40">
        <v>211</v>
      </c>
      <c r="B218" s="28"/>
      <c r="C218" s="28"/>
      <c r="D218" s="28"/>
      <c r="E218" s="39"/>
      <c r="F218" s="39"/>
      <c r="G218" s="30"/>
      <c r="H218" s="42"/>
      <c r="I218" s="43"/>
      <c r="J218" s="41" t="e">
        <f t="shared" si="1"/>
        <v>#DIV/0!</v>
      </c>
      <c r="K218" s="29"/>
      <c r="L218" s="29"/>
      <c r="M218" s="28"/>
      <c r="N218" s="28"/>
      <c r="O218" s="28"/>
    </row>
    <row r="219" spans="1:15">
      <c r="A219" s="40">
        <v>212</v>
      </c>
      <c r="B219" s="28"/>
      <c r="C219" s="28"/>
      <c r="D219" s="28"/>
      <c r="E219" s="39"/>
      <c r="F219" s="39"/>
      <c r="G219" s="30"/>
      <c r="H219" s="42"/>
      <c r="I219" s="43"/>
      <c r="J219" s="21" t="e">
        <f t="shared" si="1"/>
        <v>#DIV/0!</v>
      </c>
      <c r="K219" s="29"/>
      <c r="L219" s="29"/>
      <c r="M219" s="28"/>
      <c r="N219" s="28"/>
      <c r="O219" s="28"/>
    </row>
    <row r="220" spans="1:15">
      <c r="A220" s="13">
        <v>213</v>
      </c>
      <c r="B220" s="28"/>
      <c r="C220" s="28"/>
      <c r="D220" s="28"/>
      <c r="E220" s="39"/>
      <c r="F220" s="39"/>
      <c r="G220" s="30"/>
      <c r="H220" s="42"/>
      <c r="I220" s="43"/>
      <c r="J220" s="41" t="e">
        <f t="shared" si="1"/>
        <v>#DIV/0!</v>
      </c>
      <c r="K220" s="29"/>
      <c r="L220" s="29"/>
      <c r="M220" s="28"/>
      <c r="N220" s="28"/>
      <c r="O220" s="28"/>
    </row>
    <row r="221" spans="1:15">
      <c r="A221" s="13">
        <v>214</v>
      </c>
      <c r="B221" s="28"/>
      <c r="C221" s="28"/>
      <c r="D221" s="28"/>
      <c r="E221" s="39"/>
      <c r="F221" s="39"/>
      <c r="G221" s="30"/>
      <c r="H221" s="42"/>
      <c r="I221" s="43"/>
      <c r="J221" s="41" t="e">
        <f t="shared" si="1"/>
        <v>#DIV/0!</v>
      </c>
      <c r="K221" s="29"/>
      <c r="L221" s="29"/>
      <c r="M221" s="28"/>
      <c r="N221" s="28"/>
      <c r="O221" s="28"/>
    </row>
    <row r="222" spans="1:15">
      <c r="A222" s="13">
        <v>215</v>
      </c>
      <c r="B222" s="28"/>
      <c r="C222" s="28"/>
      <c r="D222" s="28"/>
      <c r="E222" s="39"/>
      <c r="F222" s="39"/>
      <c r="G222" s="30"/>
      <c r="H222" s="42"/>
      <c r="I222" s="43"/>
      <c r="J222" s="21" t="e">
        <f t="shared" si="1"/>
        <v>#DIV/0!</v>
      </c>
      <c r="K222" s="29"/>
      <c r="L222" s="29"/>
      <c r="M222" s="28"/>
      <c r="N222" s="28"/>
      <c r="O222" s="28"/>
    </row>
    <row r="223" spans="1:15">
      <c r="A223" s="40">
        <v>216</v>
      </c>
      <c r="B223" s="28"/>
      <c r="C223" s="28"/>
      <c r="D223" s="28"/>
      <c r="E223" s="39"/>
      <c r="F223" s="39"/>
      <c r="G223" s="30"/>
      <c r="H223" s="42"/>
      <c r="I223" s="43"/>
      <c r="J223" s="41" t="e">
        <f t="shared" si="1"/>
        <v>#DIV/0!</v>
      </c>
      <c r="K223" s="29"/>
      <c r="L223" s="29"/>
      <c r="M223" s="28"/>
      <c r="N223" s="28"/>
      <c r="O223" s="28"/>
    </row>
    <row r="224" spans="1:15">
      <c r="A224" s="40">
        <v>217</v>
      </c>
      <c r="B224" s="28"/>
      <c r="C224" s="28"/>
      <c r="D224" s="28"/>
      <c r="E224" s="39"/>
      <c r="F224" s="39"/>
      <c r="G224" s="30"/>
      <c r="H224" s="42"/>
      <c r="I224" s="43"/>
      <c r="J224" s="41" t="e">
        <f t="shared" si="1"/>
        <v>#DIV/0!</v>
      </c>
      <c r="K224" s="29"/>
      <c r="L224" s="29"/>
      <c r="M224" s="28"/>
      <c r="N224" s="28"/>
      <c r="O224" s="28"/>
    </row>
    <row r="225" spans="1:15">
      <c r="A225" s="13">
        <v>218</v>
      </c>
      <c r="B225" s="28"/>
      <c r="C225" s="28"/>
      <c r="D225" s="28"/>
      <c r="E225" s="39"/>
      <c r="F225" s="39"/>
      <c r="G225" s="30"/>
      <c r="H225" s="42"/>
      <c r="I225" s="43"/>
      <c r="J225" s="21" t="e">
        <f t="shared" si="1"/>
        <v>#DIV/0!</v>
      </c>
      <c r="K225" s="29"/>
      <c r="L225" s="29"/>
      <c r="M225" s="28"/>
      <c r="N225" s="28"/>
      <c r="O225" s="28"/>
    </row>
    <row r="226" spans="1:15">
      <c r="A226" s="13">
        <v>219</v>
      </c>
      <c r="B226" s="28"/>
      <c r="C226" s="28"/>
      <c r="D226" s="28"/>
      <c r="E226" s="39"/>
      <c r="F226" s="39"/>
      <c r="G226" s="30"/>
      <c r="H226" s="42"/>
      <c r="I226" s="43"/>
      <c r="J226" s="41" t="e">
        <f t="shared" si="1"/>
        <v>#DIV/0!</v>
      </c>
      <c r="K226" s="29"/>
      <c r="L226" s="29"/>
      <c r="M226" s="28"/>
      <c r="N226" s="28"/>
      <c r="O226" s="28"/>
    </row>
    <row r="227" spans="1:15">
      <c r="A227" s="13">
        <v>220</v>
      </c>
      <c r="B227" s="28"/>
      <c r="C227" s="28"/>
      <c r="D227" s="28"/>
      <c r="E227" s="39"/>
      <c r="F227" s="39"/>
      <c r="G227" s="30"/>
      <c r="H227" s="42"/>
      <c r="I227" s="43"/>
      <c r="J227" s="41" t="e">
        <f t="shared" si="1"/>
        <v>#DIV/0!</v>
      </c>
      <c r="K227" s="29"/>
      <c r="L227" s="29"/>
      <c r="M227" s="28"/>
      <c r="N227" s="28"/>
      <c r="O227" s="28"/>
    </row>
    <row r="228" spans="1:15">
      <c r="A228" s="40">
        <v>221</v>
      </c>
      <c r="B228" s="28"/>
      <c r="C228" s="28"/>
      <c r="D228" s="28"/>
      <c r="E228" s="39"/>
      <c r="F228" s="39"/>
      <c r="G228" s="30"/>
      <c r="H228" s="42"/>
      <c r="I228" s="43"/>
      <c r="J228" s="21" t="e">
        <f t="shared" si="1"/>
        <v>#DIV/0!</v>
      </c>
      <c r="K228" s="29"/>
      <c r="L228" s="29"/>
      <c r="M228" s="28"/>
      <c r="N228" s="28"/>
      <c r="O228" s="28"/>
    </row>
    <row r="229" spans="1:15">
      <c r="A229" s="40">
        <v>222</v>
      </c>
      <c r="B229" s="28"/>
      <c r="C229" s="28"/>
      <c r="D229" s="28"/>
      <c r="E229" s="39"/>
      <c r="F229" s="39"/>
      <c r="G229" s="30"/>
      <c r="H229" s="42"/>
      <c r="I229" s="43"/>
      <c r="J229" s="41" t="e">
        <f t="shared" si="1"/>
        <v>#DIV/0!</v>
      </c>
      <c r="K229" s="29"/>
      <c r="L229" s="29"/>
      <c r="M229" s="28"/>
      <c r="N229" s="28"/>
      <c r="O229" s="28"/>
    </row>
    <row r="230" spans="1:15">
      <c r="A230" s="13">
        <v>223</v>
      </c>
      <c r="B230" s="28"/>
      <c r="C230" s="28"/>
      <c r="D230" s="28"/>
      <c r="E230" s="39"/>
      <c r="F230" s="39"/>
      <c r="G230" s="30"/>
      <c r="H230" s="42"/>
      <c r="I230" s="43"/>
      <c r="J230" s="41" t="e">
        <f t="shared" si="1"/>
        <v>#DIV/0!</v>
      </c>
      <c r="K230" s="29"/>
      <c r="L230" s="29"/>
      <c r="M230" s="28"/>
      <c r="N230" s="28"/>
      <c r="O230" s="28"/>
    </row>
    <row r="231" spans="1:15">
      <c r="A231" s="13">
        <v>224</v>
      </c>
      <c r="B231" s="28"/>
      <c r="C231" s="28"/>
      <c r="D231" s="28"/>
      <c r="E231" s="39"/>
      <c r="F231" s="39"/>
      <c r="G231" s="30"/>
      <c r="H231" s="42"/>
      <c r="I231" s="43"/>
      <c r="J231" s="21" t="e">
        <f t="shared" si="1"/>
        <v>#DIV/0!</v>
      </c>
      <c r="K231" s="29"/>
      <c r="L231" s="29"/>
      <c r="M231" s="28"/>
      <c r="N231" s="28"/>
      <c r="O231" s="28"/>
    </row>
    <row r="232" spans="1:15">
      <c r="A232" s="13">
        <v>225</v>
      </c>
      <c r="B232" s="28"/>
      <c r="C232" s="28"/>
      <c r="D232" s="28"/>
      <c r="E232" s="39"/>
      <c r="F232" s="39"/>
      <c r="G232" s="30"/>
      <c r="H232" s="42"/>
      <c r="I232" s="43"/>
      <c r="J232" s="41" t="e">
        <f t="shared" si="1"/>
        <v>#DIV/0!</v>
      </c>
      <c r="K232" s="29"/>
      <c r="L232" s="29"/>
      <c r="M232" s="28"/>
      <c r="N232" s="28"/>
      <c r="O232" s="28"/>
    </row>
    <row r="233" spans="1:15">
      <c r="A233" s="40">
        <v>226</v>
      </c>
      <c r="B233" s="28"/>
      <c r="C233" s="28"/>
      <c r="D233" s="28"/>
      <c r="E233" s="39"/>
      <c r="F233" s="39"/>
      <c r="G233" s="30"/>
      <c r="H233" s="42"/>
      <c r="I233" s="43"/>
      <c r="J233" s="41" t="e">
        <f t="shared" si="1"/>
        <v>#DIV/0!</v>
      </c>
      <c r="K233" s="29"/>
      <c r="L233" s="29"/>
      <c r="M233" s="28"/>
      <c r="N233" s="28"/>
      <c r="O233" s="28"/>
    </row>
    <row r="234" spans="1:15">
      <c r="A234" s="40">
        <v>227</v>
      </c>
      <c r="B234" s="28"/>
      <c r="C234" s="28"/>
      <c r="D234" s="28"/>
      <c r="E234" s="39"/>
      <c r="F234" s="39"/>
      <c r="G234" s="30"/>
      <c r="H234" s="42"/>
      <c r="I234" s="43"/>
      <c r="J234" s="21" t="e">
        <f t="shared" si="1"/>
        <v>#DIV/0!</v>
      </c>
      <c r="K234" s="29"/>
      <c r="L234" s="29"/>
      <c r="M234" s="28"/>
      <c r="N234" s="28"/>
      <c r="O234" s="28"/>
    </row>
    <row r="235" spans="1:15">
      <c r="A235" s="13">
        <v>228</v>
      </c>
      <c r="B235" s="28"/>
      <c r="C235" s="28"/>
      <c r="D235" s="28"/>
      <c r="E235" s="39"/>
      <c r="F235" s="39"/>
      <c r="G235" s="30"/>
      <c r="H235" s="42"/>
      <c r="I235" s="43"/>
      <c r="J235" s="41" t="e">
        <f t="shared" si="1"/>
        <v>#DIV/0!</v>
      </c>
      <c r="K235" s="29"/>
      <c r="L235" s="29"/>
      <c r="M235" s="28"/>
      <c r="N235" s="28"/>
      <c r="O235" s="28"/>
    </row>
    <row r="236" spans="1:15">
      <c r="A236" s="13">
        <v>229</v>
      </c>
      <c r="B236" s="28"/>
      <c r="C236" s="28"/>
      <c r="D236" s="28"/>
      <c r="E236" s="39"/>
      <c r="F236" s="39"/>
      <c r="G236" s="30"/>
      <c r="H236" s="42"/>
      <c r="I236" s="43"/>
      <c r="J236" s="41" t="e">
        <f t="shared" si="1"/>
        <v>#DIV/0!</v>
      </c>
      <c r="K236" s="29"/>
      <c r="L236" s="29"/>
      <c r="M236" s="28"/>
      <c r="N236" s="28"/>
      <c r="O236" s="28"/>
    </row>
    <row r="237" spans="1:15">
      <c r="A237" s="13">
        <v>230</v>
      </c>
      <c r="B237" s="28"/>
      <c r="C237" s="28"/>
      <c r="D237" s="28"/>
      <c r="E237" s="39"/>
      <c r="F237" s="39"/>
      <c r="G237" s="30"/>
      <c r="H237" s="42"/>
      <c r="I237" s="43"/>
      <c r="J237" s="21" t="e">
        <f t="shared" si="1"/>
        <v>#DIV/0!</v>
      </c>
      <c r="K237" s="29"/>
      <c r="L237" s="29"/>
      <c r="M237" s="28"/>
      <c r="N237" s="28"/>
      <c r="O237" s="28"/>
    </row>
    <row r="238" spans="1:15">
      <c r="A238" s="40">
        <v>231</v>
      </c>
      <c r="B238" s="28"/>
      <c r="C238" s="28"/>
      <c r="D238" s="28"/>
      <c r="E238" s="39"/>
      <c r="F238" s="39"/>
      <c r="G238" s="30"/>
      <c r="H238" s="42"/>
      <c r="I238" s="43"/>
      <c r="J238" s="41" t="e">
        <f t="shared" si="1"/>
        <v>#DIV/0!</v>
      </c>
      <c r="K238" s="29"/>
      <c r="L238" s="29"/>
      <c r="M238" s="28"/>
      <c r="N238" s="28"/>
      <c r="O238" s="28"/>
    </row>
    <row r="239" spans="1:15">
      <c r="A239" s="40">
        <v>232</v>
      </c>
      <c r="B239" s="28"/>
      <c r="C239" s="28"/>
      <c r="D239" s="28"/>
      <c r="E239" s="39"/>
      <c r="F239" s="39"/>
      <c r="G239" s="30"/>
      <c r="H239" s="42"/>
      <c r="I239" s="43"/>
      <c r="J239" s="41" t="e">
        <f t="shared" si="1"/>
        <v>#DIV/0!</v>
      </c>
      <c r="K239" s="29"/>
      <c r="L239" s="29"/>
      <c r="M239" s="28"/>
      <c r="N239" s="28"/>
      <c r="O239" s="28"/>
    </row>
    <row r="240" spans="1:15">
      <c r="A240" s="13">
        <v>233</v>
      </c>
      <c r="B240" s="28"/>
      <c r="C240" s="28"/>
      <c r="D240" s="28"/>
      <c r="E240" s="39"/>
      <c r="F240" s="39"/>
      <c r="G240" s="30"/>
      <c r="H240" s="42"/>
      <c r="I240" s="43"/>
      <c r="J240" s="21" t="e">
        <f t="shared" si="1"/>
        <v>#DIV/0!</v>
      </c>
      <c r="K240" s="29"/>
      <c r="L240" s="29"/>
      <c r="M240" s="28"/>
      <c r="N240" s="28"/>
      <c r="O240" s="28"/>
    </row>
    <row r="241" spans="1:15">
      <c r="A241" s="13">
        <v>234</v>
      </c>
      <c r="B241" s="28"/>
      <c r="C241" s="28"/>
      <c r="D241" s="28"/>
      <c r="E241" s="39"/>
      <c r="F241" s="39"/>
      <c r="G241" s="30"/>
      <c r="H241" s="42"/>
      <c r="I241" s="43"/>
      <c r="J241" s="41" t="e">
        <f t="shared" si="1"/>
        <v>#DIV/0!</v>
      </c>
      <c r="K241" s="29"/>
      <c r="L241" s="29"/>
      <c r="M241" s="28"/>
      <c r="N241" s="28"/>
      <c r="O241" s="28"/>
    </row>
    <row r="242" spans="1:15">
      <c r="A242" s="13">
        <v>235</v>
      </c>
      <c r="B242" s="28"/>
      <c r="C242" s="28"/>
      <c r="D242" s="28"/>
      <c r="E242" s="39"/>
      <c r="F242" s="39"/>
      <c r="G242" s="30"/>
      <c r="H242" s="42"/>
      <c r="I242" s="43"/>
      <c r="J242" s="41" t="e">
        <f t="shared" si="1"/>
        <v>#DIV/0!</v>
      </c>
      <c r="K242" s="29"/>
      <c r="L242" s="29"/>
      <c r="M242" s="28"/>
      <c r="N242" s="28"/>
      <c r="O242" s="28"/>
    </row>
    <row r="243" spans="1:15">
      <c r="A243" s="40">
        <v>236</v>
      </c>
      <c r="B243" s="28"/>
      <c r="C243" s="28"/>
      <c r="D243" s="28"/>
      <c r="E243" s="39"/>
      <c r="F243" s="39"/>
      <c r="G243" s="30"/>
      <c r="H243" s="42"/>
      <c r="I243" s="43"/>
      <c r="J243" s="21" t="e">
        <f t="shared" si="1"/>
        <v>#DIV/0!</v>
      </c>
      <c r="K243" s="29"/>
      <c r="L243" s="29"/>
      <c r="M243" s="28"/>
      <c r="N243" s="28"/>
      <c r="O243" s="28"/>
    </row>
    <row r="244" spans="1:15">
      <c r="A244" s="40">
        <v>237</v>
      </c>
      <c r="B244" s="28"/>
      <c r="C244" s="28"/>
      <c r="D244" s="28"/>
      <c r="E244" s="39"/>
      <c r="F244" s="39"/>
      <c r="G244" s="30"/>
      <c r="H244" s="42"/>
      <c r="I244" s="43"/>
      <c r="J244" s="41" t="e">
        <f t="shared" si="1"/>
        <v>#DIV/0!</v>
      </c>
      <c r="K244" s="29"/>
      <c r="L244" s="29"/>
      <c r="M244" s="28"/>
      <c r="N244" s="28"/>
      <c r="O244" s="28"/>
    </row>
    <row r="245" spans="1:15">
      <c r="A245" s="13">
        <v>238</v>
      </c>
      <c r="B245" s="28"/>
      <c r="C245" s="28"/>
      <c r="D245" s="28"/>
      <c r="E245" s="39"/>
      <c r="F245" s="39"/>
      <c r="G245" s="30"/>
      <c r="H245" s="42"/>
      <c r="I245" s="43"/>
      <c r="J245" s="41" t="e">
        <f t="shared" si="1"/>
        <v>#DIV/0!</v>
      </c>
      <c r="K245" s="29"/>
      <c r="L245" s="29"/>
      <c r="M245" s="28"/>
      <c r="N245" s="28"/>
      <c r="O245" s="28"/>
    </row>
    <row r="246" spans="1:15">
      <c r="A246" s="13">
        <v>239</v>
      </c>
      <c r="B246" s="28"/>
      <c r="C246" s="28"/>
      <c r="D246" s="28"/>
      <c r="E246" s="39"/>
      <c r="F246" s="39"/>
      <c r="G246" s="30"/>
      <c r="H246" s="42"/>
      <c r="I246" s="43"/>
      <c r="J246" s="21" t="e">
        <f t="shared" si="1"/>
        <v>#DIV/0!</v>
      </c>
      <c r="K246" s="29"/>
      <c r="L246" s="29"/>
      <c r="M246" s="28"/>
      <c r="N246" s="28"/>
      <c r="O246" s="28"/>
    </row>
    <row r="247" spans="1:15">
      <c r="A247" s="13">
        <v>240</v>
      </c>
      <c r="B247" s="28"/>
      <c r="C247" s="28"/>
      <c r="D247" s="28"/>
      <c r="E247" s="39"/>
      <c r="F247" s="39"/>
      <c r="G247" s="30"/>
      <c r="H247" s="42"/>
      <c r="I247" s="43"/>
      <c r="J247" s="41" t="e">
        <f t="shared" si="1"/>
        <v>#DIV/0!</v>
      </c>
      <c r="K247" s="29"/>
      <c r="L247" s="29"/>
      <c r="M247" s="28"/>
      <c r="N247" s="28"/>
      <c r="O247" s="28"/>
    </row>
    <row r="248" spans="1:15">
      <c r="A248" s="40">
        <v>241</v>
      </c>
      <c r="B248" s="28"/>
      <c r="C248" s="28"/>
      <c r="D248" s="28"/>
      <c r="E248" s="39"/>
      <c r="F248" s="39"/>
      <c r="G248" s="30"/>
      <c r="H248" s="42"/>
      <c r="I248" s="43"/>
      <c r="J248" s="41" t="e">
        <f t="shared" si="1"/>
        <v>#DIV/0!</v>
      </c>
      <c r="K248" s="29"/>
      <c r="L248" s="29"/>
      <c r="M248" s="28"/>
      <c r="N248" s="28"/>
      <c r="O248" s="28"/>
    </row>
    <row r="249" spans="1:15">
      <c r="A249" s="40">
        <v>242</v>
      </c>
      <c r="B249" s="28"/>
      <c r="C249" s="28"/>
      <c r="D249" s="28"/>
      <c r="E249" s="39"/>
      <c r="F249" s="39"/>
      <c r="G249" s="30"/>
      <c r="H249" s="42"/>
      <c r="I249" s="43"/>
      <c r="J249" s="21" t="e">
        <f t="shared" si="1"/>
        <v>#DIV/0!</v>
      </c>
      <c r="K249" s="29"/>
      <c r="L249" s="29"/>
      <c r="M249" s="28"/>
      <c r="N249" s="28"/>
      <c r="O249" s="28"/>
    </row>
    <row r="250" spans="1:15">
      <c r="A250" s="13">
        <v>243</v>
      </c>
      <c r="B250" s="28"/>
      <c r="C250" s="28"/>
      <c r="D250" s="28"/>
      <c r="E250" s="39"/>
      <c r="F250" s="39"/>
      <c r="G250" s="30"/>
      <c r="H250" s="42"/>
      <c r="I250" s="43"/>
      <c r="J250" s="41" t="e">
        <f t="shared" si="1"/>
        <v>#DIV/0!</v>
      </c>
      <c r="K250" s="29"/>
      <c r="L250" s="29"/>
      <c r="M250" s="28"/>
      <c r="N250" s="28"/>
      <c r="O250" s="28"/>
    </row>
    <row r="251" spans="1:15">
      <c r="A251" s="13">
        <v>244</v>
      </c>
      <c r="B251" s="28"/>
      <c r="C251" s="28"/>
      <c r="D251" s="28"/>
      <c r="E251" s="39"/>
      <c r="F251" s="39"/>
      <c r="G251" s="30"/>
      <c r="H251" s="42"/>
      <c r="I251" s="43"/>
      <c r="J251" s="41" t="e">
        <f t="shared" si="1"/>
        <v>#DIV/0!</v>
      </c>
      <c r="K251" s="29"/>
      <c r="L251" s="29"/>
      <c r="M251" s="28"/>
      <c r="N251" s="28"/>
      <c r="O251" s="28"/>
    </row>
    <row r="252" spans="1:15">
      <c r="A252" s="13">
        <v>245</v>
      </c>
      <c r="B252" s="28"/>
      <c r="C252" s="28"/>
      <c r="D252" s="28"/>
      <c r="E252" s="39"/>
      <c r="F252" s="39"/>
      <c r="G252" s="30"/>
      <c r="H252" s="42"/>
      <c r="I252" s="43"/>
      <c r="J252" s="21" t="e">
        <f t="shared" si="1"/>
        <v>#DIV/0!</v>
      </c>
      <c r="K252" s="29"/>
      <c r="L252" s="29"/>
      <c r="M252" s="28"/>
      <c r="N252" s="28"/>
      <c r="O252" s="28"/>
    </row>
    <row r="253" spans="1:15">
      <c r="A253" s="40">
        <v>246</v>
      </c>
      <c r="B253" s="28"/>
      <c r="C253" s="28"/>
      <c r="D253" s="28"/>
      <c r="E253" s="39"/>
      <c r="F253" s="39"/>
      <c r="G253" s="30"/>
      <c r="H253" s="42"/>
      <c r="I253" s="43"/>
      <c r="J253" s="41" t="e">
        <f t="shared" si="1"/>
        <v>#DIV/0!</v>
      </c>
      <c r="K253" s="29"/>
      <c r="L253" s="29"/>
      <c r="M253" s="28"/>
      <c r="N253" s="28"/>
      <c r="O253" s="28"/>
    </row>
    <row r="254" spans="1:15">
      <c r="A254" s="40">
        <v>247</v>
      </c>
      <c r="B254" s="28"/>
      <c r="C254" s="28"/>
      <c r="D254" s="28"/>
      <c r="E254" s="39"/>
      <c r="F254" s="39"/>
      <c r="G254" s="30"/>
      <c r="H254" s="42"/>
      <c r="I254" s="43"/>
      <c r="J254" s="41" t="e">
        <f t="shared" ref="J254:J317" si="2">H254/I254</f>
        <v>#DIV/0!</v>
      </c>
      <c r="K254" s="29"/>
      <c r="L254" s="29"/>
      <c r="M254" s="28"/>
      <c r="N254" s="28"/>
      <c r="O254" s="28"/>
    </row>
    <row r="255" spans="1:15">
      <c r="A255" s="13">
        <v>248</v>
      </c>
      <c r="B255" s="28"/>
      <c r="C255" s="28"/>
      <c r="D255" s="28"/>
      <c r="E255" s="39"/>
      <c r="F255" s="39"/>
      <c r="G255" s="30"/>
      <c r="H255" s="42"/>
      <c r="I255" s="43"/>
      <c r="J255" s="21" t="e">
        <f t="shared" si="2"/>
        <v>#DIV/0!</v>
      </c>
      <c r="K255" s="29"/>
      <c r="L255" s="29"/>
      <c r="M255" s="28"/>
      <c r="N255" s="28"/>
      <c r="O255" s="28"/>
    </row>
    <row r="256" spans="1:15">
      <c r="A256" s="13">
        <v>249</v>
      </c>
      <c r="B256" s="28"/>
      <c r="C256" s="28"/>
      <c r="D256" s="28"/>
      <c r="E256" s="39"/>
      <c r="F256" s="39"/>
      <c r="G256" s="30"/>
      <c r="H256" s="42"/>
      <c r="I256" s="43"/>
      <c r="J256" s="41" t="e">
        <f t="shared" si="2"/>
        <v>#DIV/0!</v>
      </c>
      <c r="K256" s="29"/>
      <c r="L256" s="29"/>
      <c r="M256" s="28"/>
      <c r="N256" s="28"/>
      <c r="O256" s="28"/>
    </row>
    <row r="257" spans="1:15">
      <c r="A257" s="13">
        <v>250</v>
      </c>
      <c r="B257" s="28"/>
      <c r="C257" s="28"/>
      <c r="D257" s="28"/>
      <c r="E257" s="39"/>
      <c r="F257" s="39"/>
      <c r="G257" s="30"/>
      <c r="H257" s="42"/>
      <c r="I257" s="43"/>
      <c r="J257" s="41" t="e">
        <f t="shared" si="2"/>
        <v>#DIV/0!</v>
      </c>
      <c r="K257" s="29"/>
      <c r="L257" s="29"/>
      <c r="M257" s="28"/>
      <c r="N257" s="28"/>
      <c r="O257" s="28"/>
    </row>
    <row r="258" spans="1:15">
      <c r="A258" s="40">
        <v>251</v>
      </c>
      <c r="B258" s="28"/>
      <c r="C258" s="28"/>
      <c r="D258" s="28"/>
      <c r="E258" s="39"/>
      <c r="F258" s="39"/>
      <c r="G258" s="30"/>
      <c r="H258" s="42"/>
      <c r="I258" s="43"/>
      <c r="J258" s="21" t="e">
        <f t="shared" si="2"/>
        <v>#DIV/0!</v>
      </c>
      <c r="K258" s="29"/>
      <c r="L258" s="29"/>
      <c r="M258" s="28"/>
      <c r="N258" s="28"/>
      <c r="O258" s="28"/>
    </row>
    <row r="259" spans="1:15">
      <c r="A259" s="40">
        <v>252</v>
      </c>
      <c r="B259" s="28"/>
      <c r="C259" s="28"/>
      <c r="D259" s="28"/>
      <c r="E259" s="39"/>
      <c r="F259" s="39"/>
      <c r="G259" s="30"/>
      <c r="H259" s="42"/>
      <c r="I259" s="43"/>
      <c r="J259" s="41" t="e">
        <f t="shared" si="2"/>
        <v>#DIV/0!</v>
      </c>
      <c r="K259" s="29"/>
      <c r="L259" s="29"/>
      <c r="M259" s="28"/>
      <c r="N259" s="28"/>
      <c r="O259" s="28"/>
    </row>
    <row r="260" spans="1:15">
      <c r="A260" s="13">
        <v>253</v>
      </c>
      <c r="B260" s="28"/>
      <c r="C260" s="28"/>
      <c r="D260" s="28"/>
      <c r="E260" s="39"/>
      <c r="F260" s="39"/>
      <c r="G260" s="30"/>
      <c r="H260" s="42"/>
      <c r="I260" s="43"/>
      <c r="J260" s="41" t="e">
        <f t="shared" si="2"/>
        <v>#DIV/0!</v>
      </c>
      <c r="K260" s="29"/>
      <c r="L260" s="29"/>
      <c r="M260" s="28"/>
      <c r="N260" s="28"/>
      <c r="O260" s="28"/>
    </row>
    <row r="261" spans="1:15">
      <c r="A261" s="13">
        <v>254</v>
      </c>
      <c r="B261" s="28"/>
      <c r="C261" s="28"/>
      <c r="D261" s="28"/>
      <c r="E261" s="39"/>
      <c r="F261" s="39"/>
      <c r="G261" s="30"/>
      <c r="H261" s="42"/>
      <c r="I261" s="43"/>
      <c r="J261" s="21" t="e">
        <f t="shared" si="2"/>
        <v>#DIV/0!</v>
      </c>
      <c r="K261" s="29"/>
      <c r="L261" s="29"/>
      <c r="M261" s="28"/>
      <c r="N261" s="28"/>
      <c r="O261" s="28"/>
    </row>
    <row r="262" spans="1:15">
      <c r="A262" s="13">
        <v>255</v>
      </c>
      <c r="B262" s="28"/>
      <c r="C262" s="28"/>
      <c r="D262" s="28"/>
      <c r="E262" s="39"/>
      <c r="F262" s="39"/>
      <c r="G262" s="30"/>
      <c r="H262" s="42"/>
      <c r="I262" s="43"/>
      <c r="J262" s="41" t="e">
        <f t="shared" si="2"/>
        <v>#DIV/0!</v>
      </c>
      <c r="K262" s="29"/>
      <c r="L262" s="29"/>
      <c r="M262" s="28"/>
      <c r="N262" s="28"/>
      <c r="O262" s="28"/>
    </row>
    <row r="263" spans="1:15">
      <c r="A263" s="40">
        <v>256</v>
      </c>
      <c r="B263" s="28"/>
      <c r="C263" s="28"/>
      <c r="D263" s="28"/>
      <c r="E263" s="39"/>
      <c r="F263" s="39"/>
      <c r="G263" s="30"/>
      <c r="H263" s="42"/>
      <c r="I263" s="43"/>
      <c r="J263" s="41" t="e">
        <f t="shared" si="2"/>
        <v>#DIV/0!</v>
      </c>
      <c r="K263" s="29"/>
      <c r="L263" s="29"/>
      <c r="M263" s="28"/>
      <c r="N263" s="28"/>
      <c r="O263" s="28"/>
    </row>
    <row r="264" spans="1:15">
      <c r="A264" s="40">
        <v>257</v>
      </c>
      <c r="B264" s="28"/>
      <c r="C264" s="28"/>
      <c r="D264" s="28"/>
      <c r="E264" s="39"/>
      <c r="F264" s="39"/>
      <c r="G264" s="30"/>
      <c r="H264" s="42"/>
      <c r="I264" s="43"/>
      <c r="J264" s="21" t="e">
        <f t="shared" si="2"/>
        <v>#DIV/0!</v>
      </c>
      <c r="K264" s="29"/>
      <c r="L264" s="29"/>
      <c r="M264" s="28"/>
      <c r="N264" s="28"/>
      <c r="O264" s="28"/>
    </row>
    <row r="265" spans="1:15">
      <c r="A265" s="13">
        <v>258</v>
      </c>
      <c r="B265" s="28"/>
      <c r="C265" s="28"/>
      <c r="D265" s="28"/>
      <c r="E265" s="39"/>
      <c r="F265" s="39"/>
      <c r="G265" s="30"/>
      <c r="H265" s="42"/>
      <c r="I265" s="43"/>
      <c r="J265" s="41" t="e">
        <f t="shared" si="2"/>
        <v>#DIV/0!</v>
      </c>
      <c r="K265" s="29"/>
      <c r="L265" s="29"/>
      <c r="M265" s="28"/>
      <c r="N265" s="28"/>
      <c r="O265" s="28"/>
    </row>
    <row r="266" spans="1:15">
      <c r="A266" s="13">
        <v>259</v>
      </c>
      <c r="B266" s="28"/>
      <c r="C266" s="28"/>
      <c r="D266" s="28"/>
      <c r="E266" s="39"/>
      <c r="F266" s="39"/>
      <c r="G266" s="30"/>
      <c r="H266" s="42"/>
      <c r="I266" s="43"/>
      <c r="J266" s="41" t="e">
        <f t="shared" si="2"/>
        <v>#DIV/0!</v>
      </c>
      <c r="K266" s="29"/>
      <c r="L266" s="29"/>
      <c r="M266" s="28"/>
      <c r="N266" s="28"/>
      <c r="O266" s="28"/>
    </row>
    <row r="267" spans="1:15">
      <c r="A267" s="13">
        <v>260</v>
      </c>
      <c r="B267" s="28"/>
      <c r="C267" s="28"/>
      <c r="D267" s="28"/>
      <c r="E267" s="39"/>
      <c r="F267" s="39"/>
      <c r="G267" s="30"/>
      <c r="H267" s="42"/>
      <c r="I267" s="43"/>
      <c r="J267" s="21" t="e">
        <f t="shared" si="2"/>
        <v>#DIV/0!</v>
      </c>
      <c r="K267" s="29"/>
      <c r="L267" s="29"/>
      <c r="M267" s="28"/>
      <c r="N267" s="28"/>
      <c r="O267" s="28"/>
    </row>
    <row r="268" spans="1:15">
      <c r="A268" s="40">
        <v>261</v>
      </c>
      <c r="B268" s="28"/>
      <c r="C268" s="28"/>
      <c r="D268" s="28"/>
      <c r="E268" s="39"/>
      <c r="F268" s="39"/>
      <c r="G268" s="30"/>
      <c r="H268" s="42"/>
      <c r="I268" s="43"/>
      <c r="J268" s="41" t="e">
        <f t="shared" si="2"/>
        <v>#DIV/0!</v>
      </c>
      <c r="K268" s="29"/>
      <c r="L268" s="29"/>
      <c r="M268" s="28"/>
      <c r="N268" s="28"/>
      <c r="O268" s="28"/>
    </row>
    <row r="269" spans="1:15">
      <c r="A269" s="40">
        <v>262</v>
      </c>
      <c r="B269" s="28"/>
      <c r="C269" s="28"/>
      <c r="D269" s="28"/>
      <c r="E269" s="39"/>
      <c r="F269" s="39"/>
      <c r="G269" s="30"/>
      <c r="H269" s="42"/>
      <c r="I269" s="43"/>
      <c r="J269" s="41" t="e">
        <f t="shared" si="2"/>
        <v>#DIV/0!</v>
      </c>
      <c r="K269" s="29"/>
      <c r="L269" s="29"/>
      <c r="M269" s="28"/>
      <c r="N269" s="28"/>
      <c r="O269" s="28"/>
    </row>
    <row r="270" spans="1:15">
      <c r="A270" s="13">
        <v>263</v>
      </c>
      <c r="B270" s="28"/>
      <c r="C270" s="28"/>
      <c r="D270" s="28"/>
      <c r="E270" s="39"/>
      <c r="F270" s="39"/>
      <c r="G270" s="30"/>
      <c r="H270" s="42"/>
      <c r="I270" s="43"/>
      <c r="J270" s="21" t="e">
        <f t="shared" si="2"/>
        <v>#DIV/0!</v>
      </c>
      <c r="K270" s="29"/>
      <c r="L270" s="29"/>
      <c r="M270" s="28"/>
      <c r="N270" s="28"/>
      <c r="O270" s="28"/>
    </row>
    <row r="271" spans="1:15">
      <c r="A271" s="13">
        <v>264</v>
      </c>
      <c r="B271" s="28"/>
      <c r="C271" s="28"/>
      <c r="D271" s="28"/>
      <c r="E271" s="39"/>
      <c r="F271" s="39"/>
      <c r="G271" s="30"/>
      <c r="H271" s="42"/>
      <c r="I271" s="43"/>
      <c r="J271" s="41" t="e">
        <f t="shared" si="2"/>
        <v>#DIV/0!</v>
      </c>
      <c r="K271" s="29"/>
      <c r="L271" s="29"/>
      <c r="M271" s="28"/>
      <c r="N271" s="28"/>
      <c r="O271" s="28"/>
    </row>
    <row r="272" spans="1:15">
      <c r="A272" s="13">
        <v>265</v>
      </c>
      <c r="B272" s="28"/>
      <c r="C272" s="28"/>
      <c r="D272" s="28"/>
      <c r="E272" s="39"/>
      <c r="F272" s="39"/>
      <c r="G272" s="30"/>
      <c r="H272" s="42"/>
      <c r="I272" s="43"/>
      <c r="J272" s="41" t="e">
        <f t="shared" si="2"/>
        <v>#DIV/0!</v>
      </c>
      <c r="K272" s="29"/>
      <c r="L272" s="29"/>
      <c r="M272" s="28"/>
      <c r="N272" s="28"/>
      <c r="O272" s="28"/>
    </row>
    <row r="273" spans="1:15">
      <c r="A273" s="40">
        <v>266</v>
      </c>
      <c r="B273" s="28"/>
      <c r="C273" s="28"/>
      <c r="D273" s="28"/>
      <c r="E273" s="39"/>
      <c r="F273" s="39"/>
      <c r="G273" s="30"/>
      <c r="H273" s="42"/>
      <c r="I273" s="43"/>
      <c r="J273" s="21" t="e">
        <f t="shared" si="2"/>
        <v>#DIV/0!</v>
      </c>
      <c r="K273" s="29"/>
      <c r="L273" s="29"/>
      <c r="M273" s="28"/>
      <c r="N273" s="28"/>
      <c r="O273" s="28"/>
    </row>
    <row r="274" spans="1:15">
      <c r="A274" s="40">
        <v>267</v>
      </c>
      <c r="B274" s="28"/>
      <c r="C274" s="28"/>
      <c r="D274" s="28"/>
      <c r="E274" s="39"/>
      <c r="F274" s="39"/>
      <c r="G274" s="30"/>
      <c r="H274" s="42"/>
      <c r="I274" s="43"/>
      <c r="J274" s="41" t="e">
        <f t="shared" si="2"/>
        <v>#DIV/0!</v>
      </c>
      <c r="K274" s="29"/>
      <c r="L274" s="29"/>
      <c r="M274" s="28"/>
      <c r="N274" s="28"/>
      <c r="O274" s="28"/>
    </row>
    <row r="275" spans="1:15">
      <c r="A275" s="13">
        <v>268</v>
      </c>
      <c r="B275" s="28"/>
      <c r="C275" s="28"/>
      <c r="D275" s="28"/>
      <c r="E275" s="39"/>
      <c r="F275" s="39"/>
      <c r="G275" s="30"/>
      <c r="H275" s="42"/>
      <c r="I275" s="43"/>
      <c r="J275" s="41" t="e">
        <f t="shared" si="2"/>
        <v>#DIV/0!</v>
      </c>
      <c r="K275" s="29"/>
      <c r="L275" s="29"/>
      <c r="M275" s="28"/>
      <c r="N275" s="28"/>
      <c r="O275" s="28"/>
    </row>
    <row r="276" spans="1:15">
      <c r="A276" s="13">
        <v>269</v>
      </c>
      <c r="B276" s="28"/>
      <c r="C276" s="28"/>
      <c r="D276" s="28"/>
      <c r="E276" s="39"/>
      <c r="F276" s="39"/>
      <c r="G276" s="30"/>
      <c r="H276" s="42"/>
      <c r="I276" s="43"/>
      <c r="J276" s="21" t="e">
        <f t="shared" si="2"/>
        <v>#DIV/0!</v>
      </c>
      <c r="K276" s="29"/>
      <c r="L276" s="29"/>
      <c r="M276" s="28"/>
      <c r="N276" s="28"/>
      <c r="O276" s="28"/>
    </row>
    <row r="277" spans="1:15">
      <c r="A277" s="13">
        <v>270</v>
      </c>
      <c r="B277" s="28"/>
      <c r="C277" s="28"/>
      <c r="D277" s="28"/>
      <c r="E277" s="39"/>
      <c r="F277" s="39"/>
      <c r="G277" s="30"/>
      <c r="H277" s="42"/>
      <c r="I277" s="43"/>
      <c r="J277" s="41" t="e">
        <f t="shared" si="2"/>
        <v>#DIV/0!</v>
      </c>
      <c r="K277" s="29"/>
      <c r="L277" s="29"/>
      <c r="M277" s="28"/>
      <c r="N277" s="28"/>
      <c r="O277" s="28"/>
    </row>
    <row r="278" spans="1:15">
      <c r="A278" s="40">
        <v>271</v>
      </c>
      <c r="B278" s="28"/>
      <c r="C278" s="28"/>
      <c r="D278" s="28"/>
      <c r="E278" s="39"/>
      <c r="F278" s="39"/>
      <c r="G278" s="30"/>
      <c r="H278" s="42"/>
      <c r="I278" s="43"/>
      <c r="J278" s="41" t="e">
        <f t="shared" si="2"/>
        <v>#DIV/0!</v>
      </c>
      <c r="K278" s="29"/>
      <c r="L278" s="29"/>
      <c r="M278" s="28"/>
      <c r="N278" s="28"/>
      <c r="O278" s="28"/>
    </row>
    <row r="279" spans="1:15">
      <c r="A279" s="40">
        <v>272</v>
      </c>
      <c r="B279" s="28"/>
      <c r="C279" s="28"/>
      <c r="D279" s="28"/>
      <c r="E279" s="39"/>
      <c r="F279" s="39"/>
      <c r="G279" s="30"/>
      <c r="H279" s="42"/>
      <c r="I279" s="43"/>
      <c r="J279" s="21" t="e">
        <f t="shared" si="2"/>
        <v>#DIV/0!</v>
      </c>
      <c r="K279" s="29"/>
      <c r="L279" s="29"/>
      <c r="M279" s="28"/>
      <c r="N279" s="28"/>
      <c r="O279" s="28"/>
    </row>
    <row r="280" spans="1:15">
      <c r="A280" s="13">
        <v>273</v>
      </c>
      <c r="B280" s="28"/>
      <c r="C280" s="28"/>
      <c r="D280" s="28"/>
      <c r="E280" s="39"/>
      <c r="F280" s="39"/>
      <c r="G280" s="30"/>
      <c r="H280" s="42"/>
      <c r="I280" s="43"/>
      <c r="J280" s="41" t="e">
        <f t="shared" si="2"/>
        <v>#DIV/0!</v>
      </c>
      <c r="K280" s="29"/>
      <c r="L280" s="29"/>
      <c r="M280" s="28"/>
      <c r="N280" s="28"/>
      <c r="O280" s="28"/>
    </row>
    <row r="281" spans="1:15">
      <c r="A281" s="13">
        <v>274</v>
      </c>
      <c r="B281" s="28"/>
      <c r="C281" s="28"/>
      <c r="D281" s="28"/>
      <c r="E281" s="39"/>
      <c r="F281" s="39"/>
      <c r="G281" s="30"/>
      <c r="H281" s="42"/>
      <c r="I281" s="43"/>
      <c r="J281" s="41" t="e">
        <f t="shared" si="2"/>
        <v>#DIV/0!</v>
      </c>
      <c r="K281" s="29"/>
      <c r="L281" s="29"/>
      <c r="M281" s="28"/>
      <c r="N281" s="28"/>
      <c r="O281" s="28"/>
    </row>
    <row r="282" spans="1:15">
      <c r="A282" s="13">
        <v>275</v>
      </c>
      <c r="B282" s="28"/>
      <c r="C282" s="28"/>
      <c r="D282" s="28"/>
      <c r="E282" s="39"/>
      <c r="F282" s="39"/>
      <c r="G282" s="30"/>
      <c r="H282" s="42"/>
      <c r="I282" s="43"/>
      <c r="J282" s="21" t="e">
        <f t="shared" si="2"/>
        <v>#DIV/0!</v>
      </c>
      <c r="K282" s="29"/>
      <c r="L282" s="29"/>
      <c r="M282" s="28"/>
      <c r="N282" s="28"/>
      <c r="O282" s="28"/>
    </row>
    <row r="283" spans="1:15">
      <c r="A283" s="40">
        <v>276</v>
      </c>
      <c r="B283" s="28"/>
      <c r="C283" s="28"/>
      <c r="D283" s="28"/>
      <c r="E283" s="39"/>
      <c r="F283" s="39"/>
      <c r="G283" s="30"/>
      <c r="H283" s="42"/>
      <c r="I283" s="43"/>
      <c r="J283" s="41" t="e">
        <f t="shared" si="2"/>
        <v>#DIV/0!</v>
      </c>
      <c r="K283" s="29"/>
      <c r="L283" s="29"/>
      <c r="M283" s="28"/>
      <c r="N283" s="28"/>
      <c r="O283" s="28"/>
    </row>
    <row r="284" spans="1:15">
      <c r="A284" s="40">
        <v>277</v>
      </c>
      <c r="B284" s="28"/>
      <c r="C284" s="28"/>
      <c r="D284" s="28"/>
      <c r="E284" s="39"/>
      <c r="F284" s="39"/>
      <c r="G284" s="30"/>
      <c r="H284" s="42"/>
      <c r="I284" s="43"/>
      <c r="J284" s="41" t="e">
        <f t="shared" si="2"/>
        <v>#DIV/0!</v>
      </c>
      <c r="K284" s="29"/>
      <c r="L284" s="29"/>
      <c r="M284" s="28"/>
      <c r="N284" s="28"/>
      <c r="O284" s="28"/>
    </row>
    <row r="285" spans="1:15">
      <c r="A285" s="13">
        <v>278</v>
      </c>
      <c r="B285" s="28"/>
      <c r="C285" s="28"/>
      <c r="D285" s="28"/>
      <c r="E285" s="39"/>
      <c r="F285" s="39"/>
      <c r="G285" s="30"/>
      <c r="H285" s="42"/>
      <c r="I285" s="43"/>
      <c r="J285" s="21" t="e">
        <f t="shared" si="2"/>
        <v>#DIV/0!</v>
      </c>
      <c r="K285" s="29"/>
      <c r="L285" s="29"/>
      <c r="M285" s="28"/>
      <c r="N285" s="28"/>
      <c r="O285" s="28"/>
    </row>
    <row r="286" spans="1:15">
      <c r="A286" s="13">
        <v>279</v>
      </c>
      <c r="B286" s="28"/>
      <c r="C286" s="28"/>
      <c r="D286" s="28"/>
      <c r="E286" s="39"/>
      <c r="F286" s="39"/>
      <c r="G286" s="30"/>
      <c r="H286" s="42"/>
      <c r="I286" s="43"/>
      <c r="J286" s="41" t="e">
        <f t="shared" si="2"/>
        <v>#DIV/0!</v>
      </c>
      <c r="K286" s="29"/>
      <c r="L286" s="29"/>
      <c r="M286" s="28"/>
      <c r="N286" s="28"/>
      <c r="O286" s="28"/>
    </row>
    <row r="287" spans="1:15">
      <c r="A287" s="13">
        <v>280</v>
      </c>
      <c r="B287" s="28"/>
      <c r="C287" s="28"/>
      <c r="D287" s="28"/>
      <c r="E287" s="39"/>
      <c r="F287" s="39"/>
      <c r="G287" s="30"/>
      <c r="H287" s="42"/>
      <c r="I287" s="43"/>
      <c r="J287" s="41" t="e">
        <f t="shared" si="2"/>
        <v>#DIV/0!</v>
      </c>
      <c r="K287" s="29"/>
      <c r="L287" s="29"/>
      <c r="M287" s="28"/>
      <c r="N287" s="28"/>
      <c r="O287" s="28"/>
    </row>
    <row r="288" spans="1:15">
      <c r="A288" s="40">
        <v>281</v>
      </c>
      <c r="B288" s="28"/>
      <c r="C288" s="28"/>
      <c r="D288" s="28"/>
      <c r="E288" s="39"/>
      <c r="F288" s="39"/>
      <c r="G288" s="30"/>
      <c r="H288" s="42"/>
      <c r="I288" s="43"/>
      <c r="J288" s="21" t="e">
        <f t="shared" si="2"/>
        <v>#DIV/0!</v>
      </c>
      <c r="K288" s="29"/>
      <c r="L288" s="29"/>
      <c r="M288" s="28"/>
      <c r="N288" s="28"/>
      <c r="O288" s="28"/>
    </row>
    <row r="289" spans="1:15">
      <c r="A289" s="40">
        <v>282</v>
      </c>
      <c r="B289" s="28"/>
      <c r="C289" s="28"/>
      <c r="D289" s="28"/>
      <c r="E289" s="39"/>
      <c r="F289" s="39"/>
      <c r="G289" s="30"/>
      <c r="H289" s="42"/>
      <c r="I289" s="43"/>
      <c r="J289" s="41" t="e">
        <f t="shared" si="2"/>
        <v>#DIV/0!</v>
      </c>
      <c r="K289" s="29"/>
      <c r="L289" s="29"/>
      <c r="M289" s="28"/>
      <c r="N289" s="28"/>
      <c r="O289" s="28"/>
    </row>
    <row r="290" spans="1:15">
      <c r="A290" s="13">
        <v>283</v>
      </c>
      <c r="B290" s="28"/>
      <c r="C290" s="28"/>
      <c r="D290" s="28"/>
      <c r="E290" s="39"/>
      <c r="F290" s="39"/>
      <c r="G290" s="30"/>
      <c r="H290" s="42"/>
      <c r="I290" s="43"/>
      <c r="J290" s="41" t="e">
        <f t="shared" si="2"/>
        <v>#DIV/0!</v>
      </c>
      <c r="K290" s="29"/>
      <c r="L290" s="29"/>
      <c r="M290" s="28"/>
      <c r="N290" s="28"/>
      <c r="O290" s="28"/>
    </row>
    <row r="291" spans="1:15">
      <c r="A291" s="13">
        <v>284</v>
      </c>
      <c r="B291" s="28"/>
      <c r="C291" s="28"/>
      <c r="D291" s="28"/>
      <c r="E291" s="39"/>
      <c r="F291" s="39"/>
      <c r="G291" s="30"/>
      <c r="H291" s="42"/>
      <c r="I291" s="43"/>
      <c r="J291" s="21" t="e">
        <f t="shared" si="2"/>
        <v>#DIV/0!</v>
      </c>
      <c r="K291" s="29"/>
      <c r="L291" s="29"/>
      <c r="M291" s="28"/>
      <c r="N291" s="28"/>
      <c r="O291" s="28"/>
    </row>
    <row r="292" spans="1:15">
      <c r="A292" s="13">
        <v>285</v>
      </c>
      <c r="B292" s="28"/>
      <c r="C292" s="28"/>
      <c r="D292" s="28"/>
      <c r="E292" s="39"/>
      <c r="F292" s="39"/>
      <c r="G292" s="30"/>
      <c r="H292" s="42"/>
      <c r="I292" s="43"/>
      <c r="J292" s="41" t="e">
        <f t="shared" si="2"/>
        <v>#DIV/0!</v>
      </c>
      <c r="K292" s="29"/>
      <c r="L292" s="29"/>
      <c r="M292" s="28"/>
      <c r="N292" s="28"/>
      <c r="O292" s="28"/>
    </row>
    <row r="293" spans="1:15">
      <c r="A293" s="40">
        <v>286</v>
      </c>
      <c r="B293" s="28"/>
      <c r="C293" s="28"/>
      <c r="D293" s="28"/>
      <c r="E293" s="39"/>
      <c r="F293" s="39"/>
      <c r="G293" s="30"/>
      <c r="H293" s="42"/>
      <c r="I293" s="43"/>
      <c r="J293" s="41" t="e">
        <f t="shared" si="2"/>
        <v>#DIV/0!</v>
      </c>
      <c r="K293" s="29"/>
      <c r="L293" s="29"/>
      <c r="M293" s="28"/>
      <c r="N293" s="28"/>
      <c r="O293" s="28"/>
    </row>
    <row r="294" spans="1:15">
      <c r="A294" s="40">
        <v>287</v>
      </c>
      <c r="B294" s="28"/>
      <c r="C294" s="28"/>
      <c r="D294" s="28"/>
      <c r="E294" s="39"/>
      <c r="F294" s="39"/>
      <c r="G294" s="30"/>
      <c r="H294" s="42"/>
      <c r="I294" s="43"/>
      <c r="J294" s="21" t="e">
        <f t="shared" si="2"/>
        <v>#DIV/0!</v>
      </c>
      <c r="K294" s="29"/>
      <c r="L294" s="29"/>
      <c r="M294" s="28"/>
      <c r="N294" s="28"/>
      <c r="O294" s="28"/>
    </row>
    <row r="295" spans="1:15">
      <c r="A295" s="13">
        <v>288</v>
      </c>
      <c r="B295" s="28"/>
      <c r="C295" s="28"/>
      <c r="D295" s="28"/>
      <c r="E295" s="39"/>
      <c r="F295" s="39"/>
      <c r="G295" s="30"/>
      <c r="H295" s="42"/>
      <c r="I295" s="43"/>
      <c r="J295" s="41" t="e">
        <f t="shared" si="2"/>
        <v>#DIV/0!</v>
      </c>
      <c r="K295" s="29"/>
      <c r="L295" s="29"/>
      <c r="M295" s="28"/>
      <c r="N295" s="28"/>
      <c r="O295" s="28"/>
    </row>
    <row r="296" spans="1:15">
      <c r="A296" s="13">
        <v>289</v>
      </c>
      <c r="B296" s="28"/>
      <c r="C296" s="28"/>
      <c r="D296" s="28"/>
      <c r="E296" s="39"/>
      <c r="F296" s="39"/>
      <c r="G296" s="30"/>
      <c r="H296" s="42"/>
      <c r="I296" s="43"/>
      <c r="J296" s="41" t="e">
        <f t="shared" si="2"/>
        <v>#DIV/0!</v>
      </c>
      <c r="K296" s="29"/>
      <c r="L296" s="29"/>
      <c r="M296" s="28"/>
      <c r="N296" s="28"/>
      <c r="O296" s="28"/>
    </row>
    <row r="297" spans="1:15">
      <c r="A297" s="13">
        <v>290</v>
      </c>
      <c r="B297" s="28"/>
      <c r="C297" s="28"/>
      <c r="D297" s="28"/>
      <c r="E297" s="39"/>
      <c r="F297" s="39"/>
      <c r="G297" s="30"/>
      <c r="H297" s="42"/>
      <c r="I297" s="43"/>
      <c r="J297" s="21" t="e">
        <f t="shared" si="2"/>
        <v>#DIV/0!</v>
      </c>
      <c r="K297" s="29"/>
      <c r="L297" s="29"/>
      <c r="M297" s="28"/>
      <c r="N297" s="28"/>
      <c r="O297" s="28"/>
    </row>
    <row r="298" spans="1:15">
      <c r="A298" s="40">
        <v>291</v>
      </c>
      <c r="B298" s="28"/>
      <c r="C298" s="28"/>
      <c r="D298" s="28"/>
      <c r="E298" s="39"/>
      <c r="F298" s="39"/>
      <c r="G298" s="30"/>
      <c r="H298" s="42"/>
      <c r="I298" s="43"/>
      <c r="J298" s="41" t="e">
        <f t="shared" si="2"/>
        <v>#DIV/0!</v>
      </c>
      <c r="K298" s="29"/>
      <c r="L298" s="29"/>
      <c r="M298" s="28"/>
      <c r="N298" s="28"/>
      <c r="O298" s="28"/>
    </row>
    <row r="299" spans="1:15">
      <c r="A299" s="40">
        <v>292</v>
      </c>
      <c r="B299" s="28"/>
      <c r="C299" s="28"/>
      <c r="D299" s="28"/>
      <c r="E299" s="39"/>
      <c r="F299" s="39"/>
      <c r="G299" s="30"/>
      <c r="H299" s="42"/>
      <c r="I299" s="43"/>
      <c r="J299" s="41" t="e">
        <f t="shared" si="2"/>
        <v>#DIV/0!</v>
      </c>
      <c r="K299" s="29"/>
      <c r="L299" s="29"/>
      <c r="M299" s="28"/>
      <c r="N299" s="28"/>
      <c r="O299" s="28"/>
    </row>
    <row r="300" spans="1:15">
      <c r="A300" s="13">
        <v>293</v>
      </c>
      <c r="B300" s="28"/>
      <c r="C300" s="28"/>
      <c r="D300" s="28"/>
      <c r="E300" s="39"/>
      <c r="F300" s="39"/>
      <c r="G300" s="30"/>
      <c r="H300" s="42"/>
      <c r="I300" s="43"/>
      <c r="J300" s="21" t="e">
        <f t="shared" si="2"/>
        <v>#DIV/0!</v>
      </c>
      <c r="K300" s="29"/>
      <c r="L300" s="29"/>
      <c r="M300" s="28"/>
      <c r="N300" s="28"/>
      <c r="O300" s="28"/>
    </row>
    <row r="301" spans="1:15">
      <c r="A301" s="13">
        <v>294</v>
      </c>
      <c r="B301" s="28"/>
      <c r="C301" s="28"/>
      <c r="D301" s="28"/>
      <c r="E301" s="39"/>
      <c r="F301" s="39"/>
      <c r="G301" s="30"/>
      <c r="H301" s="42"/>
      <c r="I301" s="43"/>
      <c r="J301" s="41" t="e">
        <f t="shared" si="2"/>
        <v>#DIV/0!</v>
      </c>
      <c r="K301" s="29"/>
      <c r="L301" s="29"/>
      <c r="M301" s="28"/>
      <c r="N301" s="28"/>
      <c r="O301" s="28"/>
    </row>
    <row r="302" spans="1:15">
      <c r="A302" s="13">
        <v>295</v>
      </c>
      <c r="B302" s="28"/>
      <c r="C302" s="28"/>
      <c r="D302" s="28"/>
      <c r="E302" s="39"/>
      <c r="F302" s="39"/>
      <c r="G302" s="30"/>
      <c r="H302" s="42"/>
      <c r="I302" s="43"/>
      <c r="J302" s="41" t="e">
        <f t="shared" si="2"/>
        <v>#DIV/0!</v>
      </c>
      <c r="K302" s="29"/>
      <c r="L302" s="29"/>
      <c r="M302" s="28"/>
      <c r="N302" s="28"/>
      <c r="O302" s="28"/>
    </row>
    <row r="303" spans="1:15">
      <c r="A303" s="40">
        <v>296</v>
      </c>
      <c r="B303" s="28"/>
      <c r="C303" s="28"/>
      <c r="D303" s="28"/>
      <c r="E303" s="39"/>
      <c r="F303" s="39"/>
      <c r="G303" s="30"/>
      <c r="H303" s="42"/>
      <c r="I303" s="43"/>
      <c r="J303" s="21" t="e">
        <f t="shared" si="2"/>
        <v>#DIV/0!</v>
      </c>
      <c r="K303" s="29"/>
      <c r="L303" s="29"/>
      <c r="M303" s="28"/>
      <c r="N303" s="28"/>
      <c r="O303" s="28"/>
    </row>
    <row r="304" spans="1:15">
      <c r="A304" s="40">
        <v>297</v>
      </c>
      <c r="B304" s="28"/>
      <c r="C304" s="28"/>
      <c r="D304" s="28"/>
      <c r="E304" s="39"/>
      <c r="F304" s="39"/>
      <c r="G304" s="30"/>
      <c r="H304" s="42"/>
      <c r="I304" s="43"/>
      <c r="J304" s="41" t="e">
        <f t="shared" si="2"/>
        <v>#DIV/0!</v>
      </c>
      <c r="K304" s="29"/>
      <c r="L304" s="29"/>
      <c r="M304" s="28"/>
      <c r="N304" s="28"/>
      <c r="O304" s="28"/>
    </row>
    <row r="305" spans="1:15">
      <c r="A305" s="13">
        <v>298</v>
      </c>
      <c r="B305" s="28"/>
      <c r="C305" s="28"/>
      <c r="D305" s="28"/>
      <c r="E305" s="39"/>
      <c r="F305" s="39"/>
      <c r="G305" s="30"/>
      <c r="H305" s="42"/>
      <c r="I305" s="43"/>
      <c r="J305" s="41" t="e">
        <f t="shared" si="2"/>
        <v>#DIV/0!</v>
      </c>
      <c r="K305" s="29"/>
      <c r="L305" s="29"/>
      <c r="M305" s="28"/>
      <c r="N305" s="28"/>
      <c r="O305" s="28"/>
    </row>
    <row r="306" spans="1:15">
      <c r="A306" s="13">
        <v>299</v>
      </c>
      <c r="B306" s="28"/>
      <c r="C306" s="28"/>
      <c r="D306" s="28"/>
      <c r="E306" s="39"/>
      <c r="F306" s="39"/>
      <c r="G306" s="30"/>
      <c r="H306" s="42"/>
      <c r="I306" s="43"/>
      <c r="J306" s="21" t="e">
        <f t="shared" si="2"/>
        <v>#DIV/0!</v>
      </c>
      <c r="K306" s="29"/>
      <c r="L306" s="29"/>
      <c r="M306" s="28"/>
      <c r="N306" s="28"/>
      <c r="O306" s="28"/>
    </row>
    <row r="307" spans="1:15">
      <c r="A307" s="13">
        <v>300</v>
      </c>
      <c r="B307" s="28"/>
      <c r="C307" s="28"/>
      <c r="D307" s="28"/>
      <c r="E307" s="39"/>
      <c r="F307" s="39"/>
      <c r="G307" s="30"/>
      <c r="H307" s="42"/>
      <c r="I307" s="43"/>
      <c r="J307" s="41" t="e">
        <f t="shared" si="2"/>
        <v>#DIV/0!</v>
      </c>
      <c r="K307" s="29"/>
      <c r="L307" s="29"/>
      <c r="M307" s="28"/>
      <c r="N307" s="28"/>
      <c r="O307" s="28"/>
    </row>
    <row r="308" spans="1:15">
      <c r="A308" s="40">
        <v>301</v>
      </c>
      <c r="B308" s="28"/>
      <c r="C308" s="28"/>
      <c r="D308" s="28"/>
      <c r="E308" s="39"/>
      <c r="F308" s="39"/>
      <c r="G308" s="30"/>
      <c r="H308" s="42"/>
      <c r="I308" s="43"/>
      <c r="J308" s="41" t="e">
        <f t="shared" si="2"/>
        <v>#DIV/0!</v>
      </c>
      <c r="K308" s="29"/>
      <c r="L308" s="29"/>
      <c r="M308" s="28"/>
      <c r="N308" s="28"/>
      <c r="O308" s="28"/>
    </row>
    <row r="309" spans="1:15">
      <c r="A309" s="40">
        <v>302</v>
      </c>
      <c r="B309" s="28"/>
      <c r="C309" s="28"/>
      <c r="D309" s="28"/>
      <c r="E309" s="39"/>
      <c r="F309" s="39"/>
      <c r="G309" s="30"/>
      <c r="H309" s="42"/>
      <c r="I309" s="43"/>
      <c r="J309" s="21" t="e">
        <f t="shared" si="2"/>
        <v>#DIV/0!</v>
      </c>
      <c r="K309" s="29"/>
      <c r="L309" s="29"/>
      <c r="M309" s="28"/>
      <c r="N309" s="28"/>
      <c r="O309" s="28"/>
    </row>
    <row r="310" spans="1:15">
      <c r="A310" s="13">
        <v>303</v>
      </c>
      <c r="B310" s="28"/>
      <c r="C310" s="28"/>
      <c r="D310" s="28"/>
      <c r="E310" s="39"/>
      <c r="F310" s="39"/>
      <c r="G310" s="30"/>
      <c r="H310" s="42"/>
      <c r="I310" s="43"/>
      <c r="J310" s="41" t="e">
        <f t="shared" si="2"/>
        <v>#DIV/0!</v>
      </c>
      <c r="K310" s="29"/>
      <c r="L310" s="29"/>
      <c r="M310" s="28"/>
      <c r="N310" s="28"/>
      <c r="O310" s="28"/>
    </row>
    <row r="311" spans="1:15">
      <c r="A311" s="13">
        <v>304</v>
      </c>
      <c r="B311" s="28"/>
      <c r="C311" s="28"/>
      <c r="D311" s="28"/>
      <c r="E311" s="39"/>
      <c r="F311" s="39"/>
      <c r="G311" s="30"/>
      <c r="H311" s="42"/>
      <c r="I311" s="43"/>
      <c r="J311" s="41" t="e">
        <f t="shared" si="2"/>
        <v>#DIV/0!</v>
      </c>
      <c r="K311" s="29"/>
      <c r="L311" s="29"/>
      <c r="M311" s="28"/>
      <c r="N311" s="28"/>
      <c r="O311" s="28"/>
    </row>
    <row r="312" spans="1:15">
      <c r="A312" s="13">
        <v>305</v>
      </c>
      <c r="B312" s="28"/>
      <c r="C312" s="28"/>
      <c r="D312" s="28"/>
      <c r="E312" s="39"/>
      <c r="F312" s="39"/>
      <c r="G312" s="30"/>
      <c r="H312" s="42"/>
      <c r="I312" s="43"/>
      <c r="J312" s="21" t="e">
        <f t="shared" si="2"/>
        <v>#DIV/0!</v>
      </c>
      <c r="K312" s="29"/>
      <c r="L312" s="29"/>
      <c r="M312" s="28"/>
      <c r="N312" s="28"/>
      <c r="O312" s="28"/>
    </row>
    <row r="313" spans="1:15">
      <c r="A313" s="40">
        <v>306</v>
      </c>
      <c r="B313" s="28"/>
      <c r="C313" s="28"/>
      <c r="D313" s="28"/>
      <c r="E313" s="39"/>
      <c r="F313" s="39"/>
      <c r="G313" s="30"/>
      <c r="H313" s="42"/>
      <c r="I313" s="43"/>
      <c r="J313" s="41" t="e">
        <f t="shared" si="2"/>
        <v>#DIV/0!</v>
      </c>
      <c r="K313" s="29"/>
      <c r="L313" s="29"/>
      <c r="M313" s="28"/>
      <c r="N313" s="28"/>
      <c r="O313" s="28"/>
    </row>
    <row r="314" spans="1:15">
      <c r="A314" s="40">
        <v>307</v>
      </c>
      <c r="B314" s="28"/>
      <c r="C314" s="28"/>
      <c r="D314" s="28"/>
      <c r="E314" s="39"/>
      <c r="F314" s="39"/>
      <c r="G314" s="30"/>
      <c r="H314" s="42"/>
      <c r="I314" s="43"/>
      <c r="J314" s="41" t="e">
        <f t="shared" si="2"/>
        <v>#DIV/0!</v>
      </c>
      <c r="K314" s="29"/>
      <c r="L314" s="29"/>
      <c r="M314" s="28"/>
      <c r="N314" s="28"/>
      <c r="O314" s="28"/>
    </row>
    <row r="315" spans="1:15">
      <c r="A315" s="13">
        <v>308</v>
      </c>
      <c r="B315" s="28"/>
      <c r="C315" s="28"/>
      <c r="D315" s="28"/>
      <c r="E315" s="39"/>
      <c r="F315" s="39"/>
      <c r="G315" s="30"/>
      <c r="H315" s="42"/>
      <c r="I315" s="43"/>
      <c r="J315" s="21" t="e">
        <f t="shared" si="2"/>
        <v>#DIV/0!</v>
      </c>
      <c r="K315" s="29"/>
      <c r="L315" s="29"/>
      <c r="M315" s="28"/>
      <c r="N315" s="28"/>
      <c r="O315" s="28"/>
    </row>
    <row r="316" spans="1:15">
      <c r="A316" s="13">
        <v>309</v>
      </c>
      <c r="B316" s="28"/>
      <c r="C316" s="28"/>
      <c r="D316" s="28"/>
      <c r="E316" s="39"/>
      <c r="F316" s="39"/>
      <c r="G316" s="30"/>
      <c r="H316" s="42"/>
      <c r="I316" s="43"/>
      <c r="J316" s="41" t="e">
        <f t="shared" si="2"/>
        <v>#DIV/0!</v>
      </c>
      <c r="K316" s="29"/>
      <c r="L316" s="29"/>
      <c r="M316" s="28"/>
      <c r="N316" s="28"/>
      <c r="O316" s="28"/>
    </row>
    <row r="317" spans="1:15">
      <c r="A317" s="13">
        <v>310</v>
      </c>
      <c r="B317" s="28"/>
      <c r="C317" s="28"/>
      <c r="D317" s="28"/>
      <c r="E317" s="39"/>
      <c r="F317" s="39"/>
      <c r="G317" s="30"/>
      <c r="H317" s="42"/>
      <c r="I317" s="43"/>
      <c r="J317" s="41" t="e">
        <f t="shared" si="2"/>
        <v>#DIV/0!</v>
      </c>
      <c r="K317" s="29"/>
      <c r="L317" s="29"/>
      <c r="M317" s="28"/>
      <c r="N317" s="28"/>
      <c r="O317" s="28"/>
    </row>
    <row r="318" spans="1:15">
      <c r="A318" s="40">
        <v>311</v>
      </c>
      <c r="B318" s="28"/>
      <c r="C318" s="28"/>
      <c r="D318" s="28"/>
      <c r="E318" s="39"/>
      <c r="F318" s="39"/>
      <c r="G318" s="30"/>
      <c r="H318" s="42"/>
      <c r="I318" s="43"/>
      <c r="J318" s="21" t="e">
        <f t="shared" ref="J318:J357" si="3">H318/I318</f>
        <v>#DIV/0!</v>
      </c>
      <c r="K318" s="29"/>
      <c r="L318" s="29"/>
      <c r="M318" s="28"/>
      <c r="N318" s="28"/>
      <c r="O318" s="28"/>
    </row>
    <row r="319" spans="1:15">
      <c r="A319" s="40">
        <v>312</v>
      </c>
      <c r="B319" s="28"/>
      <c r="C319" s="28"/>
      <c r="D319" s="28"/>
      <c r="E319" s="39"/>
      <c r="F319" s="39"/>
      <c r="G319" s="30"/>
      <c r="H319" s="42"/>
      <c r="I319" s="43"/>
      <c r="J319" s="41" t="e">
        <f t="shared" si="3"/>
        <v>#DIV/0!</v>
      </c>
      <c r="K319" s="29"/>
      <c r="L319" s="29"/>
      <c r="M319" s="28"/>
      <c r="N319" s="28"/>
      <c r="O319" s="28"/>
    </row>
    <row r="320" spans="1:15">
      <c r="A320" s="13">
        <v>313</v>
      </c>
      <c r="B320" s="28"/>
      <c r="C320" s="28"/>
      <c r="D320" s="28"/>
      <c r="E320" s="39"/>
      <c r="F320" s="39"/>
      <c r="G320" s="30"/>
      <c r="H320" s="42"/>
      <c r="I320" s="43"/>
      <c r="J320" s="41" t="e">
        <f t="shared" si="3"/>
        <v>#DIV/0!</v>
      </c>
      <c r="K320" s="29"/>
      <c r="L320" s="29"/>
      <c r="M320" s="28"/>
      <c r="N320" s="28"/>
      <c r="O320" s="28"/>
    </row>
    <row r="321" spans="1:15">
      <c r="A321" s="13">
        <v>314</v>
      </c>
      <c r="B321" s="28"/>
      <c r="C321" s="28"/>
      <c r="D321" s="28"/>
      <c r="E321" s="39"/>
      <c r="F321" s="39"/>
      <c r="G321" s="30"/>
      <c r="H321" s="42"/>
      <c r="I321" s="43"/>
      <c r="J321" s="21" t="e">
        <f t="shared" si="3"/>
        <v>#DIV/0!</v>
      </c>
      <c r="K321" s="29"/>
      <c r="L321" s="29"/>
      <c r="M321" s="28"/>
      <c r="N321" s="28"/>
      <c r="O321" s="28"/>
    </row>
    <row r="322" spans="1:15">
      <c r="A322" s="13">
        <v>315</v>
      </c>
      <c r="B322" s="28"/>
      <c r="C322" s="28"/>
      <c r="D322" s="28"/>
      <c r="E322" s="39"/>
      <c r="F322" s="39"/>
      <c r="G322" s="30"/>
      <c r="H322" s="42"/>
      <c r="I322" s="43"/>
      <c r="J322" s="41" t="e">
        <f t="shared" si="3"/>
        <v>#DIV/0!</v>
      </c>
      <c r="K322" s="29"/>
      <c r="L322" s="29"/>
      <c r="M322" s="28"/>
      <c r="N322" s="28"/>
      <c r="O322" s="28"/>
    </row>
    <row r="323" spans="1:15">
      <c r="A323" s="40">
        <v>316</v>
      </c>
      <c r="B323" s="28"/>
      <c r="C323" s="28"/>
      <c r="D323" s="28"/>
      <c r="E323" s="39"/>
      <c r="F323" s="39"/>
      <c r="G323" s="30"/>
      <c r="H323" s="42"/>
      <c r="I323" s="43"/>
      <c r="J323" s="41" t="e">
        <f t="shared" si="3"/>
        <v>#DIV/0!</v>
      </c>
      <c r="K323" s="29"/>
      <c r="L323" s="29"/>
      <c r="M323" s="28"/>
      <c r="N323" s="28"/>
      <c r="O323" s="28"/>
    </row>
    <row r="324" spans="1:15">
      <c r="A324" s="40">
        <v>317</v>
      </c>
      <c r="B324" s="28"/>
      <c r="C324" s="28"/>
      <c r="D324" s="28"/>
      <c r="E324" s="39"/>
      <c r="F324" s="39"/>
      <c r="G324" s="30"/>
      <c r="H324" s="42"/>
      <c r="I324" s="43"/>
      <c r="J324" s="21" t="e">
        <f t="shared" si="3"/>
        <v>#DIV/0!</v>
      </c>
      <c r="K324" s="29"/>
      <c r="L324" s="29"/>
      <c r="M324" s="28"/>
      <c r="N324" s="28"/>
      <c r="O324" s="28"/>
    </row>
    <row r="325" spans="1:15">
      <c r="A325" s="13">
        <v>318</v>
      </c>
      <c r="B325" s="28"/>
      <c r="C325" s="28"/>
      <c r="D325" s="28"/>
      <c r="E325" s="39"/>
      <c r="F325" s="39"/>
      <c r="G325" s="30"/>
      <c r="H325" s="42"/>
      <c r="I325" s="43"/>
      <c r="J325" s="41" t="e">
        <f t="shared" si="3"/>
        <v>#DIV/0!</v>
      </c>
      <c r="K325" s="29"/>
      <c r="L325" s="29"/>
      <c r="M325" s="28"/>
      <c r="N325" s="28"/>
      <c r="O325" s="28"/>
    </row>
    <row r="326" spans="1:15">
      <c r="A326" s="13">
        <v>319</v>
      </c>
      <c r="B326" s="28"/>
      <c r="C326" s="28"/>
      <c r="D326" s="28"/>
      <c r="E326" s="39"/>
      <c r="F326" s="39"/>
      <c r="G326" s="30"/>
      <c r="H326" s="42"/>
      <c r="I326" s="43"/>
      <c r="J326" s="41" t="e">
        <f t="shared" si="3"/>
        <v>#DIV/0!</v>
      </c>
      <c r="K326" s="29"/>
      <c r="L326" s="29"/>
      <c r="M326" s="28"/>
      <c r="N326" s="28"/>
      <c r="O326" s="28"/>
    </row>
    <row r="327" spans="1:15">
      <c r="A327" s="13">
        <v>320</v>
      </c>
      <c r="B327" s="28"/>
      <c r="C327" s="28"/>
      <c r="D327" s="28"/>
      <c r="E327" s="39"/>
      <c r="F327" s="39"/>
      <c r="G327" s="30"/>
      <c r="H327" s="42"/>
      <c r="I327" s="43"/>
      <c r="J327" s="21" t="e">
        <f t="shared" si="3"/>
        <v>#DIV/0!</v>
      </c>
      <c r="K327" s="29"/>
      <c r="L327" s="29"/>
      <c r="M327" s="28"/>
      <c r="N327" s="28"/>
      <c r="O327" s="28"/>
    </row>
    <row r="328" spans="1:15">
      <c r="A328" s="40">
        <v>321</v>
      </c>
      <c r="B328" s="28"/>
      <c r="C328" s="28"/>
      <c r="D328" s="28"/>
      <c r="E328" s="39"/>
      <c r="F328" s="39"/>
      <c r="G328" s="30"/>
      <c r="H328" s="42"/>
      <c r="I328" s="43"/>
      <c r="J328" s="41" t="e">
        <f t="shared" si="3"/>
        <v>#DIV/0!</v>
      </c>
      <c r="K328" s="29"/>
      <c r="L328" s="29"/>
      <c r="M328" s="28"/>
      <c r="N328" s="28"/>
      <c r="O328" s="28"/>
    </row>
    <row r="329" spans="1:15">
      <c r="A329" s="40">
        <v>322</v>
      </c>
      <c r="B329" s="28"/>
      <c r="C329" s="28"/>
      <c r="D329" s="28"/>
      <c r="E329" s="39"/>
      <c r="F329" s="39"/>
      <c r="G329" s="30"/>
      <c r="H329" s="42"/>
      <c r="I329" s="43"/>
      <c r="J329" s="41" t="e">
        <f t="shared" si="3"/>
        <v>#DIV/0!</v>
      </c>
      <c r="K329" s="29"/>
      <c r="L329" s="29"/>
      <c r="M329" s="28"/>
      <c r="N329" s="28"/>
      <c r="O329" s="28"/>
    </row>
    <row r="330" spans="1:15">
      <c r="A330" s="13">
        <v>323</v>
      </c>
      <c r="B330" s="28"/>
      <c r="C330" s="28"/>
      <c r="D330" s="28"/>
      <c r="E330" s="39"/>
      <c r="F330" s="39"/>
      <c r="G330" s="30"/>
      <c r="H330" s="42"/>
      <c r="I330" s="43"/>
      <c r="J330" s="21" t="e">
        <f t="shared" si="3"/>
        <v>#DIV/0!</v>
      </c>
      <c r="K330" s="29"/>
      <c r="L330" s="29"/>
      <c r="M330" s="28"/>
      <c r="N330" s="28"/>
      <c r="O330" s="28"/>
    </row>
    <row r="331" spans="1:15">
      <c r="A331" s="13">
        <v>324</v>
      </c>
      <c r="B331" s="28"/>
      <c r="C331" s="28"/>
      <c r="D331" s="28"/>
      <c r="E331" s="39"/>
      <c r="F331" s="39"/>
      <c r="G331" s="30"/>
      <c r="H331" s="42"/>
      <c r="I331" s="43"/>
      <c r="J331" s="41" t="e">
        <f t="shared" si="3"/>
        <v>#DIV/0!</v>
      </c>
      <c r="K331" s="29"/>
      <c r="L331" s="29"/>
      <c r="M331" s="28"/>
      <c r="N331" s="28"/>
      <c r="O331" s="28"/>
    </row>
    <row r="332" spans="1:15">
      <c r="A332" s="13">
        <v>325</v>
      </c>
      <c r="B332" s="28"/>
      <c r="C332" s="28"/>
      <c r="D332" s="28"/>
      <c r="E332" s="39"/>
      <c r="F332" s="39"/>
      <c r="G332" s="30"/>
      <c r="H332" s="42"/>
      <c r="I332" s="43"/>
      <c r="J332" s="41" t="e">
        <f t="shared" si="3"/>
        <v>#DIV/0!</v>
      </c>
      <c r="K332" s="29"/>
      <c r="L332" s="29"/>
      <c r="M332" s="28"/>
      <c r="N332" s="28"/>
      <c r="O332" s="28"/>
    </row>
    <row r="333" spans="1:15">
      <c r="A333" s="40">
        <v>326</v>
      </c>
      <c r="B333" s="28"/>
      <c r="C333" s="28"/>
      <c r="D333" s="28"/>
      <c r="E333" s="39"/>
      <c r="F333" s="39"/>
      <c r="G333" s="30"/>
      <c r="H333" s="42"/>
      <c r="I333" s="43"/>
      <c r="J333" s="21" t="e">
        <f t="shared" si="3"/>
        <v>#DIV/0!</v>
      </c>
      <c r="K333" s="29"/>
      <c r="L333" s="29"/>
      <c r="M333" s="28"/>
      <c r="N333" s="28"/>
      <c r="O333" s="28"/>
    </row>
    <row r="334" spans="1:15">
      <c r="A334" s="40">
        <v>327</v>
      </c>
      <c r="B334" s="28"/>
      <c r="C334" s="28"/>
      <c r="D334" s="28"/>
      <c r="E334" s="39"/>
      <c r="F334" s="39"/>
      <c r="G334" s="30"/>
      <c r="H334" s="42"/>
      <c r="I334" s="43"/>
      <c r="J334" s="41" t="e">
        <f t="shared" si="3"/>
        <v>#DIV/0!</v>
      </c>
      <c r="K334" s="29"/>
      <c r="L334" s="29"/>
      <c r="M334" s="28"/>
      <c r="N334" s="28"/>
      <c r="O334" s="28"/>
    </row>
    <row r="335" spans="1:15">
      <c r="A335" s="13">
        <v>328</v>
      </c>
      <c r="B335" s="28"/>
      <c r="C335" s="28"/>
      <c r="D335" s="28"/>
      <c r="E335" s="39"/>
      <c r="F335" s="39"/>
      <c r="G335" s="30"/>
      <c r="H335" s="42"/>
      <c r="I335" s="43"/>
      <c r="J335" s="41" t="e">
        <f t="shared" si="3"/>
        <v>#DIV/0!</v>
      </c>
      <c r="K335" s="29"/>
      <c r="L335" s="29"/>
      <c r="M335" s="28"/>
      <c r="N335" s="28"/>
      <c r="O335" s="28"/>
    </row>
    <row r="336" spans="1:15">
      <c r="A336" s="13">
        <v>329</v>
      </c>
      <c r="B336" s="28"/>
      <c r="C336" s="28"/>
      <c r="D336" s="28"/>
      <c r="E336" s="39"/>
      <c r="F336" s="39"/>
      <c r="G336" s="30"/>
      <c r="H336" s="42"/>
      <c r="I336" s="43"/>
      <c r="J336" s="21" t="e">
        <f t="shared" si="3"/>
        <v>#DIV/0!</v>
      </c>
      <c r="K336" s="29"/>
      <c r="L336" s="29"/>
      <c r="M336" s="28"/>
      <c r="N336" s="28"/>
      <c r="O336" s="28"/>
    </row>
    <row r="337" spans="1:15">
      <c r="A337" s="13">
        <v>330</v>
      </c>
      <c r="B337" s="28"/>
      <c r="C337" s="28"/>
      <c r="D337" s="28"/>
      <c r="E337" s="39"/>
      <c r="F337" s="39"/>
      <c r="G337" s="30"/>
      <c r="H337" s="42"/>
      <c r="I337" s="43"/>
      <c r="J337" s="41" t="e">
        <f t="shared" si="3"/>
        <v>#DIV/0!</v>
      </c>
      <c r="K337" s="29"/>
      <c r="L337" s="29"/>
      <c r="M337" s="28"/>
      <c r="N337" s="28"/>
      <c r="O337" s="28"/>
    </row>
    <row r="338" spans="1:15">
      <c r="A338" s="40">
        <v>331</v>
      </c>
      <c r="B338" s="28"/>
      <c r="C338" s="28"/>
      <c r="D338" s="28"/>
      <c r="E338" s="39"/>
      <c r="F338" s="39"/>
      <c r="G338" s="30"/>
      <c r="H338" s="42"/>
      <c r="I338" s="43"/>
      <c r="J338" s="41" t="e">
        <f t="shared" si="3"/>
        <v>#DIV/0!</v>
      </c>
      <c r="K338" s="29"/>
      <c r="L338" s="29"/>
      <c r="M338" s="28"/>
      <c r="N338" s="28"/>
      <c r="O338" s="28"/>
    </row>
    <row r="339" spans="1:15">
      <c r="A339" s="40">
        <v>332</v>
      </c>
      <c r="B339" s="28"/>
      <c r="C339" s="28"/>
      <c r="D339" s="28"/>
      <c r="E339" s="39"/>
      <c r="F339" s="39"/>
      <c r="G339" s="30"/>
      <c r="H339" s="42"/>
      <c r="I339" s="43"/>
      <c r="J339" s="21" t="e">
        <f t="shared" si="3"/>
        <v>#DIV/0!</v>
      </c>
      <c r="K339" s="29"/>
      <c r="L339" s="29"/>
      <c r="M339" s="28"/>
      <c r="N339" s="28"/>
      <c r="O339" s="28"/>
    </row>
    <row r="340" spans="1:15">
      <c r="A340" s="13">
        <v>333</v>
      </c>
      <c r="B340" s="28"/>
      <c r="C340" s="28"/>
      <c r="D340" s="28"/>
      <c r="E340" s="39"/>
      <c r="F340" s="39"/>
      <c r="G340" s="30"/>
      <c r="H340" s="42"/>
      <c r="I340" s="43"/>
      <c r="J340" s="41" t="e">
        <f t="shared" si="3"/>
        <v>#DIV/0!</v>
      </c>
      <c r="K340" s="29"/>
      <c r="L340" s="29"/>
      <c r="M340" s="28"/>
      <c r="N340" s="28"/>
      <c r="O340" s="28"/>
    </row>
    <row r="341" spans="1:15">
      <c r="A341" s="13">
        <v>334</v>
      </c>
      <c r="B341" s="28"/>
      <c r="C341" s="28"/>
      <c r="D341" s="28"/>
      <c r="E341" s="39"/>
      <c r="F341" s="39"/>
      <c r="G341" s="30"/>
      <c r="H341" s="42"/>
      <c r="I341" s="43"/>
      <c r="J341" s="41" t="e">
        <f t="shared" si="3"/>
        <v>#DIV/0!</v>
      </c>
      <c r="K341" s="29"/>
      <c r="L341" s="29"/>
      <c r="M341" s="28"/>
      <c r="N341" s="28"/>
      <c r="O341" s="28"/>
    </row>
    <row r="342" spans="1:15">
      <c r="A342" s="13">
        <v>335</v>
      </c>
      <c r="B342" s="28"/>
      <c r="C342" s="28"/>
      <c r="D342" s="28"/>
      <c r="E342" s="39"/>
      <c r="F342" s="39"/>
      <c r="G342" s="30"/>
      <c r="H342" s="42"/>
      <c r="I342" s="43"/>
      <c r="J342" s="21" t="e">
        <f t="shared" si="3"/>
        <v>#DIV/0!</v>
      </c>
      <c r="K342" s="29"/>
      <c r="L342" s="29"/>
      <c r="M342" s="28"/>
      <c r="N342" s="28"/>
      <c r="O342" s="28"/>
    </row>
    <row r="343" spans="1:15">
      <c r="A343" s="40">
        <v>336</v>
      </c>
      <c r="B343" s="28"/>
      <c r="C343" s="28"/>
      <c r="D343" s="28"/>
      <c r="E343" s="39"/>
      <c r="F343" s="39"/>
      <c r="G343" s="30"/>
      <c r="H343" s="42"/>
      <c r="I343" s="43"/>
      <c r="J343" s="41" t="e">
        <f t="shared" si="3"/>
        <v>#DIV/0!</v>
      </c>
      <c r="K343" s="29"/>
      <c r="L343" s="29"/>
      <c r="M343" s="28"/>
      <c r="N343" s="28"/>
      <c r="O343" s="28"/>
    </row>
    <row r="344" spans="1:15">
      <c r="A344" s="40">
        <v>337</v>
      </c>
      <c r="B344" s="28"/>
      <c r="C344" s="28"/>
      <c r="D344" s="28"/>
      <c r="E344" s="39"/>
      <c r="F344" s="39"/>
      <c r="G344" s="30"/>
      <c r="H344" s="42"/>
      <c r="I344" s="43"/>
      <c r="J344" s="41" t="e">
        <f t="shared" si="3"/>
        <v>#DIV/0!</v>
      </c>
      <c r="K344" s="29"/>
      <c r="L344" s="29"/>
      <c r="M344" s="28"/>
      <c r="N344" s="28"/>
      <c r="O344" s="28"/>
    </row>
    <row r="345" spans="1:15">
      <c r="A345" s="13">
        <v>338</v>
      </c>
      <c r="B345" s="28"/>
      <c r="C345" s="28"/>
      <c r="D345" s="28"/>
      <c r="E345" s="39"/>
      <c r="F345" s="39"/>
      <c r="G345" s="30"/>
      <c r="H345" s="42"/>
      <c r="I345" s="43"/>
      <c r="J345" s="21" t="e">
        <f t="shared" si="3"/>
        <v>#DIV/0!</v>
      </c>
      <c r="K345" s="29"/>
      <c r="L345" s="29"/>
      <c r="M345" s="28"/>
      <c r="N345" s="28"/>
      <c r="O345" s="28"/>
    </row>
    <row r="346" spans="1:15">
      <c r="A346" s="13">
        <v>339</v>
      </c>
      <c r="B346" s="28"/>
      <c r="C346" s="28"/>
      <c r="D346" s="28"/>
      <c r="E346" s="39"/>
      <c r="F346" s="39"/>
      <c r="G346" s="30"/>
      <c r="H346" s="42"/>
      <c r="I346" s="43"/>
      <c r="J346" s="41" t="e">
        <f t="shared" si="3"/>
        <v>#DIV/0!</v>
      </c>
      <c r="K346" s="29"/>
      <c r="L346" s="29"/>
      <c r="M346" s="28"/>
      <c r="N346" s="28"/>
      <c r="O346" s="28"/>
    </row>
    <row r="347" spans="1:15">
      <c r="A347" s="13">
        <v>340</v>
      </c>
      <c r="B347" s="28"/>
      <c r="C347" s="28"/>
      <c r="D347" s="28"/>
      <c r="E347" s="39"/>
      <c r="F347" s="39"/>
      <c r="G347" s="30"/>
      <c r="H347" s="42"/>
      <c r="I347" s="43"/>
      <c r="J347" s="41" t="e">
        <f t="shared" si="3"/>
        <v>#DIV/0!</v>
      </c>
      <c r="K347" s="29"/>
      <c r="L347" s="29"/>
      <c r="M347" s="28"/>
      <c r="N347" s="28"/>
      <c r="O347" s="28"/>
    </row>
    <row r="348" spans="1:15">
      <c r="A348" s="40">
        <v>341</v>
      </c>
      <c r="B348" s="28"/>
      <c r="C348" s="28"/>
      <c r="D348" s="28"/>
      <c r="E348" s="39"/>
      <c r="F348" s="39"/>
      <c r="G348" s="30"/>
      <c r="H348" s="42"/>
      <c r="I348" s="43"/>
      <c r="J348" s="21" t="e">
        <f t="shared" si="3"/>
        <v>#DIV/0!</v>
      </c>
      <c r="K348" s="29"/>
      <c r="L348" s="29"/>
      <c r="M348" s="28"/>
      <c r="N348" s="28"/>
      <c r="O348" s="28"/>
    </row>
    <row r="349" spans="1:15">
      <c r="A349" s="40">
        <v>342</v>
      </c>
      <c r="B349" s="28"/>
      <c r="C349" s="28"/>
      <c r="D349" s="28"/>
      <c r="E349" s="39"/>
      <c r="F349" s="39"/>
      <c r="G349" s="30"/>
      <c r="H349" s="42"/>
      <c r="I349" s="43"/>
      <c r="J349" s="41" t="e">
        <f t="shared" si="3"/>
        <v>#DIV/0!</v>
      </c>
      <c r="K349" s="29"/>
      <c r="L349" s="29"/>
      <c r="M349" s="28"/>
      <c r="N349" s="28"/>
      <c r="O349" s="28"/>
    </row>
    <row r="350" spans="1:15">
      <c r="A350" s="13">
        <v>343</v>
      </c>
      <c r="B350" s="28"/>
      <c r="C350" s="28"/>
      <c r="D350" s="28"/>
      <c r="E350" s="39"/>
      <c r="F350" s="39"/>
      <c r="G350" s="30"/>
      <c r="H350" s="42"/>
      <c r="I350" s="43"/>
      <c r="J350" s="41" t="e">
        <f t="shared" si="3"/>
        <v>#DIV/0!</v>
      </c>
      <c r="K350" s="29"/>
      <c r="L350" s="29"/>
      <c r="M350" s="28"/>
      <c r="N350" s="28"/>
      <c r="O350" s="28"/>
    </row>
    <row r="351" spans="1:15">
      <c r="A351" s="13">
        <v>344</v>
      </c>
      <c r="B351" s="28"/>
      <c r="C351" s="28"/>
      <c r="D351" s="28"/>
      <c r="E351" s="39"/>
      <c r="F351" s="39"/>
      <c r="G351" s="30"/>
      <c r="H351" s="42"/>
      <c r="I351" s="43"/>
      <c r="J351" s="21" t="e">
        <f t="shared" si="3"/>
        <v>#DIV/0!</v>
      </c>
      <c r="K351" s="29"/>
      <c r="L351" s="29"/>
      <c r="M351" s="28"/>
      <c r="N351" s="28"/>
      <c r="O351" s="28"/>
    </row>
    <row r="352" spans="1:15">
      <c r="A352" s="13">
        <v>345</v>
      </c>
      <c r="B352" s="28"/>
      <c r="C352" s="28"/>
      <c r="D352" s="28"/>
      <c r="E352" s="39"/>
      <c r="F352" s="39"/>
      <c r="G352" s="30"/>
      <c r="H352" s="42"/>
      <c r="I352" s="43"/>
      <c r="J352" s="41" t="e">
        <f t="shared" si="3"/>
        <v>#DIV/0!</v>
      </c>
      <c r="K352" s="29"/>
      <c r="L352" s="29"/>
      <c r="M352" s="28"/>
      <c r="N352" s="28"/>
      <c r="O352" s="28"/>
    </row>
    <row r="353" spans="1:15">
      <c r="A353" s="40">
        <v>346</v>
      </c>
      <c r="B353" s="28"/>
      <c r="C353" s="28"/>
      <c r="D353" s="28"/>
      <c r="E353" s="39"/>
      <c r="F353" s="39"/>
      <c r="G353" s="30"/>
      <c r="H353" s="42"/>
      <c r="I353" s="43"/>
      <c r="J353" s="41" t="e">
        <f t="shared" si="3"/>
        <v>#DIV/0!</v>
      </c>
      <c r="K353" s="29"/>
      <c r="L353" s="29"/>
      <c r="M353" s="28"/>
      <c r="N353" s="28"/>
      <c r="O353" s="28"/>
    </row>
    <row r="354" spans="1:15">
      <c r="A354" s="40">
        <v>347</v>
      </c>
      <c r="B354" s="28"/>
      <c r="C354" s="28"/>
      <c r="D354" s="28"/>
      <c r="E354" s="39"/>
      <c r="F354" s="39"/>
      <c r="G354" s="30"/>
      <c r="H354" s="42"/>
      <c r="I354" s="43"/>
      <c r="J354" s="21" t="e">
        <f t="shared" si="3"/>
        <v>#DIV/0!</v>
      </c>
      <c r="K354" s="29"/>
      <c r="L354" s="29"/>
      <c r="M354" s="28"/>
      <c r="N354" s="28"/>
      <c r="O354" s="28"/>
    </row>
    <row r="355" spans="1:15">
      <c r="A355" s="13">
        <v>348</v>
      </c>
      <c r="B355" s="28"/>
      <c r="C355" s="28"/>
      <c r="D355" s="28"/>
      <c r="E355" s="39"/>
      <c r="F355" s="39"/>
      <c r="G355" s="30"/>
      <c r="H355" s="42"/>
      <c r="I355" s="43"/>
      <c r="J355" s="41" t="e">
        <f t="shared" si="3"/>
        <v>#DIV/0!</v>
      </c>
      <c r="K355" s="29"/>
      <c r="L355" s="29"/>
      <c r="M355" s="28"/>
      <c r="N355" s="28"/>
      <c r="O355" s="28"/>
    </row>
    <row r="356" spans="1:15">
      <c r="A356" s="13">
        <v>349</v>
      </c>
      <c r="B356" s="28"/>
      <c r="C356" s="28"/>
      <c r="D356" s="28"/>
      <c r="E356" s="39"/>
      <c r="F356" s="39"/>
      <c r="G356" s="30"/>
      <c r="H356" s="42"/>
      <c r="I356" s="43"/>
      <c r="J356" s="41" t="e">
        <f t="shared" si="3"/>
        <v>#DIV/0!</v>
      </c>
      <c r="K356" s="29"/>
      <c r="L356" s="29"/>
      <c r="M356" s="28"/>
      <c r="N356" s="28"/>
      <c r="O356" s="28"/>
    </row>
    <row r="357" spans="1:15">
      <c r="A357" s="13">
        <v>350</v>
      </c>
      <c r="B357" s="28"/>
      <c r="C357" s="28"/>
      <c r="D357" s="28"/>
      <c r="E357" s="39"/>
      <c r="F357" s="39"/>
      <c r="G357" s="30"/>
      <c r="H357" s="42"/>
      <c r="I357" s="43"/>
      <c r="J357" s="21" t="e">
        <f t="shared" si="3"/>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5" sqref="H5"/>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[6]合計!C3</f>
        <v>盛岡市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3.5" customHeight="1" thickTop="1">
      <c r="A6" s="13">
        <v>1</v>
      </c>
      <c r="B6" s="90"/>
      <c r="C6" s="90"/>
      <c r="D6" s="90"/>
      <c r="E6" s="130"/>
      <c r="F6" s="90"/>
      <c r="G6" s="93"/>
      <c r="H6" s="17"/>
      <c r="I6" s="17"/>
      <c r="J6" s="28" t="e">
        <f t="shared" ref="J6:J65" si="0">H6/I6</f>
        <v>#DIV/0!</v>
      </c>
    </row>
    <row r="7" spans="1:10" ht="13.5" customHeight="1">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5" sqref="H5"/>
    </sheetView>
  </sheetViews>
  <sheetFormatPr defaultColWidth="9" defaultRowHeight="13.5"/>
  <cols>
    <col min="1" max="1" width="9" style="13"/>
    <col min="2" max="2" width="20" style="13" customWidth="1"/>
    <col min="3" max="3" width="11" style="13" bestFit="1" customWidth="1"/>
    <col min="4" max="4" width="13" style="13" bestFit="1" customWidth="1"/>
    <col min="5" max="5" width="9.25" style="13"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[6]合計!C3</f>
        <v>盛岡市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112906895</v>
      </c>
      <c r="I5" s="53">
        <f>SUM(I6:I65)</f>
        <v>5202133</v>
      </c>
      <c r="J5" s="32">
        <f>H5/I5</f>
        <v>21.70396162497191</v>
      </c>
    </row>
    <row r="6" spans="1:10" ht="14.25" thickTop="1">
      <c r="A6" s="13">
        <v>1</v>
      </c>
      <c r="B6" s="90" t="s">
        <v>1174</v>
      </c>
      <c r="C6" s="90" t="s">
        <v>136</v>
      </c>
      <c r="D6" s="128" t="s">
        <v>710</v>
      </c>
      <c r="E6" s="130">
        <v>1</v>
      </c>
      <c r="F6" s="90"/>
      <c r="G6" s="93" t="s">
        <v>113</v>
      </c>
      <c r="H6" s="131">
        <v>49323001</v>
      </c>
      <c r="I6" s="131">
        <v>3412360</v>
      </c>
      <c r="J6" s="28">
        <f t="shared" ref="J6:J65" si="0">H6/I6</f>
        <v>14.454219660293756</v>
      </c>
    </row>
    <row r="7" spans="1:10">
      <c r="A7" s="13">
        <v>2</v>
      </c>
      <c r="B7" s="90" t="s">
        <v>1175</v>
      </c>
      <c r="C7" s="90" t="s">
        <v>1176</v>
      </c>
      <c r="D7" s="90" t="s">
        <v>710</v>
      </c>
      <c r="E7" s="130"/>
      <c r="F7" s="90" t="s">
        <v>949</v>
      </c>
      <c r="G7" s="93" t="s">
        <v>113</v>
      </c>
      <c r="H7" s="131">
        <v>56800476</v>
      </c>
      <c r="I7" s="131">
        <v>1577791</v>
      </c>
      <c r="J7" s="159">
        <f>H7/I7</f>
        <v>36</v>
      </c>
    </row>
    <row r="8" spans="1:10">
      <c r="A8" s="13">
        <v>3</v>
      </c>
      <c r="B8" s="90" t="s">
        <v>1177</v>
      </c>
      <c r="C8" s="90" t="s">
        <v>1178</v>
      </c>
      <c r="D8" s="90" t="s">
        <v>710</v>
      </c>
      <c r="E8" s="130">
        <v>1</v>
      </c>
      <c r="F8" s="90" t="s">
        <v>949</v>
      </c>
      <c r="G8" s="93" t="s">
        <v>113</v>
      </c>
      <c r="H8" s="131">
        <v>6783418</v>
      </c>
      <c r="I8" s="131">
        <v>211982</v>
      </c>
      <c r="J8" s="28">
        <f t="shared" ref="J8" si="1">H8/I8</f>
        <v>31.999971695710013</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C18" sqref="C1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[7]合計!C3</f>
        <v>秋田市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C18" sqref="C1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[7]合計!C3</f>
        <v>秋田市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C18" sqref="C1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[7]合計!C3</f>
        <v>秋田市</v>
      </c>
      <c r="C1" s="40"/>
      <c r="D1" s="40"/>
      <c r="E1" s="40"/>
      <c r="F1" s="40"/>
      <c r="G1" s="40"/>
      <c r="I1" s="13" t="s">
        <v>66</v>
      </c>
    </row>
    <row r="2" spans="1:10" ht="49.5" customHeight="1">
      <c r="B2" s="46"/>
      <c r="C2" s="40"/>
      <c r="D2" s="40"/>
      <c r="E2" s="785" t="s">
        <v>77</v>
      </c>
      <c r="F2" s="784"/>
      <c r="G2" s="784"/>
      <c r="H2" s="17">
        <f>SUMIF(G6:G356,"PPS",H6:H356)</f>
        <v>209422660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209422660</v>
      </c>
      <c r="I5" s="53">
        <f>SUM(I6:I65)</f>
        <v>14385421</v>
      </c>
      <c r="J5" s="32">
        <f>H5/I5</f>
        <v>14.557979220768026</v>
      </c>
    </row>
    <row r="6" spans="1:10" ht="68.25" thickTop="1">
      <c r="A6" s="13">
        <v>1</v>
      </c>
      <c r="B6" s="115" t="s">
        <v>306</v>
      </c>
      <c r="C6" s="115" t="s">
        <v>136</v>
      </c>
      <c r="D6" s="115" t="s">
        <v>307</v>
      </c>
      <c r="E6" s="179">
        <v>5</v>
      </c>
      <c r="F6" s="115" t="s">
        <v>308</v>
      </c>
      <c r="G6" s="93" t="s">
        <v>120</v>
      </c>
      <c r="H6" s="17">
        <v>209422660</v>
      </c>
      <c r="I6" s="17">
        <v>14385421</v>
      </c>
      <c r="J6" s="28">
        <v>14.557979220768026</v>
      </c>
    </row>
    <row r="7" spans="1:10">
      <c r="A7" s="13">
        <v>2</v>
      </c>
      <c r="B7" s="90"/>
      <c r="C7" s="90"/>
      <c r="D7" s="90"/>
      <c r="E7" s="130"/>
      <c r="F7" s="90"/>
      <c r="G7" s="93"/>
      <c r="H7" s="17"/>
      <c r="I7" s="17"/>
      <c r="J7" s="28" t="e">
        <f t="shared" ref="J7:J65" si="0">H7/I7</f>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C18" sqref="C1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[7]合計!C3</f>
        <v>秋田市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89304336</v>
      </c>
      <c r="I5" s="53">
        <f>SUM(I6:I65)</f>
        <v>2067230</v>
      </c>
      <c r="J5" s="32">
        <f>H5/I5</f>
        <v>43.2</v>
      </c>
    </row>
    <row r="6" spans="1:10" ht="27.75" thickTop="1">
      <c r="A6" s="13">
        <v>1</v>
      </c>
      <c r="B6" s="115" t="s">
        <v>309</v>
      </c>
      <c r="C6" s="115" t="s">
        <v>136</v>
      </c>
      <c r="D6" s="115" t="s">
        <v>122</v>
      </c>
      <c r="E6" s="179">
        <v>1</v>
      </c>
      <c r="F6" s="115" t="s">
        <v>310</v>
      </c>
      <c r="G6" s="100" t="s">
        <v>113</v>
      </c>
      <c r="H6" s="131">
        <v>89304336</v>
      </c>
      <c r="I6" s="131">
        <v>2067230</v>
      </c>
      <c r="J6" s="28">
        <v>43.2</v>
      </c>
    </row>
    <row r="7" spans="1:10">
      <c r="A7" s="13">
        <v>2</v>
      </c>
      <c r="B7" s="90"/>
      <c r="C7" s="90"/>
      <c r="D7" s="90"/>
      <c r="E7" s="130"/>
      <c r="F7" s="90"/>
      <c r="G7" s="93"/>
      <c r="H7" s="131"/>
      <c r="I7" s="131"/>
      <c r="J7" s="28" t="e">
        <f t="shared" ref="J7:J65" si="0">H7/I7</f>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2"/>
  <sheetViews>
    <sheetView workbookViewId="0">
      <pane ySplit="1635" activePane="bottomLeft"/>
      <selection pane="bottomLeft" activeCell="I60" sqref="A1:I60"/>
    </sheetView>
  </sheetViews>
  <sheetFormatPr defaultRowHeight="13.5"/>
  <cols>
    <col min="2" max="5" width="13" style="12" customWidth="1"/>
    <col min="6" max="6" width="11.125" style="12" customWidth="1"/>
    <col min="7" max="9" width="13" style="12" customWidth="1"/>
  </cols>
  <sheetData>
    <row r="1" spans="1:9" s="657" customFormat="1" ht="68.25" thickBot="1">
      <c r="A1" s="60" t="s">
        <v>5</v>
      </c>
      <c r="B1" s="66" t="s">
        <v>29</v>
      </c>
      <c r="C1" s="67" t="s">
        <v>30</v>
      </c>
      <c r="D1" s="72" t="s">
        <v>31</v>
      </c>
      <c r="E1" s="66" t="s">
        <v>32</v>
      </c>
      <c r="F1" s="67" t="s">
        <v>78</v>
      </c>
      <c r="G1" s="67" t="s">
        <v>33</v>
      </c>
      <c r="H1" s="67" t="s">
        <v>34</v>
      </c>
      <c r="I1" s="71" t="s">
        <v>35</v>
      </c>
    </row>
    <row r="2" spans="1:9" s="657" customFormat="1" ht="14.25" thickBot="1">
      <c r="A2" s="733" t="s">
        <v>1206</v>
      </c>
      <c r="B2" s="624">
        <v>0</v>
      </c>
      <c r="C2" s="625">
        <v>0</v>
      </c>
      <c r="D2" s="664">
        <v>0</v>
      </c>
      <c r="E2" s="624">
        <v>51190162</v>
      </c>
      <c r="F2" s="625">
        <v>1505593</v>
      </c>
      <c r="G2" s="625">
        <v>51190162</v>
      </c>
      <c r="H2" s="625">
        <v>51190162</v>
      </c>
      <c r="I2" s="655">
        <v>1</v>
      </c>
    </row>
    <row r="3" spans="1:9" s="657" customFormat="1" ht="14.25" thickBot="1">
      <c r="A3" s="733" t="s">
        <v>1600</v>
      </c>
      <c r="B3" s="624">
        <v>102426107</v>
      </c>
      <c r="C3" s="625">
        <v>7464442</v>
      </c>
      <c r="D3" s="664">
        <v>102426107</v>
      </c>
      <c r="E3" s="624">
        <v>0</v>
      </c>
      <c r="F3" s="625">
        <v>0</v>
      </c>
      <c r="G3" s="625">
        <v>0</v>
      </c>
      <c r="H3" s="625">
        <v>102426107</v>
      </c>
      <c r="I3" s="655">
        <v>1</v>
      </c>
    </row>
    <row r="4" spans="1:9" s="657" customFormat="1" ht="14.25" thickBot="1">
      <c r="A4" s="733" t="s">
        <v>1605</v>
      </c>
      <c r="B4" s="624">
        <v>0</v>
      </c>
      <c r="C4" s="625">
        <v>0</v>
      </c>
      <c r="D4" s="664">
        <v>0</v>
      </c>
      <c r="E4" s="624">
        <v>0</v>
      </c>
      <c r="F4" s="625">
        <v>0</v>
      </c>
      <c r="G4" s="625">
        <v>0</v>
      </c>
      <c r="H4" s="625">
        <v>0</v>
      </c>
      <c r="I4" s="655"/>
    </row>
    <row r="5" spans="1:9" s="657" customFormat="1" ht="14.25" thickBot="1">
      <c r="A5" s="734" t="s">
        <v>1610</v>
      </c>
      <c r="B5" s="624">
        <v>0</v>
      </c>
      <c r="C5" s="625">
        <v>0</v>
      </c>
      <c r="D5" s="664">
        <v>0</v>
      </c>
      <c r="E5" s="624">
        <v>0</v>
      </c>
      <c r="F5" s="625">
        <v>0</v>
      </c>
      <c r="G5" s="625">
        <v>0</v>
      </c>
      <c r="H5" s="625">
        <v>0</v>
      </c>
      <c r="I5" s="655"/>
    </row>
    <row r="6" spans="1:9" s="657" customFormat="1" ht="14.25" thickBot="1">
      <c r="A6" s="733" t="s">
        <v>1617</v>
      </c>
      <c r="B6" s="624">
        <v>0</v>
      </c>
      <c r="C6" s="625">
        <v>0</v>
      </c>
      <c r="D6" s="664">
        <v>0</v>
      </c>
      <c r="E6" s="624">
        <v>112906895</v>
      </c>
      <c r="F6" s="625">
        <v>5202133</v>
      </c>
      <c r="G6" s="625">
        <v>0</v>
      </c>
      <c r="H6" s="625">
        <v>0</v>
      </c>
      <c r="I6" s="655">
        <v>0</v>
      </c>
    </row>
    <row r="7" spans="1:9" s="657" customFormat="1" ht="14.25" thickBot="1">
      <c r="A7" s="733" t="s">
        <v>1622</v>
      </c>
      <c r="B7" s="624">
        <v>209422660</v>
      </c>
      <c r="C7" s="625">
        <v>14385421</v>
      </c>
      <c r="D7" s="664">
        <v>209422660</v>
      </c>
      <c r="E7" s="624">
        <v>89304336</v>
      </c>
      <c r="F7" s="625">
        <v>2067230</v>
      </c>
      <c r="G7" s="625">
        <v>0</v>
      </c>
      <c r="H7" s="625">
        <v>209422660</v>
      </c>
      <c r="I7" s="655">
        <v>0.70105033292672347</v>
      </c>
    </row>
    <row r="8" spans="1:9" s="657" customFormat="1" ht="14.25" thickBot="1">
      <c r="A8" s="735" t="s">
        <v>1627</v>
      </c>
      <c r="B8" s="624">
        <v>0</v>
      </c>
      <c r="C8" s="625">
        <v>0</v>
      </c>
      <c r="D8" s="664">
        <v>0</v>
      </c>
      <c r="E8" s="624">
        <v>0</v>
      </c>
      <c r="F8" s="625">
        <v>0</v>
      </c>
      <c r="G8" s="625">
        <v>0</v>
      </c>
      <c r="H8" s="625">
        <v>0</v>
      </c>
      <c r="I8" s="655"/>
    </row>
    <row r="9" spans="1:9" s="720" customFormat="1" ht="14.25" thickBot="1">
      <c r="A9" s="724" t="s">
        <v>93</v>
      </c>
      <c r="B9" s="710"/>
      <c r="C9" s="706"/>
      <c r="D9" s="717"/>
      <c r="E9" s="710"/>
      <c r="F9" s="706"/>
      <c r="G9" s="706"/>
      <c r="H9" s="706"/>
      <c r="I9" s="709"/>
    </row>
    <row r="10" spans="1:9" s="657" customFormat="1" ht="14.25" thickBot="1">
      <c r="A10" s="733" t="s">
        <v>1902</v>
      </c>
      <c r="B10" s="624">
        <v>0</v>
      </c>
      <c r="C10" s="625">
        <v>0</v>
      </c>
      <c r="D10" s="664">
        <v>0</v>
      </c>
      <c r="E10" s="624">
        <v>0</v>
      </c>
      <c r="F10" s="625">
        <v>0</v>
      </c>
      <c r="G10" s="625">
        <v>0</v>
      </c>
      <c r="H10" s="625">
        <v>0</v>
      </c>
      <c r="I10" s="655"/>
    </row>
    <row r="11" spans="1:9" s="657" customFormat="1" ht="14.25" thickBot="1">
      <c r="A11" s="733" t="s">
        <v>1634</v>
      </c>
      <c r="B11" s="624">
        <v>0</v>
      </c>
      <c r="C11" s="625">
        <v>0</v>
      </c>
      <c r="D11" s="664">
        <v>0</v>
      </c>
      <c r="E11" s="624">
        <v>209270288</v>
      </c>
      <c r="F11" s="625">
        <v>15398726</v>
      </c>
      <c r="G11" s="625">
        <v>0</v>
      </c>
      <c r="H11" s="625">
        <v>0</v>
      </c>
      <c r="I11" s="655">
        <v>0</v>
      </c>
    </row>
    <row r="12" spans="1:9" s="720" customFormat="1" ht="14.25" thickBot="1">
      <c r="A12" s="724" t="s">
        <v>94</v>
      </c>
      <c r="B12" s="710"/>
      <c r="C12" s="706"/>
      <c r="D12" s="717"/>
      <c r="E12" s="710"/>
      <c r="F12" s="706"/>
      <c r="G12" s="706"/>
      <c r="H12" s="706"/>
      <c r="I12" s="709"/>
    </row>
    <row r="13" spans="1:9" s="657" customFormat="1" ht="14.25" thickBot="1">
      <c r="A13" s="733" t="s">
        <v>1640</v>
      </c>
      <c r="B13" s="624">
        <v>0</v>
      </c>
      <c r="C13" s="625">
        <v>0</v>
      </c>
      <c r="D13" s="664">
        <v>0</v>
      </c>
      <c r="E13" s="624">
        <v>121338866</v>
      </c>
      <c r="F13" s="625">
        <v>3352379</v>
      </c>
      <c r="G13" s="625">
        <v>0</v>
      </c>
      <c r="H13" s="625">
        <v>0</v>
      </c>
      <c r="I13" s="655">
        <v>0</v>
      </c>
    </row>
    <row r="14" spans="1:9" s="657" customFormat="1" ht="14.25" thickBot="1">
      <c r="A14" s="733" t="s">
        <v>1645</v>
      </c>
      <c r="B14" s="624">
        <v>0</v>
      </c>
      <c r="C14" s="625">
        <v>0</v>
      </c>
      <c r="D14" s="664">
        <v>0</v>
      </c>
      <c r="E14" s="624">
        <v>0</v>
      </c>
      <c r="F14" s="625">
        <v>0</v>
      </c>
      <c r="G14" s="625">
        <v>0</v>
      </c>
      <c r="H14" s="625">
        <v>0</v>
      </c>
      <c r="I14" s="655"/>
    </row>
    <row r="15" spans="1:9" s="134" customFormat="1" ht="14.25" thickBot="1">
      <c r="A15" s="733" t="s">
        <v>1650</v>
      </c>
      <c r="B15" s="624">
        <v>94886901</v>
      </c>
      <c r="C15" s="623">
        <v>6394974</v>
      </c>
      <c r="D15" s="664">
        <v>94886901</v>
      </c>
      <c r="E15" s="624">
        <v>0</v>
      </c>
      <c r="F15" s="623">
        <v>0</v>
      </c>
      <c r="G15" s="623">
        <v>0</v>
      </c>
      <c r="H15" s="623">
        <v>94886901</v>
      </c>
      <c r="I15" s="641">
        <v>1</v>
      </c>
    </row>
    <row r="16" spans="1:9" s="657" customFormat="1" ht="14.25" thickBot="1">
      <c r="A16" s="733" t="s">
        <v>1654</v>
      </c>
      <c r="B16" s="624">
        <v>133146364</v>
      </c>
      <c r="C16" s="625">
        <v>13018339</v>
      </c>
      <c r="D16" s="664">
        <v>133065166</v>
      </c>
      <c r="E16" s="624">
        <v>244918310</v>
      </c>
      <c r="F16" s="625">
        <v>14406960</v>
      </c>
      <c r="G16" s="625">
        <v>0</v>
      </c>
      <c r="H16" s="625">
        <v>133065166</v>
      </c>
      <c r="I16" s="655">
        <v>0.35196402930785331</v>
      </c>
    </row>
    <row r="17" spans="1:9" s="657" customFormat="1" ht="14.25" thickBot="1">
      <c r="A17" s="733" t="s">
        <v>1665</v>
      </c>
      <c r="B17" s="624">
        <v>0</v>
      </c>
      <c r="C17" s="625">
        <v>0</v>
      </c>
      <c r="D17" s="664">
        <v>0</v>
      </c>
      <c r="E17" s="624">
        <v>0</v>
      </c>
      <c r="F17" s="625">
        <v>0</v>
      </c>
      <c r="G17" s="625">
        <v>0</v>
      </c>
      <c r="H17" s="625">
        <v>0</v>
      </c>
      <c r="I17" s="655"/>
    </row>
    <row r="18" spans="1:9" s="657" customFormat="1" ht="14.25" thickBot="1">
      <c r="A18" s="733" t="s">
        <v>1671</v>
      </c>
      <c r="B18" s="624">
        <v>53018630</v>
      </c>
      <c r="C18" s="625">
        <v>5215245</v>
      </c>
      <c r="D18" s="664">
        <v>53018630</v>
      </c>
      <c r="E18" s="624">
        <v>562813081</v>
      </c>
      <c r="F18" s="625">
        <v>46117440</v>
      </c>
      <c r="G18" s="625">
        <v>0</v>
      </c>
      <c r="H18" s="625">
        <v>53018630</v>
      </c>
      <c r="I18" s="655">
        <v>8.6092724770387805E-2</v>
      </c>
    </row>
    <row r="19" spans="1:9" s="657" customFormat="1" ht="14.25" thickBot="1">
      <c r="A19" s="733" t="s">
        <v>95</v>
      </c>
      <c r="B19" s="624">
        <v>0</v>
      </c>
      <c r="C19" s="625">
        <v>0</v>
      </c>
      <c r="D19" s="664">
        <v>0</v>
      </c>
      <c r="E19" s="624">
        <v>17544984</v>
      </c>
      <c r="F19" s="625">
        <v>1385801</v>
      </c>
      <c r="G19" s="625">
        <v>14167518</v>
      </c>
      <c r="H19" s="625">
        <v>14167518</v>
      </c>
      <c r="I19" s="655">
        <v>0.80749677514667439</v>
      </c>
    </row>
    <row r="20" spans="1:9" s="657" customFormat="1" ht="14.25" thickBot="1">
      <c r="A20" s="733" t="s">
        <v>1903</v>
      </c>
      <c r="B20" s="624">
        <v>0</v>
      </c>
      <c r="C20" s="625">
        <v>0</v>
      </c>
      <c r="D20" s="664">
        <v>0</v>
      </c>
      <c r="E20" s="624">
        <v>30047875</v>
      </c>
      <c r="F20" s="625">
        <v>3935378</v>
      </c>
      <c r="G20" s="625">
        <v>30047875</v>
      </c>
      <c r="H20" s="625">
        <v>30047875</v>
      </c>
      <c r="I20" s="655">
        <v>1</v>
      </c>
    </row>
    <row r="21" spans="1:9" s="657" customFormat="1" ht="14.25" thickBot="1">
      <c r="A21" s="733" t="s">
        <v>1700</v>
      </c>
      <c r="B21" s="624">
        <v>26109369</v>
      </c>
      <c r="C21" s="625">
        <v>2644002</v>
      </c>
      <c r="D21" s="664">
        <v>26109369</v>
      </c>
      <c r="E21" s="624">
        <v>0</v>
      </c>
      <c r="F21" s="625">
        <v>0</v>
      </c>
      <c r="G21" s="625">
        <v>0</v>
      </c>
      <c r="H21" s="625">
        <v>26109369</v>
      </c>
      <c r="I21" s="655">
        <v>1</v>
      </c>
    </row>
    <row r="22" spans="1:9" s="657" customFormat="1" ht="14.25" thickBot="1">
      <c r="A22" s="733" t="s">
        <v>1707</v>
      </c>
      <c r="B22" s="624">
        <v>0</v>
      </c>
      <c r="C22" s="625">
        <v>0</v>
      </c>
      <c r="D22" s="664">
        <v>0</v>
      </c>
      <c r="E22" s="624">
        <v>0</v>
      </c>
      <c r="F22" s="625">
        <v>0</v>
      </c>
      <c r="G22" s="625">
        <v>0</v>
      </c>
      <c r="H22" s="625">
        <v>0</v>
      </c>
      <c r="I22" s="655"/>
    </row>
    <row r="23" spans="1:9" s="657" customFormat="1" ht="14.25" thickBot="1">
      <c r="A23" s="733" t="s">
        <v>1712</v>
      </c>
      <c r="B23" s="624">
        <v>168490286</v>
      </c>
      <c r="C23" s="625">
        <v>18851021</v>
      </c>
      <c r="D23" s="664">
        <v>168490286</v>
      </c>
      <c r="E23" s="624">
        <v>1497805183</v>
      </c>
      <c r="F23" s="625">
        <v>170117208</v>
      </c>
      <c r="G23" s="625">
        <v>0</v>
      </c>
      <c r="H23" s="625">
        <v>168490286</v>
      </c>
      <c r="I23" s="655">
        <v>0.10111669216811632</v>
      </c>
    </row>
    <row r="24" spans="1:9" s="720" customFormat="1" ht="14.25" thickBot="1">
      <c r="A24" s="724" t="s">
        <v>96</v>
      </c>
      <c r="B24" s="710"/>
      <c r="C24" s="706"/>
      <c r="D24" s="717"/>
      <c r="E24" s="710"/>
      <c r="F24" s="706"/>
      <c r="G24" s="706"/>
      <c r="H24" s="706"/>
      <c r="I24" s="709"/>
    </row>
    <row r="25" spans="1:9" s="657" customFormat="1" ht="14.25" thickBot="1">
      <c r="A25" s="733" t="s">
        <v>1719</v>
      </c>
      <c r="B25" s="624">
        <v>0</v>
      </c>
      <c r="C25" s="625">
        <v>0</v>
      </c>
      <c r="D25" s="664">
        <v>0</v>
      </c>
      <c r="E25" s="624">
        <v>0</v>
      </c>
      <c r="F25" s="625">
        <v>0</v>
      </c>
      <c r="G25" s="625">
        <v>0</v>
      </c>
      <c r="H25" s="625">
        <v>0</v>
      </c>
      <c r="I25" s="655"/>
    </row>
    <row r="26" spans="1:9" s="657" customFormat="1" ht="14.25" thickBot="1">
      <c r="A26" s="733" t="s">
        <v>1725</v>
      </c>
      <c r="B26" s="624">
        <v>0</v>
      </c>
      <c r="C26" s="625">
        <v>0</v>
      </c>
      <c r="D26" s="664">
        <v>0</v>
      </c>
      <c r="E26" s="624">
        <v>6185256</v>
      </c>
      <c r="F26" s="625">
        <v>878950</v>
      </c>
      <c r="G26" s="625">
        <v>0</v>
      </c>
      <c r="H26" s="625">
        <v>0</v>
      </c>
      <c r="I26" s="655">
        <v>0</v>
      </c>
    </row>
    <row r="27" spans="1:9" s="720" customFormat="1" ht="14.25" thickBot="1">
      <c r="A27" s="724" t="s">
        <v>97</v>
      </c>
      <c r="B27" s="710"/>
      <c r="C27" s="706"/>
      <c r="D27" s="717"/>
      <c r="E27" s="710"/>
      <c r="F27" s="706"/>
      <c r="G27" s="706"/>
      <c r="H27" s="706"/>
      <c r="I27" s="709"/>
    </row>
    <row r="28" spans="1:9" s="657" customFormat="1" ht="14.25" thickBot="1">
      <c r="A28" s="733" t="s">
        <v>1730</v>
      </c>
      <c r="B28" s="624">
        <v>8545265</v>
      </c>
      <c r="C28" s="625">
        <v>708451</v>
      </c>
      <c r="D28" s="664">
        <v>0</v>
      </c>
      <c r="E28" s="624">
        <v>11325157</v>
      </c>
      <c r="F28" s="625">
        <v>640951</v>
      </c>
      <c r="G28" s="625">
        <v>0</v>
      </c>
      <c r="H28" s="625">
        <v>0</v>
      </c>
      <c r="I28" s="655">
        <v>0</v>
      </c>
    </row>
    <row r="29" spans="1:9" s="657" customFormat="1" ht="14.25" thickBot="1">
      <c r="A29" s="733" t="s">
        <v>1731</v>
      </c>
      <c r="B29" s="624">
        <v>129185138</v>
      </c>
      <c r="C29" s="625">
        <v>14932967</v>
      </c>
      <c r="D29" s="664">
        <v>129185138</v>
      </c>
      <c r="E29" s="624">
        <v>324270779</v>
      </c>
      <c r="F29" s="625">
        <v>20785945</v>
      </c>
      <c r="G29" s="625">
        <v>36312562</v>
      </c>
      <c r="H29" s="625">
        <v>165497700</v>
      </c>
      <c r="I29" s="655">
        <v>0.36496976617905724</v>
      </c>
    </row>
    <row r="30" spans="1:9" s="720" customFormat="1" ht="14.25" thickBot="1">
      <c r="A30" s="724" t="s">
        <v>98</v>
      </c>
      <c r="B30" s="710"/>
      <c r="C30" s="706"/>
      <c r="D30" s="717"/>
      <c r="E30" s="710"/>
      <c r="F30" s="706"/>
      <c r="G30" s="706"/>
      <c r="H30" s="706"/>
      <c r="I30" s="709"/>
    </row>
    <row r="31" spans="1:9" s="657" customFormat="1" ht="14.25" thickBot="1">
      <c r="A31" s="733" t="s">
        <v>1739</v>
      </c>
      <c r="B31" s="624">
        <v>0</v>
      </c>
      <c r="C31" s="625">
        <v>0</v>
      </c>
      <c r="D31" s="664">
        <v>0</v>
      </c>
      <c r="E31" s="624">
        <v>0</v>
      </c>
      <c r="F31" s="625">
        <v>0</v>
      </c>
      <c r="G31" s="625">
        <v>0</v>
      </c>
      <c r="H31" s="625">
        <v>0</v>
      </c>
      <c r="I31" s="655"/>
    </row>
    <row r="32" spans="1:9" s="657" customFormat="1" ht="14.25" thickBot="1">
      <c r="A32" s="733" t="s">
        <v>1743</v>
      </c>
      <c r="B32" s="624">
        <v>0</v>
      </c>
      <c r="C32" s="625">
        <v>0</v>
      </c>
      <c r="D32" s="664">
        <v>0</v>
      </c>
      <c r="E32" s="624">
        <v>0</v>
      </c>
      <c r="F32" s="625">
        <v>0</v>
      </c>
      <c r="G32" s="625">
        <v>0</v>
      </c>
      <c r="H32" s="625">
        <v>0</v>
      </c>
      <c r="I32" s="655"/>
    </row>
    <row r="33" spans="1:9" s="657" customFormat="1" ht="14.25" thickBot="1">
      <c r="A33" s="733" t="s">
        <v>1754</v>
      </c>
      <c r="B33" s="624">
        <v>94242395</v>
      </c>
      <c r="C33" s="625">
        <v>9866836</v>
      </c>
      <c r="D33" s="664">
        <v>94242395</v>
      </c>
      <c r="E33" s="624">
        <v>0</v>
      </c>
      <c r="F33" s="625">
        <v>0</v>
      </c>
      <c r="G33" s="625">
        <v>0</v>
      </c>
      <c r="H33" s="625">
        <v>94242395</v>
      </c>
      <c r="I33" s="655">
        <v>1</v>
      </c>
    </row>
    <row r="34" spans="1:9" s="657" customFormat="1" ht="14.25" thickBot="1">
      <c r="A34" s="733" t="s">
        <v>1767</v>
      </c>
      <c r="B34" s="624">
        <v>0</v>
      </c>
      <c r="C34" s="625">
        <v>0</v>
      </c>
      <c r="D34" s="664">
        <v>0</v>
      </c>
      <c r="E34" s="624">
        <v>95472220</v>
      </c>
      <c r="F34" s="625">
        <v>9867802</v>
      </c>
      <c r="G34" s="625">
        <v>95472220</v>
      </c>
      <c r="H34" s="625">
        <v>95472220</v>
      </c>
      <c r="I34" s="655">
        <v>1</v>
      </c>
    </row>
    <row r="35" spans="1:9" s="657" customFormat="1" ht="14.25" thickBot="1">
      <c r="A35" s="736" t="s">
        <v>1773</v>
      </c>
      <c r="B35" s="624">
        <v>0</v>
      </c>
      <c r="C35" s="625">
        <v>0</v>
      </c>
      <c r="D35" s="664">
        <v>0</v>
      </c>
      <c r="E35" s="624">
        <v>0</v>
      </c>
      <c r="F35" s="625">
        <v>0</v>
      </c>
      <c r="G35" s="625">
        <v>0</v>
      </c>
      <c r="H35" s="625">
        <v>0</v>
      </c>
      <c r="I35" s="655"/>
    </row>
    <row r="36" spans="1:9" s="720" customFormat="1" ht="14.25" thickBot="1">
      <c r="A36" s="724" t="s">
        <v>99</v>
      </c>
      <c r="B36" s="710"/>
      <c r="C36" s="706"/>
      <c r="D36" s="717"/>
      <c r="E36" s="710"/>
      <c r="F36" s="706"/>
      <c r="G36" s="706"/>
      <c r="H36" s="706"/>
      <c r="I36" s="709"/>
    </row>
    <row r="37" spans="1:9" s="657" customFormat="1" ht="14.25" thickBot="1">
      <c r="A37" s="733" t="s">
        <v>1778</v>
      </c>
      <c r="B37" s="624">
        <v>40224</v>
      </c>
      <c r="C37" s="625">
        <v>838</v>
      </c>
      <c r="D37" s="664">
        <v>0</v>
      </c>
      <c r="E37" s="624">
        <v>0</v>
      </c>
      <c r="F37" s="625">
        <v>0</v>
      </c>
      <c r="G37" s="625">
        <v>0</v>
      </c>
      <c r="H37" s="625">
        <v>0</v>
      </c>
      <c r="I37" s="655">
        <v>0</v>
      </c>
    </row>
    <row r="38" spans="1:9" s="657" customFormat="1" ht="14.25" thickBot="1">
      <c r="A38" s="733" t="s">
        <v>1783</v>
      </c>
      <c r="B38" s="624">
        <v>0</v>
      </c>
      <c r="C38" s="625">
        <v>0</v>
      </c>
      <c r="D38" s="664">
        <v>0</v>
      </c>
      <c r="E38" s="624">
        <v>1071836</v>
      </c>
      <c r="F38" s="625">
        <v>26796</v>
      </c>
      <c r="G38" s="625">
        <v>0</v>
      </c>
      <c r="H38" s="625">
        <v>0</v>
      </c>
      <c r="I38" s="655">
        <v>0</v>
      </c>
    </row>
    <row r="39" spans="1:9" s="657" customFormat="1" ht="14.25" thickBot="1">
      <c r="A39" s="733" t="s">
        <v>1789</v>
      </c>
      <c r="B39" s="624">
        <v>140424613</v>
      </c>
      <c r="C39" s="625">
        <v>14151360</v>
      </c>
      <c r="D39" s="664">
        <v>140424613</v>
      </c>
      <c r="E39" s="624">
        <v>301778085</v>
      </c>
      <c r="F39" s="625">
        <v>16341118</v>
      </c>
      <c r="G39" s="625">
        <v>0</v>
      </c>
      <c r="H39" s="625">
        <v>140424613</v>
      </c>
      <c r="I39" s="655">
        <v>0.31755711495003136</v>
      </c>
    </row>
    <row r="40" spans="1:9" s="657" customFormat="1" ht="14.25" thickBot="1">
      <c r="A40" s="733" t="s">
        <v>1801</v>
      </c>
      <c r="B40" s="624">
        <v>1890622</v>
      </c>
      <c r="C40" s="625">
        <v>2114880</v>
      </c>
      <c r="D40" s="664">
        <v>1890622</v>
      </c>
      <c r="E40" s="624">
        <v>342415337</v>
      </c>
      <c r="F40" s="625">
        <v>26391540</v>
      </c>
      <c r="G40" s="625">
        <v>342415337</v>
      </c>
      <c r="H40" s="625">
        <v>344305959</v>
      </c>
      <c r="I40" s="655">
        <v>1</v>
      </c>
    </row>
    <row r="41" spans="1:9" s="657" customFormat="1" ht="14.25" thickBot="1">
      <c r="A41" s="733" t="s">
        <v>1803</v>
      </c>
      <c r="B41" s="624">
        <v>482610677</v>
      </c>
      <c r="C41" s="625">
        <v>39368453</v>
      </c>
      <c r="D41" s="664">
        <v>482610677</v>
      </c>
      <c r="E41" s="624">
        <v>29655102</v>
      </c>
      <c r="F41" s="625">
        <v>833289</v>
      </c>
      <c r="G41" s="625">
        <v>0</v>
      </c>
      <c r="H41" s="625">
        <v>482610677</v>
      </c>
      <c r="I41" s="655">
        <v>0.94210992961917139</v>
      </c>
    </row>
    <row r="42" spans="1:9" s="657" customFormat="1" ht="14.25" thickBot="1">
      <c r="A42" s="733" t="s">
        <v>1811</v>
      </c>
      <c r="B42" s="624">
        <v>0</v>
      </c>
      <c r="C42" s="625">
        <v>0</v>
      </c>
      <c r="D42" s="664">
        <v>0</v>
      </c>
      <c r="E42" s="624">
        <v>0</v>
      </c>
      <c r="F42" s="625">
        <v>0</v>
      </c>
      <c r="G42" s="625">
        <v>0</v>
      </c>
      <c r="H42" s="625">
        <v>0</v>
      </c>
      <c r="I42" s="655"/>
    </row>
    <row r="43" spans="1:9" s="657" customFormat="1" ht="14.25" thickBot="1">
      <c r="A43" s="733" t="s">
        <v>1817</v>
      </c>
      <c r="B43" s="624">
        <v>0</v>
      </c>
      <c r="C43" s="625">
        <v>0</v>
      </c>
      <c r="D43" s="664">
        <v>0</v>
      </c>
      <c r="E43" s="624">
        <v>0</v>
      </c>
      <c r="F43" s="625">
        <v>0</v>
      </c>
      <c r="G43" s="625">
        <v>0</v>
      </c>
      <c r="H43" s="625">
        <v>0</v>
      </c>
      <c r="I43" s="655"/>
    </row>
    <row r="44" spans="1:9" s="657" customFormat="1" ht="14.25" thickBot="1">
      <c r="A44" s="733" t="s">
        <v>1829</v>
      </c>
      <c r="B44" s="624">
        <v>0</v>
      </c>
      <c r="C44" s="625">
        <v>0</v>
      </c>
      <c r="D44" s="664">
        <v>0</v>
      </c>
      <c r="E44" s="624">
        <v>0</v>
      </c>
      <c r="F44" s="625">
        <v>0</v>
      </c>
      <c r="G44" s="625">
        <v>0</v>
      </c>
      <c r="H44" s="625">
        <v>0</v>
      </c>
      <c r="I44" s="655"/>
    </row>
    <row r="45" spans="1:9" ht="14.25" thickBot="1">
      <c r="A45" s="737" t="s">
        <v>1834</v>
      </c>
      <c r="B45" s="624">
        <v>209708681</v>
      </c>
      <c r="C45" s="625">
        <v>15789248</v>
      </c>
      <c r="D45" s="664">
        <v>0</v>
      </c>
      <c r="E45" s="624">
        <v>0</v>
      </c>
      <c r="F45" s="625">
        <v>0</v>
      </c>
      <c r="G45" s="625">
        <v>0</v>
      </c>
      <c r="H45" s="625">
        <v>0</v>
      </c>
      <c r="I45" s="655">
        <v>0</v>
      </c>
    </row>
    <row r="46" spans="1:9" s="657" customFormat="1" ht="14.25" thickBot="1">
      <c r="A46" s="733" t="s">
        <v>1839</v>
      </c>
      <c r="B46" s="624">
        <v>0</v>
      </c>
      <c r="C46" s="625">
        <v>0</v>
      </c>
      <c r="D46" s="664">
        <v>0</v>
      </c>
      <c r="E46" s="624">
        <v>0</v>
      </c>
      <c r="F46" s="625">
        <v>0</v>
      </c>
      <c r="G46" s="625">
        <v>0</v>
      </c>
      <c r="H46" s="625">
        <v>0</v>
      </c>
      <c r="I46" s="655"/>
    </row>
    <row r="47" spans="1:9" s="657" customFormat="1" ht="14.25" thickBot="1">
      <c r="A47" s="733" t="s">
        <v>211</v>
      </c>
      <c r="B47" s="624">
        <f>'[1]（６）【別表３】電気売却入札詳細'!H50</f>
        <v>0</v>
      </c>
      <c r="C47" s="625">
        <f>'[1]（６）【別表３】電気売却入札詳細'!I50</f>
        <v>0</v>
      </c>
      <c r="D47" s="664">
        <f>'[1]（６）【別表３】電気売却入札詳細'!H47</f>
        <v>0</v>
      </c>
      <c r="E47" s="624">
        <f>'[1]（７）【別表４】電気売却随意契約詳細 '!H50</f>
        <v>0</v>
      </c>
      <c r="F47" s="625">
        <f>'[1]（７）【別表４】電気売却随意契約詳細 '!I50</f>
        <v>0</v>
      </c>
      <c r="G47" s="625">
        <f>'[1]（７）【別表４】電気売却随意契約詳細 '!H47</f>
        <v>0</v>
      </c>
      <c r="H47" s="625">
        <f>D47+G47</f>
        <v>0</v>
      </c>
      <c r="I47" s="655"/>
    </row>
    <row r="48" spans="1:9" s="657" customFormat="1" ht="14.25" thickBot="1">
      <c r="A48" s="733" t="s">
        <v>1841</v>
      </c>
      <c r="B48" s="624">
        <v>0</v>
      </c>
      <c r="C48" s="625">
        <v>0</v>
      </c>
      <c r="D48" s="664">
        <v>0</v>
      </c>
      <c r="E48" s="624">
        <v>0</v>
      </c>
      <c r="F48" s="625">
        <v>0</v>
      </c>
      <c r="G48" s="625">
        <v>0</v>
      </c>
      <c r="H48" s="625">
        <v>0</v>
      </c>
      <c r="I48" s="655"/>
    </row>
    <row r="49" spans="1:9" s="134" customFormat="1" ht="14.25" thickBot="1">
      <c r="A49" s="733" t="s">
        <v>1846</v>
      </c>
      <c r="B49" s="624">
        <v>119471883</v>
      </c>
      <c r="C49" s="623">
        <v>12191009</v>
      </c>
      <c r="D49" s="664">
        <v>119471883</v>
      </c>
      <c r="E49" s="624">
        <v>259261241</v>
      </c>
      <c r="F49" s="623">
        <v>14120983</v>
      </c>
      <c r="G49" s="623">
        <v>0</v>
      </c>
      <c r="H49" s="623">
        <v>119471883</v>
      </c>
      <c r="I49" s="641">
        <v>0.31545137044838995</v>
      </c>
    </row>
    <row r="50" spans="1:9" s="720" customFormat="1" ht="14.25" thickBot="1">
      <c r="A50" s="724" t="s">
        <v>100</v>
      </c>
      <c r="B50" s="710"/>
      <c r="C50" s="706"/>
      <c r="D50" s="717"/>
      <c r="E50" s="710"/>
      <c r="F50" s="706"/>
      <c r="G50" s="706"/>
      <c r="H50" s="706"/>
      <c r="I50" s="709"/>
    </row>
    <row r="51" spans="1:9" s="657" customFormat="1" ht="14.25" thickBot="1">
      <c r="A51" s="733" t="s">
        <v>1849</v>
      </c>
      <c r="B51" s="624">
        <v>0</v>
      </c>
      <c r="C51" s="625">
        <v>0</v>
      </c>
      <c r="D51" s="664">
        <v>0</v>
      </c>
      <c r="E51" s="624">
        <v>172329406</v>
      </c>
      <c r="F51" s="625">
        <v>6257734</v>
      </c>
      <c r="G51" s="625">
        <v>0</v>
      </c>
      <c r="H51" s="625">
        <v>0</v>
      </c>
      <c r="I51" s="655">
        <v>0</v>
      </c>
    </row>
    <row r="52" spans="1:9" s="657" customFormat="1" ht="14.25" thickBot="1">
      <c r="A52" s="733" t="s">
        <v>1855</v>
      </c>
      <c r="B52" s="624">
        <v>489320950</v>
      </c>
      <c r="C52" s="625">
        <v>34551044</v>
      </c>
      <c r="D52" s="664">
        <v>112791299</v>
      </c>
      <c r="E52" s="624">
        <v>1814075</v>
      </c>
      <c r="F52" s="625">
        <v>56690</v>
      </c>
      <c r="G52" s="625">
        <v>0</v>
      </c>
      <c r="H52" s="625">
        <v>112791299</v>
      </c>
      <c r="I52" s="655">
        <v>0.22965435828975952</v>
      </c>
    </row>
    <row r="53" spans="1:9" s="657" customFormat="1" ht="14.25" thickBot="1">
      <c r="A53" s="733" t="s">
        <v>1864</v>
      </c>
      <c r="B53" s="624">
        <v>0</v>
      </c>
      <c r="C53" s="625">
        <v>0</v>
      </c>
      <c r="D53" s="664">
        <v>0</v>
      </c>
      <c r="E53" s="624">
        <v>53323653</v>
      </c>
      <c r="F53" s="625">
        <v>1373750</v>
      </c>
      <c r="G53" s="625">
        <v>0</v>
      </c>
      <c r="H53" s="625">
        <v>0</v>
      </c>
      <c r="I53" s="655">
        <v>0</v>
      </c>
    </row>
    <row r="54" spans="1:9" s="657" customFormat="1" ht="14.25" thickBot="1">
      <c r="A54" s="733" t="s">
        <v>1872</v>
      </c>
      <c r="B54" s="624">
        <v>0</v>
      </c>
      <c r="C54" s="625">
        <v>0</v>
      </c>
      <c r="D54" s="664">
        <v>0</v>
      </c>
      <c r="E54" s="731">
        <v>390251505</v>
      </c>
      <c r="F54" s="732">
        <v>30012970</v>
      </c>
      <c r="G54" s="625">
        <v>0</v>
      </c>
      <c r="H54" s="625">
        <v>0</v>
      </c>
      <c r="I54" s="655">
        <v>0</v>
      </c>
    </row>
    <row r="55" spans="1:9" s="657" customFormat="1" ht="14.25" thickBot="1">
      <c r="A55" s="733" t="s">
        <v>1874</v>
      </c>
      <c r="B55" s="624">
        <v>23721265</v>
      </c>
      <c r="C55" s="625">
        <v>2840228</v>
      </c>
      <c r="D55" s="664">
        <v>23721265</v>
      </c>
      <c r="E55" s="624">
        <v>31122630</v>
      </c>
      <c r="F55" s="625">
        <v>1830741</v>
      </c>
      <c r="G55" s="625">
        <v>0</v>
      </c>
      <c r="H55" s="625">
        <v>23721265</v>
      </c>
      <c r="I55" s="655">
        <v>0.43252334649098134</v>
      </c>
    </row>
    <row r="56" spans="1:9" s="657" customFormat="1" ht="14.25" thickBot="1">
      <c r="A56" s="733" t="s">
        <v>1880</v>
      </c>
      <c r="B56" s="624">
        <v>0</v>
      </c>
      <c r="C56" s="625">
        <v>0</v>
      </c>
      <c r="D56" s="664">
        <v>0</v>
      </c>
      <c r="E56" s="624">
        <v>253320963</v>
      </c>
      <c r="F56" s="625">
        <v>29724624</v>
      </c>
      <c r="G56" s="625">
        <v>0</v>
      </c>
      <c r="H56" s="625">
        <v>0</v>
      </c>
      <c r="I56" s="655">
        <v>0</v>
      </c>
    </row>
    <row r="57" spans="1:9" s="134" customFormat="1" ht="14.25" thickBot="1">
      <c r="A57" s="733" t="s">
        <v>101</v>
      </c>
      <c r="B57" s="624">
        <v>0</v>
      </c>
      <c r="C57" s="623">
        <v>0</v>
      </c>
      <c r="D57" s="664">
        <v>0</v>
      </c>
      <c r="E57" s="624">
        <v>0</v>
      </c>
      <c r="F57" s="623">
        <v>0</v>
      </c>
      <c r="G57" s="623">
        <v>0</v>
      </c>
      <c r="H57" s="623">
        <v>0</v>
      </c>
      <c r="I57" s="641"/>
    </row>
    <row r="58" spans="1:9" s="657" customFormat="1" ht="14.25" thickBot="1">
      <c r="A58" s="733" t="s">
        <v>1886</v>
      </c>
      <c r="B58" s="624">
        <v>64779927</v>
      </c>
      <c r="C58" s="625">
        <v>7155509</v>
      </c>
      <c r="D58" s="664">
        <v>64779927</v>
      </c>
      <c r="E58" s="624">
        <v>540754606.62962961</v>
      </c>
      <c r="F58" s="625">
        <v>36419303</v>
      </c>
      <c r="G58" s="625">
        <v>0</v>
      </c>
      <c r="H58" s="625">
        <v>64779927</v>
      </c>
      <c r="I58" s="655">
        <v>0.10697974005165843</v>
      </c>
    </row>
    <row r="59" spans="1:9" s="657" customFormat="1" ht="14.25" thickBot="1">
      <c r="A59" s="733" t="s">
        <v>1895</v>
      </c>
      <c r="B59" s="624">
        <v>0</v>
      </c>
      <c r="C59" s="625">
        <v>0</v>
      </c>
      <c r="D59" s="664">
        <v>0</v>
      </c>
      <c r="E59" s="624">
        <v>0</v>
      </c>
      <c r="F59" s="625">
        <v>0</v>
      </c>
      <c r="G59" s="625">
        <v>0</v>
      </c>
      <c r="H59" s="625">
        <v>0</v>
      </c>
      <c r="I59" s="655"/>
    </row>
    <row r="60" spans="1:9" s="6" customFormat="1" ht="16.5" customHeight="1">
      <c r="A60" s="738"/>
      <c r="B60" s="739">
        <f>SUM(B2:B59)</f>
        <v>2551441957</v>
      </c>
      <c r="C60" s="739">
        <f t="shared" ref="C60:H60" si="0">SUM(C2:C59)</f>
        <v>221644267</v>
      </c>
      <c r="D60" s="739">
        <f t="shared" si="0"/>
        <v>1956536938</v>
      </c>
      <c r="E60" s="739">
        <f t="shared" si="0"/>
        <v>5751491831.6296291</v>
      </c>
      <c r="F60" s="739">
        <f t="shared" si="0"/>
        <v>459052034</v>
      </c>
      <c r="G60" s="739">
        <f t="shared" si="0"/>
        <v>569605674</v>
      </c>
      <c r="H60" s="739">
        <f t="shared" si="0"/>
        <v>2526142612</v>
      </c>
      <c r="I60" s="740">
        <f>H60/(B60+E60)</f>
        <v>0.30424698983621923</v>
      </c>
    </row>
    <row r="61" spans="1:9">
      <c r="B61" s="9"/>
      <c r="C61" s="9"/>
      <c r="D61" s="9"/>
      <c r="E61" s="9"/>
      <c r="F61" s="9"/>
      <c r="G61" s="9"/>
      <c r="H61" s="9"/>
      <c r="I61" s="9"/>
    </row>
    <row r="62" spans="1:9">
      <c r="B62" s="9"/>
      <c r="C62" s="9"/>
      <c r="D62" s="9"/>
      <c r="E62" s="9"/>
      <c r="F62" s="9"/>
      <c r="G62" s="9"/>
      <c r="H62" s="9"/>
      <c r="I62" s="9"/>
    </row>
    <row r="63" spans="1:9">
      <c r="B63" s="9"/>
      <c r="C63" s="9"/>
      <c r="D63" s="9"/>
      <c r="E63" s="9"/>
      <c r="F63" s="9"/>
      <c r="G63" s="9"/>
      <c r="H63" s="9"/>
      <c r="I63" s="9"/>
    </row>
    <row r="64" spans="1:9">
      <c r="B64" s="9"/>
      <c r="C64" s="9"/>
      <c r="D64" s="9"/>
      <c r="E64" s="9"/>
      <c r="F64" s="9"/>
      <c r="G64" s="9"/>
      <c r="H64" s="9"/>
      <c r="I64" s="9"/>
    </row>
    <row r="65" spans="2:9">
      <c r="B65" s="9"/>
      <c r="C65" s="9"/>
      <c r="D65" s="9"/>
      <c r="E65" s="9"/>
      <c r="F65" s="9"/>
      <c r="G65" s="9"/>
      <c r="H65" s="9"/>
      <c r="I65" s="9"/>
    </row>
    <row r="66" spans="2:9">
      <c r="B66" s="9"/>
      <c r="C66" s="9"/>
      <c r="D66" s="9"/>
      <c r="E66" s="9"/>
      <c r="F66" s="9"/>
      <c r="G66" s="9"/>
      <c r="H66" s="9"/>
      <c r="I66" s="9"/>
    </row>
    <row r="67" spans="2:9">
      <c r="B67" s="9"/>
      <c r="C67" s="9"/>
      <c r="D67" s="9"/>
      <c r="E67" s="9"/>
      <c r="F67" s="9"/>
      <c r="G67" s="9"/>
      <c r="H67" s="9"/>
      <c r="I67" s="9"/>
    </row>
    <row r="68" spans="2:9">
      <c r="B68" s="9"/>
      <c r="C68" s="9"/>
      <c r="D68" s="9"/>
      <c r="E68" s="9"/>
      <c r="F68" s="9"/>
      <c r="G68" s="9"/>
      <c r="H68" s="9"/>
      <c r="I68" s="9"/>
    </row>
    <row r="69" spans="2:9">
      <c r="B69" s="9"/>
      <c r="C69" s="9"/>
      <c r="D69" s="9"/>
      <c r="E69" s="9"/>
      <c r="F69" s="9"/>
      <c r="G69" s="9"/>
      <c r="H69" s="9"/>
      <c r="I69" s="9"/>
    </row>
    <row r="70" spans="2:9">
      <c r="B70" s="9"/>
      <c r="C70" s="9"/>
      <c r="D70" s="9"/>
      <c r="E70" s="9"/>
      <c r="F70" s="9"/>
      <c r="G70" s="9"/>
      <c r="H70" s="9"/>
      <c r="I70" s="9"/>
    </row>
    <row r="71" spans="2:9">
      <c r="B71" s="9"/>
      <c r="C71" s="9"/>
      <c r="D71" s="9"/>
      <c r="E71" s="9"/>
      <c r="F71" s="9"/>
      <c r="G71" s="9"/>
      <c r="H71" s="9"/>
      <c r="I71" s="9"/>
    </row>
    <row r="72" spans="2:9">
      <c r="B72" s="9"/>
      <c r="C72" s="9"/>
      <c r="D72" s="9"/>
      <c r="E72" s="9"/>
      <c r="F72" s="9"/>
      <c r="G72" s="9"/>
      <c r="H72" s="9"/>
      <c r="I72" s="9"/>
    </row>
    <row r="73" spans="2:9">
      <c r="B73" s="9"/>
      <c r="C73" s="9"/>
      <c r="D73" s="9"/>
      <c r="E73" s="9"/>
      <c r="F73" s="9"/>
      <c r="G73" s="9"/>
      <c r="H73" s="9"/>
      <c r="I73" s="9"/>
    </row>
    <row r="74" spans="2:9">
      <c r="B74" s="9"/>
      <c r="C74" s="9"/>
      <c r="D74" s="9"/>
      <c r="E74" s="9"/>
      <c r="F74" s="9"/>
      <c r="G74" s="9"/>
      <c r="H74" s="9"/>
      <c r="I74" s="9"/>
    </row>
    <row r="75" spans="2:9">
      <c r="B75" s="9"/>
      <c r="C75" s="9"/>
      <c r="D75" s="9"/>
      <c r="E75" s="9"/>
      <c r="F75" s="9"/>
      <c r="G75" s="9"/>
      <c r="H75" s="9"/>
      <c r="I75" s="9"/>
    </row>
    <row r="76" spans="2:9">
      <c r="B76" s="9"/>
      <c r="C76" s="9"/>
      <c r="D76" s="9"/>
      <c r="E76" s="9"/>
      <c r="F76" s="9"/>
      <c r="G76" s="9"/>
      <c r="H76" s="9"/>
      <c r="I76" s="9"/>
    </row>
    <row r="77" spans="2:9">
      <c r="B77" s="9"/>
      <c r="C77" s="9"/>
      <c r="D77" s="9"/>
      <c r="E77" s="9"/>
      <c r="F77" s="9"/>
      <c r="G77" s="9"/>
      <c r="H77" s="9"/>
      <c r="I77" s="9"/>
    </row>
    <row r="78" spans="2:9">
      <c r="B78" s="9"/>
      <c r="C78" s="9"/>
      <c r="D78" s="9"/>
      <c r="E78" s="9"/>
      <c r="F78" s="9"/>
      <c r="G78" s="9"/>
      <c r="H78" s="9"/>
      <c r="I78" s="9"/>
    </row>
    <row r="79" spans="2:9">
      <c r="B79" s="9"/>
      <c r="C79" s="9"/>
      <c r="D79" s="9"/>
      <c r="E79" s="9"/>
      <c r="F79" s="9"/>
      <c r="G79" s="9"/>
      <c r="H79" s="9"/>
      <c r="I79" s="9"/>
    </row>
    <row r="80" spans="2:9">
      <c r="B80" s="9"/>
      <c r="C80" s="9"/>
      <c r="D80" s="9"/>
      <c r="E80" s="9"/>
      <c r="F80" s="9"/>
      <c r="G80" s="9"/>
      <c r="H80" s="9"/>
      <c r="I80" s="9"/>
    </row>
    <row r="81" spans="2:9">
      <c r="B81" s="9"/>
      <c r="C81" s="9"/>
      <c r="D81" s="9"/>
      <c r="E81" s="9"/>
      <c r="F81" s="9"/>
      <c r="G81" s="9"/>
      <c r="H81" s="9"/>
      <c r="I81" s="9"/>
    </row>
    <row r="82" spans="2:9">
      <c r="B82" s="9"/>
      <c r="C82" s="9"/>
      <c r="D82" s="9"/>
      <c r="E82" s="9"/>
      <c r="F82" s="9"/>
      <c r="G82" s="9"/>
      <c r="H82" s="9"/>
      <c r="I82" s="9"/>
    </row>
    <row r="83" spans="2:9">
      <c r="B83" s="9"/>
      <c r="C83" s="9"/>
      <c r="D83" s="9"/>
      <c r="E83" s="9"/>
      <c r="F83" s="9"/>
      <c r="G83" s="9"/>
      <c r="H83" s="9"/>
      <c r="I83" s="9"/>
    </row>
    <row r="84" spans="2:9">
      <c r="B84" s="9"/>
      <c r="C84" s="9"/>
      <c r="D84" s="9"/>
      <c r="E84" s="9"/>
      <c r="F84" s="9"/>
      <c r="G84" s="9"/>
      <c r="H84" s="9"/>
      <c r="I84" s="9"/>
    </row>
    <row r="85" spans="2:9">
      <c r="B85" s="9"/>
      <c r="C85" s="9"/>
      <c r="D85" s="9"/>
      <c r="E85" s="9"/>
      <c r="F85" s="9"/>
      <c r="G85" s="9"/>
      <c r="H85" s="9"/>
      <c r="I85" s="9"/>
    </row>
    <row r="86" spans="2:9">
      <c r="B86" s="9"/>
      <c r="C86" s="9"/>
      <c r="D86" s="9"/>
      <c r="E86" s="9"/>
      <c r="F86" s="9"/>
      <c r="G86" s="9"/>
      <c r="H86" s="9"/>
      <c r="I86" s="9"/>
    </row>
    <row r="87" spans="2:9">
      <c r="B87" s="9"/>
      <c r="C87" s="9"/>
      <c r="D87" s="9"/>
      <c r="E87" s="9"/>
      <c r="F87" s="9"/>
      <c r="G87" s="9"/>
      <c r="H87" s="9"/>
      <c r="I87" s="9"/>
    </row>
    <row r="88" spans="2:9">
      <c r="B88" s="9"/>
      <c r="C88" s="9"/>
      <c r="D88" s="9"/>
      <c r="E88" s="9"/>
      <c r="F88" s="9"/>
      <c r="G88" s="9"/>
      <c r="H88" s="9"/>
      <c r="I88" s="9"/>
    </row>
    <row r="89" spans="2:9">
      <c r="B89" s="9"/>
      <c r="C89" s="9"/>
      <c r="D89" s="9"/>
      <c r="E89" s="9"/>
      <c r="F89" s="9"/>
      <c r="G89" s="9"/>
      <c r="H89" s="9"/>
      <c r="I89" s="9"/>
    </row>
    <row r="90" spans="2:9">
      <c r="B90" s="9"/>
      <c r="C90" s="9"/>
      <c r="D90" s="9"/>
      <c r="E90" s="9"/>
      <c r="F90" s="9"/>
      <c r="G90" s="9"/>
      <c r="H90" s="9"/>
      <c r="I90" s="9"/>
    </row>
    <row r="91" spans="2:9">
      <c r="B91" s="9"/>
      <c r="C91" s="9"/>
      <c r="D91" s="9"/>
      <c r="E91" s="9"/>
      <c r="F91" s="9"/>
      <c r="G91" s="9"/>
      <c r="H91" s="9"/>
      <c r="I91" s="9"/>
    </row>
    <row r="92" spans="2:9">
      <c r="B92" s="9"/>
      <c r="C92" s="9"/>
      <c r="D92" s="9"/>
      <c r="E92" s="9"/>
      <c r="F92" s="9"/>
      <c r="G92" s="9"/>
      <c r="H92" s="9"/>
      <c r="I92" s="9"/>
    </row>
    <row r="93" spans="2:9">
      <c r="B93" s="9"/>
      <c r="C93" s="9"/>
      <c r="D93" s="9"/>
      <c r="E93" s="9"/>
      <c r="F93" s="9"/>
      <c r="G93" s="9"/>
      <c r="H93" s="9"/>
      <c r="I93" s="9"/>
    </row>
    <row r="94" spans="2:9">
      <c r="B94" s="9"/>
      <c r="C94" s="9"/>
      <c r="D94" s="9"/>
      <c r="E94" s="9"/>
      <c r="F94" s="9"/>
      <c r="G94" s="9"/>
      <c r="H94" s="9"/>
      <c r="I94" s="9"/>
    </row>
    <row r="95" spans="2:9">
      <c r="B95" s="9"/>
      <c r="C95" s="9"/>
      <c r="D95" s="9"/>
      <c r="E95" s="9"/>
      <c r="F95" s="9"/>
      <c r="G95" s="9"/>
      <c r="H95" s="9"/>
      <c r="I95" s="9"/>
    </row>
    <row r="96" spans="2:9">
      <c r="B96" s="9"/>
      <c r="C96" s="9"/>
      <c r="D96" s="9"/>
      <c r="E96" s="9"/>
      <c r="F96" s="9"/>
      <c r="G96" s="9"/>
      <c r="H96" s="9"/>
      <c r="I96" s="9"/>
    </row>
    <row r="97" spans="2:9">
      <c r="B97" s="9"/>
      <c r="C97" s="9"/>
      <c r="D97" s="9"/>
      <c r="E97" s="9"/>
      <c r="F97" s="9"/>
      <c r="G97" s="9"/>
      <c r="H97" s="9"/>
      <c r="I97" s="9"/>
    </row>
    <row r="98" spans="2:9">
      <c r="B98" s="9"/>
      <c r="C98" s="9"/>
      <c r="D98" s="9"/>
      <c r="E98" s="9"/>
      <c r="F98" s="9"/>
      <c r="G98" s="9"/>
      <c r="H98" s="9"/>
      <c r="I98" s="9"/>
    </row>
    <row r="99" spans="2:9">
      <c r="B99" s="9"/>
      <c r="C99" s="9"/>
      <c r="D99" s="9"/>
      <c r="E99" s="9"/>
      <c r="F99" s="9"/>
      <c r="G99" s="9"/>
      <c r="H99" s="9"/>
      <c r="I99" s="9"/>
    </row>
    <row r="100" spans="2:9">
      <c r="B100" s="9"/>
      <c r="C100" s="9"/>
      <c r="D100" s="9"/>
      <c r="E100" s="9"/>
      <c r="F100" s="9"/>
      <c r="G100" s="9"/>
      <c r="H100" s="9"/>
      <c r="I100" s="9"/>
    </row>
    <row r="101" spans="2:9">
      <c r="B101" s="9"/>
      <c r="C101" s="9"/>
      <c r="D101" s="9"/>
      <c r="E101" s="9"/>
      <c r="F101" s="9"/>
      <c r="G101" s="9"/>
      <c r="H101" s="9"/>
      <c r="I101" s="9"/>
    </row>
    <row r="102" spans="2:9">
      <c r="B102" s="9"/>
      <c r="C102" s="9"/>
      <c r="D102" s="9"/>
      <c r="E102" s="9"/>
      <c r="F102" s="9"/>
      <c r="G102" s="9"/>
      <c r="H102" s="9"/>
      <c r="I102" s="9"/>
    </row>
    <row r="103" spans="2:9">
      <c r="B103" s="9"/>
      <c r="C103" s="9"/>
      <c r="D103" s="9"/>
      <c r="E103" s="9"/>
      <c r="F103" s="9"/>
      <c r="G103" s="9"/>
      <c r="H103" s="9"/>
      <c r="I103" s="9"/>
    </row>
    <row r="104" spans="2:9">
      <c r="B104" s="9"/>
      <c r="C104" s="9"/>
      <c r="D104" s="9"/>
      <c r="E104" s="9"/>
      <c r="F104" s="9"/>
      <c r="G104" s="9"/>
      <c r="H104" s="9"/>
      <c r="I104" s="9"/>
    </row>
    <row r="105" spans="2:9">
      <c r="B105" s="9"/>
      <c r="C105" s="9"/>
      <c r="D105" s="9"/>
      <c r="E105" s="9"/>
      <c r="F105" s="9"/>
      <c r="G105" s="9"/>
      <c r="H105" s="9"/>
      <c r="I105" s="9"/>
    </row>
    <row r="106" spans="2:9">
      <c r="B106" s="9"/>
      <c r="C106" s="9"/>
      <c r="D106" s="9"/>
      <c r="E106" s="9"/>
      <c r="F106" s="9"/>
      <c r="G106" s="9"/>
      <c r="H106" s="9"/>
      <c r="I106" s="9"/>
    </row>
    <row r="107" spans="2:9">
      <c r="B107" s="9"/>
      <c r="C107" s="9"/>
      <c r="D107" s="9"/>
      <c r="E107" s="9"/>
      <c r="F107" s="9"/>
      <c r="G107" s="9"/>
      <c r="H107" s="9"/>
      <c r="I107" s="9"/>
    </row>
    <row r="108" spans="2:9">
      <c r="B108" s="9"/>
      <c r="C108" s="9"/>
      <c r="D108" s="9"/>
      <c r="E108" s="9"/>
      <c r="F108" s="9"/>
      <c r="G108" s="9"/>
      <c r="H108" s="9"/>
      <c r="I108" s="9"/>
    </row>
    <row r="109" spans="2:9">
      <c r="B109" s="9"/>
      <c r="C109" s="9"/>
      <c r="D109" s="9"/>
      <c r="E109" s="9"/>
      <c r="F109" s="9"/>
      <c r="G109" s="9"/>
      <c r="H109" s="9"/>
      <c r="I109" s="9"/>
    </row>
    <row r="110" spans="2:9">
      <c r="B110" s="9"/>
      <c r="C110" s="9"/>
      <c r="D110" s="9"/>
      <c r="E110" s="9"/>
      <c r="F110" s="9"/>
      <c r="G110" s="9"/>
      <c r="H110" s="9"/>
      <c r="I110" s="9"/>
    </row>
    <row r="111" spans="2:9">
      <c r="B111" s="9"/>
      <c r="C111" s="9"/>
      <c r="D111" s="9"/>
      <c r="E111" s="9"/>
      <c r="F111" s="9"/>
      <c r="G111" s="9"/>
      <c r="H111" s="9"/>
      <c r="I111" s="9"/>
    </row>
    <row r="112" spans="2:9">
      <c r="B112" s="9"/>
      <c r="C112" s="9"/>
      <c r="D112" s="9"/>
      <c r="E112" s="9"/>
      <c r="F112" s="9"/>
      <c r="G112" s="9"/>
      <c r="H112" s="9"/>
      <c r="I112" s="9"/>
    </row>
    <row r="113" spans="2:9">
      <c r="B113" s="9"/>
      <c r="C113" s="9"/>
      <c r="D113" s="9"/>
      <c r="E113" s="9"/>
      <c r="F113" s="9"/>
      <c r="G113" s="9"/>
      <c r="H113" s="9"/>
      <c r="I113" s="9"/>
    </row>
    <row r="114" spans="2:9">
      <c r="B114" s="9"/>
      <c r="C114" s="9"/>
      <c r="D114" s="9"/>
      <c r="E114" s="9"/>
      <c r="F114" s="9"/>
      <c r="G114" s="9"/>
      <c r="H114" s="9"/>
      <c r="I114" s="9"/>
    </row>
    <row r="115" spans="2:9">
      <c r="B115" s="9"/>
      <c r="C115" s="9"/>
      <c r="D115" s="9"/>
      <c r="E115" s="9"/>
      <c r="F115" s="9"/>
      <c r="G115" s="9"/>
      <c r="H115" s="9"/>
      <c r="I115" s="9"/>
    </row>
    <row r="116" spans="2:9">
      <c r="B116" s="9"/>
      <c r="C116" s="9"/>
      <c r="D116" s="9"/>
      <c r="E116" s="9"/>
      <c r="F116" s="9"/>
      <c r="G116" s="9"/>
      <c r="H116" s="9"/>
      <c r="I116" s="9"/>
    </row>
    <row r="117" spans="2:9">
      <c r="B117" s="9"/>
      <c r="C117" s="9"/>
      <c r="D117" s="9"/>
      <c r="E117" s="9"/>
      <c r="F117" s="9"/>
      <c r="G117" s="9"/>
      <c r="H117" s="9"/>
      <c r="I117" s="9"/>
    </row>
    <row r="118" spans="2:9">
      <c r="B118" s="9"/>
      <c r="C118" s="9"/>
      <c r="D118" s="9"/>
      <c r="E118" s="9"/>
      <c r="F118" s="9"/>
      <c r="G118" s="9"/>
      <c r="H118" s="9"/>
      <c r="I118" s="9"/>
    </row>
    <row r="119" spans="2:9">
      <c r="B119" s="9"/>
      <c r="C119" s="9"/>
      <c r="D119" s="9"/>
      <c r="E119" s="9"/>
      <c r="F119" s="9"/>
      <c r="G119" s="9"/>
      <c r="H119" s="9"/>
      <c r="I119" s="9"/>
    </row>
    <row r="120" spans="2:9">
      <c r="B120" s="9"/>
      <c r="C120" s="9"/>
      <c r="D120" s="9"/>
      <c r="E120" s="9"/>
      <c r="F120" s="9"/>
      <c r="G120" s="9"/>
      <c r="H120" s="9"/>
      <c r="I120" s="9"/>
    </row>
    <row r="121" spans="2:9">
      <c r="B121" s="9"/>
      <c r="C121" s="9"/>
      <c r="D121" s="9"/>
      <c r="E121" s="9"/>
      <c r="F121" s="9"/>
      <c r="G121" s="9"/>
      <c r="H121" s="9"/>
      <c r="I121" s="9"/>
    </row>
    <row r="122" spans="2:9">
      <c r="B122" s="9"/>
      <c r="C122" s="9"/>
      <c r="D122" s="9"/>
      <c r="E122" s="9"/>
      <c r="F122" s="9"/>
      <c r="G122" s="9"/>
      <c r="H122" s="9"/>
      <c r="I122" s="9"/>
    </row>
    <row r="123" spans="2:9">
      <c r="B123" s="9"/>
      <c r="C123" s="9"/>
      <c r="D123" s="9"/>
      <c r="E123" s="9"/>
      <c r="F123" s="9"/>
      <c r="G123" s="9"/>
      <c r="H123" s="9"/>
      <c r="I123" s="9"/>
    </row>
    <row r="124" spans="2:9">
      <c r="B124" s="9"/>
      <c r="C124" s="9"/>
      <c r="D124" s="9"/>
      <c r="E124" s="9"/>
      <c r="F124" s="9"/>
      <c r="G124" s="9"/>
      <c r="H124" s="9"/>
      <c r="I124" s="9"/>
    </row>
    <row r="125" spans="2:9">
      <c r="B125" s="9"/>
      <c r="C125" s="9"/>
      <c r="D125" s="9"/>
      <c r="E125" s="9"/>
      <c r="F125" s="9"/>
      <c r="G125" s="9"/>
      <c r="H125" s="9"/>
      <c r="I125" s="9"/>
    </row>
    <row r="126" spans="2:9">
      <c r="B126" s="9"/>
      <c r="C126" s="9"/>
      <c r="D126" s="9"/>
      <c r="E126" s="9"/>
      <c r="F126" s="9"/>
      <c r="G126" s="9"/>
      <c r="H126" s="9"/>
      <c r="I126" s="9"/>
    </row>
    <row r="127" spans="2:9">
      <c r="B127" s="9"/>
      <c r="C127" s="9"/>
      <c r="D127" s="9"/>
      <c r="E127" s="9"/>
      <c r="F127" s="9"/>
      <c r="G127" s="9"/>
      <c r="H127" s="9"/>
      <c r="I127" s="9"/>
    </row>
    <row r="128" spans="2:9">
      <c r="B128" s="9"/>
      <c r="C128" s="9"/>
      <c r="D128" s="9"/>
      <c r="E128" s="9"/>
      <c r="F128" s="9"/>
      <c r="G128" s="9"/>
      <c r="H128" s="9"/>
      <c r="I128" s="9"/>
    </row>
    <row r="129" spans="2:9">
      <c r="B129" s="9"/>
      <c r="C129" s="9"/>
      <c r="D129" s="9"/>
      <c r="E129" s="9"/>
      <c r="F129" s="9"/>
      <c r="G129" s="9"/>
      <c r="H129" s="9"/>
      <c r="I129" s="9"/>
    </row>
    <row r="130" spans="2:9">
      <c r="B130" s="9"/>
      <c r="C130" s="9"/>
      <c r="D130" s="9"/>
      <c r="E130" s="9"/>
      <c r="F130" s="9"/>
      <c r="G130" s="9"/>
      <c r="H130" s="9"/>
      <c r="I130" s="9"/>
    </row>
    <row r="131" spans="2:9">
      <c r="B131" s="9"/>
      <c r="C131" s="9"/>
      <c r="D131" s="9"/>
      <c r="E131" s="9"/>
      <c r="F131" s="9"/>
      <c r="G131" s="9"/>
      <c r="H131" s="9"/>
      <c r="I131" s="9"/>
    </row>
    <row r="132" spans="2:9">
      <c r="B132" s="9"/>
      <c r="C132" s="9"/>
      <c r="D132" s="9"/>
      <c r="E132" s="9"/>
      <c r="F132" s="9"/>
      <c r="G132" s="9"/>
      <c r="H132" s="9"/>
      <c r="I132" s="9"/>
    </row>
    <row r="133" spans="2:9">
      <c r="B133" s="9"/>
      <c r="C133" s="9"/>
      <c r="D133" s="9"/>
      <c r="E133" s="9"/>
      <c r="F133" s="9"/>
      <c r="G133" s="9"/>
      <c r="H133" s="9"/>
      <c r="I133" s="9"/>
    </row>
    <row r="134" spans="2:9">
      <c r="B134" s="9"/>
      <c r="C134" s="9"/>
      <c r="D134" s="9"/>
      <c r="E134" s="9"/>
      <c r="F134" s="9"/>
      <c r="G134" s="9"/>
      <c r="H134" s="9"/>
      <c r="I134" s="9"/>
    </row>
    <row r="135" spans="2:9">
      <c r="B135" s="9"/>
      <c r="C135" s="9"/>
      <c r="D135" s="9"/>
      <c r="E135" s="9"/>
      <c r="F135" s="9"/>
      <c r="G135" s="9"/>
      <c r="H135" s="9"/>
      <c r="I135" s="9"/>
    </row>
    <row r="136" spans="2:9">
      <c r="B136" s="9"/>
      <c r="C136" s="9"/>
      <c r="D136" s="9"/>
      <c r="E136" s="9"/>
      <c r="F136" s="9"/>
      <c r="G136" s="9"/>
      <c r="H136" s="9"/>
      <c r="I136" s="9"/>
    </row>
    <row r="137" spans="2:9">
      <c r="B137" s="9"/>
      <c r="C137" s="9"/>
      <c r="D137" s="9"/>
      <c r="E137" s="9"/>
      <c r="F137" s="9"/>
      <c r="G137" s="9"/>
      <c r="H137" s="9"/>
      <c r="I137" s="9"/>
    </row>
    <row r="138" spans="2:9">
      <c r="B138" s="9"/>
      <c r="C138" s="9"/>
      <c r="D138" s="9"/>
      <c r="E138" s="9"/>
      <c r="F138" s="9"/>
      <c r="G138" s="9"/>
      <c r="H138" s="9"/>
      <c r="I138" s="9"/>
    </row>
    <row r="139" spans="2:9">
      <c r="B139" s="9"/>
      <c r="C139" s="9"/>
      <c r="D139" s="9"/>
      <c r="E139" s="9"/>
      <c r="F139" s="9"/>
      <c r="G139" s="9"/>
      <c r="H139" s="9"/>
      <c r="I139" s="9"/>
    </row>
    <row r="140" spans="2:9">
      <c r="B140" s="9"/>
      <c r="C140" s="9"/>
      <c r="D140" s="9"/>
      <c r="E140" s="9"/>
      <c r="F140" s="9"/>
      <c r="G140" s="9"/>
      <c r="H140" s="9"/>
      <c r="I140" s="9"/>
    </row>
    <row r="141" spans="2:9">
      <c r="B141" s="9"/>
      <c r="C141" s="9"/>
      <c r="D141" s="9"/>
      <c r="E141" s="9"/>
      <c r="F141" s="9"/>
      <c r="G141" s="9"/>
      <c r="H141" s="9"/>
      <c r="I141" s="9"/>
    </row>
    <row r="142" spans="2:9">
      <c r="B142" s="9"/>
      <c r="C142" s="9"/>
      <c r="D142" s="9"/>
      <c r="E142" s="9"/>
      <c r="F142" s="9"/>
      <c r="G142" s="9"/>
      <c r="H142" s="9"/>
      <c r="I142" s="9"/>
    </row>
    <row r="143" spans="2:9">
      <c r="B143" s="9"/>
      <c r="C143" s="9"/>
      <c r="D143" s="9"/>
      <c r="E143" s="9"/>
      <c r="F143" s="9"/>
      <c r="G143" s="9"/>
      <c r="H143" s="9"/>
      <c r="I143" s="9"/>
    </row>
    <row r="144" spans="2:9">
      <c r="B144" s="9"/>
      <c r="C144" s="9"/>
      <c r="D144" s="9"/>
      <c r="E144" s="9"/>
      <c r="F144" s="9"/>
      <c r="G144" s="9"/>
      <c r="H144" s="9"/>
      <c r="I144" s="9"/>
    </row>
    <row r="145" spans="2:9">
      <c r="B145" s="9"/>
      <c r="C145" s="9"/>
      <c r="D145" s="9"/>
      <c r="E145" s="9"/>
      <c r="F145" s="9"/>
      <c r="G145" s="9"/>
      <c r="H145" s="9"/>
      <c r="I145" s="9"/>
    </row>
    <row r="146" spans="2:9">
      <c r="B146" s="9"/>
      <c r="C146" s="9"/>
      <c r="D146" s="9"/>
      <c r="E146" s="9"/>
      <c r="F146" s="9"/>
      <c r="G146" s="9"/>
      <c r="H146" s="9"/>
      <c r="I146" s="9"/>
    </row>
    <row r="147" spans="2:9">
      <c r="B147" s="9"/>
      <c r="C147" s="9"/>
      <c r="D147" s="9"/>
      <c r="E147" s="9"/>
      <c r="F147" s="9"/>
      <c r="G147" s="9"/>
      <c r="H147" s="9"/>
      <c r="I147" s="9"/>
    </row>
    <row r="148" spans="2:9">
      <c r="B148" s="9"/>
      <c r="C148" s="9"/>
      <c r="D148" s="9"/>
      <c r="E148" s="9"/>
      <c r="F148" s="9"/>
      <c r="G148" s="9"/>
      <c r="H148" s="9"/>
      <c r="I148" s="9"/>
    </row>
    <row r="149" spans="2:9">
      <c r="B149" s="9"/>
      <c r="C149" s="9"/>
      <c r="D149" s="9"/>
      <c r="E149" s="9"/>
      <c r="F149" s="9"/>
      <c r="G149" s="9"/>
      <c r="H149" s="9"/>
      <c r="I149" s="9"/>
    </row>
    <row r="150" spans="2:9">
      <c r="B150" s="9"/>
      <c r="C150" s="9"/>
      <c r="D150" s="9"/>
      <c r="E150" s="9"/>
      <c r="F150" s="9"/>
      <c r="G150" s="9"/>
      <c r="H150" s="9"/>
      <c r="I150" s="9"/>
    </row>
    <row r="151" spans="2:9">
      <c r="B151" s="9"/>
      <c r="C151" s="9"/>
      <c r="D151" s="9"/>
      <c r="E151" s="9"/>
      <c r="F151" s="9"/>
      <c r="G151" s="9"/>
      <c r="H151" s="9"/>
      <c r="I151" s="9"/>
    </row>
    <row r="152" spans="2:9">
      <c r="B152" s="9"/>
      <c r="C152" s="9"/>
      <c r="D152" s="9"/>
      <c r="E152" s="9"/>
      <c r="F152" s="9"/>
      <c r="G152" s="9"/>
      <c r="H152" s="9"/>
      <c r="I152" s="9"/>
    </row>
    <row r="153" spans="2:9">
      <c r="B153" s="9"/>
      <c r="C153" s="9"/>
      <c r="D153" s="9"/>
      <c r="E153" s="9"/>
      <c r="F153" s="9"/>
      <c r="G153" s="9"/>
      <c r="H153" s="9"/>
      <c r="I153" s="9"/>
    </row>
    <row r="154" spans="2:9">
      <c r="B154" s="9"/>
      <c r="C154" s="9"/>
      <c r="D154" s="9"/>
      <c r="E154" s="9"/>
      <c r="F154" s="9"/>
      <c r="G154" s="9"/>
      <c r="H154" s="9"/>
      <c r="I154" s="9"/>
    </row>
    <row r="155" spans="2:9">
      <c r="B155" s="9"/>
      <c r="C155" s="9"/>
      <c r="D155" s="9"/>
      <c r="E155" s="9"/>
      <c r="F155" s="9"/>
      <c r="G155" s="9"/>
      <c r="H155" s="9"/>
      <c r="I155" s="9"/>
    </row>
    <row r="156" spans="2:9">
      <c r="B156" s="9"/>
      <c r="C156" s="9"/>
      <c r="D156" s="9"/>
      <c r="E156" s="9"/>
      <c r="F156" s="9"/>
      <c r="G156" s="9"/>
      <c r="H156" s="9"/>
      <c r="I156" s="9"/>
    </row>
    <row r="157" spans="2:9">
      <c r="B157" s="9"/>
      <c r="C157" s="9"/>
      <c r="D157" s="9"/>
      <c r="E157" s="9"/>
      <c r="F157" s="9"/>
      <c r="G157" s="9"/>
      <c r="H157" s="9"/>
      <c r="I157" s="9"/>
    </row>
    <row r="158" spans="2:9">
      <c r="B158" s="9"/>
      <c r="C158" s="9"/>
      <c r="D158" s="9"/>
      <c r="E158" s="9"/>
      <c r="F158" s="9"/>
      <c r="G158" s="9"/>
      <c r="H158" s="9"/>
      <c r="I158" s="9"/>
    </row>
    <row r="159" spans="2:9">
      <c r="B159" s="9"/>
      <c r="C159" s="9"/>
      <c r="D159" s="9"/>
      <c r="E159" s="9"/>
      <c r="F159" s="9"/>
      <c r="G159" s="9"/>
      <c r="H159" s="9"/>
      <c r="I159" s="9"/>
    </row>
    <row r="160" spans="2:9">
      <c r="B160" s="9"/>
      <c r="C160" s="9"/>
      <c r="D160" s="9"/>
      <c r="E160" s="9"/>
      <c r="F160" s="9"/>
      <c r="G160" s="9"/>
      <c r="H160" s="9"/>
      <c r="I160" s="9"/>
    </row>
    <row r="161" spans="2:9">
      <c r="B161" s="9"/>
      <c r="C161" s="9"/>
      <c r="D161" s="9"/>
      <c r="E161" s="9"/>
      <c r="F161" s="9"/>
      <c r="G161" s="9"/>
      <c r="H161" s="9"/>
      <c r="I161" s="9"/>
    </row>
    <row r="162" spans="2:9">
      <c r="B162" s="9"/>
      <c r="C162" s="9"/>
      <c r="D162" s="9"/>
      <c r="E162" s="9"/>
      <c r="F162" s="9"/>
      <c r="G162" s="9"/>
      <c r="H162" s="9"/>
      <c r="I162" s="9"/>
    </row>
    <row r="163" spans="2:9">
      <c r="B163" s="9"/>
      <c r="C163" s="9"/>
      <c r="D163" s="9"/>
      <c r="E163" s="9"/>
      <c r="F163" s="9"/>
      <c r="G163" s="9"/>
      <c r="H163" s="9"/>
      <c r="I163" s="9"/>
    </row>
    <row r="164" spans="2:9">
      <c r="B164" s="9"/>
      <c r="C164" s="9"/>
      <c r="D164" s="9"/>
      <c r="E164" s="9"/>
      <c r="F164" s="9"/>
      <c r="G164" s="9"/>
      <c r="H164" s="9"/>
      <c r="I164" s="9"/>
    </row>
    <row r="165" spans="2:9">
      <c r="B165" s="9"/>
      <c r="C165" s="9"/>
      <c r="D165" s="9"/>
      <c r="E165" s="9"/>
      <c r="F165" s="9"/>
      <c r="G165" s="9"/>
      <c r="H165" s="9"/>
      <c r="I165" s="9"/>
    </row>
    <row r="166" spans="2:9">
      <c r="B166" s="9"/>
      <c r="C166" s="9"/>
      <c r="D166" s="9"/>
      <c r="E166" s="9"/>
      <c r="F166" s="9"/>
      <c r="G166" s="9"/>
      <c r="H166" s="9"/>
      <c r="I166" s="9"/>
    </row>
    <row r="167" spans="2:9">
      <c r="B167" s="9"/>
      <c r="C167" s="9"/>
      <c r="D167" s="9"/>
      <c r="E167" s="9"/>
      <c r="F167" s="9"/>
      <c r="G167" s="9"/>
      <c r="H167" s="9"/>
      <c r="I167" s="9"/>
    </row>
    <row r="168" spans="2:9">
      <c r="B168" s="9"/>
      <c r="C168" s="9"/>
      <c r="D168" s="9"/>
      <c r="E168" s="9"/>
      <c r="F168" s="9"/>
      <c r="G168" s="9"/>
      <c r="H168" s="9"/>
      <c r="I168" s="9"/>
    </row>
    <row r="169" spans="2:9">
      <c r="B169" s="9"/>
      <c r="C169" s="9"/>
      <c r="D169" s="9"/>
      <c r="E169" s="9"/>
      <c r="F169" s="9"/>
      <c r="G169" s="9"/>
      <c r="H169" s="9"/>
      <c r="I169" s="9"/>
    </row>
    <row r="170" spans="2:9">
      <c r="B170" s="9"/>
      <c r="C170" s="9"/>
      <c r="D170" s="9"/>
      <c r="E170" s="9"/>
      <c r="F170" s="9"/>
      <c r="G170" s="9"/>
      <c r="H170" s="9"/>
      <c r="I170" s="9"/>
    </row>
    <row r="171" spans="2:9">
      <c r="B171" s="9"/>
      <c r="C171" s="9"/>
      <c r="D171" s="9"/>
      <c r="E171" s="9"/>
      <c r="F171" s="9"/>
      <c r="G171" s="9"/>
      <c r="H171" s="9"/>
      <c r="I171" s="9"/>
    </row>
    <row r="172" spans="2:9">
      <c r="B172" s="9"/>
      <c r="C172" s="9"/>
      <c r="D172" s="9"/>
      <c r="E172" s="9"/>
      <c r="F172" s="9"/>
      <c r="G172" s="9"/>
      <c r="H172" s="9"/>
      <c r="I172" s="9"/>
    </row>
    <row r="173" spans="2:9">
      <c r="B173" s="9"/>
      <c r="C173" s="9"/>
      <c r="D173" s="9"/>
      <c r="E173" s="9"/>
      <c r="F173" s="9"/>
      <c r="G173" s="9"/>
      <c r="H173" s="9"/>
      <c r="I173" s="9"/>
    </row>
    <row r="174" spans="2:9">
      <c r="B174" s="9"/>
      <c r="C174" s="9"/>
      <c r="D174" s="9"/>
      <c r="E174" s="9"/>
      <c r="F174" s="9"/>
      <c r="G174" s="9"/>
      <c r="H174" s="9"/>
      <c r="I174" s="9"/>
    </row>
    <row r="175" spans="2:9">
      <c r="B175" s="9"/>
      <c r="C175" s="9"/>
      <c r="D175" s="9"/>
      <c r="E175" s="9"/>
      <c r="F175" s="9"/>
      <c r="G175" s="9"/>
      <c r="H175" s="9"/>
      <c r="I175" s="9"/>
    </row>
    <row r="176" spans="2:9">
      <c r="B176" s="9"/>
      <c r="C176" s="9"/>
      <c r="D176" s="9"/>
      <c r="E176" s="9"/>
      <c r="F176" s="9"/>
      <c r="G176" s="9"/>
      <c r="H176" s="9"/>
      <c r="I176" s="9"/>
    </row>
    <row r="177" spans="2:9">
      <c r="B177" s="9"/>
      <c r="C177" s="9"/>
      <c r="D177" s="9"/>
      <c r="E177" s="9"/>
      <c r="F177" s="9"/>
      <c r="G177" s="9"/>
      <c r="H177" s="9"/>
      <c r="I177" s="9"/>
    </row>
    <row r="178" spans="2:9">
      <c r="B178" s="9"/>
      <c r="C178" s="9"/>
      <c r="D178" s="9"/>
      <c r="E178" s="9"/>
      <c r="F178" s="9"/>
      <c r="G178" s="9"/>
      <c r="H178" s="9"/>
      <c r="I178" s="9"/>
    </row>
    <row r="179" spans="2:9">
      <c r="B179" s="9"/>
      <c r="C179" s="9"/>
      <c r="D179" s="9"/>
      <c r="E179" s="9"/>
      <c r="F179" s="9"/>
      <c r="G179" s="9"/>
      <c r="H179" s="9"/>
      <c r="I179" s="9"/>
    </row>
    <row r="180" spans="2:9">
      <c r="B180" s="9"/>
      <c r="C180" s="9"/>
      <c r="D180" s="9"/>
      <c r="E180" s="9"/>
      <c r="F180" s="9"/>
      <c r="G180" s="9"/>
      <c r="H180" s="9"/>
      <c r="I180" s="9"/>
    </row>
    <row r="181" spans="2:9">
      <c r="B181" s="9"/>
      <c r="C181" s="9"/>
      <c r="D181" s="9"/>
      <c r="E181" s="9"/>
      <c r="F181" s="9"/>
      <c r="G181" s="9"/>
      <c r="H181" s="9"/>
      <c r="I181" s="9"/>
    </row>
    <row r="182" spans="2:9">
      <c r="B182" s="9"/>
      <c r="C182" s="9"/>
      <c r="D182" s="9"/>
      <c r="E182" s="9"/>
      <c r="F182" s="9"/>
      <c r="G182" s="9"/>
      <c r="H182" s="9"/>
      <c r="I182" s="9"/>
    </row>
    <row r="183" spans="2:9">
      <c r="B183" s="9"/>
      <c r="C183" s="9"/>
      <c r="D183" s="9"/>
      <c r="E183" s="9"/>
      <c r="F183" s="9"/>
      <c r="G183" s="9"/>
      <c r="H183" s="9"/>
      <c r="I183" s="9"/>
    </row>
    <row r="184" spans="2:9">
      <c r="B184" s="9"/>
      <c r="C184" s="9"/>
      <c r="D184" s="9"/>
      <c r="E184" s="9"/>
      <c r="F184" s="9"/>
      <c r="G184" s="9"/>
      <c r="H184" s="9"/>
      <c r="I184" s="9"/>
    </row>
    <row r="185" spans="2:9">
      <c r="B185" s="9"/>
      <c r="C185" s="9"/>
      <c r="D185" s="9"/>
      <c r="E185" s="9"/>
      <c r="F185" s="9"/>
      <c r="G185" s="9"/>
      <c r="H185" s="9"/>
      <c r="I185" s="9"/>
    </row>
    <row r="186" spans="2:9">
      <c r="B186" s="9"/>
      <c r="C186" s="9"/>
      <c r="D186" s="9"/>
      <c r="E186" s="9"/>
      <c r="F186" s="9"/>
      <c r="G186" s="9"/>
      <c r="H186" s="9"/>
      <c r="I186" s="9"/>
    </row>
    <row r="187" spans="2:9">
      <c r="B187" s="9"/>
      <c r="C187" s="9"/>
      <c r="D187" s="9"/>
      <c r="E187" s="9"/>
      <c r="F187" s="9"/>
      <c r="G187" s="9"/>
      <c r="H187" s="9"/>
      <c r="I187" s="9"/>
    </row>
    <row r="188" spans="2:9">
      <c r="B188" s="9"/>
      <c r="C188" s="9"/>
      <c r="D188" s="9"/>
      <c r="E188" s="9"/>
      <c r="F188" s="9"/>
      <c r="G188" s="9"/>
      <c r="H188" s="9"/>
      <c r="I188" s="9"/>
    </row>
    <row r="189" spans="2:9">
      <c r="B189" s="9"/>
      <c r="C189" s="9"/>
      <c r="D189" s="9"/>
      <c r="E189" s="9"/>
      <c r="F189" s="9"/>
      <c r="G189" s="9"/>
      <c r="H189" s="9"/>
      <c r="I189" s="9"/>
    </row>
    <row r="190" spans="2:9">
      <c r="B190" s="9"/>
      <c r="C190" s="9"/>
      <c r="D190" s="9"/>
      <c r="E190" s="9"/>
      <c r="F190" s="9"/>
      <c r="G190" s="9"/>
      <c r="H190" s="9"/>
      <c r="I190" s="9"/>
    </row>
    <row r="191" spans="2:9">
      <c r="B191" s="9"/>
      <c r="C191" s="9"/>
      <c r="D191" s="9"/>
      <c r="E191" s="9"/>
      <c r="F191" s="9"/>
      <c r="G191" s="9"/>
      <c r="H191" s="9"/>
      <c r="I191" s="9"/>
    </row>
    <row r="192" spans="2:9">
      <c r="B192" s="9"/>
      <c r="C192" s="9"/>
      <c r="D192" s="9"/>
      <c r="E192" s="9"/>
      <c r="F192" s="9"/>
      <c r="G192" s="9"/>
      <c r="H192" s="9"/>
      <c r="I192" s="9"/>
    </row>
    <row r="193" spans="2:9">
      <c r="B193" s="9"/>
      <c r="C193" s="9"/>
      <c r="D193" s="9"/>
      <c r="E193" s="9"/>
      <c r="F193" s="9"/>
      <c r="G193" s="9"/>
      <c r="H193" s="9"/>
      <c r="I193" s="9"/>
    </row>
    <row r="194" spans="2:9">
      <c r="B194" s="9"/>
      <c r="C194" s="9"/>
      <c r="D194" s="9"/>
      <c r="E194" s="9"/>
      <c r="F194" s="9"/>
      <c r="G194" s="9"/>
      <c r="H194" s="9"/>
      <c r="I194" s="9"/>
    </row>
    <row r="195" spans="2:9">
      <c r="B195" s="9"/>
      <c r="C195" s="9"/>
      <c r="D195" s="9"/>
      <c r="E195" s="9"/>
      <c r="F195" s="9"/>
      <c r="G195" s="9"/>
      <c r="H195" s="9"/>
      <c r="I195" s="9"/>
    </row>
    <row r="196" spans="2:9">
      <c r="B196" s="9"/>
      <c r="C196" s="9"/>
      <c r="D196" s="9"/>
      <c r="E196" s="9"/>
      <c r="F196" s="9"/>
      <c r="G196" s="9"/>
      <c r="H196" s="9"/>
      <c r="I196" s="9"/>
    </row>
    <row r="197" spans="2:9">
      <c r="B197" s="9"/>
      <c r="C197" s="9"/>
      <c r="D197" s="9"/>
      <c r="E197" s="9"/>
      <c r="F197" s="9"/>
      <c r="G197" s="9"/>
      <c r="H197" s="9"/>
      <c r="I197" s="9"/>
    </row>
    <row r="198" spans="2:9">
      <c r="B198" s="9"/>
      <c r="C198" s="9"/>
      <c r="D198" s="9"/>
      <c r="E198" s="9"/>
      <c r="F198" s="9"/>
      <c r="G198" s="9"/>
      <c r="H198" s="9"/>
      <c r="I198" s="9"/>
    </row>
    <row r="199" spans="2:9">
      <c r="B199" s="9"/>
      <c r="C199" s="9"/>
      <c r="D199" s="9"/>
      <c r="E199" s="9"/>
      <c r="F199" s="9"/>
      <c r="G199" s="9"/>
      <c r="H199" s="9"/>
      <c r="I199" s="9"/>
    </row>
    <row r="200" spans="2:9">
      <c r="B200" s="9"/>
      <c r="C200" s="9"/>
      <c r="D200" s="9"/>
      <c r="E200" s="9"/>
      <c r="F200" s="9"/>
      <c r="G200" s="9"/>
      <c r="H200" s="9"/>
      <c r="I200" s="9"/>
    </row>
    <row r="201" spans="2:9">
      <c r="B201" s="9"/>
      <c r="C201" s="9"/>
      <c r="D201" s="9"/>
      <c r="E201" s="9"/>
      <c r="F201" s="9"/>
      <c r="G201" s="9"/>
      <c r="H201" s="9"/>
      <c r="I201" s="9"/>
    </row>
    <row r="202" spans="2:9">
      <c r="B202" s="9"/>
      <c r="C202" s="9"/>
      <c r="D202" s="9"/>
      <c r="E202" s="9"/>
      <c r="F202" s="9"/>
      <c r="G202" s="9"/>
      <c r="H202" s="9"/>
      <c r="I202" s="9"/>
    </row>
    <row r="203" spans="2:9">
      <c r="B203" s="9"/>
      <c r="C203" s="9"/>
      <c r="D203" s="9"/>
      <c r="E203" s="9"/>
      <c r="F203" s="9"/>
      <c r="G203" s="9"/>
      <c r="H203" s="9"/>
      <c r="I203" s="9"/>
    </row>
    <row r="204" spans="2:9">
      <c r="B204" s="9"/>
      <c r="C204" s="9"/>
      <c r="D204" s="9"/>
      <c r="E204" s="9"/>
      <c r="F204" s="9"/>
      <c r="G204" s="9"/>
      <c r="H204" s="9"/>
      <c r="I204" s="9"/>
    </row>
    <row r="205" spans="2:9">
      <c r="B205" s="9"/>
      <c r="C205" s="9"/>
      <c r="D205" s="9"/>
      <c r="E205" s="9"/>
      <c r="F205" s="9"/>
      <c r="G205" s="9"/>
      <c r="H205" s="9"/>
      <c r="I205" s="9"/>
    </row>
    <row r="206" spans="2:9">
      <c r="B206" s="9"/>
      <c r="C206" s="9"/>
      <c r="D206" s="9"/>
      <c r="E206" s="9"/>
      <c r="F206" s="9"/>
      <c r="G206" s="9"/>
      <c r="H206" s="9"/>
      <c r="I206" s="9"/>
    </row>
    <row r="207" spans="2:9">
      <c r="B207" s="9"/>
      <c r="C207" s="9"/>
      <c r="D207" s="9"/>
      <c r="E207" s="9"/>
      <c r="F207" s="9"/>
      <c r="G207" s="9"/>
      <c r="H207" s="9"/>
      <c r="I207" s="9"/>
    </row>
    <row r="208" spans="2:9">
      <c r="B208" s="9"/>
      <c r="C208" s="9"/>
      <c r="D208" s="9"/>
      <c r="E208" s="9"/>
      <c r="F208" s="9"/>
      <c r="G208" s="9"/>
      <c r="H208" s="9"/>
      <c r="I208" s="9"/>
    </row>
    <row r="209" spans="2:9">
      <c r="B209" s="9"/>
      <c r="C209" s="9"/>
      <c r="D209" s="9"/>
      <c r="E209" s="9"/>
      <c r="F209" s="9"/>
      <c r="G209" s="9"/>
      <c r="H209" s="9"/>
      <c r="I209" s="9"/>
    </row>
    <row r="210" spans="2:9">
      <c r="B210" s="9"/>
      <c r="C210" s="9"/>
      <c r="D210" s="9"/>
      <c r="E210" s="9"/>
      <c r="F210" s="9"/>
      <c r="G210" s="9"/>
      <c r="H210" s="9"/>
      <c r="I210" s="9"/>
    </row>
    <row r="211" spans="2:9">
      <c r="B211" s="9"/>
      <c r="C211" s="9"/>
      <c r="D211" s="9"/>
      <c r="E211" s="9"/>
      <c r="F211" s="9"/>
      <c r="G211" s="9"/>
      <c r="H211" s="9"/>
      <c r="I211" s="9"/>
    </row>
    <row r="212" spans="2:9">
      <c r="B212" s="9"/>
      <c r="C212" s="9"/>
      <c r="D212" s="9"/>
      <c r="E212" s="9"/>
      <c r="F212" s="9"/>
      <c r="G212" s="9"/>
      <c r="H212" s="9"/>
      <c r="I212" s="9"/>
    </row>
    <row r="213" spans="2:9">
      <c r="B213" s="9"/>
      <c r="C213" s="9"/>
      <c r="D213" s="9"/>
      <c r="E213" s="9"/>
      <c r="F213" s="9"/>
      <c r="G213" s="9"/>
      <c r="H213" s="9"/>
      <c r="I213" s="9"/>
    </row>
    <row r="214" spans="2:9">
      <c r="B214" s="9"/>
      <c r="C214" s="9"/>
      <c r="D214" s="9"/>
      <c r="E214" s="9"/>
      <c r="F214" s="9"/>
      <c r="G214" s="9"/>
      <c r="H214" s="9"/>
      <c r="I214" s="9"/>
    </row>
    <row r="215" spans="2:9">
      <c r="B215" s="9"/>
      <c r="C215" s="9"/>
      <c r="D215" s="9"/>
      <c r="E215" s="9"/>
      <c r="F215" s="9"/>
      <c r="G215" s="9"/>
      <c r="H215" s="9"/>
      <c r="I215" s="9"/>
    </row>
    <row r="216" spans="2:9">
      <c r="B216" s="9"/>
      <c r="C216" s="9"/>
      <c r="D216" s="9"/>
      <c r="E216" s="9"/>
      <c r="F216" s="9"/>
      <c r="G216" s="9"/>
      <c r="H216" s="9"/>
      <c r="I216" s="9"/>
    </row>
    <row r="217" spans="2:9">
      <c r="B217" s="9"/>
      <c r="C217" s="9"/>
      <c r="D217" s="9"/>
      <c r="E217" s="9"/>
      <c r="F217" s="9"/>
      <c r="G217" s="9"/>
      <c r="H217" s="9"/>
      <c r="I217" s="9"/>
    </row>
    <row r="218" spans="2:9">
      <c r="B218" s="9"/>
      <c r="C218" s="9"/>
      <c r="D218" s="9"/>
      <c r="E218" s="9"/>
      <c r="F218" s="9"/>
      <c r="G218" s="9"/>
      <c r="H218" s="9"/>
      <c r="I218" s="9"/>
    </row>
    <row r="219" spans="2:9">
      <c r="B219" s="9"/>
      <c r="C219" s="9"/>
      <c r="D219" s="9"/>
      <c r="E219" s="9"/>
      <c r="F219" s="9"/>
      <c r="G219" s="9"/>
      <c r="H219" s="9"/>
      <c r="I219" s="9"/>
    </row>
    <row r="220" spans="2:9">
      <c r="B220" s="9"/>
      <c r="C220" s="9"/>
      <c r="D220" s="9"/>
      <c r="E220" s="9"/>
      <c r="F220" s="9"/>
      <c r="G220" s="9"/>
      <c r="H220" s="9"/>
      <c r="I220" s="9"/>
    </row>
    <row r="221" spans="2:9">
      <c r="B221" s="9"/>
      <c r="C221" s="9"/>
      <c r="D221" s="9"/>
      <c r="E221" s="9"/>
      <c r="F221" s="9"/>
      <c r="G221" s="9"/>
      <c r="H221" s="9"/>
      <c r="I221" s="9"/>
    </row>
    <row r="222" spans="2:9">
      <c r="B222" s="9"/>
      <c r="C222" s="9"/>
      <c r="D222" s="9"/>
      <c r="E222" s="9"/>
      <c r="F222" s="9"/>
      <c r="G222" s="9"/>
      <c r="H222" s="9"/>
      <c r="I222" s="9"/>
    </row>
    <row r="223" spans="2:9">
      <c r="B223" s="9"/>
      <c r="C223" s="9"/>
      <c r="D223" s="9"/>
      <c r="E223" s="9"/>
      <c r="F223" s="9"/>
      <c r="G223" s="9"/>
      <c r="H223" s="9"/>
      <c r="I223" s="9"/>
    </row>
    <row r="224" spans="2:9">
      <c r="B224" s="9"/>
      <c r="C224" s="9"/>
      <c r="D224" s="9"/>
      <c r="E224" s="9"/>
      <c r="F224" s="9"/>
      <c r="G224" s="9"/>
      <c r="H224" s="9"/>
      <c r="I224" s="9"/>
    </row>
    <row r="225" spans="2:9">
      <c r="B225" s="9"/>
      <c r="C225" s="9"/>
      <c r="D225" s="9"/>
      <c r="E225" s="9"/>
      <c r="F225" s="9"/>
      <c r="G225" s="9"/>
      <c r="H225" s="9"/>
      <c r="I225" s="9"/>
    </row>
    <row r="226" spans="2:9">
      <c r="B226" s="9"/>
      <c r="C226" s="9"/>
      <c r="D226" s="9"/>
      <c r="E226" s="9"/>
      <c r="F226" s="9"/>
      <c r="G226" s="9"/>
      <c r="H226" s="9"/>
      <c r="I226" s="9"/>
    </row>
    <row r="227" spans="2:9">
      <c r="B227" s="9"/>
      <c r="C227" s="9"/>
      <c r="D227" s="9"/>
      <c r="E227" s="9"/>
      <c r="F227" s="9"/>
      <c r="G227" s="9"/>
      <c r="H227" s="9"/>
      <c r="I227" s="9"/>
    </row>
    <row r="228" spans="2:9">
      <c r="B228" s="9"/>
      <c r="C228" s="9"/>
      <c r="D228" s="9"/>
      <c r="E228" s="9"/>
      <c r="F228" s="9"/>
      <c r="G228" s="9"/>
      <c r="H228" s="9"/>
      <c r="I228" s="9"/>
    </row>
    <row r="229" spans="2:9">
      <c r="B229" s="9"/>
      <c r="C229" s="9"/>
      <c r="D229" s="9"/>
      <c r="E229" s="9"/>
      <c r="F229" s="9"/>
      <c r="G229" s="9"/>
      <c r="H229" s="9"/>
      <c r="I229" s="9"/>
    </row>
    <row r="230" spans="2:9">
      <c r="B230" s="9"/>
      <c r="C230" s="9"/>
      <c r="D230" s="9"/>
      <c r="E230" s="9"/>
      <c r="F230" s="9"/>
      <c r="G230" s="9"/>
      <c r="H230" s="9"/>
      <c r="I230" s="9"/>
    </row>
    <row r="231" spans="2:9">
      <c r="B231" s="9"/>
      <c r="C231" s="9"/>
      <c r="D231" s="9"/>
      <c r="E231" s="9"/>
      <c r="F231" s="9"/>
      <c r="G231" s="9"/>
      <c r="H231" s="9"/>
      <c r="I231" s="9"/>
    </row>
    <row r="232" spans="2:9">
      <c r="B232" s="9"/>
      <c r="C232" s="9"/>
      <c r="D232" s="9"/>
      <c r="E232" s="9"/>
      <c r="F232" s="9"/>
      <c r="G232" s="9"/>
      <c r="H232" s="9"/>
      <c r="I232" s="9"/>
    </row>
    <row r="233" spans="2:9">
      <c r="B233" s="9"/>
      <c r="C233" s="9"/>
      <c r="D233" s="9"/>
      <c r="E233" s="9"/>
      <c r="F233" s="9"/>
      <c r="G233" s="9"/>
      <c r="H233" s="9"/>
      <c r="I233" s="9"/>
    </row>
    <row r="234" spans="2:9">
      <c r="B234" s="9"/>
      <c r="C234" s="9"/>
      <c r="D234" s="9"/>
      <c r="E234" s="9"/>
      <c r="F234" s="9"/>
      <c r="G234" s="9"/>
      <c r="H234" s="9"/>
      <c r="I234" s="9"/>
    </row>
    <row r="235" spans="2:9">
      <c r="B235" s="9"/>
      <c r="C235" s="9"/>
      <c r="D235" s="9"/>
      <c r="E235" s="9"/>
      <c r="F235" s="9"/>
      <c r="G235" s="9"/>
      <c r="H235" s="9"/>
      <c r="I235" s="9"/>
    </row>
    <row r="236" spans="2:9">
      <c r="B236" s="9"/>
      <c r="C236" s="9"/>
      <c r="D236" s="9"/>
      <c r="E236" s="9"/>
      <c r="F236" s="9"/>
      <c r="G236" s="9"/>
      <c r="H236" s="9"/>
      <c r="I236" s="9"/>
    </row>
    <row r="237" spans="2:9">
      <c r="B237" s="9"/>
      <c r="C237" s="9"/>
      <c r="D237" s="9"/>
      <c r="E237" s="9"/>
      <c r="F237" s="9"/>
      <c r="G237" s="9"/>
      <c r="H237" s="9"/>
      <c r="I237" s="9"/>
    </row>
    <row r="238" spans="2:9">
      <c r="B238" s="9"/>
      <c r="C238" s="9"/>
      <c r="D238" s="9"/>
      <c r="E238" s="9"/>
      <c r="F238" s="9"/>
      <c r="G238" s="9"/>
      <c r="H238" s="9"/>
      <c r="I238" s="9"/>
    </row>
    <row r="239" spans="2:9">
      <c r="B239" s="9"/>
      <c r="C239" s="9"/>
      <c r="D239" s="9"/>
      <c r="E239" s="9"/>
      <c r="F239" s="9"/>
      <c r="G239" s="9"/>
      <c r="H239" s="9"/>
      <c r="I239" s="9"/>
    </row>
    <row r="240" spans="2:9">
      <c r="B240" s="9"/>
      <c r="C240" s="9"/>
      <c r="D240" s="9"/>
      <c r="E240" s="9"/>
      <c r="F240" s="9"/>
      <c r="G240" s="9"/>
      <c r="H240" s="9"/>
      <c r="I240" s="9"/>
    </row>
    <row r="241" spans="2:9">
      <c r="B241" s="9"/>
      <c r="C241" s="9"/>
      <c r="D241" s="9"/>
      <c r="E241" s="9"/>
      <c r="F241" s="9"/>
      <c r="G241" s="9"/>
      <c r="H241" s="9"/>
      <c r="I241" s="9"/>
    </row>
    <row r="242" spans="2:9">
      <c r="B242" s="9"/>
      <c r="C242" s="9"/>
      <c r="D242" s="9"/>
      <c r="E242" s="9"/>
      <c r="F242" s="9"/>
      <c r="G242" s="9"/>
      <c r="H242" s="9"/>
      <c r="I242" s="9"/>
    </row>
    <row r="243" spans="2:9">
      <c r="B243" s="9"/>
      <c r="C243" s="9"/>
      <c r="D243" s="9"/>
      <c r="E243" s="9"/>
      <c r="F243" s="9"/>
      <c r="G243" s="9"/>
      <c r="H243" s="9"/>
      <c r="I243" s="9"/>
    </row>
    <row r="244" spans="2:9">
      <c r="B244" s="9"/>
      <c r="C244" s="9"/>
      <c r="D244" s="9"/>
      <c r="E244" s="9"/>
      <c r="F244" s="9"/>
      <c r="G244" s="9"/>
      <c r="H244" s="9"/>
      <c r="I244" s="9"/>
    </row>
    <row r="245" spans="2:9">
      <c r="B245" s="9"/>
      <c r="C245" s="9"/>
      <c r="D245" s="9"/>
      <c r="E245" s="9"/>
      <c r="F245" s="9"/>
      <c r="G245" s="9"/>
      <c r="H245" s="9"/>
      <c r="I245" s="9"/>
    </row>
    <row r="246" spans="2:9">
      <c r="B246" s="9"/>
      <c r="C246" s="9"/>
      <c r="D246" s="9"/>
      <c r="E246" s="9"/>
      <c r="F246" s="9"/>
      <c r="G246" s="9"/>
      <c r="H246" s="9"/>
      <c r="I246" s="9"/>
    </row>
    <row r="247" spans="2:9">
      <c r="B247" s="9"/>
      <c r="C247" s="9"/>
      <c r="D247" s="9"/>
      <c r="E247" s="9"/>
      <c r="F247" s="9"/>
      <c r="G247" s="9"/>
      <c r="H247" s="9"/>
      <c r="I247" s="9"/>
    </row>
    <row r="248" spans="2:9">
      <c r="B248" s="9"/>
      <c r="C248" s="9"/>
      <c r="D248" s="9"/>
      <c r="E248" s="9"/>
      <c r="F248" s="9"/>
      <c r="G248" s="9"/>
      <c r="H248" s="9"/>
      <c r="I248" s="9"/>
    </row>
    <row r="249" spans="2:9">
      <c r="B249" s="9"/>
      <c r="C249" s="9"/>
      <c r="D249" s="9"/>
      <c r="E249" s="9"/>
      <c r="F249" s="9"/>
      <c r="G249" s="9"/>
      <c r="H249" s="9"/>
      <c r="I249" s="9"/>
    </row>
    <row r="250" spans="2:9">
      <c r="B250" s="9"/>
      <c r="C250" s="9"/>
      <c r="D250" s="9"/>
      <c r="E250" s="9"/>
      <c r="F250" s="9"/>
      <c r="G250" s="9"/>
      <c r="H250" s="9"/>
      <c r="I250" s="9"/>
    </row>
    <row r="251" spans="2:9">
      <c r="B251" s="9"/>
      <c r="C251" s="9"/>
      <c r="D251" s="9"/>
      <c r="E251" s="9"/>
      <c r="F251" s="9"/>
      <c r="G251" s="9"/>
      <c r="H251" s="9"/>
      <c r="I251" s="9"/>
    </row>
    <row r="252" spans="2:9">
      <c r="B252" s="9"/>
      <c r="C252" s="9"/>
      <c r="D252" s="9"/>
      <c r="E252" s="9"/>
      <c r="F252" s="9"/>
      <c r="G252" s="9"/>
      <c r="H252" s="9"/>
      <c r="I252" s="9"/>
    </row>
    <row r="253" spans="2:9">
      <c r="B253" s="9"/>
      <c r="C253" s="9"/>
      <c r="D253" s="9"/>
      <c r="E253" s="9"/>
      <c r="F253" s="9"/>
      <c r="G253" s="9"/>
      <c r="H253" s="9"/>
      <c r="I253" s="9"/>
    </row>
    <row r="254" spans="2:9">
      <c r="B254" s="9"/>
      <c r="C254" s="9"/>
      <c r="D254" s="9"/>
      <c r="E254" s="9"/>
      <c r="F254" s="9"/>
      <c r="G254" s="9"/>
      <c r="H254" s="9"/>
      <c r="I254" s="9"/>
    </row>
    <row r="255" spans="2:9">
      <c r="B255" s="9"/>
      <c r="C255" s="9"/>
      <c r="D255" s="9"/>
      <c r="E255" s="9"/>
      <c r="F255" s="9"/>
      <c r="G255" s="9"/>
      <c r="H255" s="9"/>
      <c r="I255" s="9"/>
    </row>
    <row r="256" spans="2:9">
      <c r="B256" s="9"/>
      <c r="C256" s="9"/>
      <c r="D256" s="9"/>
      <c r="E256" s="9"/>
      <c r="F256" s="9"/>
      <c r="G256" s="9"/>
      <c r="H256" s="9"/>
      <c r="I256" s="9"/>
    </row>
    <row r="257" spans="2:9">
      <c r="B257" s="9"/>
      <c r="C257" s="9"/>
      <c r="D257" s="9"/>
      <c r="E257" s="9"/>
      <c r="F257" s="9"/>
      <c r="G257" s="9"/>
      <c r="H257" s="9"/>
      <c r="I257" s="9"/>
    </row>
    <row r="258" spans="2:9">
      <c r="B258" s="9"/>
      <c r="C258" s="9"/>
      <c r="D258" s="9"/>
      <c r="E258" s="9"/>
      <c r="F258" s="9"/>
      <c r="G258" s="9"/>
      <c r="H258" s="9"/>
      <c r="I258" s="9"/>
    </row>
    <row r="259" spans="2:9">
      <c r="B259" s="9"/>
      <c r="C259" s="9"/>
      <c r="D259" s="9"/>
      <c r="E259" s="9"/>
      <c r="F259" s="9"/>
      <c r="G259" s="9"/>
      <c r="H259" s="9"/>
      <c r="I259" s="9"/>
    </row>
    <row r="260" spans="2:9">
      <c r="B260" s="9"/>
      <c r="C260" s="9"/>
      <c r="D260" s="9"/>
      <c r="E260" s="9"/>
      <c r="F260" s="9"/>
      <c r="G260" s="9"/>
      <c r="H260" s="9"/>
      <c r="I260" s="9"/>
    </row>
    <row r="261" spans="2:9">
      <c r="B261" s="9"/>
      <c r="C261" s="9"/>
      <c r="D261" s="9"/>
      <c r="E261" s="9"/>
      <c r="F261" s="9"/>
      <c r="G261" s="9"/>
      <c r="H261" s="9"/>
      <c r="I261" s="9"/>
    </row>
    <row r="262" spans="2:9">
      <c r="B262" s="9"/>
      <c r="C262" s="9"/>
      <c r="D262" s="9"/>
      <c r="E262" s="9"/>
      <c r="F262" s="9"/>
      <c r="G262" s="9"/>
      <c r="H262" s="9"/>
      <c r="I262" s="9"/>
    </row>
    <row r="263" spans="2:9">
      <c r="B263" s="9"/>
      <c r="C263" s="9"/>
      <c r="D263" s="9"/>
      <c r="E263" s="9"/>
      <c r="F263" s="9"/>
      <c r="G263" s="9"/>
      <c r="H263" s="9"/>
      <c r="I263" s="9"/>
    </row>
    <row r="264" spans="2:9">
      <c r="B264" s="9"/>
      <c r="C264" s="9"/>
      <c r="D264" s="9"/>
      <c r="E264" s="9"/>
      <c r="F264" s="9"/>
      <c r="G264" s="9"/>
      <c r="H264" s="9"/>
      <c r="I264" s="9"/>
    </row>
    <row r="265" spans="2:9">
      <c r="B265" s="9"/>
      <c r="C265" s="9"/>
      <c r="D265" s="9"/>
      <c r="E265" s="9"/>
      <c r="F265" s="9"/>
      <c r="G265" s="9"/>
      <c r="H265" s="9"/>
      <c r="I265" s="9"/>
    </row>
    <row r="266" spans="2:9">
      <c r="B266" s="9"/>
      <c r="C266" s="9"/>
      <c r="D266" s="9"/>
      <c r="E266" s="9"/>
      <c r="F266" s="9"/>
      <c r="G266" s="9"/>
      <c r="H266" s="9"/>
      <c r="I266" s="9"/>
    </row>
    <row r="267" spans="2:9">
      <c r="B267" s="9"/>
      <c r="C267" s="9"/>
      <c r="D267" s="9"/>
      <c r="E267" s="9"/>
      <c r="F267" s="9"/>
      <c r="G267" s="9"/>
      <c r="H267" s="9"/>
      <c r="I267" s="9"/>
    </row>
    <row r="268" spans="2:9">
      <c r="B268" s="9"/>
      <c r="C268" s="9"/>
      <c r="D268" s="9"/>
      <c r="E268" s="9"/>
      <c r="F268" s="9"/>
      <c r="G268" s="9"/>
      <c r="H268" s="9"/>
      <c r="I268" s="9"/>
    </row>
    <row r="269" spans="2:9">
      <c r="B269" s="9"/>
      <c r="C269" s="9"/>
      <c r="D269" s="9"/>
      <c r="E269" s="9"/>
      <c r="F269" s="9"/>
      <c r="G269" s="9"/>
      <c r="H269" s="9"/>
      <c r="I269" s="9"/>
    </row>
    <row r="270" spans="2:9">
      <c r="B270" s="9"/>
      <c r="C270" s="9"/>
      <c r="D270" s="9"/>
      <c r="E270" s="9"/>
      <c r="F270" s="9"/>
      <c r="G270" s="9"/>
      <c r="H270" s="9"/>
      <c r="I270" s="9"/>
    </row>
    <row r="271" spans="2:9">
      <c r="B271" s="9"/>
      <c r="C271" s="9"/>
      <c r="D271" s="9"/>
      <c r="E271" s="9"/>
      <c r="F271" s="9"/>
      <c r="G271" s="9"/>
      <c r="H271" s="9"/>
      <c r="I271" s="9"/>
    </row>
    <row r="272" spans="2:9">
      <c r="B272" s="9"/>
      <c r="C272" s="9"/>
      <c r="D272" s="9"/>
      <c r="E272" s="9"/>
      <c r="F272" s="9"/>
      <c r="G272" s="9"/>
      <c r="H272" s="9"/>
      <c r="I272" s="9"/>
    </row>
    <row r="273" spans="2:9">
      <c r="B273" s="9"/>
      <c r="C273" s="9"/>
      <c r="D273" s="9"/>
      <c r="E273" s="9"/>
      <c r="F273" s="9"/>
      <c r="G273" s="9"/>
      <c r="H273" s="9"/>
      <c r="I273" s="9"/>
    </row>
    <row r="274" spans="2:9">
      <c r="B274" s="9"/>
      <c r="C274" s="9"/>
      <c r="D274" s="9"/>
      <c r="E274" s="9"/>
      <c r="F274" s="9"/>
      <c r="G274" s="9"/>
      <c r="H274" s="9"/>
      <c r="I274" s="9"/>
    </row>
    <row r="275" spans="2:9">
      <c r="B275" s="9"/>
      <c r="C275" s="9"/>
      <c r="D275" s="9"/>
      <c r="E275" s="9"/>
      <c r="F275" s="9"/>
      <c r="G275" s="9"/>
      <c r="H275" s="9"/>
      <c r="I275" s="9"/>
    </row>
    <row r="276" spans="2:9">
      <c r="B276" s="9"/>
      <c r="C276" s="9"/>
      <c r="D276" s="9"/>
      <c r="E276" s="9"/>
      <c r="F276" s="9"/>
      <c r="G276" s="9"/>
      <c r="H276" s="9"/>
      <c r="I276" s="9"/>
    </row>
    <row r="277" spans="2:9">
      <c r="B277" s="9"/>
      <c r="C277" s="9"/>
      <c r="D277" s="9"/>
      <c r="E277" s="9"/>
      <c r="F277" s="9"/>
      <c r="G277" s="9"/>
      <c r="H277" s="9"/>
      <c r="I277" s="9"/>
    </row>
    <row r="278" spans="2:9">
      <c r="B278" s="9"/>
      <c r="C278" s="9"/>
      <c r="D278" s="9"/>
      <c r="E278" s="9"/>
      <c r="F278" s="9"/>
      <c r="G278" s="9"/>
      <c r="H278" s="9"/>
      <c r="I278" s="9"/>
    </row>
    <row r="279" spans="2:9">
      <c r="B279" s="9"/>
      <c r="C279" s="9"/>
      <c r="D279" s="9"/>
      <c r="E279" s="9"/>
      <c r="F279" s="9"/>
      <c r="G279" s="9"/>
      <c r="H279" s="9"/>
      <c r="I279" s="9"/>
    </row>
    <row r="280" spans="2:9">
      <c r="B280" s="9"/>
      <c r="C280" s="9"/>
      <c r="D280" s="9"/>
      <c r="E280" s="9"/>
      <c r="F280" s="9"/>
      <c r="G280" s="9"/>
      <c r="H280" s="9"/>
      <c r="I280" s="9"/>
    </row>
    <row r="281" spans="2:9">
      <c r="B281" s="9"/>
      <c r="C281" s="9"/>
      <c r="D281" s="9"/>
      <c r="E281" s="9"/>
      <c r="F281" s="9"/>
      <c r="G281" s="9"/>
      <c r="H281" s="9"/>
      <c r="I281" s="9"/>
    </row>
    <row r="282" spans="2:9">
      <c r="B282" s="9"/>
      <c r="C282" s="9"/>
      <c r="D282" s="9"/>
      <c r="E282" s="9"/>
      <c r="F282" s="9"/>
      <c r="G282" s="9"/>
      <c r="H282" s="9"/>
      <c r="I282" s="9"/>
    </row>
    <row r="283" spans="2:9">
      <c r="B283" s="9"/>
      <c r="C283" s="9"/>
      <c r="D283" s="9"/>
      <c r="E283" s="9"/>
      <c r="F283" s="9"/>
      <c r="G283" s="9"/>
      <c r="H283" s="9"/>
      <c r="I283" s="9"/>
    </row>
    <row r="284" spans="2:9">
      <c r="B284" s="9"/>
      <c r="C284" s="9"/>
      <c r="D284" s="9"/>
      <c r="E284" s="9"/>
      <c r="F284" s="9"/>
      <c r="G284" s="9"/>
      <c r="H284" s="9"/>
      <c r="I284" s="9"/>
    </row>
    <row r="285" spans="2:9">
      <c r="B285" s="9"/>
      <c r="C285" s="9"/>
      <c r="D285" s="9"/>
      <c r="E285" s="9"/>
      <c r="F285" s="9"/>
      <c r="G285" s="9"/>
      <c r="H285" s="9"/>
      <c r="I285" s="9"/>
    </row>
    <row r="286" spans="2:9">
      <c r="B286" s="9"/>
      <c r="C286" s="9"/>
      <c r="D286" s="9"/>
      <c r="E286" s="9"/>
      <c r="F286" s="9"/>
      <c r="G286" s="9"/>
      <c r="H286" s="9"/>
      <c r="I286" s="9"/>
    </row>
    <row r="287" spans="2:9">
      <c r="B287" s="9"/>
      <c r="C287" s="9"/>
      <c r="D287" s="9"/>
      <c r="E287" s="9"/>
      <c r="F287" s="9"/>
      <c r="G287" s="9"/>
      <c r="H287" s="9"/>
      <c r="I287" s="9"/>
    </row>
    <row r="288" spans="2:9">
      <c r="B288" s="9"/>
      <c r="C288" s="9"/>
      <c r="D288" s="9"/>
      <c r="E288" s="9"/>
      <c r="F288" s="9"/>
      <c r="G288" s="9"/>
      <c r="H288" s="9"/>
      <c r="I288" s="9"/>
    </row>
    <row r="289" spans="2:9">
      <c r="B289" s="9"/>
      <c r="C289" s="9"/>
      <c r="D289" s="9"/>
      <c r="E289" s="9"/>
      <c r="F289" s="9"/>
      <c r="G289" s="9"/>
      <c r="H289" s="9"/>
      <c r="I289" s="9"/>
    </row>
    <row r="290" spans="2:9">
      <c r="B290" s="9"/>
      <c r="C290" s="9"/>
      <c r="D290" s="9"/>
      <c r="E290" s="9"/>
      <c r="F290" s="9"/>
      <c r="G290" s="9"/>
      <c r="H290" s="9"/>
      <c r="I290" s="9"/>
    </row>
    <row r="291" spans="2:9">
      <c r="B291" s="9"/>
      <c r="C291" s="9"/>
      <c r="D291" s="9"/>
      <c r="E291" s="9"/>
      <c r="F291" s="9"/>
      <c r="G291" s="9"/>
      <c r="H291" s="9"/>
      <c r="I291" s="9"/>
    </row>
    <row r="292" spans="2:9">
      <c r="B292" s="9"/>
      <c r="C292" s="9"/>
      <c r="D292" s="9"/>
      <c r="E292" s="9"/>
      <c r="F292" s="9"/>
      <c r="G292" s="9"/>
      <c r="H292" s="9"/>
      <c r="I292" s="9"/>
    </row>
    <row r="293" spans="2:9">
      <c r="B293" s="9"/>
      <c r="C293" s="9"/>
      <c r="D293" s="9"/>
      <c r="E293" s="9"/>
      <c r="F293" s="9"/>
      <c r="G293" s="9"/>
      <c r="H293" s="9"/>
      <c r="I293" s="9"/>
    </row>
    <row r="294" spans="2:9">
      <c r="B294" s="9"/>
      <c r="C294" s="9"/>
      <c r="D294" s="9"/>
      <c r="E294" s="9"/>
      <c r="F294" s="9"/>
      <c r="G294" s="9"/>
      <c r="H294" s="9"/>
      <c r="I294" s="9"/>
    </row>
    <row r="295" spans="2:9">
      <c r="B295" s="9"/>
      <c r="C295" s="9"/>
      <c r="D295" s="9"/>
      <c r="E295" s="9"/>
      <c r="F295" s="9"/>
      <c r="G295" s="9"/>
      <c r="H295" s="9"/>
      <c r="I295" s="9"/>
    </row>
    <row r="296" spans="2:9">
      <c r="B296" s="9"/>
      <c r="C296" s="9"/>
      <c r="D296" s="9"/>
      <c r="E296" s="9"/>
      <c r="F296" s="9"/>
      <c r="G296" s="9"/>
      <c r="H296" s="9"/>
      <c r="I296" s="9"/>
    </row>
    <row r="297" spans="2:9">
      <c r="B297" s="9"/>
      <c r="C297" s="9"/>
      <c r="D297" s="9"/>
      <c r="E297" s="9"/>
      <c r="F297" s="9"/>
      <c r="G297" s="9"/>
      <c r="H297" s="9"/>
      <c r="I297" s="9"/>
    </row>
    <row r="298" spans="2:9">
      <c r="B298" s="9"/>
      <c r="C298" s="9"/>
      <c r="D298" s="9"/>
      <c r="E298" s="9"/>
      <c r="F298" s="9"/>
      <c r="G298" s="9"/>
      <c r="H298" s="9"/>
      <c r="I298" s="9"/>
    </row>
    <row r="299" spans="2:9">
      <c r="B299" s="9"/>
      <c r="C299" s="9"/>
      <c r="D299" s="9"/>
      <c r="E299" s="9"/>
      <c r="F299" s="9"/>
      <c r="G299" s="9"/>
      <c r="H299" s="9"/>
      <c r="I299" s="9"/>
    </row>
    <row r="300" spans="2:9">
      <c r="B300" s="9"/>
      <c r="C300" s="9"/>
      <c r="D300" s="9"/>
      <c r="E300" s="9"/>
      <c r="F300" s="9"/>
      <c r="G300" s="9"/>
      <c r="H300" s="9"/>
      <c r="I300" s="9"/>
    </row>
    <row r="301" spans="2:9">
      <c r="B301" s="9"/>
      <c r="C301" s="9"/>
      <c r="D301" s="9"/>
      <c r="E301" s="9"/>
      <c r="F301" s="9"/>
      <c r="G301" s="9"/>
      <c r="H301" s="9"/>
      <c r="I301" s="9"/>
    </row>
    <row r="302" spans="2:9">
      <c r="B302" s="9"/>
      <c r="C302" s="9"/>
      <c r="D302" s="9"/>
      <c r="E302" s="9"/>
      <c r="F302" s="9"/>
      <c r="G302" s="9"/>
      <c r="H302" s="9"/>
      <c r="I302" s="9"/>
    </row>
    <row r="303" spans="2:9">
      <c r="B303" s="9"/>
      <c r="C303" s="9"/>
      <c r="D303" s="9"/>
      <c r="E303" s="9"/>
      <c r="F303" s="9"/>
      <c r="G303" s="9"/>
      <c r="H303" s="9"/>
      <c r="I303" s="9"/>
    </row>
    <row r="304" spans="2:9">
      <c r="B304" s="9"/>
      <c r="C304" s="9"/>
      <c r="D304" s="9"/>
      <c r="E304" s="9"/>
      <c r="F304" s="9"/>
      <c r="G304" s="9"/>
      <c r="H304" s="9"/>
      <c r="I304" s="9"/>
    </row>
    <row r="305" spans="2:9">
      <c r="B305" s="9"/>
      <c r="C305" s="9"/>
      <c r="D305" s="9"/>
      <c r="E305" s="9"/>
      <c r="F305" s="9"/>
      <c r="G305" s="9"/>
      <c r="H305" s="9"/>
      <c r="I305" s="9"/>
    </row>
    <row r="306" spans="2:9">
      <c r="B306" s="9"/>
      <c r="C306" s="9"/>
      <c r="D306" s="9"/>
      <c r="E306" s="9"/>
      <c r="F306" s="9"/>
      <c r="G306" s="9"/>
      <c r="H306" s="9"/>
      <c r="I306" s="9"/>
    </row>
    <row r="307" spans="2:9">
      <c r="B307" s="9"/>
      <c r="C307" s="9"/>
      <c r="D307" s="9"/>
      <c r="E307" s="9"/>
      <c r="F307" s="9"/>
      <c r="G307" s="9"/>
      <c r="H307" s="9"/>
      <c r="I307" s="9"/>
    </row>
    <row r="308" spans="2:9">
      <c r="B308" s="9"/>
      <c r="C308" s="9"/>
      <c r="D308" s="9"/>
      <c r="E308" s="9"/>
      <c r="F308" s="9"/>
      <c r="G308" s="9"/>
      <c r="H308" s="9"/>
      <c r="I308" s="9"/>
    </row>
    <row r="309" spans="2:9">
      <c r="B309" s="9"/>
      <c r="C309" s="9"/>
      <c r="D309" s="9"/>
      <c r="E309" s="9"/>
      <c r="F309" s="9"/>
      <c r="G309" s="9"/>
      <c r="H309" s="9"/>
      <c r="I309" s="9"/>
    </row>
    <row r="310" spans="2:9">
      <c r="B310" s="9"/>
      <c r="C310" s="9"/>
      <c r="D310" s="9"/>
      <c r="E310" s="9"/>
      <c r="F310" s="9"/>
      <c r="G310" s="9"/>
      <c r="H310" s="9"/>
      <c r="I310" s="9"/>
    </row>
    <row r="311" spans="2:9">
      <c r="B311" s="9"/>
      <c r="C311" s="9"/>
      <c r="D311" s="9"/>
      <c r="E311" s="9"/>
      <c r="F311" s="9"/>
      <c r="G311" s="9"/>
      <c r="H311" s="9"/>
      <c r="I311" s="9"/>
    </row>
    <row r="312" spans="2:9">
      <c r="B312" s="9"/>
      <c r="C312" s="9"/>
      <c r="D312" s="9"/>
      <c r="E312" s="9"/>
      <c r="F312" s="9"/>
      <c r="G312" s="9"/>
      <c r="H312" s="9"/>
      <c r="I312" s="9"/>
    </row>
    <row r="313" spans="2:9">
      <c r="B313" s="9"/>
      <c r="C313" s="9"/>
      <c r="D313" s="9"/>
      <c r="E313" s="9"/>
      <c r="F313" s="9"/>
      <c r="G313" s="9"/>
      <c r="H313" s="9"/>
      <c r="I313" s="9"/>
    </row>
    <row r="314" spans="2:9">
      <c r="B314" s="9"/>
      <c r="C314" s="9"/>
      <c r="D314" s="9"/>
      <c r="E314" s="9"/>
      <c r="F314" s="9"/>
      <c r="G314" s="9"/>
      <c r="H314" s="9"/>
      <c r="I314" s="9"/>
    </row>
    <row r="315" spans="2:9">
      <c r="B315" s="9"/>
      <c r="C315" s="9"/>
      <c r="D315" s="9"/>
      <c r="E315" s="9"/>
      <c r="F315" s="9"/>
      <c r="G315" s="9"/>
      <c r="H315" s="9"/>
      <c r="I315" s="9"/>
    </row>
    <row r="316" spans="2:9">
      <c r="B316" s="9"/>
      <c r="C316" s="9"/>
      <c r="D316" s="9"/>
      <c r="E316" s="9"/>
      <c r="F316" s="9"/>
      <c r="G316" s="9"/>
      <c r="H316" s="9"/>
      <c r="I316" s="9"/>
    </row>
    <row r="317" spans="2:9">
      <c r="B317" s="9"/>
      <c r="C317" s="9"/>
      <c r="D317" s="9"/>
      <c r="E317" s="9"/>
      <c r="F317" s="9"/>
      <c r="G317" s="9"/>
      <c r="H317" s="9"/>
      <c r="I317" s="9"/>
    </row>
    <row r="318" spans="2:9">
      <c r="B318" s="9"/>
      <c r="C318" s="9"/>
      <c r="D318" s="9"/>
      <c r="E318" s="9"/>
      <c r="F318" s="9"/>
      <c r="G318" s="9"/>
      <c r="H318" s="9"/>
      <c r="I318" s="9"/>
    </row>
    <row r="319" spans="2:9">
      <c r="B319" s="9"/>
      <c r="C319" s="9"/>
      <c r="D319" s="9"/>
      <c r="E319" s="9"/>
      <c r="F319" s="9"/>
      <c r="G319" s="9"/>
      <c r="H319" s="9"/>
      <c r="I319" s="9"/>
    </row>
    <row r="320" spans="2:9">
      <c r="B320" s="9"/>
      <c r="C320" s="9"/>
      <c r="D320" s="9"/>
      <c r="E320" s="9"/>
      <c r="F320" s="9"/>
      <c r="G320" s="9"/>
      <c r="H320" s="9"/>
      <c r="I320" s="9"/>
    </row>
    <row r="321" spans="2:9">
      <c r="B321" s="9"/>
      <c r="C321" s="9"/>
      <c r="D321" s="9"/>
      <c r="E321" s="9"/>
      <c r="F321" s="9"/>
      <c r="G321" s="9"/>
      <c r="H321" s="9"/>
      <c r="I321" s="9"/>
    </row>
    <row r="322" spans="2:9">
      <c r="B322" s="9"/>
      <c r="C322" s="9"/>
      <c r="D322" s="9"/>
      <c r="E322" s="9"/>
      <c r="F322" s="9"/>
      <c r="G322" s="9"/>
      <c r="H322" s="9"/>
      <c r="I322" s="9"/>
    </row>
    <row r="323" spans="2:9">
      <c r="B323" s="9"/>
      <c r="C323" s="9"/>
      <c r="D323" s="9"/>
      <c r="E323" s="9"/>
      <c r="F323" s="9"/>
      <c r="G323" s="9"/>
      <c r="H323" s="9"/>
      <c r="I323" s="9"/>
    </row>
    <row r="324" spans="2:9">
      <c r="B324" s="9"/>
      <c r="C324" s="9"/>
      <c r="D324" s="9"/>
      <c r="E324" s="9"/>
      <c r="F324" s="9"/>
      <c r="G324" s="9"/>
      <c r="H324" s="9"/>
      <c r="I324" s="9"/>
    </row>
    <row r="325" spans="2:9">
      <c r="B325" s="9"/>
      <c r="C325" s="9"/>
      <c r="D325" s="9"/>
      <c r="E325" s="9"/>
      <c r="F325" s="9"/>
      <c r="G325" s="9"/>
      <c r="H325" s="9"/>
      <c r="I325" s="9"/>
    </row>
    <row r="326" spans="2:9">
      <c r="B326" s="9"/>
      <c r="C326" s="9"/>
      <c r="D326" s="9"/>
      <c r="E326" s="9"/>
      <c r="F326" s="9"/>
      <c r="G326" s="9"/>
      <c r="H326" s="9"/>
      <c r="I326" s="9"/>
    </row>
    <row r="327" spans="2:9">
      <c r="B327" s="9"/>
      <c r="C327" s="9"/>
      <c r="D327" s="9"/>
      <c r="E327" s="9"/>
      <c r="F327" s="9"/>
      <c r="G327" s="9"/>
      <c r="H327" s="9"/>
      <c r="I327" s="9"/>
    </row>
    <row r="328" spans="2:9">
      <c r="B328" s="9"/>
      <c r="C328" s="9"/>
      <c r="D328" s="9"/>
      <c r="E328" s="9"/>
      <c r="F328" s="9"/>
      <c r="G328" s="9"/>
      <c r="H328" s="9"/>
      <c r="I328" s="9"/>
    </row>
    <row r="329" spans="2:9">
      <c r="B329" s="9"/>
      <c r="C329" s="9"/>
      <c r="D329" s="9"/>
      <c r="E329" s="9"/>
      <c r="F329" s="9"/>
      <c r="G329" s="9"/>
      <c r="H329" s="9"/>
      <c r="I329" s="9"/>
    </row>
    <row r="330" spans="2:9">
      <c r="B330" s="9"/>
      <c r="C330" s="9"/>
      <c r="D330" s="9"/>
      <c r="E330" s="9"/>
      <c r="F330" s="9"/>
      <c r="G330" s="9"/>
      <c r="H330" s="9"/>
      <c r="I330" s="9"/>
    </row>
    <row r="331" spans="2:9">
      <c r="B331" s="9"/>
      <c r="C331" s="9"/>
      <c r="D331" s="9"/>
      <c r="E331" s="9"/>
      <c r="F331" s="9"/>
      <c r="G331" s="9"/>
      <c r="H331" s="9"/>
      <c r="I331" s="9"/>
    </row>
    <row r="332" spans="2:9">
      <c r="B332" s="9"/>
      <c r="C332" s="9"/>
      <c r="D332" s="9"/>
      <c r="E332" s="9"/>
      <c r="F332" s="9"/>
      <c r="G332" s="9"/>
      <c r="H332" s="9"/>
      <c r="I332" s="9"/>
    </row>
    <row r="333" spans="2:9">
      <c r="B333" s="9"/>
      <c r="C333" s="9"/>
      <c r="D333" s="9"/>
      <c r="E333" s="9"/>
      <c r="F333" s="9"/>
      <c r="G333" s="9"/>
      <c r="H333" s="9"/>
      <c r="I333" s="9"/>
    </row>
    <row r="334" spans="2:9">
      <c r="B334" s="9"/>
      <c r="C334" s="9"/>
      <c r="D334" s="9"/>
      <c r="E334" s="9"/>
      <c r="F334" s="9"/>
      <c r="G334" s="9"/>
      <c r="H334" s="9"/>
      <c r="I334" s="9"/>
    </row>
    <row r="335" spans="2:9">
      <c r="B335" s="9"/>
      <c r="C335" s="9"/>
      <c r="D335" s="9"/>
      <c r="E335" s="9"/>
      <c r="F335" s="9"/>
      <c r="G335" s="9"/>
      <c r="H335" s="9"/>
      <c r="I335" s="9"/>
    </row>
    <row r="336" spans="2:9">
      <c r="B336" s="9"/>
      <c r="C336" s="9"/>
      <c r="D336" s="9"/>
      <c r="E336" s="9"/>
      <c r="F336" s="9"/>
      <c r="G336" s="9"/>
      <c r="H336" s="9"/>
      <c r="I336" s="9"/>
    </row>
    <row r="337" spans="2:9">
      <c r="B337" s="9"/>
      <c r="C337" s="9"/>
      <c r="D337" s="9"/>
      <c r="E337" s="9"/>
      <c r="F337" s="9"/>
      <c r="G337" s="9"/>
      <c r="H337" s="9"/>
      <c r="I337" s="9"/>
    </row>
    <row r="338" spans="2:9">
      <c r="B338" s="9"/>
      <c r="C338" s="9"/>
      <c r="D338" s="9"/>
      <c r="E338" s="9"/>
      <c r="F338" s="9"/>
      <c r="G338" s="9"/>
      <c r="H338" s="9"/>
      <c r="I338" s="9"/>
    </row>
    <row r="339" spans="2:9">
      <c r="B339" s="9"/>
      <c r="C339" s="9"/>
      <c r="D339" s="9"/>
      <c r="E339" s="9"/>
      <c r="F339" s="9"/>
      <c r="G339" s="9"/>
      <c r="H339" s="9"/>
      <c r="I339" s="9"/>
    </row>
    <row r="340" spans="2:9">
      <c r="B340" s="9"/>
      <c r="C340" s="9"/>
      <c r="D340" s="9"/>
      <c r="E340" s="9"/>
      <c r="F340" s="9"/>
      <c r="G340" s="9"/>
      <c r="H340" s="9"/>
      <c r="I340" s="9"/>
    </row>
    <row r="341" spans="2:9">
      <c r="B341" s="9"/>
      <c r="C341" s="9"/>
      <c r="D341" s="9"/>
      <c r="E341" s="9"/>
      <c r="F341" s="9"/>
      <c r="G341" s="9"/>
      <c r="H341" s="9"/>
      <c r="I341" s="9"/>
    </row>
    <row r="342" spans="2:9">
      <c r="B342" s="9"/>
      <c r="C342" s="9"/>
      <c r="D342" s="9"/>
      <c r="E342" s="9"/>
      <c r="F342" s="9"/>
      <c r="G342" s="9"/>
      <c r="H342" s="9"/>
      <c r="I342" s="9"/>
    </row>
    <row r="343" spans="2:9">
      <c r="B343" s="9"/>
      <c r="C343" s="9"/>
      <c r="D343" s="9"/>
      <c r="E343" s="9"/>
      <c r="F343" s="9"/>
      <c r="G343" s="9"/>
      <c r="H343" s="9"/>
      <c r="I343" s="9"/>
    </row>
    <row r="344" spans="2:9">
      <c r="B344" s="9"/>
      <c r="C344" s="9"/>
      <c r="D344" s="9"/>
      <c r="E344" s="9"/>
      <c r="F344" s="9"/>
      <c r="G344" s="9"/>
      <c r="H344" s="9"/>
      <c r="I344" s="9"/>
    </row>
    <row r="345" spans="2:9">
      <c r="B345" s="9"/>
      <c r="C345" s="9"/>
      <c r="D345" s="9"/>
      <c r="E345" s="9"/>
      <c r="F345" s="9"/>
      <c r="G345" s="9"/>
      <c r="H345" s="9"/>
      <c r="I345" s="9"/>
    </row>
    <row r="346" spans="2:9">
      <c r="B346" s="9"/>
      <c r="C346" s="9"/>
      <c r="D346" s="9"/>
      <c r="E346" s="9"/>
      <c r="F346" s="9"/>
      <c r="G346" s="9"/>
      <c r="H346" s="9"/>
      <c r="I346" s="9"/>
    </row>
    <row r="347" spans="2:9">
      <c r="B347" s="9"/>
      <c r="C347" s="9"/>
      <c r="D347" s="9"/>
      <c r="E347" s="9"/>
      <c r="F347" s="9"/>
      <c r="G347" s="9"/>
      <c r="H347" s="9"/>
      <c r="I347" s="9"/>
    </row>
    <row r="348" spans="2:9">
      <c r="B348" s="9"/>
      <c r="C348" s="9"/>
      <c r="D348" s="9"/>
      <c r="E348" s="9"/>
      <c r="F348" s="9"/>
      <c r="G348" s="9"/>
      <c r="H348" s="9"/>
      <c r="I348" s="9"/>
    </row>
    <row r="349" spans="2:9">
      <c r="B349" s="9"/>
      <c r="C349" s="9"/>
      <c r="D349" s="9"/>
      <c r="E349" s="9"/>
      <c r="F349" s="9"/>
      <c r="G349" s="9"/>
      <c r="H349" s="9"/>
      <c r="I349" s="9"/>
    </row>
    <row r="350" spans="2:9">
      <c r="B350" s="9"/>
      <c r="C350" s="9"/>
      <c r="D350" s="9"/>
      <c r="E350" s="9"/>
      <c r="F350" s="9"/>
      <c r="G350" s="9"/>
      <c r="H350" s="9"/>
      <c r="I350" s="9"/>
    </row>
    <row r="351" spans="2:9">
      <c r="B351" s="9"/>
      <c r="C351" s="9"/>
      <c r="D351" s="9"/>
      <c r="E351" s="9"/>
      <c r="F351" s="9"/>
      <c r="G351" s="9"/>
      <c r="H351" s="9"/>
      <c r="I351" s="9"/>
    </row>
    <row r="352" spans="2:9">
      <c r="B352" s="9"/>
      <c r="C352" s="9"/>
      <c r="D352" s="9"/>
      <c r="E352" s="9"/>
      <c r="F352" s="9"/>
      <c r="G352" s="9"/>
      <c r="H352" s="9"/>
      <c r="I352" s="9"/>
    </row>
    <row r="353" spans="2:9">
      <c r="B353" s="9"/>
      <c r="C353" s="9"/>
      <c r="D353" s="9"/>
      <c r="E353" s="9"/>
      <c r="F353" s="9"/>
      <c r="G353" s="9"/>
      <c r="H353" s="9"/>
      <c r="I353" s="9"/>
    </row>
    <row r="354" spans="2:9">
      <c r="B354" s="9"/>
      <c r="C354" s="9"/>
      <c r="D354" s="9"/>
      <c r="E354" s="9"/>
      <c r="F354" s="9"/>
      <c r="G354" s="9"/>
      <c r="H354" s="9"/>
      <c r="I354" s="9"/>
    </row>
    <row r="355" spans="2:9">
      <c r="B355" s="9"/>
      <c r="C355" s="9"/>
      <c r="D355" s="9"/>
      <c r="E355" s="9"/>
      <c r="F355" s="9"/>
      <c r="G355" s="9"/>
      <c r="H355" s="9"/>
      <c r="I355" s="9"/>
    </row>
    <row r="356" spans="2:9">
      <c r="B356" s="9"/>
      <c r="C356" s="9"/>
      <c r="D356" s="9"/>
      <c r="E356" s="9"/>
      <c r="F356" s="9"/>
      <c r="G356" s="9"/>
      <c r="H356" s="9"/>
      <c r="I356" s="9"/>
    </row>
    <row r="357" spans="2:9">
      <c r="B357" s="9"/>
      <c r="C357" s="9"/>
      <c r="D357" s="9"/>
      <c r="E357" s="9"/>
      <c r="F357" s="9"/>
      <c r="G357" s="9"/>
      <c r="H357" s="9"/>
      <c r="I357" s="9"/>
    </row>
    <row r="358" spans="2:9">
      <c r="B358" s="9"/>
      <c r="C358" s="9"/>
      <c r="D358" s="9"/>
      <c r="E358" s="9"/>
      <c r="F358" s="9"/>
      <c r="G358" s="9"/>
      <c r="H358" s="9"/>
      <c r="I358" s="9"/>
    </row>
    <row r="359" spans="2:9">
      <c r="B359" s="9"/>
      <c r="C359" s="9"/>
      <c r="D359" s="9"/>
      <c r="E359" s="9"/>
      <c r="F359" s="9"/>
      <c r="G359" s="9"/>
      <c r="H359" s="9"/>
      <c r="I359" s="9"/>
    </row>
    <row r="360" spans="2:9">
      <c r="B360" s="9"/>
      <c r="C360" s="9"/>
      <c r="D360" s="9"/>
      <c r="E360" s="9"/>
      <c r="F360" s="9"/>
      <c r="G360" s="9"/>
      <c r="H360" s="9"/>
      <c r="I360" s="9"/>
    </row>
    <row r="361" spans="2:9">
      <c r="B361" s="9"/>
      <c r="C361" s="9"/>
      <c r="D361" s="9"/>
      <c r="E361" s="9"/>
      <c r="F361" s="9"/>
      <c r="G361" s="9"/>
      <c r="H361" s="9"/>
      <c r="I361" s="9"/>
    </row>
    <row r="362" spans="2:9">
      <c r="B362" s="9"/>
      <c r="C362" s="9"/>
      <c r="D362" s="9"/>
      <c r="E362" s="9"/>
      <c r="F362" s="9"/>
      <c r="G362" s="9"/>
      <c r="H362" s="9"/>
      <c r="I362" s="9"/>
    </row>
    <row r="363" spans="2:9">
      <c r="B363" s="9"/>
      <c r="C363" s="9"/>
      <c r="D363" s="9"/>
      <c r="E363" s="9"/>
      <c r="F363" s="9"/>
      <c r="G363" s="9"/>
      <c r="H363" s="9"/>
      <c r="I363" s="9"/>
    </row>
    <row r="364" spans="2:9">
      <c r="B364" s="9"/>
      <c r="C364" s="9"/>
      <c r="D364" s="9"/>
      <c r="E364" s="9"/>
      <c r="F364" s="9"/>
      <c r="G364" s="9"/>
      <c r="H364" s="9"/>
      <c r="I364" s="9"/>
    </row>
    <row r="365" spans="2:9">
      <c r="B365" s="9"/>
      <c r="C365" s="9"/>
      <c r="D365" s="9"/>
      <c r="E365" s="9"/>
      <c r="F365" s="9"/>
      <c r="G365" s="9"/>
      <c r="H365" s="9"/>
      <c r="I365" s="9"/>
    </row>
    <row r="366" spans="2:9">
      <c r="B366" s="9"/>
      <c r="C366" s="9"/>
      <c r="D366" s="9"/>
      <c r="E366" s="9"/>
      <c r="F366" s="9"/>
      <c r="G366" s="9"/>
      <c r="H366" s="9"/>
      <c r="I366" s="9"/>
    </row>
    <row r="367" spans="2:9">
      <c r="B367" s="9"/>
      <c r="C367" s="9"/>
      <c r="D367" s="9"/>
      <c r="E367" s="9"/>
      <c r="F367" s="9"/>
      <c r="G367" s="9"/>
      <c r="H367" s="9"/>
      <c r="I367" s="9"/>
    </row>
    <row r="368" spans="2:9">
      <c r="B368" s="9"/>
      <c r="C368" s="9"/>
      <c r="D368" s="9"/>
      <c r="E368" s="9"/>
      <c r="F368" s="9"/>
      <c r="G368" s="9"/>
      <c r="H368" s="9"/>
      <c r="I368" s="9"/>
    </row>
    <row r="369" spans="2:9">
      <c r="B369" s="9"/>
      <c r="C369" s="9"/>
      <c r="D369" s="9"/>
      <c r="E369" s="9"/>
      <c r="F369" s="9"/>
      <c r="G369" s="9"/>
      <c r="H369" s="9"/>
      <c r="I369" s="9"/>
    </row>
    <row r="370" spans="2:9">
      <c r="B370" s="9"/>
      <c r="C370" s="9"/>
      <c r="D370" s="9"/>
      <c r="E370" s="9"/>
      <c r="F370" s="9"/>
      <c r="G370" s="9"/>
      <c r="H370" s="9"/>
      <c r="I370" s="9"/>
    </row>
    <row r="371" spans="2:9">
      <c r="B371" s="9"/>
      <c r="C371" s="9"/>
      <c r="D371" s="9"/>
      <c r="E371" s="9"/>
      <c r="F371" s="9"/>
      <c r="G371" s="9"/>
      <c r="H371" s="9"/>
      <c r="I371" s="9"/>
    </row>
    <row r="372" spans="2:9">
      <c r="B372" s="9"/>
      <c r="C372" s="9"/>
      <c r="D372" s="9"/>
      <c r="E372" s="9"/>
      <c r="F372" s="9"/>
      <c r="G372" s="9"/>
      <c r="H372" s="9"/>
      <c r="I372" s="9"/>
    </row>
    <row r="373" spans="2:9">
      <c r="B373" s="9"/>
      <c r="C373" s="9"/>
      <c r="D373" s="9"/>
      <c r="E373" s="9"/>
      <c r="F373" s="9"/>
      <c r="G373" s="9"/>
      <c r="H373" s="9"/>
      <c r="I373" s="9"/>
    </row>
    <row r="374" spans="2:9">
      <c r="B374" s="9"/>
      <c r="C374" s="9"/>
      <c r="D374" s="9"/>
      <c r="E374" s="9"/>
      <c r="F374" s="9"/>
      <c r="G374" s="9"/>
      <c r="H374" s="9"/>
      <c r="I374" s="9"/>
    </row>
    <row r="375" spans="2:9">
      <c r="B375" s="9"/>
      <c r="C375" s="9"/>
      <c r="D375" s="9"/>
      <c r="E375" s="9"/>
      <c r="F375" s="9"/>
      <c r="G375" s="9"/>
      <c r="H375" s="9"/>
      <c r="I375" s="9"/>
    </row>
    <row r="376" spans="2:9">
      <c r="B376" s="9"/>
      <c r="C376" s="9"/>
      <c r="D376" s="9"/>
      <c r="E376" s="9"/>
      <c r="F376" s="9"/>
      <c r="G376" s="9"/>
      <c r="H376" s="9"/>
      <c r="I376" s="9"/>
    </row>
    <row r="377" spans="2:9">
      <c r="B377" s="9"/>
      <c r="C377" s="9"/>
      <c r="D377" s="9"/>
      <c r="E377" s="9"/>
      <c r="F377" s="9"/>
      <c r="G377" s="9"/>
      <c r="H377" s="9"/>
      <c r="I377" s="9"/>
    </row>
    <row r="378" spans="2:9">
      <c r="B378" s="9"/>
      <c r="C378" s="9"/>
      <c r="D378" s="9"/>
      <c r="E378" s="9"/>
      <c r="F378" s="9"/>
      <c r="G378" s="9"/>
      <c r="H378" s="9"/>
      <c r="I378" s="9"/>
    </row>
    <row r="379" spans="2:9">
      <c r="B379" s="9"/>
      <c r="C379" s="9"/>
      <c r="D379" s="9"/>
      <c r="E379" s="9"/>
      <c r="F379" s="9"/>
      <c r="G379" s="9"/>
      <c r="H379" s="9"/>
      <c r="I379" s="9"/>
    </row>
    <row r="380" spans="2:9">
      <c r="B380" s="9"/>
      <c r="C380" s="9"/>
      <c r="D380" s="9"/>
      <c r="E380" s="9"/>
      <c r="F380" s="9"/>
      <c r="G380" s="9"/>
      <c r="H380" s="9"/>
      <c r="I380" s="9"/>
    </row>
    <row r="381" spans="2:9">
      <c r="B381" s="9"/>
      <c r="C381" s="9"/>
      <c r="D381" s="9"/>
      <c r="E381" s="9"/>
      <c r="F381" s="9"/>
      <c r="G381" s="9"/>
      <c r="H381" s="9"/>
      <c r="I381" s="9"/>
    </row>
    <row r="382" spans="2:9">
      <c r="B382" s="9"/>
      <c r="C382" s="9"/>
      <c r="D382" s="9"/>
      <c r="E382" s="9"/>
      <c r="F382" s="9"/>
      <c r="G382" s="9"/>
      <c r="H382" s="9"/>
      <c r="I382" s="9"/>
    </row>
    <row r="383" spans="2:9">
      <c r="B383" s="9"/>
      <c r="C383" s="9"/>
      <c r="D383" s="9"/>
      <c r="E383" s="9"/>
      <c r="F383" s="9"/>
      <c r="G383" s="9"/>
      <c r="H383" s="9"/>
      <c r="I383" s="9"/>
    </row>
    <row r="384" spans="2:9">
      <c r="B384" s="9"/>
      <c r="C384" s="9"/>
      <c r="D384" s="9"/>
      <c r="E384" s="9"/>
      <c r="F384" s="9"/>
      <c r="G384" s="9"/>
      <c r="H384" s="9"/>
      <c r="I384" s="9"/>
    </row>
    <row r="385" spans="2:9">
      <c r="B385" s="9"/>
      <c r="C385" s="9"/>
      <c r="D385" s="9"/>
      <c r="E385" s="9"/>
      <c r="F385" s="9"/>
      <c r="G385" s="9"/>
      <c r="H385" s="9"/>
      <c r="I385" s="9"/>
    </row>
    <row r="386" spans="2:9">
      <c r="B386" s="9"/>
      <c r="C386" s="9"/>
      <c r="D386" s="9"/>
      <c r="E386" s="9"/>
      <c r="F386" s="9"/>
      <c r="G386" s="9"/>
      <c r="H386" s="9"/>
      <c r="I386" s="9"/>
    </row>
    <row r="387" spans="2:9">
      <c r="B387" s="9"/>
      <c r="C387" s="9"/>
      <c r="D387" s="9"/>
      <c r="E387" s="9"/>
      <c r="F387" s="9"/>
      <c r="G387" s="9"/>
      <c r="H387" s="9"/>
      <c r="I387" s="9"/>
    </row>
    <row r="388" spans="2:9">
      <c r="B388" s="9"/>
      <c r="C388" s="9"/>
      <c r="D388" s="9"/>
      <c r="E388" s="9"/>
      <c r="F388" s="9"/>
      <c r="G388" s="9"/>
      <c r="H388" s="9"/>
      <c r="I388" s="9"/>
    </row>
    <row r="389" spans="2:9">
      <c r="B389" s="9"/>
      <c r="C389" s="9"/>
      <c r="D389" s="9"/>
      <c r="E389" s="9"/>
      <c r="F389" s="9"/>
      <c r="G389" s="9"/>
      <c r="H389" s="9"/>
      <c r="I389" s="9"/>
    </row>
    <row r="390" spans="2:9">
      <c r="B390" s="9"/>
      <c r="C390" s="9"/>
      <c r="D390" s="9"/>
      <c r="E390" s="9"/>
      <c r="F390" s="9"/>
      <c r="G390" s="9"/>
      <c r="H390" s="9"/>
      <c r="I390" s="9"/>
    </row>
    <row r="391" spans="2:9">
      <c r="B391" s="9"/>
      <c r="C391" s="9"/>
      <c r="D391" s="9"/>
      <c r="E391" s="9"/>
      <c r="F391" s="9"/>
      <c r="G391" s="9"/>
      <c r="H391" s="9"/>
      <c r="I391" s="9"/>
    </row>
    <row r="392" spans="2:9">
      <c r="B392" s="9"/>
      <c r="C392" s="9"/>
      <c r="D392" s="9"/>
      <c r="E392" s="9"/>
      <c r="F392" s="9"/>
      <c r="G392" s="9"/>
      <c r="H392" s="9"/>
      <c r="I392" s="9"/>
    </row>
    <row r="393" spans="2:9">
      <c r="B393" s="9"/>
      <c r="C393" s="9"/>
      <c r="D393" s="9"/>
      <c r="E393" s="9"/>
      <c r="F393" s="9"/>
      <c r="G393" s="9"/>
      <c r="H393" s="9"/>
      <c r="I393" s="9"/>
    </row>
    <row r="394" spans="2:9">
      <c r="B394" s="9"/>
      <c r="C394" s="9"/>
      <c r="D394" s="9"/>
      <c r="E394" s="9"/>
      <c r="F394" s="9"/>
      <c r="G394" s="9"/>
      <c r="H394" s="9"/>
      <c r="I394" s="9"/>
    </row>
    <row r="395" spans="2:9">
      <c r="B395" s="9"/>
      <c r="C395" s="9"/>
      <c r="D395" s="9"/>
      <c r="E395" s="9"/>
      <c r="F395" s="9"/>
      <c r="G395" s="9"/>
      <c r="H395" s="9"/>
      <c r="I395" s="9"/>
    </row>
    <row r="396" spans="2:9">
      <c r="B396" s="9"/>
      <c r="C396" s="9"/>
      <c r="D396" s="9"/>
      <c r="E396" s="9"/>
      <c r="F396" s="9"/>
      <c r="G396" s="9"/>
      <c r="H396" s="9"/>
      <c r="I396" s="9"/>
    </row>
    <row r="397" spans="2:9">
      <c r="B397" s="9"/>
      <c r="C397" s="9"/>
      <c r="D397" s="9"/>
      <c r="E397" s="9"/>
      <c r="F397" s="9"/>
      <c r="G397" s="9"/>
      <c r="H397" s="9"/>
      <c r="I397" s="9"/>
    </row>
    <row r="398" spans="2:9">
      <c r="B398" s="9"/>
      <c r="C398" s="9"/>
      <c r="D398" s="9"/>
      <c r="E398" s="9"/>
      <c r="F398" s="9"/>
      <c r="G398" s="9"/>
      <c r="H398" s="9"/>
      <c r="I398" s="9"/>
    </row>
    <row r="399" spans="2:9">
      <c r="B399" s="9"/>
      <c r="C399" s="9"/>
      <c r="D399" s="9"/>
      <c r="E399" s="9"/>
      <c r="F399" s="9"/>
      <c r="G399" s="9"/>
      <c r="H399" s="9"/>
      <c r="I399" s="9"/>
    </row>
    <row r="400" spans="2:9">
      <c r="B400" s="9"/>
      <c r="C400" s="9"/>
      <c r="D400" s="9"/>
      <c r="E400" s="9"/>
      <c r="F400" s="9"/>
      <c r="G400" s="9"/>
      <c r="H400" s="9"/>
      <c r="I400" s="9"/>
    </row>
    <row r="401" spans="2:9">
      <c r="B401" s="9"/>
      <c r="C401" s="9"/>
      <c r="D401" s="9"/>
      <c r="E401" s="9"/>
      <c r="F401" s="9"/>
      <c r="G401" s="9"/>
      <c r="H401" s="9"/>
      <c r="I401" s="9"/>
    </row>
    <row r="402" spans="2:9">
      <c r="B402" s="9"/>
      <c r="C402" s="9"/>
      <c r="D402" s="9"/>
      <c r="E402" s="9"/>
      <c r="F402" s="9"/>
      <c r="G402" s="9"/>
      <c r="H402" s="9"/>
      <c r="I402" s="9"/>
    </row>
    <row r="403" spans="2:9">
      <c r="B403" s="9"/>
      <c r="C403" s="9"/>
      <c r="D403" s="9"/>
      <c r="E403" s="9"/>
      <c r="F403" s="9"/>
      <c r="G403" s="9"/>
      <c r="H403" s="9"/>
      <c r="I403" s="9"/>
    </row>
    <row r="404" spans="2:9">
      <c r="B404" s="9"/>
      <c r="C404" s="9"/>
      <c r="D404" s="9"/>
      <c r="E404" s="9"/>
      <c r="F404" s="9"/>
      <c r="G404" s="9"/>
      <c r="H404" s="9"/>
      <c r="I404" s="9"/>
    </row>
    <row r="405" spans="2:9">
      <c r="B405" s="9"/>
      <c r="C405" s="9"/>
      <c r="D405" s="9"/>
      <c r="E405" s="9"/>
      <c r="F405" s="9"/>
      <c r="G405" s="9"/>
      <c r="H405" s="9"/>
      <c r="I405" s="9"/>
    </row>
    <row r="406" spans="2:9">
      <c r="B406" s="9"/>
      <c r="C406" s="9"/>
      <c r="D406" s="9"/>
      <c r="E406" s="9"/>
      <c r="F406" s="9"/>
      <c r="G406" s="9"/>
      <c r="H406" s="9"/>
      <c r="I406" s="9"/>
    </row>
    <row r="407" spans="2:9">
      <c r="B407" s="9"/>
      <c r="C407" s="9"/>
      <c r="D407" s="9"/>
      <c r="E407" s="9"/>
      <c r="F407" s="9"/>
      <c r="G407" s="9"/>
      <c r="H407" s="9"/>
      <c r="I407" s="9"/>
    </row>
    <row r="408" spans="2:9">
      <c r="B408" s="9"/>
      <c r="C408" s="9"/>
      <c r="D408" s="9"/>
      <c r="E408" s="9"/>
      <c r="F408" s="9"/>
      <c r="G408" s="9"/>
      <c r="H408" s="9"/>
      <c r="I408" s="9"/>
    </row>
    <row r="409" spans="2:9">
      <c r="B409" s="9"/>
      <c r="C409" s="9"/>
      <c r="D409" s="9"/>
      <c r="E409" s="9"/>
      <c r="F409" s="9"/>
      <c r="G409" s="9"/>
      <c r="H409" s="9"/>
      <c r="I409" s="9"/>
    </row>
    <row r="410" spans="2:9">
      <c r="B410" s="9"/>
      <c r="C410" s="9"/>
      <c r="D410" s="9"/>
      <c r="E410" s="9"/>
      <c r="F410" s="9"/>
      <c r="G410" s="9"/>
      <c r="H410" s="9"/>
      <c r="I410" s="9"/>
    </row>
    <row r="411" spans="2:9">
      <c r="B411" s="9"/>
      <c r="C411" s="9"/>
      <c r="D411" s="9"/>
      <c r="E411" s="9"/>
      <c r="F411" s="9"/>
      <c r="G411" s="9"/>
      <c r="H411" s="9"/>
      <c r="I411" s="9"/>
    </row>
    <row r="412" spans="2:9">
      <c r="B412" s="9"/>
      <c r="C412" s="9"/>
      <c r="D412" s="9"/>
      <c r="E412" s="9"/>
      <c r="F412" s="9"/>
      <c r="G412" s="9"/>
      <c r="H412" s="9"/>
      <c r="I412" s="9"/>
    </row>
    <row r="413" spans="2:9">
      <c r="B413" s="9"/>
      <c r="C413" s="9"/>
      <c r="D413" s="9"/>
      <c r="E413" s="9"/>
      <c r="F413" s="9"/>
      <c r="G413" s="9"/>
      <c r="H413" s="9"/>
      <c r="I413" s="9"/>
    </row>
    <row r="414" spans="2:9">
      <c r="B414" s="9"/>
      <c r="C414" s="9"/>
      <c r="D414" s="9"/>
      <c r="E414" s="9"/>
      <c r="F414" s="9"/>
      <c r="G414" s="9"/>
      <c r="H414" s="9"/>
      <c r="I414" s="9"/>
    </row>
    <row r="415" spans="2:9">
      <c r="B415" s="9"/>
      <c r="C415" s="9"/>
      <c r="D415" s="9"/>
      <c r="E415" s="9"/>
      <c r="F415" s="9"/>
      <c r="G415" s="9"/>
      <c r="H415" s="9"/>
      <c r="I415" s="9"/>
    </row>
    <row r="416" spans="2:9">
      <c r="B416" s="9"/>
      <c r="C416" s="9"/>
      <c r="D416" s="9"/>
      <c r="E416" s="9"/>
      <c r="F416" s="9"/>
      <c r="G416" s="9"/>
      <c r="H416" s="9"/>
      <c r="I416" s="9"/>
    </row>
    <row r="417" spans="2:9">
      <c r="B417" s="9"/>
      <c r="C417" s="9"/>
      <c r="D417" s="9"/>
      <c r="E417" s="9"/>
      <c r="F417" s="9"/>
      <c r="G417" s="9"/>
      <c r="H417" s="9"/>
      <c r="I417" s="9"/>
    </row>
    <row r="418" spans="2:9">
      <c r="B418" s="9"/>
      <c r="C418" s="9"/>
      <c r="D418" s="9"/>
      <c r="E418" s="9"/>
      <c r="F418" s="9"/>
      <c r="G418" s="9"/>
      <c r="H418" s="9"/>
      <c r="I418" s="9"/>
    </row>
    <row r="419" spans="2:9">
      <c r="B419" s="9"/>
      <c r="C419" s="9"/>
      <c r="D419" s="9"/>
      <c r="E419" s="9"/>
      <c r="F419" s="9"/>
      <c r="G419" s="9"/>
      <c r="H419" s="9"/>
      <c r="I419" s="9"/>
    </row>
    <row r="420" spans="2:9">
      <c r="B420" s="9"/>
      <c r="C420" s="9"/>
      <c r="D420" s="9"/>
      <c r="E420" s="9"/>
      <c r="F420" s="9"/>
      <c r="G420" s="9"/>
      <c r="H420" s="9"/>
      <c r="I420" s="9"/>
    </row>
    <row r="421" spans="2:9">
      <c r="B421" s="9"/>
      <c r="C421" s="9"/>
      <c r="D421" s="9"/>
      <c r="E421" s="9"/>
      <c r="F421" s="9"/>
      <c r="G421" s="9"/>
      <c r="H421" s="9"/>
      <c r="I421" s="9"/>
    </row>
    <row r="422" spans="2:9">
      <c r="B422" s="9"/>
      <c r="C422" s="9"/>
      <c r="D422" s="9"/>
      <c r="E422" s="9"/>
      <c r="F422" s="9"/>
      <c r="G422" s="9"/>
      <c r="H422" s="9"/>
      <c r="I422" s="9"/>
    </row>
    <row r="423" spans="2:9">
      <c r="B423" s="9"/>
      <c r="C423" s="9"/>
      <c r="D423" s="9"/>
      <c r="E423" s="9"/>
      <c r="F423" s="9"/>
      <c r="G423" s="9"/>
      <c r="H423" s="9"/>
      <c r="I423" s="9"/>
    </row>
    <row r="424" spans="2:9">
      <c r="B424" s="9"/>
      <c r="C424" s="9"/>
      <c r="D424" s="9"/>
      <c r="E424" s="9"/>
      <c r="F424" s="9"/>
      <c r="G424" s="9"/>
      <c r="H424" s="9"/>
      <c r="I424" s="9"/>
    </row>
    <row r="425" spans="2:9">
      <c r="B425" s="9"/>
      <c r="C425" s="9"/>
      <c r="D425" s="9"/>
      <c r="E425" s="9"/>
      <c r="F425" s="9"/>
      <c r="G425" s="9"/>
      <c r="H425" s="9"/>
      <c r="I425" s="9"/>
    </row>
    <row r="426" spans="2:9">
      <c r="B426" s="9"/>
      <c r="C426" s="9"/>
      <c r="D426" s="9"/>
      <c r="E426" s="9"/>
      <c r="F426" s="9"/>
      <c r="G426" s="9"/>
      <c r="H426" s="9"/>
      <c r="I426" s="9"/>
    </row>
    <row r="427" spans="2:9">
      <c r="B427" s="9"/>
      <c r="C427" s="9"/>
      <c r="D427" s="9"/>
      <c r="E427" s="9"/>
      <c r="F427" s="9"/>
      <c r="G427" s="9"/>
      <c r="H427" s="9"/>
      <c r="I427" s="9"/>
    </row>
    <row r="428" spans="2:9">
      <c r="B428" s="9"/>
      <c r="C428" s="9"/>
      <c r="D428" s="9"/>
      <c r="E428" s="9"/>
      <c r="F428" s="9"/>
      <c r="G428" s="9"/>
      <c r="H428" s="9"/>
      <c r="I428" s="9"/>
    </row>
    <row r="429" spans="2:9">
      <c r="B429" s="9"/>
      <c r="C429" s="9"/>
      <c r="D429" s="9"/>
      <c r="E429" s="9"/>
      <c r="F429" s="9"/>
      <c r="G429" s="9"/>
      <c r="H429" s="9"/>
      <c r="I429" s="9"/>
    </row>
    <row r="430" spans="2:9">
      <c r="B430" s="9"/>
      <c r="C430" s="9"/>
      <c r="D430" s="9"/>
      <c r="E430" s="9"/>
      <c r="F430" s="9"/>
      <c r="G430" s="9"/>
      <c r="H430" s="9"/>
      <c r="I430" s="9"/>
    </row>
    <row r="431" spans="2:9">
      <c r="B431" s="9"/>
      <c r="C431" s="9"/>
      <c r="D431" s="9"/>
      <c r="E431" s="9"/>
      <c r="F431" s="9"/>
      <c r="G431" s="9"/>
      <c r="H431" s="9"/>
      <c r="I431" s="9"/>
    </row>
    <row r="432" spans="2:9">
      <c r="B432" s="9"/>
      <c r="C432" s="9"/>
      <c r="D432" s="9"/>
      <c r="E432" s="9"/>
      <c r="F432" s="9"/>
      <c r="G432" s="9"/>
      <c r="H432" s="9"/>
      <c r="I432" s="9"/>
    </row>
    <row r="433" spans="2:9">
      <c r="B433" s="9"/>
      <c r="C433" s="9"/>
      <c r="D433" s="9"/>
      <c r="E433" s="9"/>
      <c r="F433" s="9"/>
      <c r="G433" s="9"/>
      <c r="H433" s="9"/>
      <c r="I433" s="9"/>
    </row>
    <row r="434" spans="2:9">
      <c r="B434" s="9"/>
      <c r="C434" s="9"/>
      <c r="D434" s="9"/>
      <c r="E434" s="9"/>
      <c r="F434" s="9"/>
      <c r="G434" s="9"/>
      <c r="H434" s="9"/>
      <c r="I434" s="9"/>
    </row>
    <row r="435" spans="2:9">
      <c r="B435" s="9"/>
      <c r="C435" s="9"/>
      <c r="D435" s="9"/>
      <c r="E435" s="9"/>
      <c r="F435" s="9"/>
      <c r="G435" s="9"/>
      <c r="H435" s="9"/>
      <c r="I435" s="9"/>
    </row>
    <row r="436" spans="2:9">
      <c r="B436" s="9"/>
      <c r="C436" s="9"/>
      <c r="D436" s="9"/>
      <c r="E436" s="9"/>
      <c r="F436" s="9"/>
      <c r="G436" s="9"/>
      <c r="H436" s="9"/>
      <c r="I436" s="9"/>
    </row>
    <row r="437" spans="2:9">
      <c r="B437" s="9"/>
      <c r="C437" s="9"/>
      <c r="D437" s="9"/>
      <c r="E437" s="9"/>
      <c r="F437" s="9"/>
      <c r="G437" s="9"/>
      <c r="H437" s="9"/>
      <c r="I437" s="9"/>
    </row>
    <row r="438" spans="2:9">
      <c r="B438" s="9"/>
      <c r="C438" s="9"/>
      <c r="D438" s="9"/>
      <c r="E438" s="9"/>
      <c r="F438" s="9"/>
      <c r="G438" s="9"/>
      <c r="H438" s="9"/>
      <c r="I438" s="9"/>
    </row>
    <row r="439" spans="2:9">
      <c r="B439" s="9"/>
      <c r="C439" s="9"/>
      <c r="D439" s="9"/>
      <c r="E439" s="9"/>
      <c r="F439" s="9"/>
      <c r="G439" s="9"/>
      <c r="H439" s="9"/>
      <c r="I439" s="9"/>
    </row>
    <row r="440" spans="2:9">
      <c r="B440" s="9"/>
      <c r="C440" s="9"/>
      <c r="D440" s="9"/>
      <c r="E440" s="9"/>
      <c r="F440" s="9"/>
      <c r="G440" s="9"/>
      <c r="H440" s="9"/>
      <c r="I440" s="9"/>
    </row>
    <row r="441" spans="2:9">
      <c r="B441" s="9"/>
      <c r="C441" s="9"/>
      <c r="D441" s="9"/>
      <c r="E441" s="9"/>
      <c r="F441" s="9"/>
      <c r="G441" s="9"/>
      <c r="H441" s="9"/>
      <c r="I441" s="9"/>
    </row>
    <row r="442" spans="2:9">
      <c r="B442" s="9"/>
      <c r="C442" s="9"/>
      <c r="D442" s="9"/>
      <c r="E442" s="9"/>
      <c r="F442" s="9"/>
      <c r="G442" s="9"/>
      <c r="H442" s="9"/>
      <c r="I442" s="9"/>
    </row>
    <row r="443" spans="2:9">
      <c r="B443" s="9"/>
      <c r="C443" s="9"/>
      <c r="D443" s="9"/>
      <c r="E443" s="9"/>
      <c r="F443" s="9"/>
      <c r="G443" s="9"/>
      <c r="H443" s="9"/>
      <c r="I443" s="9"/>
    </row>
    <row r="444" spans="2:9">
      <c r="B444" s="9"/>
      <c r="C444" s="9"/>
      <c r="D444" s="9"/>
      <c r="E444" s="9"/>
      <c r="F444" s="9"/>
      <c r="G444" s="9"/>
      <c r="H444" s="9"/>
      <c r="I444" s="9"/>
    </row>
    <row r="445" spans="2:9">
      <c r="B445" s="9"/>
      <c r="C445" s="9"/>
      <c r="D445" s="9"/>
      <c r="E445" s="9"/>
      <c r="F445" s="9"/>
      <c r="G445" s="9"/>
      <c r="H445" s="9"/>
      <c r="I445" s="9"/>
    </row>
    <row r="446" spans="2:9">
      <c r="B446" s="9"/>
      <c r="C446" s="9"/>
      <c r="D446" s="9"/>
      <c r="E446" s="9"/>
      <c r="F446" s="9"/>
      <c r="G446" s="9"/>
      <c r="H446" s="9"/>
      <c r="I446" s="9"/>
    </row>
    <row r="447" spans="2:9">
      <c r="B447" s="9"/>
      <c r="C447" s="9"/>
      <c r="D447" s="9"/>
      <c r="E447" s="9"/>
      <c r="F447" s="9"/>
      <c r="G447" s="9"/>
      <c r="H447" s="9"/>
      <c r="I447" s="9"/>
    </row>
    <row r="448" spans="2:9">
      <c r="B448" s="9"/>
      <c r="C448" s="9"/>
      <c r="D448" s="9"/>
      <c r="E448" s="9"/>
      <c r="F448" s="9"/>
      <c r="G448" s="9"/>
      <c r="H448" s="9"/>
      <c r="I448" s="9"/>
    </row>
    <row r="449" spans="2:9">
      <c r="B449" s="9"/>
      <c r="C449" s="9"/>
      <c r="D449" s="9"/>
      <c r="E449" s="9"/>
      <c r="F449" s="9"/>
      <c r="G449" s="9"/>
      <c r="H449" s="9"/>
      <c r="I449" s="9"/>
    </row>
    <row r="450" spans="2:9">
      <c r="B450" s="9"/>
      <c r="C450" s="9"/>
      <c r="D450" s="9"/>
      <c r="E450" s="9"/>
      <c r="F450" s="9"/>
      <c r="G450" s="9"/>
      <c r="H450" s="9"/>
      <c r="I450" s="9"/>
    </row>
    <row r="451" spans="2:9">
      <c r="B451" s="9"/>
      <c r="C451" s="9"/>
      <c r="D451" s="9"/>
      <c r="E451" s="9"/>
      <c r="F451" s="9"/>
      <c r="G451" s="9"/>
      <c r="H451" s="9"/>
      <c r="I451" s="9"/>
    </row>
    <row r="452" spans="2:9">
      <c r="B452" s="9"/>
      <c r="C452" s="9"/>
      <c r="D452" s="9"/>
      <c r="E452" s="9"/>
      <c r="F452" s="9"/>
      <c r="G452" s="9"/>
      <c r="H452" s="9"/>
      <c r="I452" s="9"/>
    </row>
    <row r="453" spans="2:9">
      <c r="B453" s="9"/>
      <c r="C453" s="9"/>
      <c r="D453" s="9"/>
      <c r="E453" s="9"/>
      <c r="F453" s="9"/>
      <c r="G453" s="9"/>
      <c r="H453" s="9"/>
      <c r="I453" s="9"/>
    </row>
    <row r="454" spans="2:9">
      <c r="B454" s="9"/>
      <c r="C454" s="9"/>
      <c r="D454" s="9"/>
      <c r="E454" s="9"/>
      <c r="F454" s="9"/>
      <c r="G454" s="9"/>
      <c r="H454" s="9"/>
      <c r="I454" s="9"/>
    </row>
    <row r="455" spans="2:9">
      <c r="B455" s="9"/>
      <c r="C455" s="9"/>
      <c r="D455" s="9"/>
      <c r="E455" s="9"/>
      <c r="F455" s="9"/>
      <c r="G455" s="9"/>
      <c r="H455" s="9"/>
      <c r="I455" s="9"/>
    </row>
    <row r="456" spans="2:9">
      <c r="B456" s="9"/>
      <c r="C456" s="9"/>
      <c r="D456" s="9"/>
      <c r="E456" s="9"/>
      <c r="F456" s="9"/>
      <c r="G456" s="9"/>
      <c r="H456" s="9"/>
      <c r="I456" s="9"/>
    </row>
    <row r="457" spans="2:9">
      <c r="B457" s="9"/>
      <c r="C457" s="9"/>
      <c r="D457" s="9"/>
      <c r="E457" s="9"/>
      <c r="F457" s="9"/>
      <c r="G457" s="9"/>
      <c r="H457" s="9"/>
      <c r="I457" s="9"/>
    </row>
    <row r="458" spans="2:9">
      <c r="B458" s="9"/>
      <c r="C458" s="9"/>
      <c r="D458" s="9"/>
      <c r="E458" s="9"/>
      <c r="F458" s="9"/>
      <c r="G458" s="9"/>
      <c r="H458" s="9"/>
      <c r="I458" s="9"/>
    </row>
    <row r="459" spans="2:9">
      <c r="B459" s="9"/>
      <c r="C459" s="9"/>
      <c r="D459" s="9"/>
      <c r="E459" s="9"/>
      <c r="F459" s="9"/>
      <c r="G459" s="9"/>
      <c r="H459" s="9"/>
      <c r="I459" s="9"/>
    </row>
    <row r="460" spans="2:9">
      <c r="B460" s="9"/>
      <c r="C460" s="9"/>
      <c r="D460" s="9"/>
      <c r="E460" s="9"/>
      <c r="F460" s="9"/>
      <c r="G460" s="9"/>
      <c r="H460" s="9"/>
      <c r="I460" s="9"/>
    </row>
    <row r="461" spans="2:9">
      <c r="B461" s="9"/>
      <c r="C461" s="9"/>
      <c r="D461" s="9"/>
      <c r="E461" s="9"/>
      <c r="F461" s="9"/>
      <c r="G461" s="9"/>
      <c r="H461" s="9"/>
      <c r="I461" s="9"/>
    </row>
    <row r="462" spans="2:9">
      <c r="B462" s="9"/>
      <c r="C462" s="9"/>
      <c r="D462" s="9"/>
      <c r="E462" s="9"/>
      <c r="F462" s="9"/>
      <c r="G462" s="9"/>
      <c r="H462" s="9"/>
      <c r="I462" s="9"/>
    </row>
    <row r="463" spans="2:9">
      <c r="B463" s="9"/>
      <c r="C463" s="9"/>
      <c r="D463" s="9"/>
      <c r="E463" s="9"/>
      <c r="F463" s="9"/>
      <c r="G463" s="9"/>
      <c r="H463" s="9"/>
      <c r="I463" s="9"/>
    </row>
    <row r="464" spans="2:9">
      <c r="B464" s="9"/>
      <c r="C464" s="9"/>
      <c r="D464" s="9"/>
      <c r="E464" s="9"/>
      <c r="F464" s="9"/>
      <c r="G464" s="9"/>
      <c r="H464" s="9"/>
      <c r="I464" s="9"/>
    </row>
    <row r="465" spans="2:9">
      <c r="B465" s="9"/>
      <c r="C465" s="9"/>
      <c r="D465" s="9"/>
      <c r="E465" s="9"/>
      <c r="F465" s="9"/>
      <c r="G465" s="9"/>
      <c r="H465" s="9"/>
      <c r="I465" s="9"/>
    </row>
    <row r="466" spans="2:9">
      <c r="B466" s="9"/>
      <c r="C466" s="9"/>
      <c r="D466" s="9"/>
      <c r="E466" s="9"/>
      <c r="F466" s="9"/>
      <c r="G466" s="9"/>
      <c r="H466" s="9"/>
      <c r="I466" s="9"/>
    </row>
    <row r="467" spans="2:9">
      <c r="B467" s="9"/>
      <c r="C467" s="9"/>
      <c r="D467" s="9"/>
      <c r="E467" s="9"/>
      <c r="F467" s="9"/>
      <c r="G467" s="9"/>
      <c r="H467" s="9"/>
      <c r="I467" s="9"/>
    </row>
    <row r="468" spans="2:9">
      <c r="B468" s="9"/>
      <c r="C468" s="9"/>
      <c r="D468" s="9"/>
      <c r="E468" s="9"/>
      <c r="F468" s="9"/>
      <c r="G468" s="9"/>
      <c r="H468" s="9"/>
      <c r="I468" s="9"/>
    </row>
    <row r="469" spans="2:9">
      <c r="B469" s="9"/>
      <c r="C469" s="9"/>
      <c r="D469" s="9"/>
      <c r="E469" s="9"/>
      <c r="F469" s="9"/>
      <c r="G469" s="9"/>
      <c r="H469" s="9"/>
      <c r="I469" s="9"/>
    </row>
    <row r="470" spans="2:9">
      <c r="B470" s="9"/>
      <c r="C470" s="9"/>
      <c r="D470" s="9"/>
      <c r="E470" s="9"/>
      <c r="F470" s="9"/>
      <c r="G470" s="9"/>
      <c r="H470" s="9"/>
      <c r="I470" s="9"/>
    </row>
    <row r="471" spans="2:9">
      <c r="B471" s="9"/>
      <c r="C471" s="9"/>
      <c r="D471" s="9"/>
      <c r="E471" s="9"/>
      <c r="F471" s="9"/>
      <c r="G471" s="9"/>
      <c r="H471" s="9"/>
      <c r="I471" s="9"/>
    </row>
    <row r="472" spans="2:9">
      <c r="B472" s="9"/>
      <c r="C472" s="9"/>
      <c r="D472" s="9"/>
      <c r="E472" s="9"/>
      <c r="F472" s="9"/>
      <c r="G472" s="9"/>
      <c r="H472" s="9"/>
      <c r="I472" s="9"/>
    </row>
    <row r="473" spans="2:9">
      <c r="B473" s="9"/>
      <c r="C473" s="9"/>
      <c r="D473" s="9"/>
      <c r="E473" s="9"/>
      <c r="F473" s="9"/>
      <c r="G473" s="9"/>
      <c r="H473" s="9"/>
      <c r="I473" s="9"/>
    </row>
    <row r="474" spans="2:9">
      <c r="B474" s="9"/>
      <c r="C474" s="9"/>
      <c r="D474" s="9"/>
      <c r="E474" s="9"/>
      <c r="F474" s="9"/>
      <c r="G474" s="9"/>
      <c r="H474" s="9"/>
      <c r="I474" s="9"/>
    </row>
    <row r="475" spans="2:9">
      <c r="B475" s="9"/>
      <c r="C475" s="9"/>
      <c r="D475" s="9"/>
      <c r="E475" s="9"/>
      <c r="F475" s="9"/>
      <c r="G475" s="9"/>
      <c r="H475" s="9"/>
      <c r="I475" s="9"/>
    </row>
    <row r="476" spans="2:9">
      <c r="B476" s="9"/>
      <c r="C476" s="9"/>
      <c r="D476" s="9"/>
      <c r="E476" s="9"/>
      <c r="F476" s="9"/>
      <c r="G476" s="9"/>
      <c r="H476" s="9"/>
      <c r="I476" s="9"/>
    </row>
    <row r="477" spans="2:9">
      <c r="B477" s="9"/>
      <c r="C477" s="9"/>
      <c r="D477" s="9"/>
      <c r="E477" s="9"/>
      <c r="F477" s="9"/>
      <c r="G477" s="9"/>
      <c r="H477" s="9"/>
      <c r="I477" s="9"/>
    </row>
    <row r="478" spans="2:9">
      <c r="B478" s="9"/>
      <c r="C478" s="9"/>
      <c r="D478" s="9"/>
      <c r="E478" s="9"/>
      <c r="F478" s="9"/>
      <c r="G478" s="9"/>
      <c r="H478" s="9"/>
      <c r="I478" s="9"/>
    </row>
    <row r="479" spans="2:9">
      <c r="B479" s="9"/>
      <c r="C479" s="9"/>
      <c r="D479" s="9"/>
      <c r="E479" s="9"/>
      <c r="F479" s="9"/>
      <c r="G479" s="9"/>
      <c r="H479" s="9"/>
      <c r="I479" s="9"/>
    </row>
    <row r="480" spans="2:9">
      <c r="B480" s="9"/>
      <c r="C480" s="9"/>
      <c r="D480" s="9"/>
      <c r="E480" s="9"/>
      <c r="F480" s="9"/>
      <c r="G480" s="9"/>
      <c r="H480" s="9"/>
      <c r="I480" s="9"/>
    </row>
    <row r="481" spans="2:9">
      <c r="B481" s="9"/>
      <c r="C481" s="9"/>
      <c r="D481" s="9"/>
      <c r="E481" s="9"/>
      <c r="F481" s="9"/>
      <c r="G481" s="9"/>
      <c r="H481" s="9"/>
      <c r="I481" s="9"/>
    </row>
    <row r="482" spans="2:9">
      <c r="B482" s="9"/>
      <c r="C482" s="9"/>
      <c r="D482" s="9"/>
      <c r="E482" s="9"/>
      <c r="F482" s="9"/>
      <c r="G482" s="9"/>
      <c r="H482" s="9"/>
      <c r="I482" s="9"/>
    </row>
    <row r="483" spans="2:9">
      <c r="B483" s="9"/>
      <c r="C483" s="9"/>
      <c r="D483" s="9"/>
      <c r="E483" s="9"/>
      <c r="F483" s="9"/>
      <c r="G483" s="9"/>
      <c r="H483" s="9"/>
      <c r="I483" s="9"/>
    </row>
    <row r="484" spans="2:9">
      <c r="B484" s="9"/>
      <c r="C484" s="9"/>
      <c r="D484" s="9"/>
      <c r="E484" s="9"/>
      <c r="F484" s="9"/>
      <c r="G484" s="9"/>
      <c r="H484" s="9"/>
      <c r="I484" s="9"/>
    </row>
    <row r="485" spans="2:9">
      <c r="B485" s="9"/>
      <c r="C485" s="9"/>
      <c r="D485" s="9"/>
      <c r="E485" s="9"/>
      <c r="F485" s="9"/>
      <c r="G485" s="9"/>
      <c r="H485" s="9"/>
      <c r="I485" s="9"/>
    </row>
    <row r="486" spans="2:9">
      <c r="B486" s="9"/>
      <c r="C486" s="9"/>
      <c r="D486" s="9"/>
      <c r="E486" s="9"/>
      <c r="F486" s="9"/>
      <c r="G486" s="9"/>
      <c r="H486" s="9"/>
      <c r="I486" s="9"/>
    </row>
    <row r="487" spans="2:9">
      <c r="B487" s="9"/>
      <c r="C487" s="9"/>
      <c r="D487" s="9"/>
      <c r="E487" s="9"/>
      <c r="F487" s="9"/>
      <c r="G487" s="9"/>
      <c r="H487" s="9"/>
      <c r="I487" s="9"/>
    </row>
    <row r="488" spans="2:9">
      <c r="B488" s="9"/>
      <c r="C488" s="9"/>
      <c r="D488" s="9"/>
      <c r="E488" s="9"/>
      <c r="F488" s="9"/>
      <c r="G488" s="9"/>
      <c r="H488" s="9"/>
      <c r="I488" s="9"/>
    </row>
    <row r="489" spans="2:9">
      <c r="B489" s="9"/>
      <c r="C489" s="9"/>
      <c r="D489" s="9"/>
      <c r="E489" s="9"/>
      <c r="F489" s="9"/>
      <c r="G489" s="9"/>
      <c r="H489" s="9"/>
      <c r="I489" s="9"/>
    </row>
    <row r="490" spans="2:9">
      <c r="B490" s="9"/>
      <c r="C490" s="9"/>
      <c r="D490" s="9"/>
      <c r="E490" s="9"/>
      <c r="F490" s="9"/>
      <c r="G490" s="9"/>
      <c r="H490" s="9"/>
      <c r="I490" s="9"/>
    </row>
    <row r="491" spans="2:9">
      <c r="B491" s="9"/>
      <c r="C491" s="9"/>
      <c r="D491" s="9"/>
      <c r="E491" s="9"/>
      <c r="F491" s="9"/>
      <c r="G491" s="9"/>
      <c r="H491" s="9"/>
      <c r="I491" s="9"/>
    </row>
    <row r="492" spans="2:9">
      <c r="B492" s="9"/>
      <c r="C492" s="9"/>
      <c r="D492" s="9"/>
      <c r="E492" s="9"/>
      <c r="F492" s="9"/>
      <c r="G492" s="9"/>
      <c r="H492" s="9"/>
      <c r="I492" s="9"/>
    </row>
    <row r="493" spans="2:9">
      <c r="B493" s="9"/>
      <c r="C493" s="9"/>
      <c r="D493" s="9"/>
      <c r="E493" s="9"/>
      <c r="F493" s="9"/>
      <c r="G493" s="9"/>
      <c r="H493" s="9"/>
      <c r="I493" s="9"/>
    </row>
    <row r="494" spans="2:9">
      <c r="B494" s="9"/>
      <c r="C494" s="9"/>
      <c r="D494" s="9"/>
      <c r="E494" s="9"/>
      <c r="F494" s="9"/>
      <c r="G494" s="9"/>
      <c r="H494" s="9"/>
      <c r="I494" s="9"/>
    </row>
    <row r="495" spans="2:9">
      <c r="B495" s="9"/>
      <c r="C495" s="9"/>
      <c r="D495" s="9"/>
      <c r="E495" s="9"/>
      <c r="F495" s="9"/>
      <c r="G495" s="9"/>
      <c r="H495" s="9"/>
      <c r="I495" s="9"/>
    </row>
    <row r="496" spans="2:9">
      <c r="B496" s="9"/>
      <c r="C496" s="9"/>
      <c r="D496" s="9"/>
      <c r="E496" s="9"/>
      <c r="F496" s="9"/>
      <c r="G496" s="9"/>
      <c r="H496" s="9"/>
      <c r="I496" s="9"/>
    </row>
    <row r="497" spans="2:9">
      <c r="B497" s="9"/>
      <c r="C497" s="9"/>
      <c r="D497" s="9"/>
      <c r="E497" s="9"/>
      <c r="F497" s="9"/>
      <c r="G497" s="9"/>
      <c r="H497" s="9"/>
      <c r="I497" s="9"/>
    </row>
    <row r="498" spans="2:9">
      <c r="B498" s="9"/>
      <c r="C498" s="9"/>
      <c r="D498" s="9"/>
      <c r="E498" s="9"/>
      <c r="F498" s="9"/>
      <c r="G498" s="9"/>
      <c r="H498" s="9"/>
      <c r="I498" s="9"/>
    </row>
    <row r="499" spans="2:9">
      <c r="B499" s="9"/>
      <c r="C499" s="9"/>
      <c r="D499" s="9"/>
      <c r="E499" s="9"/>
      <c r="F499" s="9"/>
      <c r="G499" s="9"/>
      <c r="H499" s="9"/>
      <c r="I499" s="9"/>
    </row>
    <row r="500" spans="2:9">
      <c r="B500" s="9"/>
      <c r="C500" s="9"/>
      <c r="D500" s="9"/>
      <c r="E500" s="9"/>
      <c r="F500" s="9"/>
      <c r="G500" s="9"/>
      <c r="H500" s="9"/>
      <c r="I500" s="9"/>
    </row>
    <row r="501" spans="2:9">
      <c r="B501" s="9"/>
      <c r="C501" s="9"/>
      <c r="D501" s="9"/>
      <c r="E501" s="9"/>
      <c r="F501" s="9"/>
      <c r="G501" s="9"/>
      <c r="H501" s="9"/>
      <c r="I501" s="9"/>
    </row>
    <row r="502" spans="2:9">
      <c r="B502" s="9"/>
      <c r="C502" s="9"/>
      <c r="D502" s="9"/>
      <c r="E502" s="9"/>
      <c r="F502" s="9"/>
      <c r="G502" s="9"/>
      <c r="H502" s="9"/>
      <c r="I502" s="9"/>
    </row>
    <row r="503" spans="2:9">
      <c r="B503" s="9"/>
      <c r="C503" s="9"/>
      <c r="D503" s="9"/>
      <c r="E503" s="9"/>
      <c r="F503" s="9"/>
      <c r="G503" s="9"/>
      <c r="H503" s="9"/>
      <c r="I503" s="9"/>
    </row>
    <row r="504" spans="2:9">
      <c r="B504" s="9"/>
      <c r="C504" s="9"/>
      <c r="D504" s="9"/>
      <c r="E504" s="9"/>
      <c r="F504" s="9"/>
      <c r="G504" s="9"/>
      <c r="H504" s="9"/>
      <c r="I504" s="9"/>
    </row>
    <row r="505" spans="2:9">
      <c r="B505" s="9"/>
      <c r="C505" s="9"/>
      <c r="D505" s="9"/>
      <c r="E505" s="9"/>
      <c r="F505" s="9"/>
      <c r="G505" s="9"/>
      <c r="H505" s="9"/>
      <c r="I505" s="9"/>
    </row>
    <row r="506" spans="2:9">
      <c r="B506" s="9"/>
      <c r="C506" s="9"/>
      <c r="D506" s="9"/>
      <c r="E506" s="9"/>
      <c r="F506" s="9"/>
      <c r="G506" s="9"/>
      <c r="H506" s="9"/>
      <c r="I506" s="9"/>
    </row>
    <row r="507" spans="2:9">
      <c r="B507" s="9"/>
      <c r="C507" s="9"/>
      <c r="D507" s="9"/>
      <c r="E507" s="9"/>
      <c r="F507" s="9"/>
      <c r="G507" s="9"/>
      <c r="H507" s="9"/>
      <c r="I507" s="9"/>
    </row>
    <row r="508" spans="2:9">
      <c r="B508" s="9"/>
      <c r="C508" s="9"/>
      <c r="D508" s="9"/>
      <c r="E508" s="9"/>
      <c r="F508" s="9"/>
      <c r="G508" s="9"/>
      <c r="H508" s="9"/>
      <c r="I508" s="9"/>
    </row>
    <row r="509" spans="2:9">
      <c r="B509" s="9"/>
      <c r="C509" s="9"/>
      <c r="D509" s="9"/>
      <c r="E509" s="9"/>
      <c r="F509" s="9"/>
      <c r="G509" s="9"/>
      <c r="H509" s="9"/>
      <c r="I509" s="9"/>
    </row>
    <row r="510" spans="2:9">
      <c r="B510" s="9"/>
      <c r="C510" s="9"/>
      <c r="D510" s="9"/>
      <c r="E510" s="9"/>
      <c r="F510" s="9"/>
      <c r="G510" s="9"/>
      <c r="H510" s="9"/>
      <c r="I510" s="9"/>
    </row>
    <row r="511" spans="2:9">
      <c r="B511" s="9"/>
      <c r="C511" s="9"/>
      <c r="D511" s="9"/>
      <c r="E511" s="9"/>
      <c r="F511" s="9"/>
      <c r="G511" s="9"/>
      <c r="H511" s="9"/>
      <c r="I511" s="9"/>
    </row>
    <row r="512" spans="2:9">
      <c r="B512" s="9"/>
      <c r="C512" s="9"/>
      <c r="D512" s="9"/>
      <c r="E512" s="9"/>
      <c r="F512" s="9"/>
      <c r="G512" s="9"/>
      <c r="H512" s="9"/>
      <c r="I512" s="9"/>
    </row>
    <row r="513" spans="2:9">
      <c r="B513" s="9"/>
      <c r="C513" s="9"/>
      <c r="D513" s="9"/>
      <c r="E513" s="9"/>
      <c r="F513" s="9"/>
      <c r="G513" s="9"/>
      <c r="H513" s="9"/>
      <c r="I513" s="9"/>
    </row>
    <row r="514" spans="2:9">
      <c r="B514" s="9"/>
      <c r="C514" s="9"/>
      <c r="D514" s="9"/>
      <c r="E514" s="9"/>
      <c r="F514" s="9"/>
      <c r="G514" s="9"/>
      <c r="H514" s="9"/>
      <c r="I514" s="9"/>
    </row>
    <row r="515" spans="2:9">
      <c r="B515" s="9"/>
      <c r="C515" s="9"/>
      <c r="D515" s="9"/>
      <c r="E515" s="9"/>
      <c r="F515" s="9"/>
      <c r="G515" s="9"/>
      <c r="H515" s="9"/>
      <c r="I515" s="9"/>
    </row>
    <row r="516" spans="2:9">
      <c r="B516" s="9"/>
      <c r="C516" s="9"/>
      <c r="D516" s="9"/>
      <c r="E516" s="9"/>
      <c r="F516" s="9"/>
      <c r="G516" s="9"/>
      <c r="H516" s="9"/>
      <c r="I516" s="9"/>
    </row>
    <row r="517" spans="2:9">
      <c r="B517" s="9"/>
      <c r="C517" s="9"/>
      <c r="D517" s="9"/>
      <c r="E517" s="9"/>
      <c r="F517" s="9"/>
      <c r="G517" s="9"/>
      <c r="H517" s="9"/>
      <c r="I517" s="9"/>
    </row>
    <row r="518" spans="2:9">
      <c r="B518" s="9"/>
      <c r="C518" s="9"/>
      <c r="D518" s="9"/>
      <c r="E518" s="9"/>
      <c r="F518" s="9"/>
      <c r="G518" s="9"/>
      <c r="H518" s="9"/>
      <c r="I518" s="9"/>
    </row>
    <row r="519" spans="2:9">
      <c r="B519" s="9"/>
      <c r="C519" s="9"/>
      <c r="D519" s="9"/>
      <c r="E519" s="9"/>
      <c r="F519" s="9"/>
      <c r="G519" s="9"/>
      <c r="H519" s="9"/>
      <c r="I519" s="9"/>
    </row>
    <row r="520" spans="2:9">
      <c r="B520" s="9"/>
      <c r="C520" s="9"/>
      <c r="D520" s="9"/>
      <c r="E520" s="9"/>
      <c r="F520" s="9"/>
      <c r="G520" s="9"/>
      <c r="H520" s="9"/>
      <c r="I520" s="9"/>
    </row>
    <row r="521" spans="2:9">
      <c r="B521" s="9"/>
      <c r="C521" s="9"/>
      <c r="D521" s="9"/>
      <c r="E521" s="9"/>
      <c r="F521" s="9"/>
      <c r="G521" s="9"/>
      <c r="H521" s="9"/>
      <c r="I521" s="9"/>
    </row>
    <row r="522" spans="2:9">
      <c r="B522" s="9"/>
      <c r="C522" s="9"/>
      <c r="D522" s="9"/>
      <c r="E522" s="9"/>
      <c r="F522" s="9"/>
      <c r="G522" s="9"/>
      <c r="H522" s="9"/>
      <c r="I522" s="9"/>
    </row>
    <row r="523" spans="2:9">
      <c r="B523" s="9"/>
      <c r="C523" s="9"/>
      <c r="D523" s="9"/>
      <c r="E523" s="9"/>
      <c r="F523" s="9"/>
      <c r="G523" s="9"/>
      <c r="H523" s="9"/>
      <c r="I523" s="9"/>
    </row>
    <row r="524" spans="2:9">
      <c r="B524" s="9"/>
      <c r="C524" s="9"/>
      <c r="D524" s="9"/>
      <c r="E524" s="9"/>
      <c r="F524" s="9"/>
      <c r="G524" s="9"/>
      <c r="H524" s="9"/>
      <c r="I524" s="9"/>
    </row>
    <row r="525" spans="2:9">
      <c r="B525" s="9"/>
      <c r="C525" s="9"/>
      <c r="D525" s="9"/>
      <c r="E525" s="9"/>
      <c r="F525" s="9"/>
      <c r="G525" s="9"/>
      <c r="H525" s="9"/>
      <c r="I525" s="9"/>
    </row>
    <row r="526" spans="2:9">
      <c r="B526" s="9"/>
      <c r="C526" s="9"/>
      <c r="D526" s="9"/>
      <c r="E526" s="9"/>
      <c r="F526" s="9"/>
      <c r="G526" s="9"/>
      <c r="H526" s="9"/>
      <c r="I526" s="9"/>
    </row>
    <row r="527" spans="2:9">
      <c r="B527" s="9"/>
      <c r="C527" s="9"/>
      <c r="D527" s="9"/>
      <c r="E527" s="9"/>
      <c r="F527" s="9"/>
      <c r="G527" s="9"/>
      <c r="H527" s="9"/>
      <c r="I527" s="9"/>
    </row>
    <row r="528" spans="2:9">
      <c r="B528" s="9"/>
      <c r="C528" s="9"/>
      <c r="D528" s="9"/>
      <c r="E528" s="9"/>
      <c r="F528" s="9"/>
      <c r="G528" s="9"/>
      <c r="H528" s="9"/>
      <c r="I528" s="9"/>
    </row>
    <row r="529" spans="2:9">
      <c r="B529" s="9"/>
      <c r="C529" s="9"/>
      <c r="D529" s="9"/>
      <c r="E529" s="9"/>
      <c r="F529" s="9"/>
      <c r="G529" s="9"/>
      <c r="H529" s="9"/>
      <c r="I529" s="9"/>
    </row>
    <row r="530" spans="2:9">
      <c r="B530" s="9"/>
      <c r="C530" s="9"/>
      <c r="D530" s="9"/>
      <c r="E530" s="9"/>
      <c r="F530" s="9"/>
      <c r="G530" s="9"/>
      <c r="H530" s="9"/>
      <c r="I530" s="9"/>
    </row>
    <row r="531" spans="2:9">
      <c r="B531" s="9"/>
      <c r="C531" s="9"/>
      <c r="D531" s="9"/>
      <c r="E531" s="9"/>
      <c r="F531" s="9"/>
      <c r="G531" s="9"/>
      <c r="H531" s="9"/>
      <c r="I531" s="9"/>
    </row>
    <row r="532" spans="2:9">
      <c r="B532" s="9"/>
      <c r="C532" s="9"/>
      <c r="D532" s="9"/>
      <c r="E532" s="9"/>
      <c r="F532" s="9"/>
      <c r="G532" s="9"/>
      <c r="H532" s="9"/>
      <c r="I532" s="9"/>
    </row>
    <row r="533" spans="2:9">
      <c r="B533" s="9"/>
      <c r="C533" s="9"/>
      <c r="D533" s="9"/>
      <c r="E533" s="9"/>
      <c r="F533" s="9"/>
      <c r="G533" s="9"/>
      <c r="H533" s="9"/>
      <c r="I533" s="9"/>
    </row>
    <row r="534" spans="2:9">
      <c r="B534" s="9"/>
      <c r="C534" s="9"/>
      <c r="D534" s="9"/>
      <c r="E534" s="9"/>
      <c r="F534" s="9"/>
      <c r="G534" s="9"/>
      <c r="H534" s="9"/>
      <c r="I534" s="9"/>
    </row>
    <row r="535" spans="2:9">
      <c r="B535" s="9"/>
      <c r="C535" s="9"/>
      <c r="D535" s="9"/>
      <c r="E535" s="9"/>
      <c r="F535" s="9"/>
      <c r="G535" s="9"/>
      <c r="H535" s="9"/>
      <c r="I535" s="9"/>
    </row>
    <row r="536" spans="2:9">
      <c r="B536" s="9"/>
      <c r="C536" s="9"/>
      <c r="D536" s="9"/>
      <c r="E536" s="9"/>
      <c r="F536" s="9"/>
      <c r="G536" s="9"/>
      <c r="H536" s="9"/>
      <c r="I536" s="9"/>
    </row>
    <row r="537" spans="2:9">
      <c r="B537" s="9"/>
      <c r="C537" s="9"/>
      <c r="D537" s="9"/>
      <c r="E537" s="9"/>
      <c r="F537" s="9"/>
      <c r="G537" s="9"/>
      <c r="H537" s="9"/>
      <c r="I537" s="9"/>
    </row>
    <row r="538" spans="2:9">
      <c r="B538" s="9"/>
      <c r="C538" s="9"/>
      <c r="D538" s="9"/>
      <c r="E538" s="9"/>
      <c r="F538" s="9"/>
      <c r="G538" s="9"/>
      <c r="H538" s="9"/>
      <c r="I538" s="9"/>
    </row>
    <row r="539" spans="2:9">
      <c r="B539" s="9"/>
      <c r="C539" s="9"/>
      <c r="D539" s="9"/>
      <c r="E539" s="9"/>
      <c r="F539" s="9"/>
      <c r="G539" s="9"/>
      <c r="H539" s="9"/>
      <c r="I539" s="9"/>
    </row>
    <row r="540" spans="2:9">
      <c r="B540" s="9"/>
      <c r="C540" s="9"/>
      <c r="D540" s="9"/>
      <c r="E540" s="9"/>
      <c r="F540" s="9"/>
      <c r="G540" s="9"/>
      <c r="H540" s="9"/>
      <c r="I540" s="9"/>
    </row>
    <row r="541" spans="2:9">
      <c r="B541" s="9"/>
      <c r="C541" s="9"/>
      <c r="D541" s="9"/>
      <c r="E541" s="9"/>
      <c r="F541" s="9"/>
      <c r="G541" s="9"/>
      <c r="H541" s="9"/>
      <c r="I541" s="9"/>
    </row>
    <row r="542" spans="2:9">
      <c r="B542" s="9"/>
      <c r="C542" s="9"/>
      <c r="D542" s="9"/>
      <c r="E542" s="9"/>
      <c r="F542" s="9"/>
      <c r="G542" s="9"/>
      <c r="H542" s="9"/>
      <c r="I542" s="9"/>
    </row>
    <row r="543" spans="2:9">
      <c r="B543" s="9"/>
      <c r="C543" s="9"/>
      <c r="D543" s="9"/>
      <c r="E543" s="9"/>
      <c r="F543" s="9"/>
      <c r="G543" s="9"/>
      <c r="H543" s="9"/>
      <c r="I543" s="9"/>
    </row>
    <row r="544" spans="2:9">
      <c r="B544" s="9"/>
      <c r="C544" s="9"/>
      <c r="D544" s="9"/>
      <c r="E544" s="9"/>
      <c r="F544" s="9"/>
      <c r="G544" s="9"/>
      <c r="H544" s="9"/>
      <c r="I544" s="9"/>
    </row>
    <row r="545" spans="2:9">
      <c r="B545" s="9"/>
      <c r="C545" s="9"/>
      <c r="D545" s="9"/>
      <c r="E545" s="9"/>
      <c r="F545" s="9"/>
      <c r="G545" s="9"/>
      <c r="H545" s="9"/>
      <c r="I545" s="9"/>
    </row>
    <row r="546" spans="2:9">
      <c r="B546" s="9"/>
      <c r="C546" s="9"/>
      <c r="D546" s="9"/>
      <c r="E546" s="9"/>
      <c r="F546" s="9"/>
      <c r="G546" s="9"/>
      <c r="H546" s="9"/>
      <c r="I546" s="9"/>
    </row>
    <row r="547" spans="2:9">
      <c r="B547" s="9"/>
      <c r="C547" s="9"/>
      <c r="D547" s="9"/>
      <c r="E547" s="9"/>
      <c r="F547" s="9"/>
      <c r="G547" s="9"/>
      <c r="H547" s="9"/>
      <c r="I547" s="9"/>
    </row>
    <row r="548" spans="2:9">
      <c r="B548" s="9"/>
      <c r="C548" s="9"/>
      <c r="D548" s="9"/>
      <c r="E548" s="9"/>
      <c r="F548" s="9"/>
      <c r="G548" s="9"/>
      <c r="H548" s="9"/>
      <c r="I548" s="9"/>
    </row>
    <row r="549" spans="2:9">
      <c r="B549" s="9"/>
      <c r="C549" s="9"/>
      <c r="D549" s="9"/>
      <c r="E549" s="9"/>
      <c r="F549" s="9"/>
      <c r="G549" s="9"/>
      <c r="H549" s="9"/>
      <c r="I549" s="9"/>
    </row>
    <row r="550" spans="2:9">
      <c r="B550" s="9"/>
      <c r="C550" s="9"/>
      <c r="D550" s="9"/>
      <c r="E550" s="9"/>
      <c r="F550" s="9"/>
      <c r="G550" s="9"/>
      <c r="H550" s="9"/>
      <c r="I550" s="9"/>
    </row>
    <row r="551" spans="2:9">
      <c r="B551" s="9"/>
      <c r="C551" s="9"/>
      <c r="D551" s="9"/>
      <c r="E551" s="9"/>
      <c r="F551" s="9"/>
      <c r="G551" s="9"/>
      <c r="H551" s="9"/>
      <c r="I551" s="9"/>
    </row>
    <row r="552" spans="2:9">
      <c r="B552" s="9"/>
      <c r="C552" s="9"/>
      <c r="D552" s="9"/>
      <c r="E552" s="9"/>
      <c r="F552" s="9"/>
      <c r="G552" s="9"/>
      <c r="H552" s="9"/>
      <c r="I552" s="9"/>
    </row>
    <row r="553" spans="2:9">
      <c r="B553" s="9"/>
      <c r="C553" s="9"/>
      <c r="D553" s="9"/>
      <c r="E553" s="9"/>
      <c r="F553" s="9"/>
      <c r="G553" s="9"/>
      <c r="H553" s="9"/>
      <c r="I553" s="9"/>
    </row>
    <row r="554" spans="2:9">
      <c r="B554" s="9"/>
      <c r="C554" s="9"/>
      <c r="D554" s="9"/>
      <c r="E554" s="9"/>
      <c r="F554" s="9"/>
      <c r="G554" s="9"/>
      <c r="H554" s="9"/>
      <c r="I554" s="9"/>
    </row>
    <row r="555" spans="2:9">
      <c r="B555" s="9"/>
      <c r="C555" s="9"/>
      <c r="D555" s="9"/>
      <c r="E555" s="9"/>
      <c r="F555" s="9"/>
      <c r="G555" s="9"/>
      <c r="H555" s="9"/>
      <c r="I555" s="9"/>
    </row>
    <row r="556" spans="2:9">
      <c r="B556" s="9"/>
      <c r="C556" s="9"/>
      <c r="D556" s="9"/>
      <c r="E556" s="9"/>
      <c r="F556" s="9"/>
      <c r="G556" s="9"/>
      <c r="H556" s="9"/>
      <c r="I556" s="9"/>
    </row>
    <row r="557" spans="2:9">
      <c r="B557" s="9"/>
      <c r="C557" s="9"/>
      <c r="D557" s="9"/>
      <c r="E557" s="9"/>
      <c r="F557" s="9"/>
      <c r="G557" s="9"/>
      <c r="H557" s="9"/>
      <c r="I557" s="9"/>
    </row>
    <row r="558" spans="2:9">
      <c r="B558" s="9"/>
      <c r="C558" s="9"/>
      <c r="D558" s="9"/>
      <c r="E558" s="9"/>
      <c r="F558" s="9"/>
      <c r="G558" s="9"/>
      <c r="H558" s="9"/>
      <c r="I558" s="9"/>
    </row>
    <row r="559" spans="2:9">
      <c r="B559" s="9"/>
      <c r="C559" s="9"/>
      <c r="D559" s="9"/>
      <c r="E559" s="9"/>
      <c r="F559" s="9"/>
      <c r="G559" s="9"/>
      <c r="H559" s="9"/>
      <c r="I559" s="9"/>
    </row>
    <row r="560" spans="2:9">
      <c r="B560" s="9"/>
      <c r="C560" s="9"/>
      <c r="D560" s="9"/>
      <c r="E560" s="9"/>
      <c r="F560" s="9"/>
      <c r="G560" s="9"/>
      <c r="H560" s="9"/>
      <c r="I560" s="9"/>
    </row>
    <row r="561" spans="2:9">
      <c r="B561" s="9"/>
      <c r="C561" s="9"/>
      <c r="D561" s="9"/>
      <c r="E561" s="9"/>
      <c r="F561" s="9"/>
      <c r="G561" s="9"/>
      <c r="H561" s="9"/>
      <c r="I561" s="9"/>
    </row>
    <row r="562" spans="2:9">
      <c r="B562" s="9"/>
      <c r="C562" s="9"/>
      <c r="D562" s="9"/>
      <c r="E562" s="9"/>
      <c r="F562" s="9"/>
      <c r="G562" s="9"/>
      <c r="H562" s="9"/>
      <c r="I562" s="9"/>
    </row>
    <row r="563" spans="2:9">
      <c r="B563" s="9"/>
      <c r="C563" s="9"/>
      <c r="D563" s="9"/>
      <c r="E563" s="9"/>
      <c r="F563" s="9"/>
      <c r="G563" s="9"/>
      <c r="H563" s="9"/>
      <c r="I563" s="9"/>
    </row>
    <row r="564" spans="2:9">
      <c r="B564" s="9"/>
      <c r="C564" s="9"/>
      <c r="D564" s="9"/>
      <c r="E564" s="9"/>
      <c r="F564" s="9"/>
      <c r="G564" s="9"/>
      <c r="H564" s="9"/>
      <c r="I564" s="9"/>
    </row>
    <row r="565" spans="2:9">
      <c r="B565" s="9"/>
      <c r="C565" s="9"/>
      <c r="D565" s="9"/>
      <c r="E565" s="9"/>
      <c r="F565" s="9"/>
      <c r="G565" s="9"/>
      <c r="H565" s="9"/>
      <c r="I565" s="9"/>
    </row>
    <row r="566" spans="2:9">
      <c r="B566" s="9"/>
      <c r="C566" s="9"/>
      <c r="D566" s="9"/>
      <c r="E566" s="9"/>
      <c r="F566" s="9"/>
      <c r="G566" s="9"/>
      <c r="H566" s="9"/>
      <c r="I566" s="9"/>
    </row>
    <row r="567" spans="2:9">
      <c r="B567" s="9"/>
      <c r="C567" s="9"/>
      <c r="D567" s="9"/>
      <c r="E567" s="9"/>
      <c r="F567" s="9"/>
      <c r="G567" s="9"/>
      <c r="H567" s="9"/>
      <c r="I567" s="9"/>
    </row>
    <row r="568" spans="2:9">
      <c r="B568" s="9"/>
      <c r="C568" s="9"/>
      <c r="D568" s="9"/>
      <c r="E568" s="9"/>
      <c r="F568" s="9"/>
      <c r="G568" s="9"/>
      <c r="H568" s="9"/>
      <c r="I568" s="9"/>
    </row>
    <row r="569" spans="2:9">
      <c r="B569" s="9"/>
      <c r="C569" s="9"/>
      <c r="D569" s="9"/>
      <c r="E569" s="9"/>
      <c r="F569" s="9"/>
      <c r="G569" s="9"/>
      <c r="H569" s="9"/>
      <c r="I569" s="9"/>
    </row>
    <row r="570" spans="2:9">
      <c r="B570" s="9"/>
      <c r="C570" s="9"/>
      <c r="D570" s="9"/>
      <c r="E570" s="9"/>
      <c r="F570" s="9"/>
      <c r="G570" s="9"/>
      <c r="H570" s="9"/>
      <c r="I570" s="9"/>
    </row>
    <row r="571" spans="2:9">
      <c r="B571" s="9"/>
      <c r="C571" s="9"/>
      <c r="D571" s="9"/>
      <c r="E571" s="9"/>
      <c r="F571" s="9"/>
      <c r="G571" s="9"/>
      <c r="H571" s="9"/>
      <c r="I571" s="9"/>
    </row>
    <row r="572" spans="2:9">
      <c r="B572" s="9"/>
      <c r="C572" s="9"/>
      <c r="D572" s="9"/>
      <c r="E572" s="9"/>
      <c r="F572" s="9"/>
      <c r="G572" s="9"/>
      <c r="H572" s="9"/>
      <c r="I572" s="9"/>
    </row>
    <row r="573" spans="2:9">
      <c r="B573" s="9"/>
      <c r="C573" s="9"/>
      <c r="D573" s="9"/>
      <c r="E573" s="9"/>
      <c r="F573" s="9"/>
      <c r="G573" s="9"/>
      <c r="H573" s="9"/>
      <c r="I573" s="9"/>
    </row>
    <row r="574" spans="2:9">
      <c r="B574" s="9"/>
      <c r="C574" s="9"/>
      <c r="D574" s="9"/>
      <c r="E574" s="9"/>
      <c r="F574" s="9"/>
      <c r="G574" s="9"/>
      <c r="H574" s="9"/>
      <c r="I574" s="9"/>
    </row>
    <row r="575" spans="2:9">
      <c r="B575" s="9"/>
      <c r="C575" s="9"/>
      <c r="D575" s="9"/>
      <c r="E575" s="9"/>
      <c r="F575" s="9"/>
      <c r="G575" s="9"/>
      <c r="H575" s="9"/>
      <c r="I575" s="9"/>
    </row>
    <row r="576" spans="2:9">
      <c r="B576" s="9"/>
      <c r="C576" s="9"/>
      <c r="D576" s="9"/>
      <c r="E576" s="9"/>
      <c r="F576" s="9"/>
      <c r="G576" s="9"/>
      <c r="H576" s="9"/>
      <c r="I576" s="9"/>
    </row>
    <row r="577" spans="2:9">
      <c r="B577" s="9"/>
      <c r="C577" s="9"/>
      <c r="D577" s="9"/>
      <c r="E577" s="9"/>
      <c r="F577" s="9"/>
      <c r="G577" s="9"/>
      <c r="H577" s="9"/>
      <c r="I577" s="9"/>
    </row>
    <row r="578" spans="2:9">
      <c r="B578" s="9"/>
      <c r="C578" s="9"/>
      <c r="D578" s="9"/>
      <c r="E578" s="9"/>
      <c r="F578" s="9"/>
      <c r="G578" s="9"/>
      <c r="H578" s="9"/>
      <c r="I578" s="9"/>
    </row>
    <row r="579" spans="2:9">
      <c r="B579" s="9"/>
      <c r="C579" s="9"/>
      <c r="D579" s="9"/>
      <c r="E579" s="9"/>
      <c r="F579" s="9"/>
      <c r="G579" s="9"/>
      <c r="H579" s="9"/>
      <c r="I579" s="9"/>
    </row>
    <row r="580" spans="2:9">
      <c r="B580" s="9"/>
      <c r="C580" s="9"/>
      <c r="D580" s="9"/>
      <c r="E580" s="9"/>
      <c r="F580" s="9"/>
      <c r="G580" s="9"/>
      <c r="H580" s="9"/>
      <c r="I580" s="9"/>
    </row>
    <row r="581" spans="2:9">
      <c r="B581" s="9"/>
      <c r="C581" s="9"/>
      <c r="D581" s="9"/>
      <c r="E581" s="9"/>
      <c r="F581" s="9"/>
      <c r="G581" s="9"/>
      <c r="H581" s="9"/>
      <c r="I581" s="9"/>
    </row>
    <row r="582" spans="2:9">
      <c r="B582" s="9"/>
      <c r="C582" s="9"/>
      <c r="D582" s="9"/>
      <c r="E582" s="9"/>
      <c r="F582" s="9"/>
      <c r="G582" s="9"/>
      <c r="H582" s="9"/>
      <c r="I582" s="9"/>
    </row>
    <row r="583" spans="2:9">
      <c r="B583" s="9"/>
      <c r="C583" s="9"/>
      <c r="D583" s="9"/>
      <c r="E583" s="9"/>
      <c r="F583" s="9"/>
      <c r="G583" s="9"/>
      <c r="H583" s="9"/>
      <c r="I583" s="9"/>
    </row>
    <row r="584" spans="2:9">
      <c r="B584" s="9"/>
      <c r="C584" s="9"/>
      <c r="D584" s="9"/>
      <c r="E584" s="9"/>
      <c r="F584" s="9"/>
      <c r="G584" s="9"/>
      <c r="H584" s="9"/>
      <c r="I584" s="9"/>
    </row>
    <row r="585" spans="2:9">
      <c r="B585" s="9"/>
      <c r="C585" s="9"/>
      <c r="D585" s="9"/>
      <c r="E585" s="9"/>
      <c r="F585" s="9"/>
      <c r="G585" s="9"/>
      <c r="H585" s="9"/>
      <c r="I585" s="9"/>
    </row>
    <row r="586" spans="2:9">
      <c r="B586" s="9"/>
      <c r="C586" s="9"/>
      <c r="D586" s="9"/>
      <c r="E586" s="9"/>
      <c r="F586" s="9"/>
      <c r="G586" s="9"/>
      <c r="H586" s="9"/>
      <c r="I586" s="9"/>
    </row>
    <row r="587" spans="2:9">
      <c r="B587" s="9"/>
      <c r="C587" s="9"/>
      <c r="D587" s="9"/>
      <c r="E587" s="9"/>
      <c r="F587" s="9"/>
      <c r="G587" s="9"/>
      <c r="H587" s="9"/>
      <c r="I587" s="9"/>
    </row>
    <row r="588" spans="2:9">
      <c r="B588" s="9"/>
      <c r="C588" s="9"/>
      <c r="D588" s="9"/>
      <c r="E588" s="9"/>
      <c r="F588" s="9"/>
      <c r="G588" s="9"/>
      <c r="H588" s="9"/>
      <c r="I588" s="9"/>
    </row>
    <row r="589" spans="2:9">
      <c r="B589" s="9"/>
      <c r="C589" s="9"/>
      <c r="D589" s="9"/>
      <c r="E589" s="9"/>
      <c r="F589" s="9"/>
      <c r="G589" s="9"/>
      <c r="H589" s="9"/>
      <c r="I589" s="9"/>
    </row>
    <row r="590" spans="2:9">
      <c r="B590" s="9"/>
      <c r="C590" s="9"/>
      <c r="D590" s="9"/>
      <c r="E590" s="9"/>
      <c r="F590" s="9"/>
      <c r="G590" s="9"/>
      <c r="H590" s="9"/>
      <c r="I590" s="9"/>
    </row>
    <row r="591" spans="2:9">
      <c r="B591" s="9"/>
      <c r="C591" s="9"/>
      <c r="D591" s="9"/>
      <c r="E591" s="9"/>
      <c r="F591" s="9"/>
      <c r="G591" s="9"/>
      <c r="H591" s="9"/>
      <c r="I591" s="9"/>
    </row>
    <row r="592" spans="2:9">
      <c r="B592" s="9"/>
      <c r="C592" s="9"/>
      <c r="D592" s="9"/>
      <c r="E592" s="9"/>
      <c r="F592" s="9"/>
      <c r="G592" s="9"/>
      <c r="H592" s="9"/>
      <c r="I592" s="9"/>
    </row>
    <row r="593" spans="2:9">
      <c r="B593" s="9"/>
      <c r="C593" s="9"/>
      <c r="D593" s="9"/>
      <c r="E593" s="9"/>
      <c r="F593" s="9"/>
      <c r="G593" s="9"/>
      <c r="H593" s="9"/>
      <c r="I593" s="9"/>
    </row>
    <row r="594" spans="2:9">
      <c r="B594" s="9"/>
      <c r="C594" s="9"/>
      <c r="D594" s="9"/>
      <c r="E594" s="9"/>
      <c r="F594" s="9"/>
      <c r="G594" s="9"/>
      <c r="H594" s="9"/>
      <c r="I594" s="9"/>
    </row>
    <row r="595" spans="2:9">
      <c r="B595" s="9"/>
      <c r="C595" s="9"/>
      <c r="D595" s="9"/>
      <c r="E595" s="9"/>
      <c r="F595" s="9"/>
      <c r="G595" s="9"/>
      <c r="H595" s="9"/>
      <c r="I595" s="9"/>
    </row>
    <row r="596" spans="2:9">
      <c r="B596" s="9"/>
      <c r="C596" s="9"/>
      <c r="D596" s="9"/>
      <c r="E596" s="9"/>
      <c r="F596" s="9"/>
      <c r="G596" s="9"/>
      <c r="H596" s="9"/>
      <c r="I596" s="9"/>
    </row>
    <row r="597" spans="2:9">
      <c r="B597" s="9"/>
      <c r="C597" s="9"/>
      <c r="D597" s="9"/>
      <c r="E597" s="9"/>
      <c r="F597" s="9"/>
      <c r="G597" s="9"/>
      <c r="H597" s="9"/>
      <c r="I597" s="9"/>
    </row>
    <row r="598" spans="2:9">
      <c r="B598" s="9"/>
      <c r="C598" s="9"/>
      <c r="D598" s="9"/>
      <c r="E598" s="9"/>
      <c r="F598" s="9"/>
      <c r="G598" s="9"/>
      <c r="H598" s="9"/>
      <c r="I598" s="9"/>
    </row>
    <row r="599" spans="2:9">
      <c r="B599" s="9"/>
      <c r="C599" s="9"/>
      <c r="D599" s="9"/>
      <c r="E599" s="9"/>
      <c r="F599" s="9"/>
      <c r="G599" s="9"/>
      <c r="H599" s="9"/>
      <c r="I599" s="9"/>
    </row>
    <row r="600" spans="2:9">
      <c r="B600" s="9"/>
      <c r="C600" s="9"/>
      <c r="D600" s="9"/>
      <c r="E600" s="9"/>
      <c r="F600" s="9"/>
      <c r="G600" s="9"/>
      <c r="H600" s="9"/>
      <c r="I600" s="9"/>
    </row>
    <row r="601" spans="2:9">
      <c r="B601" s="9"/>
      <c r="C601" s="9"/>
      <c r="D601" s="9"/>
      <c r="E601" s="9"/>
      <c r="F601" s="9"/>
      <c r="G601" s="9"/>
      <c r="H601" s="9"/>
      <c r="I601" s="9"/>
    </row>
    <row r="602" spans="2:9">
      <c r="B602" s="9"/>
      <c r="C602" s="9"/>
      <c r="D602" s="9"/>
      <c r="E602" s="9"/>
      <c r="F602" s="9"/>
      <c r="G602" s="9"/>
      <c r="H602" s="9"/>
      <c r="I602" s="9"/>
    </row>
    <row r="603" spans="2:9">
      <c r="B603" s="9"/>
      <c r="C603" s="9"/>
      <c r="D603" s="9"/>
      <c r="E603" s="9"/>
      <c r="F603" s="9"/>
      <c r="G603" s="9"/>
      <c r="H603" s="9"/>
      <c r="I603" s="9"/>
    </row>
    <row r="604" spans="2:9">
      <c r="B604" s="9"/>
      <c r="C604" s="9"/>
      <c r="D604" s="9"/>
      <c r="E604" s="9"/>
      <c r="F604" s="9"/>
      <c r="G604" s="9"/>
      <c r="H604" s="9"/>
      <c r="I604" s="9"/>
    </row>
    <row r="605" spans="2:9">
      <c r="B605" s="9"/>
      <c r="C605" s="9"/>
      <c r="D605" s="9"/>
      <c r="E605" s="9"/>
      <c r="F605" s="9"/>
      <c r="G605" s="9"/>
      <c r="H605" s="9"/>
      <c r="I605" s="9"/>
    </row>
    <row r="606" spans="2:9">
      <c r="B606" s="9"/>
      <c r="C606" s="9"/>
      <c r="D606" s="9"/>
      <c r="E606" s="9"/>
      <c r="F606" s="9"/>
      <c r="G606" s="9"/>
      <c r="H606" s="9"/>
      <c r="I606" s="9"/>
    </row>
    <row r="607" spans="2:9">
      <c r="B607" s="9"/>
      <c r="C607" s="9"/>
      <c r="D607" s="9"/>
      <c r="E607" s="9"/>
      <c r="F607" s="9"/>
      <c r="G607" s="9"/>
      <c r="H607" s="9"/>
      <c r="I607" s="9"/>
    </row>
    <row r="608" spans="2:9">
      <c r="B608" s="9"/>
      <c r="C608" s="9"/>
      <c r="D608" s="9"/>
      <c r="E608" s="9"/>
      <c r="F608" s="9"/>
      <c r="G608" s="9"/>
      <c r="H608" s="9"/>
      <c r="I608" s="9"/>
    </row>
    <row r="609" spans="2:9">
      <c r="B609" s="9"/>
      <c r="C609" s="9"/>
      <c r="D609" s="9"/>
      <c r="E609" s="9"/>
      <c r="F609" s="9"/>
      <c r="G609" s="9"/>
      <c r="H609" s="9"/>
      <c r="I609" s="9"/>
    </row>
    <row r="610" spans="2:9">
      <c r="B610" s="9"/>
      <c r="C610" s="9"/>
      <c r="D610" s="9"/>
      <c r="E610" s="9"/>
      <c r="F610" s="9"/>
      <c r="G610" s="9"/>
      <c r="H610" s="9"/>
      <c r="I610" s="9"/>
    </row>
    <row r="611" spans="2:9">
      <c r="B611" s="9"/>
      <c r="C611" s="9"/>
      <c r="D611" s="9"/>
      <c r="E611" s="9"/>
      <c r="F611" s="9"/>
      <c r="G611" s="9"/>
      <c r="H611" s="9"/>
      <c r="I611" s="9"/>
    </row>
    <row r="612" spans="2:9">
      <c r="B612" s="9"/>
      <c r="C612" s="9"/>
      <c r="D612" s="9"/>
      <c r="E612" s="9"/>
      <c r="F612" s="9"/>
      <c r="G612" s="9"/>
      <c r="H612" s="9"/>
      <c r="I612" s="9"/>
    </row>
    <row r="613" spans="2:9">
      <c r="B613" s="9"/>
      <c r="C613" s="9"/>
      <c r="D613" s="9"/>
      <c r="E613" s="9"/>
      <c r="F613" s="9"/>
      <c r="G613" s="9"/>
      <c r="H613" s="9"/>
      <c r="I613" s="9"/>
    </row>
    <row r="614" spans="2:9">
      <c r="B614" s="9"/>
      <c r="C614" s="9"/>
      <c r="D614" s="9"/>
      <c r="E614" s="9"/>
      <c r="F614" s="9"/>
      <c r="G614" s="9"/>
      <c r="H614" s="9"/>
      <c r="I614" s="9"/>
    </row>
    <row r="615" spans="2:9">
      <c r="B615" s="9"/>
      <c r="C615" s="9"/>
      <c r="D615" s="9"/>
      <c r="E615" s="9"/>
      <c r="F615" s="9"/>
      <c r="G615" s="9"/>
      <c r="H615" s="9"/>
      <c r="I615" s="9"/>
    </row>
    <row r="616" spans="2:9">
      <c r="B616" s="9"/>
      <c r="C616" s="9"/>
      <c r="D616" s="9"/>
      <c r="E616" s="9"/>
      <c r="F616" s="9"/>
      <c r="G616" s="9"/>
      <c r="H616" s="9"/>
      <c r="I616" s="9"/>
    </row>
    <row r="617" spans="2:9">
      <c r="B617" s="9"/>
      <c r="C617" s="9"/>
      <c r="D617" s="9"/>
      <c r="E617" s="9"/>
      <c r="F617" s="9"/>
      <c r="G617" s="9"/>
      <c r="H617" s="9"/>
      <c r="I617" s="9"/>
    </row>
    <row r="618" spans="2:9">
      <c r="B618" s="9"/>
      <c r="C618" s="9"/>
      <c r="D618" s="9"/>
      <c r="E618" s="9"/>
      <c r="F618" s="9"/>
      <c r="G618" s="9"/>
      <c r="H618" s="9"/>
      <c r="I618" s="9"/>
    </row>
    <row r="619" spans="2:9">
      <c r="B619" s="9"/>
      <c r="C619" s="9"/>
      <c r="D619" s="9"/>
      <c r="E619" s="9"/>
      <c r="F619" s="9"/>
      <c r="G619" s="9"/>
      <c r="H619" s="9"/>
      <c r="I619" s="9"/>
    </row>
    <row r="620" spans="2:9">
      <c r="B620" s="9"/>
      <c r="C620" s="9"/>
      <c r="D620" s="9"/>
      <c r="E620" s="9"/>
      <c r="F620" s="9"/>
      <c r="G620" s="9"/>
      <c r="H620" s="9"/>
      <c r="I620" s="9"/>
    </row>
    <row r="621" spans="2:9">
      <c r="B621" s="9"/>
      <c r="C621" s="9"/>
      <c r="D621" s="9"/>
      <c r="E621" s="9"/>
      <c r="F621" s="9"/>
      <c r="G621" s="9"/>
      <c r="H621" s="9"/>
      <c r="I621" s="9"/>
    </row>
    <row r="622" spans="2:9">
      <c r="B622" s="9"/>
      <c r="C622" s="9"/>
      <c r="D622" s="9"/>
      <c r="E622" s="9"/>
      <c r="F622" s="9"/>
      <c r="G622" s="9"/>
      <c r="H622" s="9"/>
      <c r="I622" s="9"/>
    </row>
    <row r="623" spans="2:9">
      <c r="B623" s="9"/>
      <c r="C623" s="9"/>
      <c r="D623" s="9"/>
      <c r="E623" s="9"/>
      <c r="F623" s="9"/>
      <c r="G623" s="9"/>
      <c r="H623" s="9"/>
      <c r="I623" s="9"/>
    </row>
    <row r="624" spans="2:9">
      <c r="B624" s="9"/>
      <c r="C624" s="9"/>
      <c r="D624" s="9"/>
      <c r="E624" s="9"/>
      <c r="F624" s="9"/>
      <c r="G624" s="9"/>
      <c r="H624" s="9"/>
      <c r="I624" s="9"/>
    </row>
    <row r="625" spans="2:9">
      <c r="B625" s="9"/>
      <c r="C625" s="9"/>
      <c r="D625" s="9"/>
      <c r="E625" s="9"/>
      <c r="F625" s="9"/>
      <c r="G625" s="9"/>
      <c r="H625" s="9"/>
      <c r="I625" s="9"/>
    </row>
    <row r="626" spans="2:9">
      <c r="B626" s="9"/>
      <c r="C626" s="9"/>
      <c r="D626" s="9"/>
      <c r="E626" s="9"/>
      <c r="F626" s="9"/>
      <c r="G626" s="9"/>
      <c r="H626" s="9"/>
      <c r="I626" s="9"/>
    </row>
    <row r="627" spans="2:9">
      <c r="B627" s="9"/>
      <c r="C627" s="9"/>
      <c r="D627" s="9"/>
      <c r="E627" s="9"/>
      <c r="F627" s="9"/>
      <c r="G627" s="9"/>
      <c r="H627" s="9"/>
      <c r="I627" s="9"/>
    </row>
    <row r="628" spans="2:9">
      <c r="B628" s="9"/>
      <c r="C628" s="9"/>
      <c r="D628" s="9"/>
      <c r="E628" s="9"/>
      <c r="F628" s="9"/>
      <c r="G628" s="9"/>
      <c r="H628" s="9"/>
      <c r="I628" s="9"/>
    </row>
    <row r="629" spans="2:9">
      <c r="B629" s="9"/>
      <c r="C629" s="9"/>
      <c r="D629" s="9"/>
      <c r="E629" s="9"/>
      <c r="F629" s="9"/>
      <c r="G629" s="9"/>
      <c r="H629" s="9"/>
      <c r="I629" s="9"/>
    </row>
    <row r="630" spans="2:9">
      <c r="B630" s="9"/>
      <c r="C630" s="9"/>
      <c r="D630" s="9"/>
      <c r="E630" s="9"/>
      <c r="F630" s="9"/>
      <c r="G630" s="9"/>
      <c r="H630" s="9"/>
      <c r="I630" s="9"/>
    </row>
    <row r="631" spans="2:9">
      <c r="B631" s="9"/>
      <c r="C631" s="9"/>
      <c r="D631" s="9"/>
      <c r="E631" s="9"/>
      <c r="F631" s="9"/>
      <c r="G631" s="9"/>
      <c r="H631" s="9"/>
      <c r="I631" s="9"/>
    </row>
    <row r="632" spans="2:9">
      <c r="B632" s="9"/>
      <c r="C632" s="9"/>
      <c r="D632" s="9"/>
      <c r="E632" s="9"/>
      <c r="F632" s="9"/>
      <c r="G632" s="9"/>
      <c r="H632" s="9"/>
      <c r="I632" s="9"/>
    </row>
  </sheetData>
  <phoneticPr fontId="3"/>
  <pageMargins left="0.70866141732283472" right="0.70866141732283472" top="0.74803149606299213" bottom="0.74803149606299213" header="0.31496062992125984" footer="0.31496062992125984"/>
  <pageSetup paperSize="9" orientation="landscape" r:id="rId1"/>
  <headerFooter>
    <oddHeader>&amp;C自治体における平成30年度の電力の売却額&amp;R単位：円　税抜き</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16" workbookViewId="0">
      <selection activeCell="G26" sqref="G26"/>
    </sheetView>
  </sheetViews>
  <sheetFormatPr defaultColWidth="9" defaultRowHeight="13.5"/>
  <cols>
    <col min="1" max="1" width="9" style="574"/>
    <col min="2" max="2" width="20" style="574" customWidth="1"/>
    <col min="3" max="3" width="11" style="574" bestFit="1" customWidth="1"/>
    <col min="4" max="4" width="18.375" style="574" bestFit="1" customWidth="1"/>
    <col min="5" max="5" width="13.125" style="574" bestFit="1" customWidth="1"/>
    <col min="6" max="6" width="13" style="574" customWidth="1"/>
    <col min="7" max="7" width="13" style="575" customWidth="1"/>
    <col min="8" max="8" width="13" style="574" customWidth="1"/>
    <col min="9" max="9" width="15.125" style="574" bestFit="1" customWidth="1"/>
    <col min="10" max="10" width="9" style="574"/>
    <col min="11" max="11" width="9" style="576"/>
    <col min="12" max="12" width="10.875" style="576" customWidth="1"/>
    <col min="13" max="13" width="14.5" style="574" customWidth="1"/>
    <col min="14" max="14" width="7.25" style="574" bestFit="1" customWidth="1"/>
    <col min="15" max="16384" width="9" style="574"/>
  </cols>
  <sheetData>
    <row r="1" spans="1:13">
      <c r="A1" s="574" t="s">
        <v>5</v>
      </c>
      <c r="B1" s="617" t="str">
        <f>[8]合計!C3</f>
        <v>山形市</v>
      </c>
      <c r="I1" s="574" t="s">
        <v>38</v>
      </c>
      <c r="K1" s="576" t="s">
        <v>39</v>
      </c>
    </row>
    <row r="2" spans="1:13" ht="54" customHeight="1">
      <c r="B2" s="577"/>
      <c r="E2" s="784" t="s">
        <v>40</v>
      </c>
      <c r="F2" s="784"/>
      <c r="G2" s="784"/>
      <c r="H2" s="578">
        <f>SUMIF(E8:E357,"PPS",H8:H357)</f>
        <v>0</v>
      </c>
      <c r="I2" s="579"/>
      <c r="J2" s="576"/>
    </row>
    <row r="3" spans="1:13" ht="57" customHeight="1">
      <c r="B3" s="575"/>
      <c r="E3" s="784" t="s">
        <v>41</v>
      </c>
      <c r="F3" s="784"/>
      <c r="G3" s="784"/>
      <c r="H3" s="578">
        <f>M7</f>
        <v>0</v>
      </c>
      <c r="I3" s="579"/>
      <c r="J3" s="580"/>
    </row>
    <row r="4" spans="1:13" s="580" customFormat="1" ht="55.5" customHeight="1">
      <c r="B4" s="581"/>
      <c r="E4" s="784" t="s">
        <v>1529</v>
      </c>
      <c r="F4" s="784"/>
      <c r="G4" s="784"/>
      <c r="H4" s="582" t="e">
        <f>H3/I7</f>
        <v>#DIV/0!</v>
      </c>
      <c r="I4" s="579"/>
      <c r="K4" s="583"/>
      <c r="L4" s="583"/>
    </row>
    <row r="5" spans="1:13" s="575" customFormat="1" ht="17.25" customHeight="1">
      <c r="B5" s="584"/>
      <c r="E5" s="585"/>
      <c r="F5" s="585"/>
      <c r="G5" s="585"/>
      <c r="H5" s="586"/>
      <c r="I5" s="587"/>
      <c r="J5" s="584"/>
      <c r="K5" s="588"/>
      <c r="L5" s="588"/>
    </row>
    <row r="6" spans="1:13" s="670" customFormat="1" ht="54">
      <c r="A6" s="666" t="s">
        <v>43</v>
      </c>
      <c r="B6" s="667" t="s">
        <v>44</v>
      </c>
      <c r="C6" s="667" t="s">
        <v>45</v>
      </c>
      <c r="D6" s="667" t="s">
        <v>46</v>
      </c>
      <c r="E6" s="618" t="s">
        <v>47</v>
      </c>
      <c r="F6" s="667" t="s">
        <v>48</v>
      </c>
      <c r="G6" s="668" t="s">
        <v>49</v>
      </c>
      <c r="H6" s="618" t="s">
        <v>87</v>
      </c>
      <c r="I6" s="618" t="s">
        <v>76</v>
      </c>
      <c r="J6" s="618" t="s">
        <v>51</v>
      </c>
      <c r="K6" s="618" t="s">
        <v>52</v>
      </c>
      <c r="L6" s="618" t="s">
        <v>53</v>
      </c>
      <c r="M6" s="669" t="s">
        <v>54</v>
      </c>
    </row>
    <row r="7" spans="1:13" s="592" customFormat="1" ht="14.25" thickBot="1">
      <c r="B7" s="593" t="s">
        <v>55</v>
      </c>
      <c r="C7" s="593"/>
      <c r="D7" s="593"/>
      <c r="E7" s="593"/>
      <c r="F7" s="593"/>
      <c r="G7" s="593"/>
      <c r="H7" s="594">
        <f>SUM(H8:H357)</f>
        <v>0</v>
      </c>
      <c r="I7" s="594">
        <f>SUM(I8:I357)</f>
        <v>0</v>
      </c>
      <c r="J7" s="595" t="e">
        <f>H7/I7</f>
        <v>#DIV/0!</v>
      </c>
      <c r="K7" s="596">
        <f>SUM(K8:K357)</f>
        <v>0</v>
      </c>
      <c r="L7" s="597">
        <f>SUM(L8:L357)</f>
        <v>0</v>
      </c>
      <c r="M7" s="598">
        <f>SUM(M8:M357)</f>
        <v>0</v>
      </c>
    </row>
    <row r="8" spans="1:13" ht="14.25" thickTop="1">
      <c r="A8" s="574">
        <v>1</v>
      </c>
      <c r="B8" s="629"/>
      <c r="C8" s="630"/>
      <c r="D8" s="631"/>
      <c r="E8" s="631"/>
      <c r="F8" s="630"/>
      <c r="G8" s="599"/>
      <c r="H8" s="86"/>
      <c r="I8" s="87"/>
      <c r="J8" s="602" t="e">
        <f t="shared" ref="J8:J71" si="0">H8/I8</f>
        <v>#DIV/0!</v>
      </c>
      <c r="K8" s="87"/>
      <c r="L8" s="87"/>
      <c r="M8" s="632"/>
    </row>
    <row r="9" spans="1:13">
      <c r="A9" s="574">
        <v>2</v>
      </c>
      <c r="B9" s="633"/>
      <c r="C9" s="630"/>
      <c r="D9" s="634"/>
      <c r="E9" s="631"/>
      <c r="F9" s="630"/>
      <c r="G9" s="599"/>
      <c r="H9" s="86"/>
      <c r="I9" s="87"/>
      <c r="J9" s="582" t="e">
        <f t="shared" si="0"/>
        <v>#DIV/0!</v>
      </c>
      <c r="K9" s="87"/>
      <c r="L9" s="87"/>
      <c r="M9" s="635"/>
    </row>
    <row r="10" spans="1:13">
      <c r="A10" s="574">
        <v>3</v>
      </c>
      <c r="B10" s="633"/>
      <c r="C10" s="636"/>
      <c r="D10" s="631"/>
      <c r="E10" s="631"/>
      <c r="F10" s="630"/>
      <c r="G10" s="599"/>
      <c r="H10" s="86"/>
      <c r="I10" s="87"/>
      <c r="J10" s="582" t="e">
        <f t="shared" si="0"/>
        <v>#DIV/0!</v>
      </c>
      <c r="K10" s="87"/>
      <c r="L10" s="87"/>
      <c r="M10" s="635"/>
    </row>
    <row r="11" spans="1:13">
      <c r="A11" s="574">
        <v>4</v>
      </c>
      <c r="B11" s="633"/>
      <c r="C11" s="630"/>
      <c r="D11" s="631"/>
      <c r="E11" s="631"/>
      <c r="F11" s="630"/>
      <c r="G11" s="599"/>
      <c r="H11" s="86"/>
      <c r="I11" s="87"/>
      <c r="J11" s="582" t="e">
        <f t="shared" si="0"/>
        <v>#DIV/0!</v>
      </c>
      <c r="K11" s="87"/>
      <c r="L11" s="87"/>
      <c r="M11" s="635"/>
    </row>
    <row r="12" spans="1:13">
      <c r="A12" s="574">
        <v>5</v>
      </c>
      <c r="B12" s="633"/>
      <c r="C12" s="630"/>
      <c r="D12" s="631"/>
      <c r="E12" s="631"/>
      <c r="F12" s="630"/>
      <c r="G12" s="599"/>
      <c r="H12" s="86"/>
      <c r="I12" s="87"/>
      <c r="J12" s="582" t="e">
        <f t="shared" si="0"/>
        <v>#DIV/0!</v>
      </c>
      <c r="K12" s="87"/>
      <c r="L12" s="87"/>
      <c r="M12" s="635"/>
    </row>
    <row r="13" spans="1:13" s="601" customFormat="1">
      <c r="A13" s="601">
        <v>6</v>
      </c>
      <c r="B13" s="633"/>
      <c r="C13" s="630"/>
      <c r="D13" s="631"/>
      <c r="E13" s="631"/>
      <c r="F13" s="630"/>
      <c r="G13" s="599"/>
      <c r="H13" s="86"/>
      <c r="I13" s="87"/>
      <c r="J13" s="602" t="e">
        <f t="shared" si="0"/>
        <v>#DIV/0!</v>
      </c>
      <c r="K13" s="87"/>
      <c r="L13" s="87"/>
      <c r="M13" s="635"/>
    </row>
    <row r="14" spans="1:13" s="601" customFormat="1">
      <c r="A14" s="601">
        <v>7</v>
      </c>
      <c r="B14" s="633"/>
      <c r="C14" s="630"/>
      <c r="D14" s="636"/>
      <c r="E14" s="631"/>
      <c r="F14" s="630"/>
      <c r="G14" s="599"/>
      <c r="H14" s="86"/>
      <c r="I14" s="87"/>
      <c r="J14" s="602" t="e">
        <f t="shared" si="0"/>
        <v>#DIV/0!</v>
      </c>
      <c r="K14" s="87"/>
      <c r="L14" s="87"/>
      <c r="M14" s="635"/>
    </row>
    <row r="15" spans="1:13">
      <c r="A15" s="574">
        <v>8</v>
      </c>
      <c r="B15" s="633"/>
      <c r="C15" s="630"/>
      <c r="D15" s="636"/>
      <c r="E15" s="631"/>
      <c r="F15" s="630"/>
      <c r="G15" s="599"/>
      <c r="H15" s="86"/>
      <c r="I15" s="87"/>
      <c r="J15" s="582" t="e">
        <f t="shared" si="0"/>
        <v>#DIV/0!</v>
      </c>
      <c r="K15" s="87"/>
      <c r="L15" s="87"/>
      <c r="M15" s="635"/>
    </row>
    <row r="16" spans="1:13">
      <c r="A16" s="574">
        <v>9</v>
      </c>
      <c r="B16" s="634"/>
      <c r="C16" s="634"/>
      <c r="D16" s="634"/>
      <c r="E16" s="637"/>
      <c r="F16" s="637"/>
      <c r="G16" s="638"/>
      <c r="H16" s="95"/>
      <c r="I16" s="96"/>
      <c r="J16" s="602" t="e">
        <f t="shared" si="0"/>
        <v>#DIV/0!</v>
      </c>
      <c r="K16" s="87"/>
      <c r="L16" s="87"/>
      <c r="M16" s="635"/>
    </row>
    <row r="17" spans="1:13">
      <c r="A17" s="574">
        <v>10</v>
      </c>
      <c r="B17" s="634"/>
      <c r="C17" s="634"/>
      <c r="D17" s="634"/>
      <c r="E17" s="637"/>
      <c r="F17" s="637"/>
      <c r="G17" s="638"/>
      <c r="H17" s="95"/>
      <c r="I17" s="96"/>
      <c r="J17" s="602" t="e">
        <f t="shared" si="0"/>
        <v>#DIV/0!</v>
      </c>
      <c r="K17" s="87"/>
      <c r="L17" s="87"/>
      <c r="M17" s="635"/>
    </row>
    <row r="18" spans="1:13">
      <c r="A18" s="574">
        <v>11</v>
      </c>
      <c r="B18" s="634"/>
      <c r="C18" s="634"/>
      <c r="D18" s="634"/>
      <c r="E18" s="637"/>
      <c r="F18" s="637"/>
      <c r="G18" s="638"/>
      <c r="H18" s="95"/>
      <c r="I18" s="96"/>
      <c r="J18" s="582" t="e">
        <f t="shared" si="0"/>
        <v>#DIV/0!</v>
      </c>
      <c r="K18" s="87"/>
      <c r="L18" s="87"/>
      <c r="M18" s="635"/>
    </row>
    <row r="19" spans="1:13">
      <c r="A19" s="574">
        <v>12</v>
      </c>
      <c r="B19" s="634"/>
      <c r="C19" s="634"/>
      <c r="D19" s="634"/>
      <c r="E19" s="637"/>
      <c r="F19" s="637"/>
      <c r="G19" s="638"/>
      <c r="H19" s="95"/>
      <c r="I19" s="96"/>
      <c r="J19" s="582" t="e">
        <f t="shared" si="0"/>
        <v>#DIV/0!</v>
      </c>
      <c r="K19" s="87"/>
      <c r="L19" s="87"/>
      <c r="M19" s="635"/>
    </row>
    <row r="20" spans="1:13">
      <c r="A20" s="574">
        <v>13</v>
      </c>
      <c r="B20" s="634"/>
      <c r="C20" s="634"/>
      <c r="D20" s="634"/>
      <c r="E20" s="637"/>
      <c r="F20" s="637"/>
      <c r="G20" s="638"/>
      <c r="H20" s="95"/>
      <c r="I20" s="96"/>
      <c r="J20" s="582" t="e">
        <f t="shared" si="0"/>
        <v>#DIV/0!</v>
      </c>
      <c r="K20" s="87"/>
      <c r="L20" s="87"/>
      <c r="M20" s="635"/>
    </row>
    <row r="21" spans="1:13">
      <c r="A21" s="574">
        <v>14</v>
      </c>
      <c r="B21" s="634"/>
      <c r="C21" s="634"/>
      <c r="D21" s="634"/>
      <c r="E21" s="637"/>
      <c r="F21" s="637"/>
      <c r="G21" s="638"/>
      <c r="H21" s="95"/>
      <c r="I21" s="96"/>
      <c r="J21" s="582" t="e">
        <f t="shared" si="0"/>
        <v>#DIV/0!</v>
      </c>
      <c r="K21" s="87"/>
      <c r="L21" s="87"/>
      <c r="M21" s="635"/>
    </row>
    <row r="22" spans="1:13">
      <c r="A22" s="574">
        <v>15</v>
      </c>
      <c r="B22" s="634"/>
      <c r="C22" s="634"/>
      <c r="D22" s="634"/>
      <c r="E22" s="637"/>
      <c r="F22" s="637"/>
      <c r="G22" s="638"/>
      <c r="H22" s="95"/>
      <c r="I22" s="96"/>
      <c r="J22" s="602" t="e">
        <f t="shared" si="0"/>
        <v>#DIV/0!</v>
      </c>
      <c r="K22" s="87"/>
      <c r="L22" s="87"/>
      <c r="M22" s="635"/>
    </row>
    <row r="23" spans="1:13">
      <c r="A23" s="601">
        <v>16</v>
      </c>
      <c r="B23" s="634"/>
      <c r="C23" s="634"/>
      <c r="D23" s="634"/>
      <c r="E23" s="637"/>
      <c r="F23" s="637"/>
      <c r="G23" s="638"/>
      <c r="H23" s="95"/>
      <c r="I23" s="96"/>
      <c r="J23" s="602" t="e">
        <f t="shared" si="0"/>
        <v>#DIV/0!</v>
      </c>
      <c r="K23" s="87"/>
      <c r="L23" s="87"/>
      <c r="M23" s="635"/>
    </row>
    <row r="24" spans="1:13">
      <c r="A24" s="601">
        <v>17</v>
      </c>
      <c r="B24" s="634"/>
      <c r="C24" s="634"/>
      <c r="D24" s="634"/>
      <c r="E24" s="637"/>
      <c r="F24" s="637"/>
      <c r="G24" s="638"/>
      <c r="H24" s="95"/>
      <c r="I24" s="96"/>
      <c r="J24" s="582" t="e">
        <f t="shared" si="0"/>
        <v>#DIV/0!</v>
      </c>
      <c r="K24" s="87"/>
      <c r="L24" s="87"/>
      <c r="M24" s="635"/>
    </row>
    <row r="25" spans="1:13">
      <c r="A25" s="574">
        <v>18</v>
      </c>
      <c r="B25" s="634"/>
      <c r="C25" s="634"/>
      <c r="D25" s="634"/>
      <c r="E25" s="637"/>
      <c r="F25" s="637"/>
      <c r="G25" s="638"/>
      <c r="H25" s="95"/>
      <c r="I25" s="96"/>
      <c r="J25" s="602" t="e">
        <f t="shared" si="0"/>
        <v>#DIV/0!</v>
      </c>
      <c r="K25" s="87"/>
      <c r="L25" s="87"/>
      <c r="M25" s="635"/>
    </row>
    <row r="26" spans="1:13">
      <c r="A26" s="574">
        <v>19</v>
      </c>
      <c r="B26" s="634"/>
      <c r="C26" s="634"/>
      <c r="D26" s="634"/>
      <c r="E26" s="637"/>
      <c r="F26" s="637"/>
      <c r="G26" s="638"/>
      <c r="H26" s="95"/>
      <c r="I26" s="96"/>
      <c r="J26" s="602" t="e">
        <f t="shared" si="0"/>
        <v>#DIV/0!</v>
      </c>
      <c r="K26" s="87"/>
      <c r="L26" s="87"/>
      <c r="M26" s="635"/>
    </row>
    <row r="27" spans="1:13">
      <c r="A27" s="574">
        <v>20</v>
      </c>
      <c r="B27" s="634"/>
      <c r="C27" s="634"/>
      <c r="D27" s="634"/>
      <c r="E27" s="637"/>
      <c r="F27" s="637"/>
      <c r="G27" s="638"/>
      <c r="H27" s="95"/>
      <c r="I27" s="96"/>
      <c r="J27" s="582" t="e">
        <f t="shared" si="0"/>
        <v>#DIV/0!</v>
      </c>
      <c r="K27" s="87"/>
      <c r="L27" s="87"/>
      <c r="M27" s="635"/>
    </row>
    <row r="28" spans="1:13">
      <c r="A28" s="574">
        <v>21</v>
      </c>
      <c r="B28" s="634"/>
      <c r="C28" s="634"/>
      <c r="D28" s="634"/>
      <c r="E28" s="637"/>
      <c r="F28" s="637"/>
      <c r="G28" s="638"/>
      <c r="H28" s="95"/>
      <c r="I28" s="96"/>
      <c r="J28" s="582" t="e">
        <f t="shared" si="0"/>
        <v>#DIV/0!</v>
      </c>
      <c r="K28" s="87"/>
      <c r="L28" s="87"/>
      <c r="M28" s="635"/>
    </row>
    <row r="29" spans="1:13">
      <c r="A29" s="574">
        <v>22</v>
      </c>
      <c r="B29" s="634"/>
      <c r="C29" s="634"/>
      <c r="D29" s="634"/>
      <c r="E29" s="637"/>
      <c r="F29" s="637"/>
      <c r="G29" s="638"/>
      <c r="H29" s="95"/>
      <c r="I29" s="96"/>
      <c r="J29" s="582" t="e">
        <f t="shared" si="0"/>
        <v>#DIV/0!</v>
      </c>
      <c r="K29" s="87"/>
      <c r="L29" s="87"/>
      <c r="M29" s="635"/>
    </row>
    <row r="30" spans="1:13">
      <c r="A30" s="574">
        <v>23</v>
      </c>
      <c r="B30" s="634"/>
      <c r="C30" s="634"/>
      <c r="D30" s="634"/>
      <c r="E30" s="637"/>
      <c r="F30" s="637"/>
      <c r="G30" s="638"/>
      <c r="H30" s="95"/>
      <c r="I30" s="96"/>
      <c r="J30" s="582" t="e">
        <f t="shared" si="0"/>
        <v>#DIV/0!</v>
      </c>
      <c r="K30" s="87"/>
      <c r="L30" s="87"/>
      <c r="M30" s="635"/>
    </row>
    <row r="31" spans="1:13">
      <c r="A31" s="574">
        <v>24</v>
      </c>
      <c r="B31" s="634"/>
      <c r="C31" s="634"/>
      <c r="D31" s="634"/>
      <c r="E31" s="637"/>
      <c r="F31" s="637"/>
      <c r="G31" s="638"/>
      <c r="H31" s="95"/>
      <c r="I31" s="96"/>
      <c r="J31" s="602" t="e">
        <f t="shared" si="0"/>
        <v>#DIV/0!</v>
      </c>
      <c r="K31" s="87"/>
      <c r="L31" s="87"/>
      <c r="M31" s="635"/>
    </row>
    <row r="32" spans="1:13">
      <c r="A32" s="574">
        <v>25</v>
      </c>
      <c r="B32" s="634"/>
      <c r="C32" s="634"/>
      <c r="D32" s="634"/>
      <c r="E32" s="637"/>
      <c r="F32" s="637"/>
      <c r="G32" s="638"/>
      <c r="H32" s="95"/>
      <c r="I32" s="96"/>
      <c r="J32" s="602" t="e">
        <f t="shared" si="0"/>
        <v>#DIV/0!</v>
      </c>
      <c r="K32" s="87"/>
      <c r="L32" s="87"/>
      <c r="M32" s="635"/>
    </row>
    <row r="33" spans="1:13">
      <c r="A33" s="601">
        <v>26</v>
      </c>
      <c r="B33" s="634"/>
      <c r="C33" s="634"/>
      <c r="D33" s="634"/>
      <c r="E33" s="637"/>
      <c r="F33" s="637"/>
      <c r="G33" s="638"/>
      <c r="H33" s="95"/>
      <c r="I33" s="96"/>
      <c r="J33" s="582" t="e">
        <f t="shared" si="0"/>
        <v>#DIV/0!</v>
      </c>
      <c r="K33" s="87"/>
      <c r="L33" s="87"/>
      <c r="M33" s="635"/>
    </row>
    <row r="34" spans="1:13">
      <c r="A34" s="601">
        <v>27</v>
      </c>
      <c r="B34" s="634"/>
      <c r="C34" s="634"/>
      <c r="D34" s="634"/>
      <c r="E34" s="637"/>
      <c r="F34" s="637"/>
      <c r="G34" s="638"/>
      <c r="H34" s="95"/>
      <c r="I34" s="96"/>
      <c r="J34" s="602" t="e">
        <f t="shared" si="0"/>
        <v>#DIV/0!</v>
      </c>
      <c r="K34" s="87"/>
      <c r="L34" s="87"/>
      <c r="M34" s="635"/>
    </row>
    <row r="35" spans="1:13">
      <c r="A35" s="574">
        <v>28</v>
      </c>
      <c r="B35" s="634"/>
      <c r="C35" s="634"/>
      <c r="D35" s="634"/>
      <c r="E35" s="637"/>
      <c r="F35" s="637"/>
      <c r="G35" s="638"/>
      <c r="H35" s="95"/>
      <c r="I35" s="96"/>
      <c r="J35" s="602" t="e">
        <f t="shared" si="0"/>
        <v>#DIV/0!</v>
      </c>
      <c r="K35" s="87"/>
      <c r="L35" s="87"/>
      <c r="M35" s="635"/>
    </row>
    <row r="36" spans="1:13">
      <c r="A36" s="574">
        <v>29</v>
      </c>
      <c r="B36" s="634"/>
      <c r="C36" s="634"/>
      <c r="D36" s="634"/>
      <c r="E36" s="637"/>
      <c r="F36" s="637"/>
      <c r="G36" s="638"/>
      <c r="H36" s="95"/>
      <c r="I36" s="96"/>
      <c r="J36" s="582" t="e">
        <f t="shared" si="0"/>
        <v>#DIV/0!</v>
      </c>
      <c r="K36" s="87"/>
      <c r="L36" s="87"/>
      <c r="M36" s="635"/>
    </row>
    <row r="37" spans="1:13">
      <c r="A37" s="574">
        <v>30</v>
      </c>
      <c r="B37" s="634"/>
      <c r="C37" s="634"/>
      <c r="D37" s="634"/>
      <c r="E37" s="637"/>
      <c r="F37" s="637"/>
      <c r="G37" s="638"/>
      <c r="H37" s="95"/>
      <c r="I37" s="96"/>
      <c r="J37" s="582" t="e">
        <f t="shared" si="0"/>
        <v>#DIV/0!</v>
      </c>
      <c r="K37" s="87"/>
      <c r="L37" s="87"/>
      <c r="M37" s="635"/>
    </row>
    <row r="38" spans="1:13">
      <c r="A38" s="574">
        <v>31</v>
      </c>
      <c r="B38" s="634"/>
      <c r="C38" s="634"/>
      <c r="D38" s="634"/>
      <c r="E38" s="637"/>
      <c r="F38" s="637"/>
      <c r="G38" s="638"/>
      <c r="H38" s="95"/>
      <c r="I38" s="96"/>
      <c r="J38" s="582" t="e">
        <f t="shared" si="0"/>
        <v>#DIV/0!</v>
      </c>
      <c r="K38" s="87"/>
      <c r="L38" s="87"/>
      <c r="M38" s="635"/>
    </row>
    <row r="39" spans="1:13">
      <c r="A39" s="574">
        <v>32</v>
      </c>
      <c r="B39" s="634"/>
      <c r="C39" s="634"/>
      <c r="D39" s="634"/>
      <c r="E39" s="637"/>
      <c r="F39" s="637"/>
      <c r="G39" s="638"/>
      <c r="H39" s="95"/>
      <c r="I39" s="96"/>
      <c r="J39" s="582" t="e">
        <f t="shared" si="0"/>
        <v>#DIV/0!</v>
      </c>
      <c r="K39" s="87"/>
      <c r="L39" s="87"/>
      <c r="M39" s="635"/>
    </row>
    <row r="40" spans="1:13">
      <c r="A40" s="574">
        <v>33</v>
      </c>
      <c r="B40" s="634"/>
      <c r="C40" s="634"/>
      <c r="D40" s="634"/>
      <c r="E40" s="637"/>
      <c r="F40" s="637"/>
      <c r="G40" s="638"/>
      <c r="H40" s="95"/>
      <c r="I40" s="96"/>
      <c r="J40" s="602" t="e">
        <f t="shared" si="0"/>
        <v>#DIV/0!</v>
      </c>
      <c r="K40" s="87"/>
      <c r="L40" s="87"/>
      <c r="M40" s="635"/>
    </row>
    <row r="41" spans="1:13">
      <c r="A41" s="574">
        <v>34</v>
      </c>
      <c r="B41" s="634"/>
      <c r="C41" s="634"/>
      <c r="D41" s="634"/>
      <c r="E41" s="637"/>
      <c r="F41" s="637"/>
      <c r="G41" s="638"/>
      <c r="H41" s="95"/>
      <c r="I41" s="96"/>
      <c r="J41" s="602" t="e">
        <f t="shared" si="0"/>
        <v>#DIV/0!</v>
      </c>
      <c r="K41" s="87"/>
      <c r="L41" s="87"/>
      <c r="M41" s="635"/>
    </row>
    <row r="42" spans="1:13">
      <c r="A42" s="574">
        <v>35</v>
      </c>
      <c r="B42" s="634"/>
      <c r="C42" s="634"/>
      <c r="D42" s="634"/>
      <c r="E42" s="637"/>
      <c r="F42" s="637"/>
      <c r="G42" s="638"/>
      <c r="H42" s="95"/>
      <c r="I42" s="96"/>
      <c r="J42" s="582" t="e">
        <f t="shared" si="0"/>
        <v>#DIV/0!</v>
      </c>
      <c r="K42" s="87"/>
      <c r="L42" s="87"/>
      <c r="M42" s="635"/>
    </row>
    <row r="43" spans="1:13">
      <c r="A43" s="601">
        <v>36</v>
      </c>
      <c r="B43" s="634"/>
      <c r="C43" s="634"/>
      <c r="D43" s="634"/>
      <c r="E43" s="637"/>
      <c r="F43" s="637"/>
      <c r="G43" s="638"/>
      <c r="H43" s="95"/>
      <c r="I43" s="96"/>
      <c r="J43" s="602" t="e">
        <f t="shared" si="0"/>
        <v>#DIV/0!</v>
      </c>
      <c r="K43" s="87"/>
      <c r="L43" s="87"/>
      <c r="M43" s="635"/>
    </row>
    <row r="44" spans="1:13">
      <c r="A44" s="601">
        <v>37</v>
      </c>
      <c r="B44" s="634"/>
      <c r="C44" s="634"/>
      <c r="D44" s="634"/>
      <c r="E44" s="637"/>
      <c r="F44" s="637"/>
      <c r="G44" s="638"/>
      <c r="H44" s="95"/>
      <c r="I44" s="96"/>
      <c r="J44" s="602" t="e">
        <f t="shared" si="0"/>
        <v>#DIV/0!</v>
      </c>
      <c r="K44" s="87"/>
      <c r="L44" s="87"/>
      <c r="M44" s="635"/>
    </row>
    <row r="45" spans="1:13">
      <c r="A45" s="574">
        <v>38</v>
      </c>
      <c r="B45" s="634"/>
      <c r="C45" s="634"/>
      <c r="D45" s="634"/>
      <c r="E45" s="637"/>
      <c r="F45" s="637"/>
      <c r="G45" s="638"/>
      <c r="H45" s="95"/>
      <c r="I45" s="96"/>
      <c r="J45" s="582" t="e">
        <f t="shared" si="0"/>
        <v>#DIV/0!</v>
      </c>
      <c r="K45" s="87"/>
      <c r="L45" s="87"/>
      <c r="M45" s="635"/>
    </row>
    <row r="46" spans="1:13">
      <c r="A46" s="574">
        <v>39</v>
      </c>
      <c r="B46" s="634"/>
      <c r="C46" s="634"/>
      <c r="D46" s="634"/>
      <c r="E46" s="637"/>
      <c r="F46" s="637"/>
      <c r="G46" s="638"/>
      <c r="H46" s="95"/>
      <c r="I46" s="96"/>
      <c r="J46" s="582" t="e">
        <f t="shared" si="0"/>
        <v>#DIV/0!</v>
      </c>
      <c r="K46" s="87"/>
      <c r="L46" s="87"/>
      <c r="M46" s="635"/>
    </row>
    <row r="47" spans="1:13">
      <c r="A47" s="574">
        <v>40</v>
      </c>
      <c r="B47" s="634"/>
      <c r="C47" s="634"/>
      <c r="D47" s="634"/>
      <c r="E47" s="637"/>
      <c r="F47" s="637"/>
      <c r="G47" s="638"/>
      <c r="H47" s="95"/>
      <c r="I47" s="96"/>
      <c r="J47" s="582" t="e">
        <f t="shared" si="0"/>
        <v>#DIV/0!</v>
      </c>
      <c r="K47" s="87"/>
      <c r="L47" s="87"/>
      <c r="M47" s="635"/>
    </row>
    <row r="48" spans="1:13">
      <c r="A48" s="574">
        <v>41</v>
      </c>
      <c r="B48" s="589"/>
      <c r="C48" s="589"/>
      <c r="D48" s="589"/>
      <c r="E48" s="600"/>
      <c r="F48" s="600"/>
      <c r="G48" s="591"/>
      <c r="H48" s="603"/>
      <c r="I48" s="604"/>
      <c r="J48" s="582" t="e">
        <f t="shared" si="0"/>
        <v>#DIV/0!</v>
      </c>
      <c r="K48" s="590"/>
      <c r="L48" s="590"/>
      <c r="M48" s="589"/>
    </row>
    <row r="49" spans="1:13">
      <c r="A49" s="574">
        <v>42</v>
      </c>
      <c r="B49" s="589"/>
      <c r="C49" s="589"/>
      <c r="D49" s="589"/>
      <c r="E49" s="600"/>
      <c r="F49" s="600"/>
      <c r="G49" s="591"/>
      <c r="H49" s="603"/>
      <c r="I49" s="604"/>
      <c r="J49" s="602" t="e">
        <f t="shared" si="0"/>
        <v>#DIV/0!</v>
      </c>
      <c r="K49" s="590"/>
      <c r="L49" s="590"/>
      <c r="M49" s="589"/>
    </row>
    <row r="50" spans="1:13">
      <c r="A50" s="574">
        <v>43</v>
      </c>
      <c r="B50" s="589"/>
      <c r="C50" s="589"/>
      <c r="D50" s="589"/>
      <c r="E50" s="600"/>
      <c r="F50" s="600"/>
      <c r="G50" s="591"/>
      <c r="H50" s="603"/>
      <c r="I50" s="604"/>
      <c r="J50" s="602" t="e">
        <f t="shared" si="0"/>
        <v>#DIV/0!</v>
      </c>
      <c r="K50" s="590"/>
      <c r="L50" s="590"/>
      <c r="M50" s="589"/>
    </row>
    <row r="51" spans="1:13">
      <c r="A51" s="574">
        <v>44</v>
      </c>
      <c r="B51" s="589"/>
      <c r="C51" s="589"/>
      <c r="D51" s="589"/>
      <c r="E51" s="600"/>
      <c r="F51" s="600"/>
      <c r="G51" s="591"/>
      <c r="H51" s="603"/>
      <c r="I51" s="604"/>
      <c r="J51" s="582" t="e">
        <f t="shared" si="0"/>
        <v>#DIV/0!</v>
      </c>
      <c r="K51" s="590"/>
      <c r="L51" s="590"/>
      <c r="M51" s="589"/>
    </row>
    <row r="52" spans="1:13">
      <c r="A52" s="574">
        <v>45</v>
      </c>
      <c r="B52" s="589"/>
      <c r="C52" s="589"/>
      <c r="D52" s="589"/>
      <c r="E52" s="600"/>
      <c r="F52" s="600"/>
      <c r="G52" s="591"/>
      <c r="H52" s="603"/>
      <c r="I52" s="604"/>
      <c r="J52" s="602" t="e">
        <f t="shared" si="0"/>
        <v>#DIV/0!</v>
      </c>
      <c r="K52" s="590"/>
      <c r="L52" s="590"/>
      <c r="M52" s="589"/>
    </row>
    <row r="53" spans="1:13">
      <c r="A53" s="601">
        <v>46</v>
      </c>
      <c r="B53" s="589"/>
      <c r="C53" s="589"/>
      <c r="D53" s="589"/>
      <c r="E53" s="600"/>
      <c r="F53" s="600"/>
      <c r="G53" s="591"/>
      <c r="H53" s="603"/>
      <c r="I53" s="604"/>
      <c r="J53" s="602" t="e">
        <f t="shared" si="0"/>
        <v>#DIV/0!</v>
      </c>
      <c r="K53" s="590"/>
      <c r="L53" s="590"/>
      <c r="M53" s="589"/>
    </row>
    <row r="54" spans="1:13">
      <c r="A54" s="601">
        <v>47</v>
      </c>
      <c r="B54" s="589"/>
      <c r="C54" s="589"/>
      <c r="D54" s="589"/>
      <c r="E54" s="600"/>
      <c r="F54" s="600"/>
      <c r="G54" s="591"/>
      <c r="H54" s="603"/>
      <c r="I54" s="604"/>
      <c r="J54" s="582" t="e">
        <f t="shared" si="0"/>
        <v>#DIV/0!</v>
      </c>
      <c r="K54" s="590"/>
      <c r="L54" s="590"/>
      <c r="M54" s="589"/>
    </row>
    <row r="55" spans="1:13">
      <c r="A55" s="574">
        <v>48</v>
      </c>
      <c r="B55" s="589"/>
      <c r="C55" s="589"/>
      <c r="D55" s="589"/>
      <c r="E55" s="600"/>
      <c r="F55" s="600"/>
      <c r="G55" s="591"/>
      <c r="H55" s="603"/>
      <c r="I55" s="604"/>
      <c r="J55" s="582" t="e">
        <f t="shared" si="0"/>
        <v>#DIV/0!</v>
      </c>
      <c r="K55" s="590"/>
      <c r="L55" s="590"/>
      <c r="M55" s="589"/>
    </row>
    <row r="56" spans="1:13">
      <c r="A56" s="574">
        <v>49</v>
      </c>
      <c r="B56" s="589"/>
      <c r="C56" s="589"/>
      <c r="D56" s="589"/>
      <c r="E56" s="600"/>
      <c r="F56" s="600"/>
      <c r="G56" s="591"/>
      <c r="H56" s="603"/>
      <c r="I56" s="604"/>
      <c r="J56" s="582" t="e">
        <f t="shared" si="0"/>
        <v>#DIV/0!</v>
      </c>
      <c r="K56" s="590"/>
      <c r="L56" s="590"/>
      <c r="M56" s="589"/>
    </row>
    <row r="57" spans="1:13">
      <c r="A57" s="574">
        <v>50</v>
      </c>
      <c r="B57" s="589"/>
      <c r="C57" s="589"/>
      <c r="D57" s="589"/>
      <c r="E57" s="600"/>
      <c r="F57" s="600"/>
      <c r="G57" s="591"/>
      <c r="H57" s="603"/>
      <c r="I57" s="604"/>
      <c r="J57" s="582" t="e">
        <f t="shared" si="0"/>
        <v>#DIV/0!</v>
      </c>
      <c r="K57" s="590"/>
      <c r="L57" s="590"/>
      <c r="M57" s="589"/>
    </row>
    <row r="58" spans="1:13">
      <c r="A58" s="574">
        <v>51</v>
      </c>
      <c r="B58" s="589"/>
      <c r="C58" s="589"/>
      <c r="D58" s="589"/>
      <c r="E58" s="600"/>
      <c r="F58" s="600"/>
      <c r="G58" s="591"/>
      <c r="H58" s="603"/>
      <c r="I58" s="604"/>
      <c r="J58" s="602" t="e">
        <f t="shared" si="0"/>
        <v>#DIV/0!</v>
      </c>
      <c r="K58" s="590"/>
      <c r="L58" s="590"/>
      <c r="M58" s="589"/>
    </row>
    <row r="59" spans="1:13">
      <c r="A59" s="574">
        <v>52</v>
      </c>
      <c r="B59" s="589"/>
      <c r="C59" s="589"/>
      <c r="D59" s="589"/>
      <c r="E59" s="600"/>
      <c r="F59" s="600"/>
      <c r="G59" s="591"/>
      <c r="H59" s="603"/>
      <c r="I59" s="604"/>
      <c r="J59" s="602" t="e">
        <f t="shared" si="0"/>
        <v>#DIV/0!</v>
      </c>
      <c r="K59" s="590"/>
      <c r="L59" s="590"/>
      <c r="M59" s="589"/>
    </row>
    <row r="60" spans="1:13">
      <c r="A60" s="574">
        <v>53</v>
      </c>
      <c r="B60" s="589"/>
      <c r="C60" s="589"/>
      <c r="D60" s="589"/>
      <c r="E60" s="600"/>
      <c r="F60" s="600"/>
      <c r="G60" s="591"/>
      <c r="H60" s="603"/>
      <c r="I60" s="604"/>
      <c r="J60" s="582" t="e">
        <f t="shared" si="0"/>
        <v>#DIV/0!</v>
      </c>
      <c r="K60" s="590"/>
      <c r="L60" s="590"/>
      <c r="M60" s="589"/>
    </row>
    <row r="61" spans="1:13">
      <c r="A61" s="574">
        <v>54</v>
      </c>
      <c r="B61" s="589"/>
      <c r="C61" s="589"/>
      <c r="D61" s="589"/>
      <c r="E61" s="600"/>
      <c r="F61" s="600"/>
      <c r="G61" s="591"/>
      <c r="H61" s="603"/>
      <c r="I61" s="604"/>
      <c r="J61" s="602" t="e">
        <f t="shared" si="0"/>
        <v>#DIV/0!</v>
      </c>
      <c r="K61" s="590"/>
      <c r="L61" s="590"/>
      <c r="M61" s="589"/>
    </row>
    <row r="62" spans="1:13">
      <c r="A62" s="574">
        <v>55</v>
      </c>
      <c r="B62" s="589"/>
      <c r="C62" s="589"/>
      <c r="D62" s="589"/>
      <c r="E62" s="600"/>
      <c r="F62" s="600"/>
      <c r="G62" s="591"/>
      <c r="H62" s="603"/>
      <c r="I62" s="604"/>
      <c r="J62" s="602" t="e">
        <f t="shared" si="0"/>
        <v>#DIV/0!</v>
      </c>
      <c r="K62" s="590"/>
      <c r="L62" s="590"/>
      <c r="M62" s="589"/>
    </row>
    <row r="63" spans="1:13">
      <c r="A63" s="601">
        <v>56</v>
      </c>
      <c r="B63" s="589"/>
      <c r="C63" s="589"/>
      <c r="D63" s="589"/>
      <c r="E63" s="600"/>
      <c r="F63" s="600"/>
      <c r="G63" s="591"/>
      <c r="H63" s="603"/>
      <c r="I63" s="604"/>
      <c r="J63" s="582" t="e">
        <f t="shared" si="0"/>
        <v>#DIV/0!</v>
      </c>
      <c r="K63" s="590"/>
      <c r="L63" s="590"/>
      <c r="M63" s="589"/>
    </row>
    <row r="64" spans="1:13">
      <c r="A64" s="601">
        <v>57</v>
      </c>
      <c r="B64" s="589"/>
      <c r="C64" s="589"/>
      <c r="D64" s="589"/>
      <c r="E64" s="600"/>
      <c r="F64" s="600"/>
      <c r="G64" s="591"/>
      <c r="H64" s="603"/>
      <c r="I64" s="604"/>
      <c r="J64" s="582" t="e">
        <f t="shared" si="0"/>
        <v>#DIV/0!</v>
      </c>
      <c r="K64" s="590"/>
      <c r="L64" s="590"/>
      <c r="M64" s="589"/>
    </row>
    <row r="65" spans="1:13">
      <c r="A65" s="574">
        <v>58</v>
      </c>
      <c r="B65" s="589"/>
      <c r="C65" s="589"/>
      <c r="D65" s="589"/>
      <c r="E65" s="600"/>
      <c r="F65" s="600"/>
      <c r="G65" s="591"/>
      <c r="H65" s="603"/>
      <c r="I65" s="604"/>
      <c r="J65" s="582" t="e">
        <f t="shared" si="0"/>
        <v>#DIV/0!</v>
      </c>
      <c r="K65" s="590"/>
      <c r="L65" s="590"/>
      <c r="M65" s="589"/>
    </row>
    <row r="66" spans="1:13">
      <c r="A66" s="574">
        <v>59</v>
      </c>
      <c r="B66" s="589"/>
      <c r="C66" s="589"/>
      <c r="D66" s="589"/>
      <c r="E66" s="600"/>
      <c r="F66" s="600"/>
      <c r="G66" s="591"/>
      <c r="H66" s="603"/>
      <c r="I66" s="604"/>
      <c r="J66" s="582" t="e">
        <f t="shared" si="0"/>
        <v>#DIV/0!</v>
      </c>
      <c r="K66" s="590"/>
      <c r="L66" s="590"/>
      <c r="M66" s="589"/>
    </row>
    <row r="67" spans="1:13">
      <c r="A67" s="574">
        <v>60</v>
      </c>
      <c r="B67" s="589"/>
      <c r="C67" s="589"/>
      <c r="D67" s="589"/>
      <c r="E67" s="600"/>
      <c r="F67" s="600"/>
      <c r="G67" s="591"/>
      <c r="H67" s="603"/>
      <c r="I67" s="604"/>
      <c r="J67" s="602" t="e">
        <f t="shared" si="0"/>
        <v>#DIV/0!</v>
      </c>
      <c r="K67" s="590"/>
      <c r="L67" s="590"/>
      <c r="M67" s="589"/>
    </row>
    <row r="68" spans="1:13">
      <c r="A68" s="574">
        <v>61</v>
      </c>
      <c r="B68" s="589"/>
      <c r="C68" s="589"/>
      <c r="D68" s="589"/>
      <c r="E68" s="600"/>
      <c r="F68" s="600"/>
      <c r="G68" s="591"/>
      <c r="H68" s="603"/>
      <c r="I68" s="604"/>
      <c r="J68" s="602" t="e">
        <f t="shared" si="0"/>
        <v>#DIV/0!</v>
      </c>
      <c r="K68" s="590"/>
      <c r="L68" s="590"/>
      <c r="M68" s="589"/>
    </row>
    <row r="69" spans="1:13">
      <c r="A69" s="574">
        <v>62</v>
      </c>
      <c r="B69" s="589"/>
      <c r="C69" s="589"/>
      <c r="D69" s="589"/>
      <c r="E69" s="600"/>
      <c r="F69" s="600"/>
      <c r="G69" s="591"/>
      <c r="H69" s="603"/>
      <c r="I69" s="604"/>
      <c r="J69" s="582" t="e">
        <f t="shared" si="0"/>
        <v>#DIV/0!</v>
      </c>
      <c r="K69" s="590"/>
      <c r="L69" s="590"/>
      <c r="M69" s="589"/>
    </row>
    <row r="70" spans="1:13">
      <c r="A70" s="574">
        <v>63</v>
      </c>
      <c r="B70" s="589"/>
      <c r="C70" s="589"/>
      <c r="D70" s="589"/>
      <c r="E70" s="600"/>
      <c r="F70" s="600"/>
      <c r="G70" s="591"/>
      <c r="H70" s="603"/>
      <c r="I70" s="604"/>
      <c r="J70" s="602" t="e">
        <f t="shared" si="0"/>
        <v>#DIV/0!</v>
      </c>
      <c r="K70" s="590"/>
      <c r="L70" s="590"/>
      <c r="M70" s="589"/>
    </row>
    <row r="71" spans="1:13">
      <c r="A71" s="574">
        <v>64</v>
      </c>
      <c r="B71" s="589"/>
      <c r="C71" s="589"/>
      <c r="D71" s="589"/>
      <c r="E71" s="600"/>
      <c r="F71" s="600"/>
      <c r="G71" s="591"/>
      <c r="H71" s="603"/>
      <c r="I71" s="604"/>
      <c r="J71" s="602" t="e">
        <f t="shared" si="0"/>
        <v>#DIV/0!</v>
      </c>
      <c r="K71" s="590"/>
      <c r="L71" s="590"/>
      <c r="M71" s="589"/>
    </row>
    <row r="72" spans="1:13">
      <c r="A72" s="574">
        <v>65</v>
      </c>
      <c r="B72" s="589"/>
      <c r="C72" s="589"/>
      <c r="D72" s="589"/>
      <c r="E72" s="600"/>
      <c r="F72" s="600"/>
      <c r="G72" s="591"/>
      <c r="H72" s="603"/>
      <c r="I72" s="604"/>
      <c r="J72" s="582" t="e">
        <f t="shared" ref="J72:J135" si="1">H72/I72</f>
        <v>#DIV/0!</v>
      </c>
      <c r="K72" s="590"/>
      <c r="L72" s="590"/>
      <c r="M72" s="589"/>
    </row>
    <row r="73" spans="1:13">
      <c r="A73" s="601">
        <v>66</v>
      </c>
      <c r="B73" s="589"/>
      <c r="C73" s="589"/>
      <c r="D73" s="589"/>
      <c r="E73" s="600"/>
      <c r="F73" s="600"/>
      <c r="G73" s="591"/>
      <c r="H73" s="603"/>
      <c r="I73" s="604"/>
      <c r="J73" s="582" t="e">
        <f t="shared" si="1"/>
        <v>#DIV/0!</v>
      </c>
      <c r="K73" s="590"/>
      <c r="L73" s="590"/>
      <c r="M73" s="589"/>
    </row>
    <row r="74" spans="1:13">
      <c r="A74" s="601">
        <v>67</v>
      </c>
      <c r="B74" s="589"/>
      <c r="C74" s="589"/>
      <c r="D74" s="589"/>
      <c r="E74" s="600"/>
      <c r="F74" s="600"/>
      <c r="G74" s="591"/>
      <c r="H74" s="603"/>
      <c r="I74" s="604"/>
      <c r="J74" s="582" t="e">
        <f t="shared" si="1"/>
        <v>#DIV/0!</v>
      </c>
      <c r="K74" s="590"/>
      <c r="L74" s="590"/>
      <c r="M74" s="589"/>
    </row>
    <row r="75" spans="1:13">
      <c r="A75" s="574">
        <v>68</v>
      </c>
      <c r="B75" s="589"/>
      <c r="C75" s="589"/>
      <c r="D75" s="589"/>
      <c r="E75" s="600"/>
      <c r="F75" s="600"/>
      <c r="G75" s="591"/>
      <c r="H75" s="603"/>
      <c r="I75" s="604"/>
      <c r="J75" s="582" t="e">
        <f t="shared" si="1"/>
        <v>#DIV/0!</v>
      </c>
      <c r="K75" s="590"/>
      <c r="L75" s="590"/>
      <c r="M75" s="589"/>
    </row>
    <row r="76" spans="1:13">
      <c r="A76" s="574">
        <v>69</v>
      </c>
      <c r="B76" s="589"/>
      <c r="C76" s="589"/>
      <c r="D76" s="589"/>
      <c r="E76" s="600"/>
      <c r="F76" s="600"/>
      <c r="G76" s="591"/>
      <c r="H76" s="603"/>
      <c r="I76" s="604"/>
      <c r="J76" s="602" t="e">
        <f t="shared" si="1"/>
        <v>#DIV/0!</v>
      </c>
      <c r="K76" s="590"/>
      <c r="L76" s="590"/>
      <c r="M76" s="589"/>
    </row>
    <row r="77" spans="1:13">
      <c r="A77" s="574">
        <v>70</v>
      </c>
      <c r="B77" s="589"/>
      <c r="C77" s="589"/>
      <c r="D77" s="589"/>
      <c r="E77" s="600"/>
      <c r="F77" s="600"/>
      <c r="G77" s="591"/>
      <c r="H77" s="603"/>
      <c r="I77" s="604"/>
      <c r="J77" s="602" t="e">
        <f t="shared" si="1"/>
        <v>#DIV/0!</v>
      </c>
      <c r="K77" s="590"/>
      <c r="L77" s="590"/>
      <c r="M77" s="589"/>
    </row>
    <row r="78" spans="1:13">
      <c r="A78" s="574">
        <v>71</v>
      </c>
      <c r="B78" s="589"/>
      <c r="C78" s="589"/>
      <c r="D78" s="589"/>
      <c r="E78" s="600"/>
      <c r="F78" s="600"/>
      <c r="G78" s="591"/>
      <c r="H78" s="603"/>
      <c r="I78" s="604"/>
      <c r="J78" s="582" t="e">
        <f t="shared" si="1"/>
        <v>#DIV/0!</v>
      </c>
      <c r="K78" s="590"/>
      <c r="L78" s="590"/>
      <c r="M78" s="589"/>
    </row>
    <row r="79" spans="1:13">
      <c r="A79" s="574">
        <v>72</v>
      </c>
      <c r="B79" s="589"/>
      <c r="C79" s="589"/>
      <c r="D79" s="589"/>
      <c r="E79" s="600"/>
      <c r="F79" s="600"/>
      <c r="G79" s="591"/>
      <c r="H79" s="603"/>
      <c r="I79" s="604"/>
      <c r="J79" s="602" t="e">
        <f t="shared" si="1"/>
        <v>#DIV/0!</v>
      </c>
      <c r="K79" s="590"/>
      <c r="L79" s="590"/>
      <c r="M79" s="589"/>
    </row>
    <row r="80" spans="1:13">
      <c r="A80" s="574">
        <v>73</v>
      </c>
      <c r="B80" s="589"/>
      <c r="C80" s="589"/>
      <c r="D80" s="589"/>
      <c r="E80" s="600"/>
      <c r="F80" s="600"/>
      <c r="G80" s="591"/>
      <c r="H80" s="603"/>
      <c r="I80" s="604"/>
      <c r="J80" s="602" t="e">
        <f t="shared" si="1"/>
        <v>#DIV/0!</v>
      </c>
      <c r="K80" s="590"/>
      <c r="L80" s="590"/>
      <c r="M80" s="589"/>
    </row>
    <row r="81" spans="1:13">
      <c r="A81" s="574">
        <v>74</v>
      </c>
      <c r="B81" s="589"/>
      <c r="C81" s="589"/>
      <c r="D81" s="589"/>
      <c r="E81" s="600"/>
      <c r="F81" s="600"/>
      <c r="G81" s="591"/>
      <c r="H81" s="603"/>
      <c r="I81" s="604"/>
      <c r="J81" s="582" t="e">
        <f t="shared" si="1"/>
        <v>#DIV/0!</v>
      </c>
      <c r="K81" s="590"/>
      <c r="L81" s="590"/>
      <c r="M81" s="589"/>
    </row>
    <row r="82" spans="1:13">
      <c r="A82" s="574">
        <v>75</v>
      </c>
      <c r="B82" s="589"/>
      <c r="C82" s="589"/>
      <c r="D82" s="589"/>
      <c r="E82" s="600"/>
      <c r="F82" s="600"/>
      <c r="G82" s="591"/>
      <c r="H82" s="603"/>
      <c r="I82" s="604"/>
      <c r="J82" s="582" t="e">
        <f t="shared" si="1"/>
        <v>#DIV/0!</v>
      </c>
      <c r="K82" s="590"/>
      <c r="L82" s="590"/>
      <c r="M82" s="589"/>
    </row>
    <row r="83" spans="1:13">
      <c r="A83" s="601">
        <v>76</v>
      </c>
      <c r="B83" s="589"/>
      <c r="C83" s="589"/>
      <c r="D83" s="589"/>
      <c r="E83" s="600"/>
      <c r="F83" s="600"/>
      <c r="G83" s="591"/>
      <c r="H83" s="603"/>
      <c r="I83" s="604"/>
      <c r="J83" s="582" t="e">
        <f t="shared" si="1"/>
        <v>#DIV/0!</v>
      </c>
      <c r="K83" s="590"/>
      <c r="L83" s="590"/>
      <c r="M83" s="589"/>
    </row>
    <row r="84" spans="1:13">
      <c r="A84" s="601">
        <v>77</v>
      </c>
      <c r="B84" s="589"/>
      <c r="C84" s="589"/>
      <c r="D84" s="589"/>
      <c r="E84" s="600"/>
      <c r="F84" s="600"/>
      <c r="G84" s="591"/>
      <c r="H84" s="603"/>
      <c r="I84" s="604"/>
      <c r="J84" s="582" t="e">
        <f t="shared" si="1"/>
        <v>#DIV/0!</v>
      </c>
      <c r="K84" s="590"/>
      <c r="L84" s="590"/>
      <c r="M84" s="589"/>
    </row>
    <row r="85" spans="1:13">
      <c r="A85" s="574">
        <v>78</v>
      </c>
      <c r="B85" s="589"/>
      <c r="C85" s="589"/>
      <c r="D85" s="589"/>
      <c r="E85" s="600"/>
      <c r="F85" s="600"/>
      <c r="G85" s="591"/>
      <c r="H85" s="603"/>
      <c r="I85" s="604"/>
      <c r="J85" s="602" t="e">
        <f t="shared" si="1"/>
        <v>#DIV/0!</v>
      </c>
      <c r="K85" s="590"/>
      <c r="L85" s="590"/>
      <c r="M85" s="589"/>
    </row>
    <row r="86" spans="1:13">
      <c r="A86" s="574">
        <v>79</v>
      </c>
      <c r="B86" s="589"/>
      <c r="C86" s="589"/>
      <c r="D86" s="589"/>
      <c r="E86" s="600"/>
      <c r="F86" s="600"/>
      <c r="G86" s="591"/>
      <c r="H86" s="603"/>
      <c r="I86" s="604"/>
      <c r="J86" s="602" t="e">
        <f t="shared" si="1"/>
        <v>#DIV/0!</v>
      </c>
      <c r="K86" s="590"/>
      <c r="L86" s="590"/>
      <c r="M86" s="589"/>
    </row>
    <row r="87" spans="1:13">
      <c r="A87" s="574">
        <v>80</v>
      </c>
      <c r="B87" s="589"/>
      <c r="C87" s="589"/>
      <c r="D87" s="589"/>
      <c r="E87" s="600"/>
      <c r="F87" s="600"/>
      <c r="G87" s="591"/>
      <c r="H87" s="603"/>
      <c r="I87" s="604"/>
      <c r="J87" s="582" t="e">
        <f t="shared" si="1"/>
        <v>#DIV/0!</v>
      </c>
      <c r="K87" s="590"/>
      <c r="L87" s="590"/>
      <c r="M87" s="589"/>
    </row>
    <row r="88" spans="1:13">
      <c r="A88" s="574">
        <v>81</v>
      </c>
      <c r="B88" s="589"/>
      <c r="C88" s="589"/>
      <c r="D88" s="589"/>
      <c r="E88" s="600"/>
      <c r="F88" s="600"/>
      <c r="G88" s="591"/>
      <c r="H88" s="603"/>
      <c r="I88" s="604"/>
      <c r="J88" s="602" t="e">
        <f t="shared" si="1"/>
        <v>#DIV/0!</v>
      </c>
      <c r="K88" s="590"/>
      <c r="L88" s="590"/>
      <c r="M88" s="589"/>
    </row>
    <row r="89" spans="1:13">
      <c r="A89" s="574">
        <v>82</v>
      </c>
      <c r="B89" s="589"/>
      <c r="C89" s="589"/>
      <c r="D89" s="589"/>
      <c r="E89" s="600"/>
      <c r="F89" s="600"/>
      <c r="G89" s="591"/>
      <c r="H89" s="603"/>
      <c r="I89" s="604"/>
      <c r="J89" s="602" t="e">
        <f t="shared" si="1"/>
        <v>#DIV/0!</v>
      </c>
      <c r="K89" s="590"/>
      <c r="L89" s="590"/>
      <c r="M89" s="589"/>
    </row>
    <row r="90" spans="1:13">
      <c r="A90" s="574">
        <v>83</v>
      </c>
      <c r="B90" s="589"/>
      <c r="C90" s="589"/>
      <c r="D90" s="589"/>
      <c r="E90" s="600"/>
      <c r="F90" s="600"/>
      <c r="G90" s="591"/>
      <c r="H90" s="603"/>
      <c r="I90" s="604"/>
      <c r="J90" s="582" t="e">
        <f t="shared" si="1"/>
        <v>#DIV/0!</v>
      </c>
      <c r="K90" s="590"/>
      <c r="L90" s="590"/>
      <c r="M90" s="589"/>
    </row>
    <row r="91" spans="1:13">
      <c r="A91" s="574">
        <v>84</v>
      </c>
      <c r="B91" s="589"/>
      <c r="C91" s="589"/>
      <c r="D91" s="589"/>
      <c r="E91" s="600"/>
      <c r="F91" s="600"/>
      <c r="G91" s="591"/>
      <c r="H91" s="603"/>
      <c r="I91" s="604"/>
      <c r="J91" s="582" t="e">
        <f t="shared" si="1"/>
        <v>#DIV/0!</v>
      </c>
      <c r="K91" s="590"/>
      <c r="L91" s="590"/>
      <c r="M91" s="589"/>
    </row>
    <row r="92" spans="1:13">
      <c r="A92" s="574">
        <v>85</v>
      </c>
      <c r="B92" s="589"/>
      <c r="C92" s="589"/>
      <c r="D92" s="589"/>
      <c r="E92" s="600"/>
      <c r="F92" s="600"/>
      <c r="G92" s="591"/>
      <c r="H92" s="603"/>
      <c r="I92" s="604"/>
      <c r="J92" s="582" t="e">
        <f t="shared" si="1"/>
        <v>#DIV/0!</v>
      </c>
      <c r="K92" s="590"/>
      <c r="L92" s="590"/>
      <c r="M92" s="589"/>
    </row>
    <row r="93" spans="1:13">
      <c r="A93" s="601">
        <v>86</v>
      </c>
      <c r="B93" s="589"/>
      <c r="C93" s="589"/>
      <c r="D93" s="589"/>
      <c r="E93" s="600"/>
      <c r="F93" s="600"/>
      <c r="G93" s="591"/>
      <c r="H93" s="603"/>
      <c r="I93" s="604"/>
      <c r="J93" s="582" t="e">
        <f t="shared" si="1"/>
        <v>#DIV/0!</v>
      </c>
      <c r="K93" s="590"/>
      <c r="L93" s="590"/>
      <c r="M93" s="589"/>
    </row>
    <row r="94" spans="1:13">
      <c r="A94" s="601">
        <v>87</v>
      </c>
      <c r="B94" s="589"/>
      <c r="C94" s="589"/>
      <c r="D94" s="589"/>
      <c r="E94" s="600"/>
      <c r="F94" s="600"/>
      <c r="G94" s="591"/>
      <c r="H94" s="603"/>
      <c r="I94" s="604"/>
      <c r="J94" s="602" t="e">
        <f t="shared" si="1"/>
        <v>#DIV/0!</v>
      </c>
      <c r="K94" s="590"/>
      <c r="L94" s="590"/>
      <c r="M94" s="589"/>
    </row>
    <row r="95" spans="1:13">
      <c r="A95" s="574">
        <v>88</v>
      </c>
      <c r="B95" s="589"/>
      <c r="C95" s="589"/>
      <c r="D95" s="589"/>
      <c r="E95" s="600"/>
      <c r="F95" s="600"/>
      <c r="G95" s="591"/>
      <c r="H95" s="603"/>
      <c r="I95" s="604"/>
      <c r="J95" s="602" t="e">
        <f t="shared" si="1"/>
        <v>#DIV/0!</v>
      </c>
      <c r="K95" s="590"/>
      <c r="L95" s="590"/>
      <c r="M95" s="589"/>
    </row>
    <row r="96" spans="1:13">
      <c r="A96" s="574">
        <v>89</v>
      </c>
      <c r="B96" s="589"/>
      <c r="C96" s="589"/>
      <c r="D96" s="589"/>
      <c r="E96" s="600"/>
      <c r="F96" s="600"/>
      <c r="G96" s="591"/>
      <c r="H96" s="603"/>
      <c r="I96" s="604"/>
      <c r="J96" s="582" t="e">
        <f t="shared" si="1"/>
        <v>#DIV/0!</v>
      </c>
      <c r="K96" s="590"/>
      <c r="L96" s="590"/>
      <c r="M96" s="589"/>
    </row>
    <row r="97" spans="1:13">
      <c r="A97" s="574">
        <v>90</v>
      </c>
      <c r="B97" s="589"/>
      <c r="C97" s="589"/>
      <c r="D97" s="589"/>
      <c r="E97" s="600"/>
      <c r="F97" s="600"/>
      <c r="G97" s="591"/>
      <c r="H97" s="603"/>
      <c r="I97" s="604"/>
      <c r="J97" s="602" t="e">
        <f t="shared" si="1"/>
        <v>#DIV/0!</v>
      </c>
      <c r="K97" s="590"/>
      <c r="L97" s="590"/>
      <c r="M97" s="589"/>
    </row>
    <row r="98" spans="1:13">
      <c r="A98" s="574">
        <v>91</v>
      </c>
      <c r="B98" s="589"/>
      <c r="C98" s="589"/>
      <c r="D98" s="589"/>
      <c r="E98" s="600"/>
      <c r="F98" s="600"/>
      <c r="G98" s="591"/>
      <c r="H98" s="603"/>
      <c r="I98" s="604"/>
      <c r="J98" s="602" t="e">
        <f t="shared" si="1"/>
        <v>#DIV/0!</v>
      </c>
      <c r="K98" s="590"/>
      <c r="L98" s="590"/>
      <c r="M98" s="589"/>
    </row>
    <row r="99" spans="1:13">
      <c r="A99" s="574">
        <v>92</v>
      </c>
      <c r="B99" s="589"/>
      <c r="C99" s="589"/>
      <c r="D99" s="589"/>
      <c r="E99" s="600"/>
      <c r="F99" s="600"/>
      <c r="G99" s="591"/>
      <c r="H99" s="603"/>
      <c r="I99" s="604"/>
      <c r="J99" s="582" t="e">
        <f t="shared" si="1"/>
        <v>#DIV/0!</v>
      </c>
      <c r="K99" s="590"/>
      <c r="L99" s="590"/>
      <c r="M99" s="589"/>
    </row>
    <row r="100" spans="1:13">
      <c r="A100" s="574">
        <v>93</v>
      </c>
      <c r="B100" s="589"/>
      <c r="C100" s="589"/>
      <c r="D100" s="589"/>
      <c r="E100" s="600"/>
      <c r="F100" s="600"/>
      <c r="G100" s="591"/>
      <c r="H100" s="603"/>
      <c r="I100" s="604"/>
      <c r="J100" s="582" t="e">
        <f t="shared" si="1"/>
        <v>#DIV/0!</v>
      </c>
      <c r="K100" s="590"/>
      <c r="L100" s="590"/>
      <c r="M100" s="589"/>
    </row>
    <row r="101" spans="1:13">
      <c r="A101" s="574">
        <v>94</v>
      </c>
      <c r="B101" s="589"/>
      <c r="C101" s="589"/>
      <c r="D101" s="589"/>
      <c r="E101" s="600"/>
      <c r="F101" s="600"/>
      <c r="G101" s="591"/>
      <c r="H101" s="603"/>
      <c r="I101" s="604"/>
      <c r="J101" s="582" t="e">
        <f t="shared" si="1"/>
        <v>#DIV/0!</v>
      </c>
      <c r="K101" s="590"/>
      <c r="L101" s="590"/>
      <c r="M101" s="589"/>
    </row>
    <row r="102" spans="1:13">
      <c r="A102" s="574">
        <v>95</v>
      </c>
      <c r="B102" s="589"/>
      <c r="C102" s="589"/>
      <c r="D102" s="589"/>
      <c r="E102" s="600"/>
      <c r="F102" s="600"/>
      <c r="G102" s="591"/>
      <c r="H102" s="603"/>
      <c r="I102" s="604"/>
      <c r="J102" s="582" t="e">
        <f t="shared" si="1"/>
        <v>#DIV/0!</v>
      </c>
      <c r="K102" s="590"/>
      <c r="L102" s="590"/>
      <c r="M102" s="589"/>
    </row>
    <row r="103" spans="1:13">
      <c r="A103" s="601">
        <v>96</v>
      </c>
      <c r="B103" s="589"/>
      <c r="C103" s="589"/>
      <c r="D103" s="589"/>
      <c r="E103" s="600"/>
      <c r="F103" s="600"/>
      <c r="G103" s="591"/>
      <c r="H103" s="603"/>
      <c r="I103" s="604"/>
      <c r="J103" s="602" t="e">
        <f t="shared" si="1"/>
        <v>#DIV/0!</v>
      </c>
      <c r="K103" s="590"/>
      <c r="L103" s="590"/>
      <c r="M103" s="589"/>
    </row>
    <row r="104" spans="1:13">
      <c r="A104" s="601">
        <v>97</v>
      </c>
      <c r="B104" s="589"/>
      <c r="C104" s="589"/>
      <c r="D104" s="589"/>
      <c r="E104" s="600"/>
      <c r="F104" s="600"/>
      <c r="G104" s="591"/>
      <c r="H104" s="603"/>
      <c r="I104" s="604"/>
      <c r="J104" s="602" t="e">
        <f t="shared" si="1"/>
        <v>#DIV/0!</v>
      </c>
      <c r="K104" s="590"/>
      <c r="L104" s="590"/>
      <c r="M104" s="589"/>
    </row>
    <row r="105" spans="1:13">
      <c r="A105" s="574">
        <v>98</v>
      </c>
      <c r="B105" s="589"/>
      <c r="C105" s="589"/>
      <c r="D105" s="589"/>
      <c r="E105" s="600"/>
      <c r="F105" s="600"/>
      <c r="G105" s="591"/>
      <c r="H105" s="603"/>
      <c r="I105" s="604"/>
      <c r="J105" s="582" t="e">
        <f t="shared" si="1"/>
        <v>#DIV/0!</v>
      </c>
      <c r="K105" s="590"/>
      <c r="L105" s="590"/>
      <c r="M105" s="589"/>
    </row>
    <row r="106" spans="1:13">
      <c r="A106" s="574">
        <v>99</v>
      </c>
      <c r="B106" s="589"/>
      <c r="C106" s="589"/>
      <c r="D106" s="589"/>
      <c r="E106" s="600"/>
      <c r="F106" s="600"/>
      <c r="G106" s="591"/>
      <c r="H106" s="603"/>
      <c r="I106" s="604"/>
      <c r="J106" s="602" t="e">
        <f t="shared" si="1"/>
        <v>#DIV/0!</v>
      </c>
      <c r="K106" s="590"/>
      <c r="L106" s="590"/>
      <c r="M106" s="589"/>
    </row>
    <row r="107" spans="1:13">
      <c r="A107" s="574">
        <v>100</v>
      </c>
      <c r="B107" s="589"/>
      <c r="C107" s="589"/>
      <c r="D107" s="589"/>
      <c r="E107" s="600"/>
      <c r="F107" s="600"/>
      <c r="G107" s="591"/>
      <c r="H107" s="603"/>
      <c r="I107" s="604"/>
      <c r="J107" s="602" t="e">
        <f t="shared" si="1"/>
        <v>#DIV/0!</v>
      </c>
      <c r="K107" s="590"/>
      <c r="L107" s="590"/>
      <c r="M107" s="589"/>
    </row>
    <row r="108" spans="1:13">
      <c r="A108" s="574">
        <v>101</v>
      </c>
      <c r="B108" s="589"/>
      <c r="C108" s="589"/>
      <c r="D108" s="589"/>
      <c r="E108" s="600"/>
      <c r="F108" s="600"/>
      <c r="G108" s="591"/>
      <c r="H108" s="603"/>
      <c r="I108" s="604"/>
      <c r="J108" s="582" t="e">
        <f t="shared" si="1"/>
        <v>#DIV/0!</v>
      </c>
      <c r="K108" s="590"/>
      <c r="L108" s="590"/>
      <c r="M108" s="589"/>
    </row>
    <row r="109" spans="1:13">
      <c r="A109" s="574">
        <v>102</v>
      </c>
      <c r="B109" s="589"/>
      <c r="C109" s="589"/>
      <c r="D109" s="589"/>
      <c r="E109" s="600"/>
      <c r="F109" s="600"/>
      <c r="G109" s="591"/>
      <c r="H109" s="603"/>
      <c r="I109" s="604"/>
      <c r="J109" s="582" t="e">
        <f t="shared" si="1"/>
        <v>#DIV/0!</v>
      </c>
      <c r="K109" s="590"/>
      <c r="L109" s="590"/>
      <c r="M109" s="589"/>
    </row>
    <row r="110" spans="1:13">
      <c r="A110" s="574">
        <v>103</v>
      </c>
      <c r="B110" s="589"/>
      <c r="C110" s="589"/>
      <c r="D110" s="589"/>
      <c r="E110" s="600"/>
      <c r="F110" s="600"/>
      <c r="G110" s="591"/>
      <c r="H110" s="603"/>
      <c r="I110" s="604"/>
      <c r="J110" s="582" t="e">
        <f t="shared" si="1"/>
        <v>#DIV/0!</v>
      </c>
      <c r="K110" s="590"/>
      <c r="L110" s="590"/>
      <c r="M110" s="589"/>
    </row>
    <row r="111" spans="1:13">
      <c r="A111" s="574">
        <v>104</v>
      </c>
      <c r="B111" s="589"/>
      <c r="C111" s="589"/>
      <c r="D111" s="589"/>
      <c r="E111" s="600"/>
      <c r="F111" s="600"/>
      <c r="G111" s="591"/>
      <c r="H111" s="603"/>
      <c r="I111" s="604"/>
      <c r="J111" s="582" t="e">
        <f t="shared" si="1"/>
        <v>#DIV/0!</v>
      </c>
      <c r="K111" s="590"/>
      <c r="L111" s="590"/>
      <c r="M111" s="589"/>
    </row>
    <row r="112" spans="1:13">
      <c r="A112" s="574">
        <v>105</v>
      </c>
      <c r="B112" s="589"/>
      <c r="C112" s="589"/>
      <c r="D112" s="589"/>
      <c r="E112" s="600"/>
      <c r="F112" s="600"/>
      <c r="G112" s="591"/>
      <c r="H112" s="603"/>
      <c r="I112" s="604"/>
      <c r="J112" s="602" t="e">
        <f t="shared" si="1"/>
        <v>#DIV/0!</v>
      </c>
      <c r="K112" s="590"/>
      <c r="L112" s="590"/>
      <c r="M112" s="589"/>
    </row>
    <row r="113" spans="1:13">
      <c r="A113" s="601">
        <v>106</v>
      </c>
      <c r="B113" s="589"/>
      <c r="C113" s="589"/>
      <c r="D113" s="589"/>
      <c r="E113" s="600"/>
      <c r="F113" s="600"/>
      <c r="G113" s="591"/>
      <c r="H113" s="603"/>
      <c r="I113" s="604"/>
      <c r="J113" s="602" t="e">
        <f t="shared" si="1"/>
        <v>#DIV/0!</v>
      </c>
      <c r="K113" s="590"/>
      <c r="L113" s="590"/>
      <c r="M113" s="589"/>
    </row>
    <row r="114" spans="1:13">
      <c r="A114" s="601">
        <v>107</v>
      </c>
      <c r="B114" s="589"/>
      <c r="C114" s="589"/>
      <c r="D114" s="589"/>
      <c r="E114" s="600"/>
      <c r="F114" s="600"/>
      <c r="G114" s="591"/>
      <c r="H114" s="603"/>
      <c r="I114" s="604"/>
      <c r="J114" s="582" t="e">
        <f t="shared" si="1"/>
        <v>#DIV/0!</v>
      </c>
      <c r="K114" s="590"/>
      <c r="L114" s="590"/>
      <c r="M114" s="589"/>
    </row>
    <row r="115" spans="1:13">
      <c r="A115" s="574">
        <v>108</v>
      </c>
      <c r="B115" s="589"/>
      <c r="C115" s="589"/>
      <c r="D115" s="589"/>
      <c r="E115" s="600"/>
      <c r="F115" s="600"/>
      <c r="G115" s="591"/>
      <c r="H115" s="603"/>
      <c r="I115" s="604"/>
      <c r="J115" s="602" t="e">
        <f t="shared" si="1"/>
        <v>#DIV/0!</v>
      </c>
      <c r="K115" s="590"/>
      <c r="L115" s="590"/>
      <c r="M115" s="589"/>
    </row>
    <row r="116" spans="1:13">
      <c r="A116" s="574">
        <v>109</v>
      </c>
      <c r="B116" s="589"/>
      <c r="C116" s="589"/>
      <c r="D116" s="589"/>
      <c r="E116" s="600"/>
      <c r="F116" s="600"/>
      <c r="G116" s="591"/>
      <c r="H116" s="603"/>
      <c r="I116" s="604"/>
      <c r="J116" s="602" t="e">
        <f t="shared" si="1"/>
        <v>#DIV/0!</v>
      </c>
      <c r="K116" s="590"/>
      <c r="L116" s="590"/>
      <c r="M116" s="589"/>
    </row>
    <row r="117" spans="1:13">
      <c r="A117" s="574">
        <v>110</v>
      </c>
      <c r="B117" s="589"/>
      <c r="C117" s="589"/>
      <c r="D117" s="589"/>
      <c r="E117" s="600"/>
      <c r="F117" s="600"/>
      <c r="G117" s="591"/>
      <c r="H117" s="603"/>
      <c r="I117" s="604"/>
      <c r="J117" s="582" t="e">
        <f t="shared" si="1"/>
        <v>#DIV/0!</v>
      </c>
      <c r="K117" s="590"/>
      <c r="L117" s="590"/>
      <c r="M117" s="589"/>
    </row>
    <row r="118" spans="1:13">
      <c r="A118" s="574">
        <v>111</v>
      </c>
      <c r="B118" s="589"/>
      <c r="C118" s="589"/>
      <c r="D118" s="589"/>
      <c r="E118" s="600"/>
      <c r="F118" s="600"/>
      <c r="G118" s="591"/>
      <c r="H118" s="603"/>
      <c r="I118" s="604"/>
      <c r="J118" s="582" t="e">
        <f t="shared" si="1"/>
        <v>#DIV/0!</v>
      </c>
      <c r="K118" s="590"/>
      <c r="L118" s="590"/>
      <c r="M118" s="589"/>
    </row>
    <row r="119" spans="1:13">
      <c r="A119" s="574">
        <v>112</v>
      </c>
      <c r="B119" s="589"/>
      <c r="C119" s="589"/>
      <c r="D119" s="589"/>
      <c r="E119" s="600"/>
      <c r="F119" s="600"/>
      <c r="G119" s="591"/>
      <c r="H119" s="603"/>
      <c r="I119" s="604"/>
      <c r="J119" s="582" t="e">
        <f t="shared" si="1"/>
        <v>#DIV/0!</v>
      </c>
      <c r="K119" s="590"/>
      <c r="L119" s="590"/>
      <c r="M119" s="589"/>
    </row>
    <row r="120" spans="1:13">
      <c r="A120" s="574">
        <v>113</v>
      </c>
      <c r="B120" s="589"/>
      <c r="C120" s="589"/>
      <c r="D120" s="589"/>
      <c r="E120" s="600"/>
      <c r="F120" s="600"/>
      <c r="G120" s="591"/>
      <c r="H120" s="603"/>
      <c r="I120" s="604"/>
      <c r="J120" s="582" t="e">
        <f t="shared" si="1"/>
        <v>#DIV/0!</v>
      </c>
      <c r="K120" s="590"/>
      <c r="L120" s="590"/>
      <c r="M120" s="589"/>
    </row>
    <row r="121" spans="1:13">
      <c r="A121" s="574">
        <v>114</v>
      </c>
      <c r="B121" s="589"/>
      <c r="C121" s="589"/>
      <c r="D121" s="589"/>
      <c r="E121" s="600"/>
      <c r="F121" s="600"/>
      <c r="G121" s="591"/>
      <c r="H121" s="603"/>
      <c r="I121" s="604"/>
      <c r="J121" s="602" t="e">
        <f t="shared" si="1"/>
        <v>#DIV/0!</v>
      </c>
      <c r="K121" s="590"/>
      <c r="L121" s="590"/>
      <c r="M121" s="589"/>
    </row>
    <row r="122" spans="1:13">
      <c r="A122" s="574">
        <v>115</v>
      </c>
      <c r="B122" s="589"/>
      <c r="C122" s="589"/>
      <c r="D122" s="589"/>
      <c r="E122" s="600"/>
      <c r="F122" s="600"/>
      <c r="G122" s="591"/>
      <c r="H122" s="603"/>
      <c r="I122" s="604"/>
      <c r="J122" s="602" t="e">
        <f t="shared" si="1"/>
        <v>#DIV/0!</v>
      </c>
      <c r="K122" s="590"/>
      <c r="L122" s="590"/>
      <c r="M122" s="589"/>
    </row>
    <row r="123" spans="1:13">
      <c r="A123" s="601">
        <v>116</v>
      </c>
      <c r="B123" s="589"/>
      <c r="C123" s="589"/>
      <c r="D123" s="589"/>
      <c r="E123" s="600"/>
      <c r="F123" s="600"/>
      <c r="G123" s="591"/>
      <c r="H123" s="603"/>
      <c r="I123" s="604"/>
      <c r="J123" s="582" t="e">
        <f t="shared" si="1"/>
        <v>#DIV/0!</v>
      </c>
      <c r="K123" s="590"/>
      <c r="L123" s="590"/>
      <c r="M123" s="589"/>
    </row>
    <row r="124" spans="1:13">
      <c r="A124" s="601">
        <v>117</v>
      </c>
      <c r="B124" s="589"/>
      <c r="C124" s="589"/>
      <c r="D124" s="589"/>
      <c r="E124" s="600"/>
      <c r="F124" s="600"/>
      <c r="G124" s="591"/>
      <c r="H124" s="603"/>
      <c r="I124" s="604"/>
      <c r="J124" s="602" t="e">
        <f t="shared" si="1"/>
        <v>#DIV/0!</v>
      </c>
      <c r="K124" s="590"/>
      <c r="L124" s="590"/>
      <c r="M124" s="589"/>
    </row>
    <row r="125" spans="1:13">
      <c r="A125" s="574">
        <v>118</v>
      </c>
      <c r="B125" s="589"/>
      <c r="C125" s="589"/>
      <c r="D125" s="589"/>
      <c r="E125" s="600"/>
      <c r="F125" s="600"/>
      <c r="G125" s="591"/>
      <c r="H125" s="603"/>
      <c r="I125" s="604"/>
      <c r="J125" s="602" t="e">
        <f t="shared" si="1"/>
        <v>#DIV/0!</v>
      </c>
      <c r="K125" s="590"/>
      <c r="L125" s="590"/>
      <c r="M125" s="589"/>
    </row>
    <row r="126" spans="1:13">
      <c r="A126" s="574">
        <v>119</v>
      </c>
      <c r="B126" s="589"/>
      <c r="C126" s="589"/>
      <c r="D126" s="589"/>
      <c r="E126" s="600"/>
      <c r="F126" s="600"/>
      <c r="G126" s="591"/>
      <c r="H126" s="603"/>
      <c r="I126" s="604"/>
      <c r="J126" s="582" t="e">
        <f t="shared" si="1"/>
        <v>#DIV/0!</v>
      </c>
      <c r="K126" s="590"/>
      <c r="L126" s="590"/>
      <c r="M126" s="589"/>
    </row>
    <row r="127" spans="1:13">
      <c r="A127" s="574">
        <v>120</v>
      </c>
      <c r="B127" s="589"/>
      <c r="C127" s="589"/>
      <c r="D127" s="589"/>
      <c r="E127" s="600"/>
      <c r="F127" s="600"/>
      <c r="G127" s="591"/>
      <c r="H127" s="603"/>
      <c r="I127" s="604"/>
      <c r="J127" s="582" t="e">
        <f t="shared" si="1"/>
        <v>#DIV/0!</v>
      </c>
      <c r="K127" s="590"/>
      <c r="L127" s="590"/>
      <c r="M127" s="589"/>
    </row>
    <row r="128" spans="1:13">
      <c r="A128" s="574">
        <v>121</v>
      </c>
      <c r="B128" s="589"/>
      <c r="C128" s="589"/>
      <c r="D128" s="589"/>
      <c r="E128" s="600"/>
      <c r="F128" s="600"/>
      <c r="G128" s="591"/>
      <c r="H128" s="603"/>
      <c r="I128" s="604"/>
      <c r="J128" s="582" t="e">
        <f t="shared" si="1"/>
        <v>#DIV/0!</v>
      </c>
      <c r="K128" s="590"/>
      <c r="L128" s="590"/>
      <c r="M128" s="589"/>
    </row>
    <row r="129" spans="1:13">
      <c r="A129" s="574">
        <v>122</v>
      </c>
      <c r="B129" s="589"/>
      <c r="C129" s="589"/>
      <c r="D129" s="589"/>
      <c r="E129" s="600"/>
      <c r="F129" s="600"/>
      <c r="G129" s="591"/>
      <c r="H129" s="603"/>
      <c r="I129" s="604"/>
      <c r="J129" s="582" t="e">
        <f t="shared" si="1"/>
        <v>#DIV/0!</v>
      </c>
      <c r="K129" s="590"/>
      <c r="L129" s="590"/>
      <c r="M129" s="589"/>
    </row>
    <row r="130" spans="1:13">
      <c r="A130" s="574">
        <v>123</v>
      </c>
      <c r="B130" s="589"/>
      <c r="C130" s="589"/>
      <c r="D130" s="589"/>
      <c r="E130" s="600"/>
      <c r="F130" s="600"/>
      <c r="G130" s="591"/>
      <c r="H130" s="603"/>
      <c r="I130" s="604"/>
      <c r="J130" s="602" t="e">
        <f t="shared" si="1"/>
        <v>#DIV/0!</v>
      </c>
      <c r="K130" s="590"/>
      <c r="L130" s="590"/>
      <c r="M130" s="589"/>
    </row>
    <row r="131" spans="1:13">
      <c r="A131" s="574">
        <v>124</v>
      </c>
      <c r="B131" s="589"/>
      <c r="C131" s="589"/>
      <c r="D131" s="589"/>
      <c r="E131" s="600"/>
      <c r="F131" s="600"/>
      <c r="G131" s="591"/>
      <c r="H131" s="603"/>
      <c r="I131" s="604"/>
      <c r="J131" s="602" t="e">
        <f t="shared" si="1"/>
        <v>#DIV/0!</v>
      </c>
      <c r="K131" s="590"/>
      <c r="L131" s="590"/>
      <c r="M131" s="589"/>
    </row>
    <row r="132" spans="1:13">
      <c r="A132" s="574">
        <v>125</v>
      </c>
      <c r="B132" s="589"/>
      <c r="C132" s="589"/>
      <c r="D132" s="589"/>
      <c r="E132" s="600"/>
      <c r="F132" s="600"/>
      <c r="G132" s="591"/>
      <c r="H132" s="603"/>
      <c r="I132" s="604"/>
      <c r="J132" s="582" t="e">
        <f t="shared" si="1"/>
        <v>#DIV/0!</v>
      </c>
      <c r="K132" s="590"/>
      <c r="L132" s="590"/>
      <c r="M132" s="589"/>
    </row>
    <row r="133" spans="1:13">
      <c r="A133" s="601">
        <v>126</v>
      </c>
      <c r="B133" s="589"/>
      <c r="C133" s="589"/>
      <c r="D133" s="589"/>
      <c r="E133" s="600"/>
      <c r="F133" s="600"/>
      <c r="G133" s="591"/>
      <c r="H133" s="603"/>
      <c r="I133" s="604"/>
      <c r="J133" s="602" t="e">
        <f t="shared" si="1"/>
        <v>#DIV/0!</v>
      </c>
      <c r="K133" s="590"/>
      <c r="L133" s="590"/>
      <c r="M133" s="589"/>
    </row>
    <row r="134" spans="1:13">
      <c r="A134" s="601">
        <v>127</v>
      </c>
      <c r="B134" s="589"/>
      <c r="C134" s="589"/>
      <c r="D134" s="589"/>
      <c r="E134" s="600"/>
      <c r="F134" s="600"/>
      <c r="G134" s="591"/>
      <c r="H134" s="603"/>
      <c r="I134" s="604"/>
      <c r="J134" s="602" t="e">
        <f t="shared" si="1"/>
        <v>#DIV/0!</v>
      </c>
      <c r="K134" s="590"/>
      <c r="L134" s="590"/>
      <c r="M134" s="589"/>
    </row>
    <row r="135" spans="1:13">
      <c r="A135" s="574">
        <v>128</v>
      </c>
      <c r="B135" s="589"/>
      <c r="C135" s="589"/>
      <c r="D135" s="589"/>
      <c r="E135" s="600"/>
      <c r="F135" s="600"/>
      <c r="G135" s="591"/>
      <c r="H135" s="603"/>
      <c r="I135" s="604"/>
      <c r="J135" s="582" t="e">
        <f t="shared" si="1"/>
        <v>#DIV/0!</v>
      </c>
      <c r="K135" s="590"/>
      <c r="L135" s="590"/>
      <c r="M135" s="589"/>
    </row>
    <row r="136" spans="1:13">
      <c r="A136" s="574">
        <v>129</v>
      </c>
      <c r="B136" s="589"/>
      <c r="C136" s="589"/>
      <c r="D136" s="589"/>
      <c r="E136" s="600"/>
      <c r="F136" s="600"/>
      <c r="G136" s="591"/>
      <c r="H136" s="603"/>
      <c r="I136" s="604"/>
      <c r="J136" s="582" t="e">
        <f t="shared" ref="J136:J199" si="2">H136/I136</f>
        <v>#DIV/0!</v>
      </c>
      <c r="K136" s="590"/>
      <c r="L136" s="590"/>
      <c r="M136" s="589"/>
    </row>
    <row r="137" spans="1:13">
      <c r="A137" s="574">
        <v>130</v>
      </c>
      <c r="B137" s="589"/>
      <c r="C137" s="589"/>
      <c r="D137" s="589"/>
      <c r="E137" s="600"/>
      <c r="F137" s="600"/>
      <c r="G137" s="591"/>
      <c r="H137" s="603"/>
      <c r="I137" s="604"/>
      <c r="J137" s="582" t="e">
        <f t="shared" si="2"/>
        <v>#DIV/0!</v>
      </c>
      <c r="K137" s="590"/>
      <c r="L137" s="590"/>
      <c r="M137" s="589"/>
    </row>
    <row r="138" spans="1:13">
      <c r="A138" s="574">
        <v>131</v>
      </c>
      <c r="B138" s="589"/>
      <c r="C138" s="589"/>
      <c r="D138" s="589"/>
      <c r="E138" s="600"/>
      <c r="F138" s="600"/>
      <c r="G138" s="591"/>
      <c r="H138" s="603"/>
      <c r="I138" s="604"/>
      <c r="J138" s="582" t="e">
        <f t="shared" si="2"/>
        <v>#DIV/0!</v>
      </c>
      <c r="K138" s="590"/>
      <c r="L138" s="590"/>
      <c r="M138" s="589"/>
    </row>
    <row r="139" spans="1:13">
      <c r="A139" s="574">
        <v>132</v>
      </c>
      <c r="B139" s="589"/>
      <c r="C139" s="589"/>
      <c r="D139" s="589"/>
      <c r="E139" s="600"/>
      <c r="F139" s="600"/>
      <c r="G139" s="591"/>
      <c r="H139" s="603"/>
      <c r="I139" s="604"/>
      <c r="J139" s="602" t="e">
        <f t="shared" si="2"/>
        <v>#DIV/0!</v>
      </c>
      <c r="K139" s="590"/>
      <c r="L139" s="590"/>
      <c r="M139" s="589"/>
    </row>
    <row r="140" spans="1:13">
      <c r="A140" s="574">
        <v>133</v>
      </c>
      <c r="B140" s="589"/>
      <c r="C140" s="589"/>
      <c r="D140" s="589"/>
      <c r="E140" s="600"/>
      <c r="F140" s="600"/>
      <c r="G140" s="591"/>
      <c r="H140" s="603"/>
      <c r="I140" s="604"/>
      <c r="J140" s="602" t="e">
        <f t="shared" si="2"/>
        <v>#DIV/0!</v>
      </c>
      <c r="K140" s="590"/>
      <c r="L140" s="590"/>
      <c r="M140" s="589"/>
    </row>
    <row r="141" spans="1:13">
      <c r="A141" s="574">
        <v>134</v>
      </c>
      <c r="B141" s="589"/>
      <c r="C141" s="589"/>
      <c r="D141" s="589"/>
      <c r="E141" s="600"/>
      <c r="F141" s="600"/>
      <c r="G141" s="591"/>
      <c r="H141" s="603"/>
      <c r="I141" s="604"/>
      <c r="J141" s="582" t="e">
        <f t="shared" si="2"/>
        <v>#DIV/0!</v>
      </c>
      <c r="K141" s="590"/>
      <c r="L141" s="590"/>
      <c r="M141" s="589"/>
    </row>
    <row r="142" spans="1:13">
      <c r="A142" s="574">
        <v>135</v>
      </c>
      <c r="B142" s="589"/>
      <c r="C142" s="589"/>
      <c r="D142" s="589"/>
      <c r="E142" s="600"/>
      <c r="F142" s="600"/>
      <c r="G142" s="591"/>
      <c r="H142" s="603"/>
      <c r="I142" s="604"/>
      <c r="J142" s="602" t="e">
        <f t="shared" si="2"/>
        <v>#DIV/0!</v>
      </c>
      <c r="K142" s="590"/>
      <c r="L142" s="590"/>
      <c r="M142" s="589"/>
    </row>
    <row r="143" spans="1:13">
      <c r="A143" s="601">
        <v>136</v>
      </c>
      <c r="B143" s="589"/>
      <c r="C143" s="589"/>
      <c r="D143" s="589"/>
      <c r="E143" s="600"/>
      <c r="F143" s="600"/>
      <c r="G143" s="591"/>
      <c r="H143" s="603"/>
      <c r="I143" s="604"/>
      <c r="J143" s="602" t="e">
        <f t="shared" si="2"/>
        <v>#DIV/0!</v>
      </c>
      <c r="K143" s="590"/>
      <c r="L143" s="590"/>
      <c r="M143" s="589"/>
    </row>
    <row r="144" spans="1:13">
      <c r="A144" s="601">
        <v>137</v>
      </c>
      <c r="B144" s="589"/>
      <c r="C144" s="589"/>
      <c r="D144" s="589"/>
      <c r="E144" s="600"/>
      <c r="F144" s="600"/>
      <c r="G144" s="591"/>
      <c r="H144" s="603"/>
      <c r="I144" s="604"/>
      <c r="J144" s="582" t="e">
        <f t="shared" si="2"/>
        <v>#DIV/0!</v>
      </c>
      <c r="K144" s="590"/>
      <c r="L144" s="590"/>
      <c r="M144" s="589"/>
    </row>
    <row r="145" spans="1:13">
      <c r="A145" s="574">
        <v>138</v>
      </c>
      <c r="B145" s="589"/>
      <c r="C145" s="589"/>
      <c r="D145" s="589"/>
      <c r="E145" s="600"/>
      <c r="F145" s="600"/>
      <c r="G145" s="591"/>
      <c r="H145" s="603"/>
      <c r="I145" s="604"/>
      <c r="J145" s="582" t="e">
        <f t="shared" si="2"/>
        <v>#DIV/0!</v>
      </c>
      <c r="K145" s="590"/>
      <c r="L145" s="590"/>
      <c r="M145" s="589"/>
    </row>
    <row r="146" spans="1:13">
      <c r="A146" s="574">
        <v>139</v>
      </c>
      <c r="B146" s="589"/>
      <c r="C146" s="589"/>
      <c r="D146" s="589"/>
      <c r="E146" s="600"/>
      <c r="F146" s="600"/>
      <c r="G146" s="591"/>
      <c r="H146" s="603"/>
      <c r="I146" s="604"/>
      <c r="J146" s="582" t="e">
        <f t="shared" si="2"/>
        <v>#DIV/0!</v>
      </c>
      <c r="K146" s="590"/>
      <c r="L146" s="590"/>
      <c r="M146" s="589"/>
    </row>
    <row r="147" spans="1:13">
      <c r="A147" s="574">
        <v>140</v>
      </c>
      <c r="B147" s="589"/>
      <c r="C147" s="589"/>
      <c r="D147" s="589"/>
      <c r="E147" s="600"/>
      <c r="F147" s="600"/>
      <c r="G147" s="591"/>
      <c r="H147" s="603"/>
      <c r="I147" s="604"/>
      <c r="J147" s="582" t="e">
        <f t="shared" si="2"/>
        <v>#DIV/0!</v>
      </c>
      <c r="K147" s="590"/>
      <c r="L147" s="590"/>
      <c r="M147" s="589"/>
    </row>
    <row r="148" spans="1:13">
      <c r="A148" s="574">
        <v>141</v>
      </c>
      <c r="B148" s="589"/>
      <c r="C148" s="589"/>
      <c r="D148" s="589"/>
      <c r="E148" s="600"/>
      <c r="F148" s="600"/>
      <c r="G148" s="591"/>
      <c r="H148" s="603"/>
      <c r="I148" s="604"/>
      <c r="J148" s="602" t="e">
        <f t="shared" si="2"/>
        <v>#DIV/0!</v>
      </c>
      <c r="K148" s="590"/>
      <c r="L148" s="590"/>
      <c r="M148" s="589"/>
    </row>
    <row r="149" spans="1:13">
      <c r="A149" s="574">
        <v>142</v>
      </c>
      <c r="B149" s="589"/>
      <c r="C149" s="589"/>
      <c r="D149" s="589"/>
      <c r="E149" s="600"/>
      <c r="F149" s="600"/>
      <c r="G149" s="591"/>
      <c r="H149" s="603"/>
      <c r="I149" s="604"/>
      <c r="J149" s="602" t="e">
        <f t="shared" si="2"/>
        <v>#DIV/0!</v>
      </c>
      <c r="K149" s="590"/>
      <c r="L149" s="590"/>
      <c r="M149" s="589"/>
    </row>
    <row r="150" spans="1:13">
      <c r="A150" s="574">
        <v>143</v>
      </c>
      <c r="B150" s="589"/>
      <c r="C150" s="589"/>
      <c r="D150" s="589"/>
      <c r="E150" s="600"/>
      <c r="F150" s="600"/>
      <c r="G150" s="591"/>
      <c r="H150" s="603"/>
      <c r="I150" s="604"/>
      <c r="J150" s="582" t="e">
        <f t="shared" si="2"/>
        <v>#DIV/0!</v>
      </c>
      <c r="K150" s="590"/>
      <c r="L150" s="590"/>
      <c r="M150" s="589"/>
    </row>
    <row r="151" spans="1:13">
      <c r="A151" s="574">
        <v>144</v>
      </c>
      <c r="B151" s="589"/>
      <c r="C151" s="589"/>
      <c r="D151" s="589"/>
      <c r="E151" s="600"/>
      <c r="F151" s="600"/>
      <c r="G151" s="591"/>
      <c r="H151" s="603"/>
      <c r="I151" s="604"/>
      <c r="J151" s="602" t="e">
        <f t="shared" si="2"/>
        <v>#DIV/0!</v>
      </c>
      <c r="K151" s="590"/>
      <c r="L151" s="590"/>
      <c r="M151" s="589"/>
    </row>
    <row r="152" spans="1:13">
      <c r="A152" s="574">
        <v>145</v>
      </c>
      <c r="B152" s="589"/>
      <c r="C152" s="589"/>
      <c r="D152" s="589"/>
      <c r="E152" s="600"/>
      <c r="F152" s="600"/>
      <c r="G152" s="591"/>
      <c r="H152" s="603"/>
      <c r="I152" s="604"/>
      <c r="J152" s="602" t="e">
        <f t="shared" si="2"/>
        <v>#DIV/0!</v>
      </c>
      <c r="K152" s="590"/>
      <c r="L152" s="590"/>
      <c r="M152" s="589"/>
    </row>
    <row r="153" spans="1:13">
      <c r="A153" s="601">
        <v>146</v>
      </c>
      <c r="B153" s="589"/>
      <c r="C153" s="589"/>
      <c r="D153" s="589"/>
      <c r="E153" s="600"/>
      <c r="F153" s="600"/>
      <c r="G153" s="591"/>
      <c r="H153" s="603"/>
      <c r="I153" s="604"/>
      <c r="J153" s="582" t="e">
        <f t="shared" si="2"/>
        <v>#DIV/0!</v>
      </c>
      <c r="K153" s="590"/>
      <c r="L153" s="590"/>
      <c r="M153" s="589"/>
    </row>
    <row r="154" spans="1:13">
      <c r="A154" s="601">
        <v>147</v>
      </c>
      <c r="B154" s="589"/>
      <c r="C154" s="589"/>
      <c r="D154" s="589"/>
      <c r="E154" s="600"/>
      <c r="F154" s="600"/>
      <c r="G154" s="591"/>
      <c r="H154" s="603"/>
      <c r="I154" s="604"/>
      <c r="J154" s="582" t="e">
        <f t="shared" si="2"/>
        <v>#DIV/0!</v>
      </c>
      <c r="K154" s="590"/>
      <c r="L154" s="590"/>
      <c r="M154" s="589"/>
    </row>
    <row r="155" spans="1:13">
      <c r="A155" s="574">
        <v>148</v>
      </c>
      <c r="B155" s="589"/>
      <c r="C155" s="589"/>
      <c r="D155" s="589"/>
      <c r="E155" s="600"/>
      <c r="F155" s="600"/>
      <c r="G155" s="591"/>
      <c r="H155" s="603"/>
      <c r="I155" s="604"/>
      <c r="J155" s="582" t="e">
        <f t="shared" si="2"/>
        <v>#DIV/0!</v>
      </c>
      <c r="K155" s="590"/>
      <c r="L155" s="590"/>
      <c r="M155" s="589"/>
    </row>
    <row r="156" spans="1:13">
      <c r="A156" s="574">
        <v>149</v>
      </c>
      <c r="B156" s="589"/>
      <c r="C156" s="589"/>
      <c r="D156" s="589"/>
      <c r="E156" s="600"/>
      <c r="F156" s="600"/>
      <c r="G156" s="591"/>
      <c r="H156" s="603"/>
      <c r="I156" s="604"/>
      <c r="J156" s="582" t="e">
        <f t="shared" si="2"/>
        <v>#DIV/0!</v>
      </c>
      <c r="K156" s="590"/>
      <c r="L156" s="590"/>
      <c r="M156" s="589"/>
    </row>
    <row r="157" spans="1:13">
      <c r="A157" s="574">
        <v>150</v>
      </c>
      <c r="B157" s="589"/>
      <c r="C157" s="589"/>
      <c r="D157" s="589"/>
      <c r="E157" s="600"/>
      <c r="F157" s="600"/>
      <c r="G157" s="591"/>
      <c r="H157" s="603"/>
      <c r="I157" s="604"/>
      <c r="J157" s="602" t="e">
        <f t="shared" si="2"/>
        <v>#DIV/0!</v>
      </c>
      <c r="K157" s="590"/>
      <c r="L157" s="590"/>
      <c r="M157" s="589"/>
    </row>
    <row r="158" spans="1:13">
      <c r="A158" s="574">
        <v>151</v>
      </c>
      <c r="B158" s="589"/>
      <c r="C158" s="589"/>
      <c r="D158" s="589"/>
      <c r="E158" s="600"/>
      <c r="F158" s="600"/>
      <c r="G158" s="591"/>
      <c r="H158" s="603"/>
      <c r="I158" s="604"/>
      <c r="J158" s="602" t="e">
        <f t="shared" si="2"/>
        <v>#DIV/0!</v>
      </c>
      <c r="K158" s="590"/>
      <c r="L158" s="590"/>
      <c r="M158" s="589"/>
    </row>
    <row r="159" spans="1:13">
      <c r="A159" s="574">
        <v>152</v>
      </c>
      <c r="B159" s="589"/>
      <c r="C159" s="589"/>
      <c r="D159" s="589"/>
      <c r="E159" s="600"/>
      <c r="F159" s="600"/>
      <c r="G159" s="591"/>
      <c r="H159" s="603"/>
      <c r="I159" s="604"/>
      <c r="J159" s="582" t="e">
        <f t="shared" si="2"/>
        <v>#DIV/0!</v>
      </c>
      <c r="K159" s="590"/>
      <c r="L159" s="590"/>
      <c r="M159" s="589"/>
    </row>
    <row r="160" spans="1:13">
      <c r="A160" s="574">
        <v>153</v>
      </c>
      <c r="B160" s="589"/>
      <c r="C160" s="589"/>
      <c r="D160" s="589"/>
      <c r="E160" s="600"/>
      <c r="F160" s="600"/>
      <c r="G160" s="591"/>
      <c r="H160" s="603"/>
      <c r="I160" s="604"/>
      <c r="J160" s="602" t="e">
        <f t="shared" si="2"/>
        <v>#DIV/0!</v>
      </c>
      <c r="K160" s="590"/>
      <c r="L160" s="590"/>
      <c r="M160" s="589"/>
    </row>
    <row r="161" spans="1:13">
      <c r="A161" s="574">
        <v>154</v>
      </c>
      <c r="B161" s="589"/>
      <c r="C161" s="589"/>
      <c r="D161" s="589"/>
      <c r="E161" s="600"/>
      <c r="F161" s="600"/>
      <c r="G161" s="591"/>
      <c r="H161" s="603"/>
      <c r="I161" s="604"/>
      <c r="J161" s="602" t="e">
        <f t="shared" si="2"/>
        <v>#DIV/0!</v>
      </c>
      <c r="K161" s="590"/>
      <c r="L161" s="590"/>
      <c r="M161" s="589"/>
    </row>
    <row r="162" spans="1:13">
      <c r="A162" s="574">
        <v>155</v>
      </c>
      <c r="B162" s="589"/>
      <c r="C162" s="589"/>
      <c r="D162" s="589"/>
      <c r="E162" s="600"/>
      <c r="F162" s="600"/>
      <c r="G162" s="591"/>
      <c r="H162" s="603"/>
      <c r="I162" s="604"/>
      <c r="J162" s="582" t="e">
        <f t="shared" si="2"/>
        <v>#DIV/0!</v>
      </c>
      <c r="K162" s="590"/>
      <c r="L162" s="590"/>
      <c r="M162" s="589"/>
    </row>
    <row r="163" spans="1:13">
      <c r="A163" s="601">
        <v>156</v>
      </c>
      <c r="B163" s="589"/>
      <c r="C163" s="589"/>
      <c r="D163" s="589"/>
      <c r="E163" s="600"/>
      <c r="F163" s="600"/>
      <c r="G163" s="591"/>
      <c r="H163" s="603"/>
      <c r="I163" s="604"/>
      <c r="J163" s="582" t="e">
        <f t="shared" si="2"/>
        <v>#DIV/0!</v>
      </c>
      <c r="K163" s="590"/>
      <c r="L163" s="590"/>
      <c r="M163" s="589"/>
    </row>
    <row r="164" spans="1:13">
      <c r="A164" s="601">
        <v>157</v>
      </c>
      <c r="B164" s="589"/>
      <c r="C164" s="589"/>
      <c r="D164" s="589"/>
      <c r="E164" s="600"/>
      <c r="F164" s="600"/>
      <c r="G164" s="591"/>
      <c r="H164" s="603"/>
      <c r="I164" s="604"/>
      <c r="J164" s="582" t="e">
        <f t="shared" si="2"/>
        <v>#DIV/0!</v>
      </c>
      <c r="K164" s="590"/>
      <c r="L164" s="590"/>
      <c r="M164" s="589"/>
    </row>
    <row r="165" spans="1:13">
      <c r="A165" s="574">
        <v>158</v>
      </c>
      <c r="B165" s="589"/>
      <c r="C165" s="589"/>
      <c r="D165" s="589"/>
      <c r="E165" s="600"/>
      <c r="F165" s="600"/>
      <c r="G165" s="591"/>
      <c r="H165" s="603"/>
      <c r="I165" s="604"/>
      <c r="J165" s="582" t="e">
        <f t="shared" si="2"/>
        <v>#DIV/0!</v>
      </c>
      <c r="K165" s="590"/>
      <c r="L165" s="590"/>
      <c r="M165" s="589"/>
    </row>
    <row r="166" spans="1:13">
      <c r="A166" s="574">
        <v>159</v>
      </c>
      <c r="B166" s="589"/>
      <c r="C166" s="589"/>
      <c r="D166" s="589"/>
      <c r="E166" s="600"/>
      <c r="F166" s="600"/>
      <c r="G166" s="591"/>
      <c r="H166" s="603"/>
      <c r="I166" s="604"/>
      <c r="J166" s="602" t="e">
        <f t="shared" si="2"/>
        <v>#DIV/0!</v>
      </c>
      <c r="K166" s="590"/>
      <c r="L166" s="590"/>
      <c r="M166" s="589"/>
    </row>
    <row r="167" spans="1:13">
      <c r="A167" s="574">
        <v>160</v>
      </c>
      <c r="B167" s="589"/>
      <c r="C167" s="589"/>
      <c r="D167" s="589"/>
      <c r="E167" s="600"/>
      <c r="F167" s="600"/>
      <c r="G167" s="591"/>
      <c r="H167" s="603"/>
      <c r="I167" s="604"/>
      <c r="J167" s="602" t="e">
        <f t="shared" si="2"/>
        <v>#DIV/0!</v>
      </c>
      <c r="K167" s="590"/>
      <c r="L167" s="590"/>
      <c r="M167" s="589"/>
    </row>
    <row r="168" spans="1:13">
      <c r="A168" s="574">
        <v>161</v>
      </c>
      <c r="B168" s="589"/>
      <c r="C168" s="589"/>
      <c r="D168" s="589"/>
      <c r="E168" s="600"/>
      <c r="F168" s="600"/>
      <c r="G168" s="591"/>
      <c r="H168" s="603"/>
      <c r="I168" s="604"/>
      <c r="J168" s="582" t="e">
        <f t="shared" si="2"/>
        <v>#DIV/0!</v>
      </c>
      <c r="K168" s="590"/>
      <c r="L168" s="590"/>
      <c r="M168" s="589"/>
    </row>
    <row r="169" spans="1:13">
      <c r="A169" s="574">
        <v>162</v>
      </c>
      <c r="B169" s="589"/>
      <c r="C169" s="589"/>
      <c r="D169" s="589"/>
      <c r="E169" s="600"/>
      <c r="F169" s="600"/>
      <c r="G169" s="591"/>
      <c r="H169" s="603"/>
      <c r="I169" s="604"/>
      <c r="J169" s="602" t="e">
        <f t="shared" si="2"/>
        <v>#DIV/0!</v>
      </c>
      <c r="K169" s="590"/>
      <c r="L169" s="590"/>
      <c r="M169" s="589"/>
    </row>
    <row r="170" spans="1:13">
      <c r="A170" s="574">
        <v>163</v>
      </c>
      <c r="B170" s="589"/>
      <c r="C170" s="589"/>
      <c r="D170" s="589"/>
      <c r="E170" s="600"/>
      <c r="F170" s="600"/>
      <c r="G170" s="591"/>
      <c r="H170" s="603"/>
      <c r="I170" s="604"/>
      <c r="J170" s="602" t="e">
        <f t="shared" si="2"/>
        <v>#DIV/0!</v>
      </c>
      <c r="K170" s="590"/>
      <c r="L170" s="590"/>
      <c r="M170" s="589"/>
    </row>
    <row r="171" spans="1:13">
      <c r="A171" s="574">
        <v>164</v>
      </c>
      <c r="B171" s="589"/>
      <c r="C171" s="589"/>
      <c r="D171" s="589"/>
      <c r="E171" s="600"/>
      <c r="F171" s="600"/>
      <c r="G171" s="591"/>
      <c r="H171" s="603"/>
      <c r="I171" s="604"/>
      <c r="J171" s="582" t="e">
        <f t="shared" si="2"/>
        <v>#DIV/0!</v>
      </c>
      <c r="K171" s="590"/>
      <c r="L171" s="590"/>
      <c r="M171" s="589"/>
    </row>
    <row r="172" spans="1:13">
      <c r="A172" s="574">
        <v>165</v>
      </c>
      <c r="B172" s="589"/>
      <c r="C172" s="589"/>
      <c r="D172" s="589"/>
      <c r="E172" s="600"/>
      <c r="F172" s="600"/>
      <c r="G172" s="591"/>
      <c r="H172" s="603"/>
      <c r="I172" s="604"/>
      <c r="J172" s="582" t="e">
        <f t="shared" si="2"/>
        <v>#DIV/0!</v>
      </c>
      <c r="K172" s="590"/>
      <c r="L172" s="590"/>
      <c r="M172" s="589"/>
    </row>
    <row r="173" spans="1:13">
      <c r="A173" s="601">
        <v>166</v>
      </c>
      <c r="B173" s="589"/>
      <c r="C173" s="589"/>
      <c r="D173" s="589"/>
      <c r="E173" s="600"/>
      <c r="F173" s="600"/>
      <c r="G173" s="591"/>
      <c r="H173" s="603"/>
      <c r="I173" s="604"/>
      <c r="J173" s="582" t="e">
        <f t="shared" si="2"/>
        <v>#DIV/0!</v>
      </c>
      <c r="K173" s="590"/>
      <c r="L173" s="590"/>
      <c r="M173" s="589"/>
    </row>
    <row r="174" spans="1:13">
      <c r="A174" s="601">
        <v>167</v>
      </c>
      <c r="B174" s="589"/>
      <c r="C174" s="589"/>
      <c r="D174" s="589"/>
      <c r="E174" s="600"/>
      <c r="F174" s="600"/>
      <c r="G174" s="591"/>
      <c r="H174" s="603"/>
      <c r="I174" s="604"/>
      <c r="J174" s="582" t="e">
        <f t="shared" si="2"/>
        <v>#DIV/0!</v>
      </c>
      <c r="K174" s="590"/>
      <c r="L174" s="590"/>
      <c r="M174" s="589"/>
    </row>
    <row r="175" spans="1:13">
      <c r="A175" s="574">
        <v>168</v>
      </c>
      <c r="B175" s="589"/>
      <c r="C175" s="589"/>
      <c r="D175" s="589"/>
      <c r="E175" s="600"/>
      <c r="F175" s="600"/>
      <c r="G175" s="591"/>
      <c r="H175" s="603"/>
      <c r="I175" s="604"/>
      <c r="J175" s="602" t="e">
        <f t="shared" si="2"/>
        <v>#DIV/0!</v>
      </c>
      <c r="K175" s="590"/>
      <c r="L175" s="590"/>
      <c r="M175" s="589"/>
    </row>
    <row r="176" spans="1:13">
      <c r="A176" s="574">
        <v>169</v>
      </c>
      <c r="B176" s="589"/>
      <c r="C176" s="589"/>
      <c r="D176" s="589"/>
      <c r="E176" s="600"/>
      <c r="F176" s="600"/>
      <c r="G176" s="591"/>
      <c r="H176" s="603"/>
      <c r="I176" s="604"/>
      <c r="J176" s="602" t="e">
        <f t="shared" si="2"/>
        <v>#DIV/0!</v>
      </c>
      <c r="K176" s="590"/>
      <c r="L176" s="590"/>
      <c r="M176" s="589"/>
    </row>
    <row r="177" spans="1:13">
      <c r="A177" s="574">
        <v>170</v>
      </c>
      <c r="B177" s="589"/>
      <c r="C177" s="589"/>
      <c r="D177" s="589"/>
      <c r="E177" s="600"/>
      <c r="F177" s="600"/>
      <c r="G177" s="591"/>
      <c r="H177" s="603"/>
      <c r="I177" s="604"/>
      <c r="J177" s="582" t="e">
        <f t="shared" si="2"/>
        <v>#DIV/0!</v>
      </c>
      <c r="K177" s="590"/>
      <c r="L177" s="590"/>
      <c r="M177" s="589"/>
    </row>
    <row r="178" spans="1:13">
      <c r="A178" s="574">
        <v>171</v>
      </c>
      <c r="B178" s="589"/>
      <c r="C178" s="589"/>
      <c r="D178" s="589"/>
      <c r="E178" s="600"/>
      <c r="F178" s="600"/>
      <c r="G178" s="591"/>
      <c r="H178" s="603"/>
      <c r="I178" s="604"/>
      <c r="J178" s="602" t="e">
        <f t="shared" si="2"/>
        <v>#DIV/0!</v>
      </c>
      <c r="K178" s="590"/>
      <c r="L178" s="590"/>
      <c r="M178" s="589"/>
    </row>
    <row r="179" spans="1:13">
      <c r="A179" s="574">
        <v>172</v>
      </c>
      <c r="B179" s="589"/>
      <c r="C179" s="589"/>
      <c r="D179" s="589"/>
      <c r="E179" s="600"/>
      <c r="F179" s="600"/>
      <c r="G179" s="591"/>
      <c r="H179" s="603"/>
      <c r="I179" s="604"/>
      <c r="J179" s="602" t="e">
        <f t="shared" si="2"/>
        <v>#DIV/0!</v>
      </c>
      <c r="K179" s="590"/>
      <c r="L179" s="590"/>
      <c r="M179" s="589"/>
    </row>
    <row r="180" spans="1:13">
      <c r="A180" s="574">
        <v>173</v>
      </c>
      <c r="B180" s="589"/>
      <c r="C180" s="589"/>
      <c r="D180" s="589"/>
      <c r="E180" s="600"/>
      <c r="F180" s="600"/>
      <c r="G180" s="591"/>
      <c r="H180" s="603"/>
      <c r="I180" s="604"/>
      <c r="J180" s="582" t="e">
        <f t="shared" si="2"/>
        <v>#DIV/0!</v>
      </c>
      <c r="K180" s="590"/>
      <c r="L180" s="590"/>
      <c r="M180" s="589"/>
    </row>
    <row r="181" spans="1:13">
      <c r="A181" s="574">
        <v>174</v>
      </c>
      <c r="B181" s="589"/>
      <c r="C181" s="589"/>
      <c r="D181" s="589"/>
      <c r="E181" s="600"/>
      <c r="F181" s="600"/>
      <c r="G181" s="591"/>
      <c r="H181" s="603"/>
      <c r="I181" s="604"/>
      <c r="J181" s="582" t="e">
        <f t="shared" si="2"/>
        <v>#DIV/0!</v>
      </c>
      <c r="K181" s="590"/>
      <c r="L181" s="590"/>
      <c r="M181" s="589"/>
    </row>
    <row r="182" spans="1:13">
      <c r="A182" s="574">
        <v>175</v>
      </c>
      <c r="B182" s="589"/>
      <c r="C182" s="589"/>
      <c r="D182" s="589"/>
      <c r="E182" s="600"/>
      <c r="F182" s="600"/>
      <c r="G182" s="591"/>
      <c r="H182" s="603"/>
      <c r="I182" s="604"/>
      <c r="J182" s="582" t="e">
        <f t="shared" si="2"/>
        <v>#DIV/0!</v>
      </c>
      <c r="K182" s="590"/>
      <c r="L182" s="590"/>
      <c r="M182" s="589"/>
    </row>
    <row r="183" spans="1:13">
      <c r="A183" s="601">
        <v>176</v>
      </c>
      <c r="B183" s="589"/>
      <c r="C183" s="589"/>
      <c r="D183" s="589"/>
      <c r="E183" s="600"/>
      <c r="F183" s="600"/>
      <c r="G183" s="591"/>
      <c r="H183" s="603"/>
      <c r="I183" s="604"/>
      <c r="J183" s="582" t="e">
        <f t="shared" si="2"/>
        <v>#DIV/0!</v>
      </c>
      <c r="K183" s="590"/>
      <c r="L183" s="590"/>
      <c r="M183" s="589"/>
    </row>
    <row r="184" spans="1:13">
      <c r="A184" s="601">
        <v>177</v>
      </c>
      <c r="B184" s="589"/>
      <c r="C184" s="589"/>
      <c r="D184" s="589"/>
      <c r="E184" s="600"/>
      <c r="F184" s="600"/>
      <c r="G184" s="591"/>
      <c r="H184" s="603"/>
      <c r="I184" s="604"/>
      <c r="J184" s="602" t="e">
        <f t="shared" si="2"/>
        <v>#DIV/0!</v>
      </c>
      <c r="K184" s="590"/>
      <c r="L184" s="590"/>
      <c r="M184" s="589"/>
    </row>
    <row r="185" spans="1:13">
      <c r="A185" s="574">
        <v>178</v>
      </c>
      <c r="B185" s="589"/>
      <c r="C185" s="589"/>
      <c r="D185" s="589"/>
      <c r="E185" s="600"/>
      <c r="F185" s="600"/>
      <c r="G185" s="591"/>
      <c r="H185" s="603"/>
      <c r="I185" s="604"/>
      <c r="J185" s="602" t="e">
        <f t="shared" si="2"/>
        <v>#DIV/0!</v>
      </c>
      <c r="K185" s="590"/>
      <c r="L185" s="590"/>
      <c r="M185" s="589"/>
    </row>
    <row r="186" spans="1:13">
      <c r="A186" s="574">
        <v>179</v>
      </c>
      <c r="B186" s="589"/>
      <c r="C186" s="589"/>
      <c r="D186" s="589"/>
      <c r="E186" s="600"/>
      <c r="F186" s="600"/>
      <c r="G186" s="591"/>
      <c r="H186" s="603"/>
      <c r="I186" s="604"/>
      <c r="J186" s="582" t="e">
        <f t="shared" si="2"/>
        <v>#DIV/0!</v>
      </c>
      <c r="K186" s="590"/>
      <c r="L186" s="590"/>
      <c r="M186" s="589"/>
    </row>
    <row r="187" spans="1:13">
      <c r="A187" s="574">
        <v>180</v>
      </c>
      <c r="B187" s="589"/>
      <c r="C187" s="589"/>
      <c r="D187" s="589"/>
      <c r="E187" s="600"/>
      <c r="F187" s="600"/>
      <c r="G187" s="591"/>
      <c r="H187" s="603"/>
      <c r="I187" s="604"/>
      <c r="J187" s="602" t="e">
        <f t="shared" si="2"/>
        <v>#DIV/0!</v>
      </c>
      <c r="K187" s="590"/>
      <c r="L187" s="590"/>
      <c r="M187" s="589"/>
    </row>
    <row r="188" spans="1:13">
      <c r="A188" s="574">
        <v>181</v>
      </c>
      <c r="B188" s="589"/>
      <c r="C188" s="589"/>
      <c r="D188" s="589"/>
      <c r="E188" s="600"/>
      <c r="F188" s="600"/>
      <c r="G188" s="591"/>
      <c r="H188" s="603"/>
      <c r="I188" s="604"/>
      <c r="J188" s="602" t="e">
        <f t="shared" si="2"/>
        <v>#DIV/0!</v>
      </c>
      <c r="K188" s="590"/>
      <c r="L188" s="590"/>
      <c r="M188" s="589"/>
    </row>
    <row r="189" spans="1:13">
      <c r="A189" s="574">
        <v>182</v>
      </c>
      <c r="B189" s="589"/>
      <c r="C189" s="589"/>
      <c r="D189" s="589"/>
      <c r="E189" s="600"/>
      <c r="F189" s="600"/>
      <c r="G189" s="591"/>
      <c r="H189" s="603"/>
      <c r="I189" s="604"/>
      <c r="J189" s="582" t="e">
        <f t="shared" si="2"/>
        <v>#DIV/0!</v>
      </c>
      <c r="K189" s="590"/>
      <c r="L189" s="590"/>
      <c r="M189" s="589"/>
    </row>
    <row r="190" spans="1:13">
      <c r="A190" s="574">
        <v>183</v>
      </c>
      <c r="B190" s="589"/>
      <c r="C190" s="589"/>
      <c r="D190" s="589"/>
      <c r="E190" s="600"/>
      <c r="F190" s="600"/>
      <c r="G190" s="591"/>
      <c r="H190" s="603"/>
      <c r="I190" s="604"/>
      <c r="J190" s="582" t="e">
        <f t="shared" si="2"/>
        <v>#DIV/0!</v>
      </c>
      <c r="K190" s="590"/>
      <c r="L190" s="590"/>
      <c r="M190" s="589"/>
    </row>
    <row r="191" spans="1:13">
      <c r="A191" s="574">
        <v>184</v>
      </c>
      <c r="B191" s="589"/>
      <c r="C191" s="589"/>
      <c r="D191" s="589"/>
      <c r="E191" s="600"/>
      <c r="F191" s="600"/>
      <c r="G191" s="591"/>
      <c r="H191" s="603"/>
      <c r="I191" s="604"/>
      <c r="J191" s="582" t="e">
        <f t="shared" si="2"/>
        <v>#DIV/0!</v>
      </c>
      <c r="K191" s="590"/>
      <c r="L191" s="590"/>
      <c r="M191" s="589"/>
    </row>
    <row r="192" spans="1:13">
      <c r="A192" s="574">
        <v>185</v>
      </c>
      <c r="B192" s="589"/>
      <c r="C192" s="589"/>
      <c r="D192" s="589"/>
      <c r="E192" s="600"/>
      <c r="F192" s="600"/>
      <c r="G192" s="591"/>
      <c r="H192" s="603"/>
      <c r="I192" s="604"/>
      <c r="J192" s="582" t="e">
        <f t="shared" si="2"/>
        <v>#DIV/0!</v>
      </c>
      <c r="K192" s="590"/>
      <c r="L192" s="590"/>
      <c r="M192" s="589"/>
    </row>
    <row r="193" spans="1:13">
      <c r="A193" s="601">
        <v>186</v>
      </c>
      <c r="B193" s="589"/>
      <c r="C193" s="589"/>
      <c r="D193" s="589"/>
      <c r="E193" s="600"/>
      <c r="F193" s="600"/>
      <c r="G193" s="591"/>
      <c r="H193" s="603"/>
      <c r="I193" s="604"/>
      <c r="J193" s="602" t="e">
        <f t="shared" si="2"/>
        <v>#DIV/0!</v>
      </c>
      <c r="K193" s="590"/>
      <c r="L193" s="590"/>
      <c r="M193" s="589"/>
    </row>
    <row r="194" spans="1:13">
      <c r="A194" s="601">
        <v>187</v>
      </c>
      <c r="B194" s="589"/>
      <c r="C194" s="589"/>
      <c r="D194" s="589"/>
      <c r="E194" s="600"/>
      <c r="F194" s="600"/>
      <c r="G194" s="591"/>
      <c r="H194" s="603"/>
      <c r="I194" s="604"/>
      <c r="J194" s="602" t="e">
        <f t="shared" si="2"/>
        <v>#DIV/0!</v>
      </c>
      <c r="K194" s="590"/>
      <c r="L194" s="590"/>
      <c r="M194" s="589"/>
    </row>
    <row r="195" spans="1:13">
      <c r="A195" s="574">
        <v>188</v>
      </c>
      <c r="B195" s="589"/>
      <c r="C195" s="589"/>
      <c r="D195" s="589"/>
      <c r="E195" s="600"/>
      <c r="F195" s="600"/>
      <c r="G195" s="591"/>
      <c r="H195" s="603"/>
      <c r="I195" s="604"/>
      <c r="J195" s="582" t="e">
        <f t="shared" si="2"/>
        <v>#DIV/0!</v>
      </c>
      <c r="K195" s="590"/>
      <c r="L195" s="590"/>
      <c r="M195" s="589"/>
    </row>
    <row r="196" spans="1:13">
      <c r="A196" s="574">
        <v>189</v>
      </c>
      <c r="B196" s="589"/>
      <c r="C196" s="589"/>
      <c r="D196" s="589"/>
      <c r="E196" s="600"/>
      <c r="F196" s="600"/>
      <c r="G196" s="591"/>
      <c r="H196" s="603"/>
      <c r="I196" s="604"/>
      <c r="J196" s="602" t="e">
        <f t="shared" si="2"/>
        <v>#DIV/0!</v>
      </c>
      <c r="K196" s="590"/>
      <c r="L196" s="590"/>
      <c r="M196" s="589"/>
    </row>
    <row r="197" spans="1:13">
      <c r="A197" s="574">
        <v>190</v>
      </c>
      <c r="B197" s="589"/>
      <c r="C197" s="589"/>
      <c r="D197" s="589"/>
      <c r="E197" s="600"/>
      <c r="F197" s="600"/>
      <c r="G197" s="591"/>
      <c r="H197" s="603"/>
      <c r="I197" s="604"/>
      <c r="J197" s="602" t="e">
        <f t="shared" si="2"/>
        <v>#DIV/0!</v>
      </c>
      <c r="K197" s="590"/>
      <c r="L197" s="590"/>
      <c r="M197" s="589"/>
    </row>
    <row r="198" spans="1:13">
      <c r="A198" s="574">
        <v>191</v>
      </c>
      <c r="B198" s="589"/>
      <c r="C198" s="589"/>
      <c r="D198" s="589"/>
      <c r="E198" s="600"/>
      <c r="F198" s="600"/>
      <c r="G198" s="591"/>
      <c r="H198" s="603"/>
      <c r="I198" s="604"/>
      <c r="J198" s="582" t="e">
        <f t="shared" si="2"/>
        <v>#DIV/0!</v>
      </c>
      <c r="K198" s="590"/>
      <c r="L198" s="590"/>
      <c r="M198" s="589"/>
    </row>
    <row r="199" spans="1:13">
      <c r="A199" s="574">
        <v>192</v>
      </c>
      <c r="B199" s="589"/>
      <c r="C199" s="589"/>
      <c r="D199" s="589"/>
      <c r="E199" s="600"/>
      <c r="F199" s="600"/>
      <c r="G199" s="591"/>
      <c r="H199" s="603"/>
      <c r="I199" s="604"/>
      <c r="J199" s="582" t="e">
        <f t="shared" si="2"/>
        <v>#DIV/0!</v>
      </c>
      <c r="K199" s="590"/>
      <c r="L199" s="590"/>
      <c r="M199" s="589"/>
    </row>
    <row r="200" spans="1:13">
      <c r="A200" s="574">
        <v>193</v>
      </c>
      <c r="B200" s="589"/>
      <c r="C200" s="589"/>
      <c r="D200" s="589"/>
      <c r="E200" s="600"/>
      <c r="F200" s="600"/>
      <c r="G200" s="591"/>
      <c r="H200" s="603"/>
      <c r="I200" s="604"/>
      <c r="J200" s="582" t="e">
        <f t="shared" ref="J200:J263" si="3">H200/I200</f>
        <v>#DIV/0!</v>
      </c>
      <c r="K200" s="590"/>
      <c r="L200" s="590"/>
      <c r="M200" s="589"/>
    </row>
    <row r="201" spans="1:13">
      <c r="A201" s="574">
        <v>194</v>
      </c>
      <c r="B201" s="589"/>
      <c r="C201" s="589"/>
      <c r="D201" s="589"/>
      <c r="E201" s="600"/>
      <c r="F201" s="600"/>
      <c r="G201" s="591"/>
      <c r="H201" s="603"/>
      <c r="I201" s="604"/>
      <c r="J201" s="582" t="e">
        <f t="shared" si="3"/>
        <v>#DIV/0!</v>
      </c>
      <c r="K201" s="590"/>
      <c r="L201" s="590"/>
      <c r="M201" s="589"/>
    </row>
    <row r="202" spans="1:13">
      <c r="A202" s="574">
        <v>195</v>
      </c>
      <c r="B202" s="589"/>
      <c r="C202" s="589"/>
      <c r="D202" s="589"/>
      <c r="E202" s="600"/>
      <c r="F202" s="600"/>
      <c r="G202" s="591"/>
      <c r="H202" s="603"/>
      <c r="I202" s="604"/>
      <c r="J202" s="602" t="e">
        <f t="shared" si="3"/>
        <v>#DIV/0!</v>
      </c>
      <c r="K202" s="590"/>
      <c r="L202" s="590"/>
      <c r="M202" s="589"/>
    </row>
    <row r="203" spans="1:13">
      <c r="A203" s="601">
        <v>196</v>
      </c>
      <c r="B203" s="589"/>
      <c r="C203" s="589"/>
      <c r="D203" s="589"/>
      <c r="E203" s="600"/>
      <c r="F203" s="600"/>
      <c r="G203" s="591"/>
      <c r="H203" s="603"/>
      <c r="I203" s="604"/>
      <c r="J203" s="602" t="e">
        <f t="shared" si="3"/>
        <v>#DIV/0!</v>
      </c>
      <c r="K203" s="590"/>
      <c r="L203" s="590"/>
      <c r="M203" s="589"/>
    </row>
    <row r="204" spans="1:13">
      <c r="A204" s="601">
        <v>197</v>
      </c>
      <c r="B204" s="589"/>
      <c r="C204" s="589"/>
      <c r="D204" s="589"/>
      <c r="E204" s="600"/>
      <c r="F204" s="600"/>
      <c r="G204" s="591"/>
      <c r="H204" s="603"/>
      <c r="I204" s="604"/>
      <c r="J204" s="582" t="e">
        <f t="shared" si="3"/>
        <v>#DIV/0!</v>
      </c>
      <c r="K204" s="590"/>
      <c r="L204" s="590"/>
      <c r="M204" s="589"/>
    </row>
    <row r="205" spans="1:13">
      <c r="A205" s="574">
        <v>198</v>
      </c>
      <c r="B205" s="589"/>
      <c r="C205" s="589"/>
      <c r="D205" s="589"/>
      <c r="E205" s="600"/>
      <c r="F205" s="600"/>
      <c r="G205" s="591"/>
      <c r="H205" s="603"/>
      <c r="I205" s="604"/>
      <c r="J205" s="602" t="e">
        <f t="shared" si="3"/>
        <v>#DIV/0!</v>
      </c>
      <c r="K205" s="590"/>
      <c r="L205" s="590"/>
      <c r="M205" s="589"/>
    </row>
    <row r="206" spans="1:13">
      <c r="A206" s="574">
        <v>199</v>
      </c>
      <c r="B206" s="589"/>
      <c r="C206" s="589"/>
      <c r="D206" s="589"/>
      <c r="E206" s="600"/>
      <c r="F206" s="600"/>
      <c r="G206" s="591"/>
      <c r="H206" s="603"/>
      <c r="I206" s="604"/>
      <c r="J206" s="602" t="e">
        <f t="shared" si="3"/>
        <v>#DIV/0!</v>
      </c>
      <c r="K206" s="590"/>
      <c r="L206" s="590"/>
      <c r="M206" s="589"/>
    </row>
    <row r="207" spans="1:13">
      <c r="A207" s="574">
        <v>200</v>
      </c>
      <c r="B207" s="589"/>
      <c r="C207" s="589"/>
      <c r="D207" s="589"/>
      <c r="E207" s="600"/>
      <c r="F207" s="600"/>
      <c r="G207" s="591"/>
      <c r="H207" s="603"/>
      <c r="I207" s="604"/>
      <c r="J207" s="582" t="e">
        <f t="shared" si="3"/>
        <v>#DIV/0!</v>
      </c>
      <c r="K207" s="590"/>
      <c r="L207" s="590"/>
      <c r="M207" s="589"/>
    </row>
    <row r="208" spans="1:13">
      <c r="A208" s="574">
        <v>201</v>
      </c>
      <c r="B208" s="589"/>
      <c r="C208" s="589"/>
      <c r="D208" s="589"/>
      <c r="E208" s="600"/>
      <c r="F208" s="600"/>
      <c r="G208" s="591"/>
      <c r="H208" s="603"/>
      <c r="I208" s="604"/>
      <c r="J208" s="582" t="e">
        <f t="shared" si="3"/>
        <v>#DIV/0!</v>
      </c>
      <c r="K208" s="590"/>
      <c r="L208" s="590"/>
      <c r="M208" s="589"/>
    </row>
    <row r="209" spans="1:13">
      <c r="A209" s="574">
        <v>202</v>
      </c>
      <c r="B209" s="589"/>
      <c r="C209" s="589"/>
      <c r="D209" s="589"/>
      <c r="E209" s="600"/>
      <c r="F209" s="600"/>
      <c r="G209" s="591"/>
      <c r="H209" s="603"/>
      <c r="I209" s="604"/>
      <c r="J209" s="582" t="e">
        <f t="shared" si="3"/>
        <v>#DIV/0!</v>
      </c>
      <c r="K209" s="590"/>
      <c r="L209" s="590"/>
      <c r="M209" s="589"/>
    </row>
    <row r="210" spans="1:13">
      <c r="A210" s="574">
        <v>203</v>
      </c>
      <c r="B210" s="589"/>
      <c r="C210" s="589"/>
      <c r="D210" s="589"/>
      <c r="E210" s="600"/>
      <c r="F210" s="600"/>
      <c r="G210" s="591"/>
      <c r="H210" s="603"/>
      <c r="I210" s="604"/>
      <c r="J210" s="582" t="e">
        <f t="shared" si="3"/>
        <v>#DIV/0!</v>
      </c>
      <c r="K210" s="590"/>
      <c r="L210" s="590"/>
      <c r="M210" s="589"/>
    </row>
    <row r="211" spans="1:13">
      <c r="A211" s="574">
        <v>204</v>
      </c>
      <c r="B211" s="589"/>
      <c r="C211" s="589"/>
      <c r="D211" s="589"/>
      <c r="E211" s="600"/>
      <c r="F211" s="600"/>
      <c r="G211" s="591"/>
      <c r="H211" s="603"/>
      <c r="I211" s="604"/>
      <c r="J211" s="602" t="e">
        <f t="shared" si="3"/>
        <v>#DIV/0!</v>
      </c>
      <c r="K211" s="590"/>
      <c r="L211" s="590"/>
      <c r="M211" s="589"/>
    </row>
    <row r="212" spans="1:13">
      <c r="A212" s="574">
        <v>205</v>
      </c>
      <c r="B212" s="589"/>
      <c r="C212" s="589"/>
      <c r="D212" s="589"/>
      <c r="E212" s="600"/>
      <c r="F212" s="600"/>
      <c r="G212" s="591"/>
      <c r="H212" s="603"/>
      <c r="I212" s="604"/>
      <c r="J212" s="602" t="e">
        <f t="shared" si="3"/>
        <v>#DIV/0!</v>
      </c>
      <c r="K212" s="590"/>
      <c r="L212" s="590"/>
      <c r="M212" s="589"/>
    </row>
    <row r="213" spans="1:13">
      <c r="A213" s="601">
        <v>206</v>
      </c>
      <c r="B213" s="589"/>
      <c r="C213" s="589"/>
      <c r="D213" s="589"/>
      <c r="E213" s="600"/>
      <c r="F213" s="600"/>
      <c r="G213" s="591"/>
      <c r="H213" s="603"/>
      <c r="I213" s="604"/>
      <c r="J213" s="582" t="e">
        <f t="shared" si="3"/>
        <v>#DIV/0!</v>
      </c>
      <c r="K213" s="590"/>
      <c r="L213" s="590"/>
      <c r="M213" s="589"/>
    </row>
    <row r="214" spans="1:13">
      <c r="A214" s="601">
        <v>207</v>
      </c>
      <c r="B214" s="589"/>
      <c r="C214" s="589"/>
      <c r="D214" s="589"/>
      <c r="E214" s="600"/>
      <c r="F214" s="600"/>
      <c r="G214" s="591"/>
      <c r="H214" s="603"/>
      <c r="I214" s="604"/>
      <c r="J214" s="602" t="e">
        <f t="shared" si="3"/>
        <v>#DIV/0!</v>
      </c>
      <c r="K214" s="590"/>
      <c r="L214" s="590"/>
      <c r="M214" s="589"/>
    </row>
    <row r="215" spans="1:13">
      <c r="A215" s="574">
        <v>208</v>
      </c>
      <c r="B215" s="589"/>
      <c r="C215" s="589"/>
      <c r="D215" s="589"/>
      <c r="E215" s="600"/>
      <c r="F215" s="600"/>
      <c r="G215" s="591"/>
      <c r="H215" s="603"/>
      <c r="I215" s="604"/>
      <c r="J215" s="602" t="e">
        <f t="shared" si="3"/>
        <v>#DIV/0!</v>
      </c>
      <c r="K215" s="590"/>
      <c r="L215" s="590"/>
      <c r="M215" s="589"/>
    </row>
    <row r="216" spans="1:13">
      <c r="A216" s="574">
        <v>209</v>
      </c>
      <c r="B216" s="589"/>
      <c r="C216" s="589"/>
      <c r="D216" s="589"/>
      <c r="E216" s="600"/>
      <c r="F216" s="600"/>
      <c r="G216" s="591"/>
      <c r="H216" s="603"/>
      <c r="I216" s="604"/>
      <c r="J216" s="582" t="e">
        <f t="shared" si="3"/>
        <v>#DIV/0!</v>
      </c>
      <c r="K216" s="590"/>
      <c r="L216" s="590"/>
      <c r="M216" s="589"/>
    </row>
    <row r="217" spans="1:13">
      <c r="A217" s="574">
        <v>210</v>
      </c>
      <c r="B217" s="589"/>
      <c r="C217" s="589"/>
      <c r="D217" s="589"/>
      <c r="E217" s="600"/>
      <c r="F217" s="600"/>
      <c r="G217" s="591"/>
      <c r="H217" s="603"/>
      <c r="I217" s="604"/>
      <c r="J217" s="582" t="e">
        <f t="shared" si="3"/>
        <v>#DIV/0!</v>
      </c>
      <c r="K217" s="590"/>
      <c r="L217" s="590"/>
      <c r="M217" s="589"/>
    </row>
    <row r="218" spans="1:13">
      <c r="A218" s="574">
        <v>211</v>
      </c>
      <c r="B218" s="589"/>
      <c r="C218" s="589"/>
      <c r="D218" s="589"/>
      <c r="E218" s="600"/>
      <c r="F218" s="600"/>
      <c r="G218" s="591"/>
      <c r="H218" s="603"/>
      <c r="I218" s="604"/>
      <c r="J218" s="582" t="e">
        <f t="shared" si="3"/>
        <v>#DIV/0!</v>
      </c>
      <c r="K218" s="590"/>
      <c r="L218" s="590"/>
      <c r="M218" s="589"/>
    </row>
    <row r="219" spans="1:13">
      <c r="A219" s="574">
        <v>212</v>
      </c>
      <c r="B219" s="589"/>
      <c r="C219" s="589"/>
      <c r="D219" s="589"/>
      <c r="E219" s="600"/>
      <c r="F219" s="600"/>
      <c r="G219" s="591"/>
      <c r="H219" s="603"/>
      <c r="I219" s="604"/>
      <c r="J219" s="582" t="e">
        <f t="shared" si="3"/>
        <v>#DIV/0!</v>
      </c>
      <c r="K219" s="590"/>
      <c r="L219" s="590"/>
      <c r="M219" s="589"/>
    </row>
    <row r="220" spans="1:13">
      <c r="A220" s="574">
        <v>213</v>
      </c>
      <c r="B220" s="589"/>
      <c r="C220" s="589"/>
      <c r="D220" s="589"/>
      <c r="E220" s="600"/>
      <c r="F220" s="600"/>
      <c r="G220" s="591"/>
      <c r="H220" s="603"/>
      <c r="I220" s="604"/>
      <c r="J220" s="602" t="e">
        <f t="shared" si="3"/>
        <v>#DIV/0!</v>
      </c>
      <c r="K220" s="590"/>
      <c r="L220" s="590"/>
      <c r="M220" s="589"/>
    </row>
    <row r="221" spans="1:13">
      <c r="A221" s="574">
        <v>214</v>
      </c>
      <c r="B221" s="589"/>
      <c r="C221" s="589"/>
      <c r="D221" s="589"/>
      <c r="E221" s="600"/>
      <c r="F221" s="600"/>
      <c r="G221" s="591"/>
      <c r="H221" s="603"/>
      <c r="I221" s="604"/>
      <c r="J221" s="602" t="e">
        <f t="shared" si="3"/>
        <v>#DIV/0!</v>
      </c>
      <c r="K221" s="590"/>
      <c r="L221" s="590"/>
      <c r="M221" s="589"/>
    </row>
    <row r="222" spans="1:13">
      <c r="A222" s="574">
        <v>215</v>
      </c>
      <c r="B222" s="589"/>
      <c r="C222" s="589"/>
      <c r="D222" s="589"/>
      <c r="E222" s="600"/>
      <c r="F222" s="600"/>
      <c r="G222" s="591"/>
      <c r="H222" s="603"/>
      <c r="I222" s="604"/>
      <c r="J222" s="582" t="e">
        <f t="shared" si="3"/>
        <v>#DIV/0!</v>
      </c>
      <c r="K222" s="590"/>
      <c r="L222" s="590"/>
      <c r="M222" s="589"/>
    </row>
    <row r="223" spans="1:13">
      <c r="A223" s="601">
        <v>216</v>
      </c>
      <c r="B223" s="589"/>
      <c r="C223" s="589"/>
      <c r="D223" s="589"/>
      <c r="E223" s="600"/>
      <c r="F223" s="600"/>
      <c r="G223" s="591"/>
      <c r="H223" s="603"/>
      <c r="I223" s="604"/>
      <c r="J223" s="602" t="e">
        <f t="shared" si="3"/>
        <v>#DIV/0!</v>
      </c>
      <c r="K223" s="590"/>
      <c r="L223" s="590"/>
      <c r="M223" s="589"/>
    </row>
    <row r="224" spans="1:13">
      <c r="A224" s="601">
        <v>217</v>
      </c>
      <c r="B224" s="589"/>
      <c r="C224" s="589"/>
      <c r="D224" s="589"/>
      <c r="E224" s="600"/>
      <c r="F224" s="600"/>
      <c r="G224" s="591"/>
      <c r="H224" s="603"/>
      <c r="I224" s="604"/>
      <c r="J224" s="602" t="e">
        <f t="shared" si="3"/>
        <v>#DIV/0!</v>
      </c>
      <c r="K224" s="590"/>
      <c r="L224" s="590"/>
      <c r="M224" s="589"/>
    </row>
    <row r="225" spans="1:13">
      <c r="A225" s="574">
        <v>218</v>
      </c>
      <c r="B225" s="589"/>
      <c r="C225" s="589"/>
      <c r="D225" s="589"/>
      <c r="E225" s="600"/>
      <c r="F225" s="600"/>
      <c r="G225" s="591"/>
      <c r="H225" s="603"/>
      <c r="I225" s="604"/>
      <c r="J225" s="582" t="e">
        <f t="shared" si="3"/>
        <v>#DIV/0!</v>
      </c>
      <c r="K225" s="590"/>
      <c r="L225" s="590"/>
      <c r="M225" s="589"/>
    </row>
    <row r="226" spans="1:13">
      <c r="A226" s="574">
        <v>219</v>
      </c>
      <c r="B226" s="589"/>
      <c r="C226" s="589"/>
      <c r="D226" s="589"/>
      <c r="E226" s="600"/>
      <c r="F226" s="600"/>
      <c r="G226" s="591"/>
      <c r="H226" s="603"/>
      <c r="I226" s="604"/>
      <c r="J226" s="582" t="e">
        <f t="shared" si="3"/>
        <v>#DIV/0!</v>
      </c>
      <c r="K226" s="590"/>
      <c r="L226" s="590"/>
      <c r="M226" s="589"/>
    </row>
    <row r="227" spans="1:13">
      <c r="A227" s="574">
        <v>220</v>
      </c>
      <c r="B227" s="589"/>
      <c r="C227" s="589"/>
      <c r="D227" s="589"/>
      <c r="E227" s="600"/>
      <c r="F227" s="600"/>
      <c r="G227" s="591"/>
      <c r="H227" s="603"/>
      <c r="I227" s="604"/>
      <c r="J227" s="582" t="e">
        <f t="shared" si="3"/>
        <v>#DIV/0!</v>
      </c>
      <c r="K227" s="590"/>
      <c r="L227" s="590"/>
      <c r="M227" s="589"/>
    </row>
    <row r="228" spans="1:13">
      <c r="A228" s="574">
        <v>221</v>
      </c>
      <c r="B228" s="589"/>
      <c r="C228" s="589"/>
      <c r="D228" s="589"/>
      <c r="E228" s="600"/>
      <c r="F228" s="600"/>
      <c r="G228" s="591"/>
      <c r="H228" s="603"/>
      <c r="I228" s="604"/>
      <c r="J228" s="582" t="e">
        <f t="shared" si="3"/>
        <v>#DIV/0!</v>
      </c>
      <c r="K228" s="590"/>
      <c r="L228" s="590"/>
      <c r="M228" s="589"/>
    </row>
    <row r="229" spans="1:13">
      <c r="A229" s="574">
        <v>222</v>
      </c>
      <c r="B229" s="589"/>
      <c r="C229" s="589"/>
      <c r="D229" s="589"/>
      <c r="E229" s="600"/>
      <c r="F229" s="600"/>
      <c r="G229" s="591"/>
      <c r="H229" s="603"/>
      <c r="I229" s="604"/>
      <c r="J229" s="602" t="e">
        <f t="shared" si="3"/>
        <v>#DIV/0!</v>
      </c>
      <c r="K229" s="590"/>
      <c r="L229" s="590"/>
      <c r="M229" s="589"/>
    </row>
    <row r="230" spans="1:13">
      <c r="A230" s="574">
        <v>223</v>
      </c>
      <c r="B230" s="589"/>
      <c r="C230" s="589"/>
      <c r="D230" s="589"/>
      <c r="E230" s="600"/>
      <c r="F230" s="600"/>
      <c r="G230" s="591"/>
      <c r="H230" s="603"/>
      <c r="I230" s="604"/>
      <c r="J230" s="602" t="e">
        <f t="shared" si="3"/>
        <v>#DIV/0!</v>
      </c>
      <c r="K230" s="590"/>
      <c r="L230" s="590"/>
      <c r="M230" s="589"/>
    </row>
    <row r="231" spans="1:13">
      <c r="A231" s="574">
        <v>224</v>
      </c>
      <c r="B231" s="589"/>
      <c r="C231" s="589"/>
      <c r="D231" s="589"/>
      <c r="E231" s="600"/>
      <c r="F231" s="600"/>
      <c r="G231" s="591"/>
      <c r="H231" s="603"/>
      <c r="I231" s="604"/>
      <c r="J231" s="582" t="e">
        <f t="shared" si="3"/>
        <v>#DIV/0!</v>
      </c>
      <c r="K231" s="590"/>
      <c r="L231" s="590"/>
      <c r="M231" s="589"/>
    </row>
    <row r="232" spans="1:13">
      <c r="A232" s="574">
        <v>225</v>
      </c>
      <c r="B232" s="589"/>
      <c r="C232" s="589"/>
      <c r="D232" s="589"/>
      <c r="E232" s="600"/>
      <c r="F232" s="600"/>
      <c r="G232" s="591"/>
      <c r="H232" s="603"/>
      <c r="I232" s="604"/>
      <c r="J232" s="602" t="e">
        <f t="shared" si="3"/>
        <v>#DIV/0!</v>
      </c>
      <c r="K232" s="590"/>
      <c r="L232" s="590"/>
      <c r="M232" s="589"/>
    </row>
    <row r="233" spans="1:13">
      <c r="A233" s="601">
        <v>226</v>
      </c>
      <c r="B233" s="589"/>
      <c r="C233" s="589"/>
      <c r="D233" s="589"/>
      <c r="E233" s="600"/>
      <c r="F233" s="600"/>
      <c r="G233" s="591"/>
      <c r="H233" s="603"/>
      <c r="I233" s="604"/>
      <c r="J233" s="602" t="e">
        <f t="shared" si="3"/>
        <v>#DIV/0!</v>
      </c>
      <c r="K233" s="590"/>
      <c r="L233" s="590"/>
      <c r="M233" s="589"/>
    </row>
    <row r="234" spans="1:13">
      <c r="A234" s="601">
        <v>227</v>
      </c>
      <c r="B234" s="589"/>
      <c r="C234" s="589"/>
      <c r="D234" s="589"/>
      <c r="E234" s="600"/>
      <c r="F234" s="600"/>
      <c r="G234" s="591"/>
      <c r="H234" s="603"/>
      <c r="I234" s="604"/>
      <c r="J234" s="582" t="e">
        <f t="shared" si="3"/>
        <v>#DIV/0!</v>
      </c>
      <c r="K234" s="590"/>
      <c r="L234" s="590"/>
      <c r="M234" s="589"/>
    </row>
    <row r="235" spans="1:13">
      <c r="A235" s="574">
        <v>228</v>
      </c>
      <c r="B235" s="589"/>
      <c r="C235" s="589"/>
      <c r="D235" s="589"/>
      <c r="E235" s="600"/>
      <c r="F235" s="600"/>
      <c r="G235" s="591"/>
      <c r="H235" s="603"/>
      <c r="I235" s="604"/>
      <c r="J235" s="582" t="e">
        <f t="shared" si="3"/>
        <v>#DIV/0!</v>
      </c>
      <c r="K235" s="590"/>
      <c r="L235" s="590"/>
      <c r="M235" s="589"/>
    </row>
    <row r="236" spans="1:13">
      <c r="A236" s="574">
        <v>229</v>
      </c>
      <c r="B236" s="589"/>
      <c r="C236" s="589"/>
      <c r="D236" s="589"/>
      <c r="E236" s="600"/>
      <c r="F236" s="600"/>
      <c r="G236" s="591"/>
      <c r="H236" s="603"/>
      <c r="I236" s="604"/>
      <c r="J236" s="582" t="e">
        <f t="shared" si="3"/>
        <v>#DIV/0!</v>
      </c>
      <c r="K236" s="590"/>
      <c r="L236" s="590"/>
      <c r="M236" s="589"/>
    </row>
    <row r="237" spans="1:13">
      <c r="A237" s="574">
        <v>230</v>
      </c>
      <c r="B237" s="589"/>
      <c r="C237" s="589"/>
      <c r="D237" s="589"/>
      <c r="E237" s="600"/>
      <c r="F237" s="600"/>
      <c r="G237" s="591"/>
      <c r="H237" s="603"/>
      <c r="I237" s="604"/>
      <c r="J237" s="582" t="e">
        <f t="shared" si="3"/>
        <v>#DIV/0!</v>
      </c>
      <c r="K237" s="590"/>
      <c r="L237" s="590"/>
      <c r="M237" s="589"/>
    </row>
    <row r="238" spans="1:13">
      <c r="A238" s="574">
        <v>231</v>
      </c>
      <c r="B238" s="589"/>
      <c r="C238" s="589"/>
      <c r="D238" s="589"/>
      <c r="E238" s="600"/>
      <c r="F238" s="600"/>
      <c r="G238" s="591"/>
      <c r="H238" s="603"/>
      <c r="I238" s="604"/>
      <c r="J238" s="602" t="e">
        <f t="shared" si="3"/>
        <v>#DIV/0!</v>
      </c>
      <c r="K238" s="590"/>
      <c r="L238" s="590"/>
      <c r="M238" s="589"/>
    </row>
    <row r="239" spans="1:13">
      <c r="A239" s="574">
        <v>232</v>
      </c>
      <c r="B239" s="589"/>
      <c r="C239" s="589"/>
      <c r="D239" s="589"/>
      <c r="E239" s="600"/>
      <c r="F239" s="600"/>
      <c r="G239" s="591"/>
      <c r="H239" s="603"/>
      <c r="I239" s="604"/>
      <c r="J239" s="602" t="e">
        <f t="shared" si="3"/>
        <v>#DIV/0!</v>
      </c>
      <c r="K239" s="590"/>
      <c r="L239" s="590"/>
      <c r="M239" s="589"/>
    </row>
    <row r="240" spans="1:13">
      <c r="A240" s="574">
        <v>233</v>
      </c>
      <c r="B240" s="589"/>
      <c r="C240" s="589"/>
      <c r="D240" s="589"/>
      <c r="E240" s="600"/>
      <c r="F240" s="600"/>
      <c r="G240" s="591"/>
      <c r="H240" s="603"/>
      <c r="I240" s="604"/>
      <c r="J240" s="582" t="e">
        <f t="shared" si="3"/>
        <v>#DIV/0!</v>
      </c>
      <c r="K240" s="590"/>
      <c r="L240" s="590"/>
      <c r="M240" s="589"/>
    </row>
    <row r="241" spans="1:13">
      <c r="A241" s="574">
        <v>234</v>
      </c>
      <c r="B241" s="589"/>
      <c r="C241" s="589"/>
      <c r="D241" s="589"/>
      <c r="E241" s="600"/>
      <c r="F241" s="600"/>
      <c r="G241" s="591"/>
      <c r="H241" s="603"/>
      <c r="I241" s="604"/>
      <c r="J241" s="602" t="e">
        <f t="shared" si="3"/>
        <v>#DIV/0!</v>
      </c>
      <c r="K241" s="590"/>
      <c r="L241" s="590"/>
      <c r="M241" s="589"/>
    </row>
    <row r="242" spans="1:13">
      <c r="A242" s="574">
        <v>235</v>
      </c>
      <c r="B242" s="589"/>
      <c r="C242" s="589"/>
      <c r="D242" s="589"/>
      <c r="E242" s="600"/>
      <c r="F242" s="600"/>
      <c r="G242" s="591"/>
      <c r="H242" s="603"/>
      <c r="I242" s="604"/>
      <c r="J242" s="602" t="e">
        <f t="shared" si="3"/>
        <v>#DIV/0!</v>
      </c>
      <c r="K242" s="590"/>
      <c r="L242" s="590"/>
      <c r="M242" s="589"/>
    </row>
    <row r="243" spans="1:13">
      <c r="A243" s="601">
        <v>236</v>
      </c>
      <c r="B243" s="589"/>
      <c r="C243" s="589"/>
      <c r="D243" s="589"/>
      <c r="E243" s="600"/>
      <c r="F243" s="600"/>
      <c r="G243" s="591"/>
      <c r="H243" s="603"/>
      <c r="I243" s="604"/>
      <c r="J243" s="582" t="e">
        <f t="shared" si="3"/>
        <v>#DIV/0!</v>
      </c>
      <c r="K243" s="590"/>
      <c r="L243" s="590"/>
      <c r="M243" s="589"/>
    </row>
    <row r="244" spans="1:13">
      <c r="A244" s="601">
        <v>237</v>
      </c>
      <c r="B244" s="589"/>
      <c r="C244" s="589"/>
      <c r="D244" s="589"/>
      <c r="E244" s="600"/>
      <c r="F244" s="600"/>
      <c r="G244" s="591"/>
      <c r="H244" s="603"/>
      <c r="I244" s="604"/>
      <c r="J244" s="582" t="e">
        <f t="shared" si="3"/>
        <v>#DIV/0!</v>
      </c>
      <c r="K244" s="590"/>
      <c r="L244" s="590"/>
      <c r="M244" s="589"/>
    </row>
    <row r="245" spans="1:13">
      <c r="A245" s="574">
        <v>238</v>
      </c>
      <c r="B245" s="589"/>
      <c r="C245" s="589"/>
      <c r="D245" s="589"/>
      <c r="E245" s="600"/>
      <c r="F245" s="600"/>
      <c r="G245" s="591"/>
      <c r="H245" s="603"/>
      <c r="I245" s="604"/>
      <c r="J245" s="582" t="e">
        <f t="shared" si="3"/>
        <v>#DIV/0!</v>
      </c>
      <c r="K245" s="590"/>
      <c r="L245" s="590"/>
      <c r="M245" s="589"/>
    </row>
    <row r="246" spans="1:13">
      <c r="A246" s="574">
        <v>239</v>
      </c>
      <c r="B246" s="589"/>
      <c r="C246" s="589"/>
      <c r="D246" s="589"/>
      <c r="E246" s="600"/>
      <c r="F246" s="600"/>
      <c r="G246" s="591"/>
      <c r="H246" s="603"/>
      <c r="I246" s="604"/>
      <c r="J246" s="582" t="e">
        <f t="shared" si="3"/>
        <v>#DIV/0!</v>
      </c>
      <c r="K246" s="590"/>
      <c r="L246" s="590"/>
      <c r="M246" s="589"/>
    </row>
    <row r="247" spans="1:13">
      <c r="A247" s="574">
        <v>240</v>
      </c>
      <c r="B247" s="589"/>
      <c r="C247" s="589"/>
      <c r="D247" s="589"/>
      <c r="E247" s="600"/>
      <c r="F247" s="600"/>
      <c r="G247" s="591"/>
      <c r="H247" s="603"/>
      <c r="I247" s="604"/>
      <c r="J247" s="602" t="e">
        <f t="shared" si="3"/>
        <v>#DIV/0!</v>
      </c>
      <c r="K247" s="590"/>
      <c r="L247" s="590"/>
      <c r="M247" s="589"/>
    </row>
    <row r="248" spans="1:13">
      <c r="A248" s="574">
        <v>241</v>
      </c>
      <c r="B248" s="589"/>
      <c r="C248" s="589"/>
      <c r="D248" s="589"/>
      <c r="E248" s="600"/>
      <c r="F248" s="600"/>
      <c r="G248" s="591"/>
      <c r="H248" s="603"/>
      <c r="I248" s="604"/>
      <c r="J248" s="602" t="e">
        <f t="shared" si="3"/>
        <v>#DIV/0!</v>
      </c>
      <c r="K248" s="590"/>
      <c r="L248" s="590"/>
      <c r="M248" s="589"/>
    </row>
    <row r="249" spans="1:13">
      <c r="A249" s="574">
        <v>242</v>
      </c>
      <c r="B249" s="589"/>
      <c r="C249" s="589"/>
      <c r="D249" s="589"/>
      <c r="E249" s="600"/>
      <c r="F249" s="600"/>
      <c r="G249" s="591"/>
      <c r="H249" s="603"/>
      <c r="I249" s="604"/>
      <c r="J249" s="582" t="e">
        <f t="shared" si="3"/>
        <v>#DIV/0!</v>
      </c>
      <c r="K249" s="590"/>
      <c r="L249" s="590"/>
      <c r="M249" s="589"/>
    </row>
    <row r="250" spans="1:13">
      <c r="A250" s="574">
        <v>243</v>
      </c>
      <c r="B250" s="589"/>
      <c r="C250" s="589"/>
      <c r="D250" s="589"/>
      <c r="E250" s="600"/>
      <c r="F250" s="600"/>
      <c r="G250" s="591"/>
      <c r="H250" s="603"/>
      <c r="I250" s="604"/>
      <c r="J250" s="602" t="e">
        <f t="shared" si="3"/>
        <v>#DIV/0!</v>
      </c>
      <c r="K250" s="590"/>
      <c r="L250" s="590"/>
      <c r="M250" s="589"/>
    </row>
    <row r="251" spans="1:13">
      <c r="A251" s="574">
        <v>244</v>
      </c>
      <c r="B251" s="589"/>
      <c r="C251" s="589"/>
      <c r="D251" s="589"/>
      <c r="E251" s="600"/>
      <c r="F251" s="600"/>
      <c r="G251" s="591"/>
      <c r="H251" s="603"/>
      <c r="I251" s="604"/>
      <c r="J251" s="602" t="e">
        <f t="shared" si="3"/>
        <v>#DIV/0!</v>
      </c>
      <c r="K251" s="590"/>
      <c r="L251" s="590"/>
      <c r="M251" s="589"/>
    </row>
    <row r="252" spans="1:13">
      <c r="A252" s="574">
        <v>245</v>
      </c>
      <c r="B252" s="589"/>
      <c r="C252" s="589"/>
      <c r="D252" s="589"/>
      <c r="E252" s="600"/>
      <c r="F252" s="600"/>
      <c r="G252" s="591"/>
      <c r="H252" s="603"/>
      <c r="I252" s="604"/>
      <c r="J252" s="582" t="e">
        <f t="shared" si="3"/>
        <v>#DIV/0!</v>
      </c>
      <c r="K252" s="590"/>
      <c r="L252" s="590"/>
      <c r="M252" s="589"/>
    </row>
    <row r="253" spans="1:13">
      <c r="A253" s="601">
        <v>246</v>
      </c>
      <c r="B253" s="589"/>
      <c r="C253" s="589"/>
      <c r="D253" s="589"/>
      <c r="E253" s="600"/>
      <c r="F253" s="600"/>
      <c r="G253" s="591"/>
      <c r="H253" s="603"/>
      <c r="I253" s="604"/>
      <c r="J253" s="582" t="e">
        <f t="shared" si="3"/>
        <v>#DIV/0!</v>
      </c>
      <c r="K253" s="590"/>
      <c r="L253" s="590"/>
      <c r="M253" s="589"/>
    </row>
    <row r="254" spans="1:13">
      <c r="A254" s="601">
        <v>247</v>
      </c>
      <c r="B254" s="589"/>
      <c r="C254" s="589"/>
      <c r="D254" s="589"/>
      <c r="E254" s="600"/>
      <c r="F254" s="600"/>
      <c r="G254" s="591"/>
      <c r="H254" s="603"/>
      <c r="I254" s="604"/>
      <c r="J254" s="582" t="e">
        <f t="shared" si="3"/>
        <v>#DIV/0!</v>
      </c>
      <c r="K254" s="590"/>
      <c r="L254" s="590"/>
      <c r="M254" s="589"/>
    </row>
    <row r="255" spans="1:13">
      <c r="A255" s="574">
        <v>248</v>
      </c>
      <c r="B255" s="589"/>
      <c r="C255" s="589"/>
      <c r="D255" s="589"/>
      <c r="E255" s="600"/>
      <c r="F255" s="600"/>
      <c r="G255" s="591"/>
      <c r="H255" s="603"/>
      <c r="I255" s="604"/>
      <c r="J255" s="582" t="e">
        <f t="shared" si="3"/>
        <v>#DIV/0!</v>
      </c>
      <c r="K255" s="590"/>
      <c r="L255" s="590"/>
      <c r="M255" s="589"/>
    </row>
    <row r="256" spans="1:13">
      <c r="A256" s="574">
        <v>249</v>
      </c>
      <c r="B256" s="589"/>
      <c r="C256" s="589"/>
      <c r="D256" s="589"/>
      <c r="E256" s="600"/>
      <c r="F256" s="600"/>
      <c r="G256" s="591"/>
      <c r="H256" s="603"/>
      <c r="I256" s="604"/>
      <c r="J256" s="602" t="e">
        <f t="shared" si="3"/>
        <v>#DIV/0!</v>
      </c>
      <c r="K256" s="590"/>
      <c r="L256" s="590"/>
      <c r="M256" s="589"/>
    </row>
    <row r="257" spans="1:13">
      <c r="A257" s="574">
        <v>250</v>
      </c>
      <c r="B257" s="589"/>
      <c r="C257" s="589"/>
      <c r="D257" s="589"/>
      <c r="E257" s="600"/>
      <c r="F257" s="600"/>
      <c r="G257" s="591"/>
      <c r="H257" s="603"/>
      <c r="I257" s="604"/>
      <c r="J257" s="602" t="e">
        <f t="shared" si="3"/>
        <v>#DIV/0!</v>
      </c>
      <c r="K257" s="590"/>
      <c r="L257" s="590"/>
      <c r="M257" s="589"/>
    </row>
    <row r="258" spans="1:13">
      <c r="A258" s="574">
        <v>251</v>
      </c>
      <c r="B258" s="589"/>
      <c r="C258" s="589"/>
      <c r="D258" s="589"/>
      <c r="E258" s="600"/>
      <c r="F258" s="600"/>
      <c r="G258" s="591"/>
      <c r="H258" s="603"/>
      <c r="I258" s="604"/>
      <c r="J258" s="582" t="e">
        <f t="shared" si="3"/>
        <v>#DIV/0!</v>
      </c>
      <c r="K258" s="590"/>
      <c r="L258" s="590"/>
      <c r="M258" s="589"/>
    </row>
    <row r="259" spans="1:13">
      <c r="A259" s="574">
        <v>252</v>
      </c>
      <c r="B259" s="589"/>
      <c r="C259" s="589"/>
      <c r="D259" s="589"/>
      <c r="E259" s="600"/>
      <c r="F259" s="600"/>
      <c r="G259" s="591"/>
      <c r="H259" s="603"/>
      <c r="I259" s="604"/>
      <c r="J259" s="602" t="e">
        <f t="shared" si="3"/>
        <v>#DIV/0!</v>
      </c>
      <c r="K259" s="590"/>
      <c r="L259" s="590"/>
      <c r="M259" s="589"/>
    </row>
    <row r="260" spans="1:13">
      <c r="A260" s="574">
        <v>253</v>
      </c>
      <c r="B260" s="589"/>
      <c r="C260" s="589"/>
      <c r="D260" s="589"/>
      <c r="E260" s="600"/>
      <c r="F260" s="600"/>
      <c r="G260" s="591"/>
      <c r="H260" s="603"/>
      <c r="I260" s="604"/>
      <c r="J260" s="602" t="e">
        <f t="shared" si="3"/>
        <v>#DIV/0!</v>
      </c>
      <c r="K260" s="590"/>
      <c r="L260" s="590"/>
      <c r="M260" s="589"/>
    </row>
    <row r="261" spans="1:13">
      <c r="A261" s="574">
        <v>254</v>
      </c>
      <c r="B261" s="589"/>
      <c r="C261" s="589"/>
      <c r="D261" s="589"/>
      <c r="E261" s="600"/>
      <c r="F261" s="600"/>
      <c r="G261" s="591"/>
      <c r="H261" s="603"/>
      <c r="I261" s="604"/>
      <c r="J261" s="582" t="e">
        <f t="shared" si="3"/>
        <v>#DIV/0!</v>
      </c>
      <c r="K261" s="590"/>
      <c r="L261" s="590"/>
      <c r="M261" s="589"/>
    </row>
    <row r="262" spans="1:13">
      <c r="A262" s="574">
        <v>255</v>
      </c>
      <c r="B262" s="589"/>
      <c r="C262" s="589"/>
      <c r="D262" s="589"/>
      <c r="E262" s="600"/>
      <c r="F262" s="600"/>
      <c r="G262" s="591"/>
      <c r="H262" s="603"/>
      <c r="I262" s="604"/>
      <c r="J262" s="582" t="e">
        <f t="shared" si="3"/>
        <v>#DIV/0!</v>
      </c>
      <c r="K262" s="590"/>
      <c r="L262" s="590"/>
      <c r="M262" s="589"/>
    </row>
    <row r="263" spans="1:13">
      <c r="A263" s="601">
        <v>256</v>
      </c>
      <c r="B263" s="589"/>
      <c r="C263" s="589"/>
      <c r="D263" s="589"/>
      <c r="E263" s="600"/>
      <c r="F263" s="600"/>
      <c r="G263" s="591"/>
      <c r="H263" s="603"/>
      <c r="I263" s="604"/>
      <c r="J263" s="582" t="e">
        <f t="shared" si="3"/>
        <v>#DIV/0!</v>
      </c>
      <c r="K263" s="590"/>
      <c r="L263" s="590"/>
      <c r="M263" s="589"/>
    </row>
    <row r="264" spans="1:13">
      <c r="A264" s="601">
        <v>257</v>
      </c>
      <c r="B264" s="589"/>
      <c r="C264" s="589"/>
      <c r="D264" s="589"/>
      <c r="E264" s="600"/>
      <c r="F264" s="600"/>
      <c r="G264" s="591"/>
      <c r="H264" s="603"/>
      <c r="I264" s="604"/>
      <c r="J264" s="582" t="e">
        <f t="shared" ref="J264:J327" si="4">H264/I264</f>
        <v>#DIV/0!</v>
      </c>
      <c r="K264" s="590"/>
      <c r="L264" s="590"/>
      <c r="M264" s="589"/>
    </row>
    <row r="265" spans="1:13">
      <c r="A265" s="574">
        <v>258</v>
      </c>
      <c r="B265" s="589"/>
      <c r="C265" s="589"/>
      <c r="D265" s="589"/>
      <c r="E265" s="600"/>
      <c r="F265" s="600"/>
      <c r="G265" s="591"/>
      <c r="H265" s="603"/>
      <c r="I265" s="604"/>
      <c r="J265" s="602" t="e">
        <f t="shared" si="4"/>
        <v>#DIV/0!</v>
      </c>
      <c r="K265" s="590"/>
      <c r="L265" s="590"/>
      <c r="M265" s="589"/>
    </row>
    <row r="266" spans="1:13">
      <c r="A266" s="574">
        <v>259</v>
      </c>
      <c r="B266" s="589"/>
      <c r="C266" s="589"/>
      <c r="D266" s="589"/>
      <c r="E266" s="600"/>
      <c r="F266" s="600"/>
      <c r="G266" s="591"/>
      <c r="H266" s="603"/>
      <c r="I266" s="604"/>
      <c r="J266" s="602" t="e">
        <f t="shared" si="4"/>
        <v>#DIV/0!</v>
      </c>
      <c r="K266" s="590"/>
      <c r="L266" s="590"/>
      <c r="M266" s="589"/>
    </row>
    <row r="267" spans="1:13">
      <c r="A267" s="574">
        <v>260</v>
      </c>
      <c r="B267" s="589"/>
      <c r="C267" s="589"/>
      <c r="D267" s="589"/>
      <c r="E267" s="600"/>
      <c r="F267" s="600"/>
      <c r="G267" s="591"/>
      <c r="H267" s="603"/>
      <c r="I267" s="604"/>
      <c r="J267" s="582" t="e">
        <f t="shared" si="4"/>
        <v>#DIV/0!</v>
      </c>
      <c r="K267" s="590"/>
      <c r="L267" s="590"/>
      <c r="M267" s="589"/>
    </row>
    <row r="268" spans="1:13">
      <c r="A268" s="574">
        <v>261</v>
      </c>
      <c r="B268" s="589"/>
      <c r="C268" s="589"/>
      <c r="D268" s="589"/>
      <c r="E268" s="600"/>
      <c r="F268" s="600"/>
      <c r="G268" s="591"/>
      <c r="H268" s="603"/>
      <c r="I268" s="604"/>
      <c r="J268" s="602" t="e">
        <f t="shared" si="4"/>
        <v>#DIV/0!</v>
      </c>
      <c r="K268" s="590"/>
      <c r="L268" s="590"/>
      <c r="M268" s="589"/>
    </row>
    <row r="269" spans="1:13">
      <c r="A269" s="574">
        <v>262</v>
      </c>
      <c r="B269" s="589"/>
      <c r="C269" s="589"/>
      <c r="D269" s="589"/>
      <c r="E269" s="600"/>
      <c r="F269" s="600"/>
      <c r="G269" s="591"/>
      <c r="H269" s="603"/>
      <c r="I269" s="604"/>
      <c r="J269" s="602" t="e">
        <f t="shared" si="4"/>
        <v>#DIV/0!</v>
      </c>
      <c r="K269" s="590"/>
      <c r="L269" s="590"/>
      <c r="M269" s="589"/>
    </row>
    <row r="270" spans="1:13">
      <c r="A270" s="574">
        <v>263</v>
      </c>
      <c r="B270" s="589"/>
      <c r="C270" s="589"/>
      <c r="D270" s="589"/>
      <c r="E270" s="600"/>
      <c r="F270" s="600"/>
      <c r="G270" s="591"/>
      <c r="H270" s="603"/>
      <c r="I270" s="604"/>
      <c r="J270" s="582" t="e">
        <f t="shared" si="4"/>
        <v>#DIV/0!</v>
      </c>
      <c r="K270" s="590"/>
      <c r="L270" s="590"/>
      <c r="M270" s="589"/>
    </row>
    <row r="271" spans="1:13">
      <c r="A271" s="574">
        <v>264</v>
      </c>
      <c r="B271" s="589"/>
      <c r="C271" s="589"/>
      <c r="D271" s="589"/>
      <c r="E271" s="600"/>
      <c r="F271" s="600"/>
      <c r="G271" s="591"/>
      <c r="H271" s="603"/>
      <c r="I271" s="604"/>
      <c r="J271" s="582" t="e">
        <f t="shared" si="4"/>
        <v>#DIV/0!</v>
      </c>
      <c r="K271" s="590"/>
      <c r="L271" s="590"/>
      <c r="M271" s="589"/>
    </row>
    <row r="272" spans="1:13">
      <c r="A272" s="574">
        <v>265</v>
      </c>
      <c r="B272" s="589"/>
      <c r="C272" s="589"/>
      <c r="D272" s="589"/>
      <c r="E272" s="600"/>
      <c r="F272" s="600"/>
      <c r="G272" s="591"/>
      <c r="H272" s="603"/>
      <c r="I272" s="604"/>
      <c r="J272" s="582" t="e">
        <f t="shared" si="4"/>
        <v>#DIV/0!</v>
      </c>
      <c r="K272" s="590"/>
      <c r="L272" s="590"/>
      <c r="M272" s="589"/>
    </row>
    <row r="273" spans="1:13">
      <c r="A273" s="601">
        <v>266</v>
      </c>
      <c r="B273" s="589"/>
      <c r="C273" s="589"/>
      <c r="D273" s="589"/>
      <c r="E273" s="600"/>
      <c r="F273" s="600"/>
      <c r="G273" s="591"/>
      <c r="H273" s="603"/>
      <c r="I273" s="604"/>
      <c r="J273" s="582" t="e">
        <f t="shared" si="4"/>
        <v>#DIV/0!</v>
      </c>
      <c r="K273" s="590"/>
      <c r="L273" s="590"/>
      <c r="M273" s="589"/>
    </row>
    <row r="274" spans="1:13">
      <c r="A274" s="601">
        <v>267</v>
      </c>
      <c r="B274" s="589"/>
      <c r="C274" s="589"/>
      <c r="D274" s="589"/>
      <c r="E274" s="600"/>
      <c r="F274" s="600"/>
      <c r="G274" s="591"/>
      <c r="H274" s="603"/>
      <c r="I274" s="604"/>
      <c r="J274" s="602" t="e">
        <f t="shared" si="4"/>
        <v>#DIV/0!</v>
      </c>
      <c r="K274" s="590"/>
      <c r="L274" s="590"/>
      <c r="M274" s="589"/>
    </row>
    <row r="275" spans="1:13">
      <c r="A275" s="574">
        <v>268</v>
      </c>
      <c r="B275" s="589"/>
      <c r="C275" s="589"/>
      <c r="D275" s="589"/>
      <c r="E275" s="600"/>
      <c r="F275" s="600"/>
      <c r="G275" s="591"/>
      <c r="H275" s="603"/>
      <c r="I275" s="604"/>
      <c r="J275" s="602" t="e">
        <f t="shared" si="4"/>
        <v>#DIV/0!</v>
      </c>
      <c r="K275" s="590"/>
      <c r="L275" s="590"/>
      <c r="M275" s="589"/>
    </row>
    <row r="276" spans="1:13">
      <c r="A276" s="574">
        <v>269</v>
      </c>
      <c r="B276" s="589"/>
      <c r="C276" s="589"/>
      <c r="D276" s="589"/>
      <c r="E276" s="600"/>
      <c r="F276" s="600"/>
      <c r="G276" s="591"/>
      <c r="H276" s="603"/>
      <c r="I276" s="604"/>
      <c r="J276" s="582" t="e">
        <f t="shared" si="4"/>
        <v>#DIV/0!</v>
      </c>
      <c r="K276" s="590"/>
      <c r="L276" s="590"/>
      <c r="M276" s="589"/>
    </row>
    <row r="277" spans="1:13">
      <c r="A277" s="574">
        <v>270</v>
      </c>
      <c r="B277" s="589"/>
      <c r="C277" s="589"/>
      <c r="D277" s="589"/>
      <c r="E277" s="600"/>
      <c r="F277" s="600"/>
      <c r="G277" s="591"/>
      <c r="H277" s="603"/>
      <c r="I277" s="604"/>
      <c r="J277" s="602" t="e">
        <f t="shared" si="4"/>
        <v>#DIV/0!</v>
      </c>
      <c r="K277" s="590"/>
      <c r="L277" s="590"/>
      <c r="M277" s="589"/>
    </row>
    <row r="278" spans="1:13">
      <c r="A278" s="574">
        <v>271</v>
      </c>
      <c r="B278" s="589"/>
      <c r="C278" s="589"/>
      <c r="D278" s="589"/>
      <c r="E278" s="600"/>
      <c r="F278" s="600"/>
      <c r="G278" s="591"/>
      <c r="H278" s="603"/>
      <c r="I278" s="604"/>
      <c r="J278" s="602" t="e">
        <f t="shared" si="4"/>
        <v>#DIV/0!</v>
      </c>
      <c r="K278" s="590"/>
      <c r="L278" s="590"/>
      <c r="M278" s="589"/>
    </row>
    <row r="279" spans="1:13">
      <c r="A279" s="574">
        <v>272</v>
      </c>
      <c r="B279" s="589"/>
      <c r="C279" s="589"/>
      <c r="D279" s="589"/>
      <c r="E279" s="600"/>
      <c r="F279" s="600"/>
      <c r="G279" s="591"/>
      <c r="H279" s="603"/>
      <c r="I279" s="604"/>
      <c r="J279" s="582" t="e">
        <f t="shared" si="4"/>
        <v>#DIV/0!</v>
      </c>
      <c r="K279" s="590"/>
      <c r="L279" s="590"/>
      <c r="M279" s="589"/>
    </row>
    <row r="280" spans="1:13">
      <c r="A280" s="574">
        <v>273</v>
      </c>
      <c r="B280" s="589"/>
      <c r="C280" s="589"/>
      <c r="D280" s="589"/>
      <c r="E280" s="600"/>
      <c r="F280" s="600"/>
      <c r="G280" s="591"/>
      <c r="H280" s="603"/>
      <c r="I280" s="604"/>
      <c r="J280" s="582" t="e">
        <f t="shared" si="4"/>
        <v>#DIV/0!</v>
      </c>
      <c r="K280" s="590"/>
      <c r="L280" s="590"/>
      <c r="M280" s="589"/>
    </row>
    <row r="281" spans="1:13">
      <c r="A281" s="574">
        <v>274</v>
      </c>
      <c r="B281" s="589"/>
      <c r="C281" s="589"/>
      <c r="D281" s="589"/>
      <c r="E281" s="600"/>
      <c r="F281" s="600"/>
      <c r="G281" s="591"/>
      <c r="H281" s="603"/>
      <c r="I281" s="604"/>
      <c r="J281" s="582" t="e">
        <f t="shared" si="4"/>
        <v>#DIV/0!</v>
      </c>
      <c r="K281" s="590"/>
      <c r="L281" s="590"/>
      <c r="M281" s="589"/>
    </row>
    <row r="282" spans="1:13">
      <c r="A282" s="574">
        <v>275</v>
      </c>
      <c r="B282" s="589"/>
      <c r="C282" s="589"/>
      <c r="D282" s="589"/>
      <c r="E282" s="600"/>
      <c r="F282" s="600"/>
      <c r="G282" s="591"/>
      <c r="H282" s="603"/>
      <c r="I282" s="604"/>
      <c r="J282" s="582" t="e">
        <f t="shared" si="4"/>
        <v>#DIV/0!</v>
      </c>
      <c r="K282" s="590"/>
      <c r="L282" s="590"/>
      <c r="M282" s="589"/>
    </row>
    <row r="283" spans="1:13">
      <c r="A283" s="601">
        <v>276</v>
      </c>
      <c r="B283" s="589"/>
      <c r="C283" s="589"/>
      <c r="D283" s="589"/>
      <c r="E283" s="600"/>
      <c r="F283" s="600"/>
      <c r="G283" s="591"/>
      <c r="H283" s="603"/>
      <c r="I283" s="604"/>
      <c r="J283" s="602" t="e">
        <f t="shared" si="4"/>
        <v>#DIV/0!</v>
      </c>
      <c r="K283" s="590"/>
      <c r="L283" s="590"/>
      <c r="M283" s="589"/>
    </row>
    <row r="284" spans="1:13">
      <c r="A284" s="601">
        <v>277</v>
      </c>
      <c r="B284" s="589"/>
      <c r="C284" s="589"/>
      <c r="D284" s="589"/>
      <c r="E284" s="600"/>
      <c r="F284" s="600"/>
      <c r="G284" s="591"/>
      <c r="H284" s="603"/>
      <c r="I284" s="604"/>
      <c r="J284" s="602" t="e">
        <f t="shared" si="4"/>
        <v>#DIV/0!</v>
      </c>
      <c r="K284" s="590"/>
      <c r="L284" s="590"/>
      <c r="M284" s="589"/>
    </row>
    <row r="285" spans="1:13">
      <c r="A285" s="574">
        <v>278</v>
      </c>
      <c r="B285" s="589"/>
      <c r="C285" s="589"/>
      <c r="D285" s="589"/>
      <c r="E285" s="600"/>
      <c r="F285" s="600"/>
      <c r="G285" s="591"/>
      <c r="H285" s="603"/>
      <c r="I285" s="604"/>
      <c r="J285" s="582" t="e">
        <f t="shared" si="4"/>
        <v>#DIV/0!</v>
      </c>
      <c r="K285" s="590"/>
      <c r="L285" s="590"/>
      <c r="M285" s="589"/>
    </row>
    <row r="286" spans="1:13">
      <c r="A286" s="574">
        <v>279</v>
      </c>
      <c r="B286" s="589"/>
      <c r="C286" s="589"/>
      <c r="D286" s="589"/>
      <c r="E286" s="600"/>
      <c r="F286" s="600"/>
      <c r="G286" s="591"/>
      <c r="H286" s="603"/>
      <c r="I286" s="604"/>
      <c r="J286" s="602" t="e">
        <f t="shared" si="4"/>
        <v>#DIV/0!</v>
      </c>
      <c r="K286" s="590"/>
      <c r="L286" s="590"/>
      <c r="M286" s="589"/>
    </row>
    <row r="287" spans="1:13">
      <c r="A287" s="574">
        <v>280</v>
      </c>
      <c r="B287" s="589"/>
      <c r="C287" s="589"/>
      <c r="D287" s="589"/>
      <c r="E287" s="600"/>
      <c r="F287" s="600"/>
      <c r="G287" s="591"/>
      <c r="H287" s="603"/>
      <c r="I287" s="604"/>
      <c r="J287" s="602" t="e">
        <f t="shared" si="4"/>
        <v>#DIV/0!</v>
      </c>
      <c r="K287" s="590"/>
      <c r="L287" s="590"/>
      <c r="M287" s="589"/>
    </row>
    <row r="288" spans="1:13">
      <c r="A288" s="574">
        <v>281</v>
      </c>
      <c r="B288" s="589"/>
      <c r="C288" s="589"/>
      <c r="D288" s="589"/>
      <c r="E288" s="600"/>
      <c r="F288" s="600"/>
      <c r="G288" s="591"/>
      <c r="H288" s="603"/>
      <c r="I288" s="604"/>
      <c r="J288" s="582" t="e">
        <f t="shared" si="4"/>
        <v>#DIV/0!</v>
      </c>
      <c r="K288" s="590"/>
      <c r="L288" s="590"/>
      <c r="M288" s="589"/>
    </row>
    <row r="289" spans="1:13">
      <c r="A289" s="574">
        <v>282</v>
      </c>
      <c r="B289" s="589"/>
      <c r="C289" s="589"/>
      <c r="D289" s="589"/>
      <c r="E289" s="600"/>
      <c r="F289" s="600"/>
      <c r="G289" s="591"/>
      <c r="H289" s="603"/>
      <c r="I289" s="604"/>
      <c r="J289" s="582" t="e">
        <f t="shared" si="4"/>
        <v>#DIV/0!</v>
      </c>
      <c r="K289" s="590"/>
      <c r="L289" s="590"/>
      <c r="M289" s="589"/>
    </row>
    <row r="290" spans="1:13">
      <c r="A290" s="574">
        <v>283</v>
      </c>
      <c r="B290" s="589"/>
      <c r="C290" s="589"/>
      <c r="D290" s="589"/>
      <c r="E290" s="600"/>
      <c r="F290" s="600"/>
      <c r="G290" s="591"/>
      <c r="H290" s="603"/>
      <c r="I290" s="604"/>
      <c r="J290" s="582" t="e">
        <f t="shared" si="4"/>
        <v>#DIV/0!</v>
      </c>
      <c r="K290" s="590"/>
      <c r="L290" s="590"/>
      <c r="M290" s="589"/>
    </row>
    <row r="291" spans="1:13">
      <c r="A291" s="574">
        <v>284</v>
      </c>
      <c r="B291" s="589"/>
      <c r="C291" s="589"/>
      <c r="D291" s="589"/>
      <c r="E291" s="600"/>
      <c r="F291" s="600"/>
      <c r="G291" s="591"/>
      <c r="H291" s="603"/>
      <c r="I291" s="604"/>
      <c r="J291" s="582" t="e">
        <f t="shared" si="4"/>
        <v>#DIV/0!</v>
      </c>
      <c r="K291" s="590"/>
      <c r="L291" s="590"/>
      <c r="M291" s="589"/>
    </row>
    <row r="292" spans="1:13">
      <c r="A292" s="574">
        <v>285</v>
      </c>
      <c r="B292" s="589"/>
      <c r="C292" s="589"/>
      <c r="D292" s="589"/>
      <c r="E292" s="600"/>
      <c r="F292" s="600"/>
      <c r="G292" s="591"/>
      <c r="H292" s="603"/>
      <c r="I292" s="604"/>
      <c r="J292" s="602" t="e">
        <f t="shared" si="4"/>
        <v>#DIV/0!</v>
      </c>
      <c r="K292" s="590"/>
      <c r="L292" s="590"/>
      <c r="M292" s="589"/>
    </row>
    <row r="293" spans="1:13">
      <c r="A293" s="601">
        <v>286</v>
      </c>
      <c r="B293" s="589"/>
      <c r="C293" s="589"/>
      <c r="D293" s="589"/>
      <c r="E293" s="600"/>
      <c r="F293" s="600"/>
      <c r="G293" s="591"/>
      <c r="H293" s="603"/>
      <c r="I293" s="604"/>
      <c r="J293" s="602" t="e">
        <f t="shared" si="4"/>
        <v>#DIV/0!</v>
      </c>
      <c r="K293" s="590"/>
      <c r="L293" s="590"/>
      <c r="M293" s="589"/>
    </row>
    <row r="294" spans="1:13">
      <c r="A294" s="601">
        <v>287</v>
      </c>
      <c r="B294" s="589"/>
      <c r="C294" s="589"/>
      <c r="D294" s="589"/>
      <c r="E294" s="600"/>
      <c r="F294" s="600"/>
      <c r="G294" s="591"/>
      <c r="H294" s="603"/>
      <c r="I294" s="604"/>
      <c r="J294" s="582" t="e">
        <f t="shared" si="4"/>
        <v>#DIV/0!</v>
      </c>
      <c r="K294" s="590"/>
      <c r="L294" s="590"/>
      <c r="M294" s="589"/>
    </row>
    <row r="295" spans="1:13">
      <c r="A295" s="574">
        <v>288</v>
      </c>
      <c r="B295" s="589"/>
      <c r="C295" s="589"/>
      <c r="D295" s="589"/>
      <c r="E295" s="600"/>
      <c r="F295" s="600"/>
      <c r="G295" s="591"/>
      <c r="H295" s="603"/>
      <c r="I295" s="604"/>
      <c r="J295" s="602" t="e">
        <f t="shared" si="4"/>
        <v>#DIV/0!</v>
      </c>
      <c r="K295" s="590"/>
      <c r="L295" s="590"/>
      <c r="M295" s="589"/>
    </row>
    <row r="296" spans="1:13">
      <c r="A296" s="574">
        <v>289</v>
      </c>
      <c r="B296" s="589"/>
      <c r="C296" s="589"/>
      <c r="D296" s="589"/>
      <c r="E296" s="600"/>
      <c r="F296" s="600"/>
      <c r="G296" s="591"/>
      <c r="H296" s="603"/>
      <c r="I296" s="604"/>
      <c r="J296" s="602" t="e">
        <f t="shared" si="4"/>
        <v>#DIV/0!</v>
      </c>
      <c r="K296" s="590"/>
      <c r="L296" s="590"/>
      <c r="M296" s="589"/>
    </row>
    <row r="297" spans="1:13">
      <c r="A297" s="574">
        <v>290</v>
      </c>
      <c r="B297" s="589"/>
      <c r="C297" s="589"/>
      <c r="D297" s="589"/>
      <c r="E297" s="600"/>
      <c r="F297" s="600"/>
      <c r="G297" s="591"/>
      <c r="H297" s="603"/>
      <c r="I297" s="604"/>
      <c r="J297" s="582" t="e">
        <f t="shared" si="4"/>
        <v>#DIV/0!</v>
      </c>
      <c r="K297" s="590"/>
      <c r="L297" s="590"/>
      <c r="M297" s="589"/>
    </row>
    <row r="298" spans="1:13">
      <c r="A298" s="574">
        <v>291</v>
      </c>
      <c r="B298" s="589"/>
      <c r="C298" s="589"/>
      <c r="D298" s="589"/>
      <c r="E298" s="600"/>
      <c r="F298" s="600"/>
      <c r="G298" s="591"/>
      <c r="H298" s="603"/>
      <c r="I298" s="604"/>
      <c r="J298" s="582" t="e">
        <f t="shared" si="4"/>
        <v>#DIV/0!</v>
      </c>
      <c r="K298" s="590"/>
      <c r="L298" s="590"/>
      <c r="M298" s="589"/>
    </row>
    <row r="299" spans="1:13">
      <c r="A299" s="574">
        <v>292</v>
      </c>
      <c r="B299" s="589"/>
      <c r="C299" s="589"/>
      <c r="D299" s="589"/>
      <c r="E299" s="600"/>
      <c r="F299" s="600"/>
      <c r="G299" s="591"/>
      <c r="H299" s="603"/>
      <c r="I299" s="604"/>
      <c r="J299" s="582" t="e">
        <f t="shared" si="4"/>
        <v>#DIV/0!</v>
      </c>
      <c r="K299" s="590"/>
      <c r="L299" s="590"/>
      <c r="M299" s="589"/>
    </row>
    <row r="300" spans="1:13">
      <c r="A300" s="574">
        <v>293</v>
      </c>
      <c r="B300" s="589"/>
      <c r="C300" s="589"/>
      <c r="D300" s="589"/>
      <c r="E300" s="600"/>
      <c r="F300" s="600"/>
      <c r="G300" s="591"/>
      <c r="H300" s="603"/>
      <c r="I300" s="604"/>
      <c r="J300" s="582" t="e">
        <f t="shared" si="4"/>
        <v>#DIV/0!</v>
      </c>
      <c r="K300" s="590"/>
      <c r="L300" s="590"/>
      <c r="M300" s="589"/>
    </row>
    <row r="301" spans="1:13">
      <c r="A301" s="574">
        <v>294</v>
      </c>
      <c r="B301" s="589"/>
      <c r="C301" s="589"/>
      <c r="D301" s="589"/>
      <c r="E301" s="600"/>
      <c r="F301" s="600"/>
      <c r="G301" s="591"/>
      <c r="H301" s="603"/>
      <c r="I301" s="604"/>
      <c r="J301" s="602" t="e">
        <f t="shared" si="4"/>
        <v>#DIV/0!</v>
      </c>
      <c r="K301" s="590"/>
      <c r="L301" s="590"/>
      <c r="M301" s="589"/>
    </row>
    <row r="302" spans="1:13">
      <c r="A302" s="574">
        <v>295</v>
      </c>
      <c r="B302" s="589"/>
      <c r="C302" s="589"/>
      <c r="D302" s="589"/>
      <c r="E302" s="600"/>
      <c r="F302" s="600"/>
      <c r="G302" s="591"/>
      <c r="H302" s="603"/>
      <c r="I302" s="604"/>
      <c r="J302" s="602" t="e">
        <f t="shared" si="4"/>
        <v>#DIV/0!</v>
      </c>
      <c r="K302" s="590"/>
      <c r="L302" s="590"/>
      <c r="M302" s="589"/>
    </row>
    <row r="303" spans="1:13">
      <c r="A303" s="601">
        <v>296</v>
      </c>
      <c r="B303" s="589"/>
      <c r="C303" s="589"/>
      <c r="D303" s="589"/>
      <c r="E303" s="600"/>
      <c r="F303" s="600"/>
      <c r="G303" s="591"/>
      <c r="H303" s="603"/>
      <c r="I303" s="604"/>
      <c r="J303" s="582" t="e">
        <f t="shared" si="4"/>
        <v>#DIV/0!</v>
      </c>
      <c r="K303" s="590"/>
      <c r="L303" s="590"/>
      <c r="M303" s="589"/>
    </row>
    <row r="304" spans="1:13">
      <c r="A304" s="601">
        <v>297</v>
      </c>
      <c r="B304" s="589"/>
      <c r="C304" s="589"/>
      <c r="D304" s="589"/>
      <c r="E304" s="600"/>
      <c r="F304" s="600"/>
      <c r="G304" s="591"/>
      <c r="H304" s="603"/>
      <c r="I304" s="604"/>
      <c r="J304" s="602" t="e">
        <f t="shared" si="4"/>
        <v>#DIV/0!</v>
      </c>
      <c r="K304" s="590"/>
      <c r="L304" s="590"/>
      <c r="M304" s="589"/>
    </row>
    <row r="305" spans="1:13">
      <c r="A305" s="574">
        <v>298</v>
      </c>
      <c r="B305" s="589"/>
      <c r="C305" s="589"/>
      <c r="D305" s="589"/>
      <c r="E305" s="600"/>
      <c r="F305" s="600"/>
      <c r="G305" s="591"/>
      <c r="H305" s="603"/>
      <c r="I305" s="604"/>
      <c r="J305" s="602" t="e">
        <f t="shared" si="4"/>
        <v>#DIV/0!</v>
      </c>
      <c r="K305" s="590"/>
      <c r="L305" s="590"/>
      <c r="M305" s="589"/>
    </row>
    <row r="306" spans="1:13">
      <c r="A306" s="574">
        <v>299</v>
      </c>
      <c r="B306" s="589"/>
      <c r="C306" s="589"/>
      <c r="D306" s="589"/>
      <c r="E306" s="600"/>
      <c r="F306" s="600"/>
      <c r="G306" s="591"/>
      <c r="H306" s="603"/>
      <c r="I306" s="604"/>
      <c r="J306" s="582" t="e">
        <f t="shared" si="4"/>
        <v>#DIV/0!</v>
      </c>
      <c r="K306" s="590"/>
      <c r="L306" s="590"/>
      <c r="M306" s="589"/>
    </row>
    <row r="307" spans="1:13">
      <c r="A307" s="574">
        <v>300</v>
      </c>
      <c r="B307" s="589"/>
      <c r="C307" s="589"/>
      <c r="D307" s="589"/>
      <c r="E307" s="600"/>
      <c r="F307" s="600"/>
      <c r="G307" s="591"/>
      <c r="H307" s="603"/>
      <c r="I307" s="604"/>
      <c r="J307" s="582" t="e">
        <f t="shared" si="4"/>
        <v>#DIV/0!</v>
      </c>
      <c r="K307" s="590"/>
      <c r="L307" s="590"/>
      <c r="M307" s="589"/>
    </row>
    <row r="308" spans="1:13">
      <c r="A308" s="574">
        <v>301</v>
      </c>
      <c r="B308" s="589"/>
      <c r="C308" s="589"/>
      <c r="D308" s="589"/>
      <c r="E308" s="600"/>
      <c r="F308" s="600"/>
      <c r="G308" s="591"/>
      <c r="H308" s="603"/>
      <c r="I308" s="604"/>
      <c r="J308" s="582" t="e">
        <f t="shared" si="4"/>
        <v>#DIV/0!</v>
      </c>
      <c r="K308" s="590"/>
      <c r="L308" s="590"/>
      <c r="M308" s="589"/>
    </row>
    <row r="309" spans="1:13">
      <c r="A309" s="574">
        <v>302</v>
      </c>
      <c r="B309" s="589"/>
      <c r="C309" s="589"/>
      <c r="D309" s="589"/>
      <c r="E309" s="600"/>
      <c r="F309" s="600"/>
      <c r="G309" s="591"/>
      <c r="H309" s="603"/>
      <c r="I309" s="604"/>
      <c r="J309" s="582" t="e">
        <f t="shared" si="4"/>
        <v>#DIV/0!</v>
      </c>
      <c r="K309" s="590"/>
      <c r="L309" s="590"/>
      <c r="M309" s="589"/>
    </row>
    <row r="310" spans="1:13">
      <c r="A310" s="574">
        <v>303</v>
      </c>
      <c r="B310" s="589"/>
      <c r="C310" s="589"/>
      <c r="D310" s="589"/>
      <c r="E310" s="600"/>
      <c r="F310" s="600"/>
      <c r="G310" s="591"/>
      <c r="H310" s="603"/>
      <c r="I310" s="604"/>
      <c r="J310" s="602" t="e">
        <f t="shared" si="4"/>
        <v>#DIV/0!</v>
      </c>
      <c r="K310" s="590"/>
      <c r="L310" s="590"/>
      <c r="M310" s="589"/>
    </row>
    <row r="311" spans="1:13">
      <c r="A311" s="574">
        <v>304</v>
      </c>
      <c r="B311" s="589"/>
      <c r="C311" s="589"/>
      <c r="D311" s="589"/>
      <c r="E311" s="600"/>
      <c r="F311" s="600"/>
      <c r="G311" s="591"/>
      <c r="H311" s="603"/>
      <c r="I311" s="604"/>
      <c r="J311" s="602" t="e">
        <f t="shared" si="4"/>
        <v>#DIV/0!</v>
      </c>
      <c r="K311" s="590"/>
      <c r="L311" s="590"/>
      <c r="M311" s="589"/>
    </row>
    <row r="312" spans="1:13">
      <c r="A312" s="574">
        <v>305</v>
      </c>
      <c r="B312" s="589"/>
      <c r="C312" s="589"/>
      <c r="D312" s="589"/>
      <c r="E312" s="600"/>
      <c r="F312" s="600"/>
      <c r="G312" s="591"/>
      <c r="H312" s="603"/>
      <c r="I312" s="604"/>
      <c r="J312" s="582" t="e">
        <f t="shared" si="4"/>
        <v>#DIV/0!</v>
      </c>
      <c r="K312" s="590"/>
      <c r="L312" s="590"/>
      <c r="M312" s="589"/>
    </row>
    <row r="313" spans="1:13">
      <c r="A313" s="601">
        <v>306</v>
      </c>
      <c r="B313" s="589"/>
      <c r="C313" s="589"/>
      <c r="D313" s="589"/>
      <c r="E313" s="600"/>
      <c r="F313" s="600"/>
      <c r="G313" s="591"/>
      <c r="H313" s="603"/>
      <c r="I313" s="604"/>
      <c r="J313" s="602" t="e">
        <f t="shared" si="4"/>
        <v>#DIV/0!</v>
      </c>
      <c r="K313" s="590"/>
      <c r="L313" s="590"/>
      <c r="M313" s="589"/>
    </row>
    <row r="314" spans="1:13">
      <c r="A314" s="601">
        <v>307</v>
      </c>
      <c r="B314" s="589"/>
      <c r="C314" s="589"/>
      <c r="D314" s="589"/>
      <c r="E314" s="600"/>
      <c r="F314" s="600"/>
      <c r="G314" s="591"/>
      <c r="H314" s="603"/>
      <c r="I314" s="604"/>
      <c r="J314" s="602" t="e">
        <f t="shared" si="4"/>
        <v>#DIV/0!</v>
      </c>
      <c r="K314" s="590"/>
      <c r="L314" s="590"/>
      <c r="M314" s="589"/>
    </row>
    <row r="315" spans="1:13">
      <c r="A315" s="574">
        <v>308</v>
      </c>
      <c r="B315" s="589"/>
      <c r="C315" s="589"/>
      <c r="D315" s="589"/>
      <c r="E315" s="600"/>
      <c r="F315" s="600"/>
      <c r="G315" s="591"/>
      <c r="H315" s="603"/>
      <c r="I315" s="604"/>
      <c r="J315" s="582" t="e">
        <f t="shared" si="4"/>
        <v>#DIV/0!</v>
      </c>
      <c r="K315" s="590"/>
      <c r="L315" s="590"/>
      <c r="M315" s="589"/>
    </row>
    <row r="316" spans="1:13">
      <c r="A316" s="574">
        <v>309</v>
      </c>
      <c r="B316" s="589"/>
      <c r="C316" s="589"/>
      <c r="D316" s="589"/>
      <c r="E316" s="600"/>
      <c r="F316" s="600"/>
      <c r="G316" s="591"/>
      <c r="H316" s="603"/>
      <c r="I316" s="604"/>
      <c r="J316" s="582" t="e">
        <f t="shared" si="4"/>
        <v>#DIV/0!</v>
      </c>
      <c r="K316" s="590"/>
      <c r="L316" s="590"/>
      <c r="M316" s="589"/>
    </row>
    <row r="317" spans="1:13">
      <c r="A317" s="574">
        <v>310</v>
      </c>
      <c r="B317" s="589"/>
      <c r="C317" s="589"/>
      <c r="D317" s="589"/>
      <c r="E317" s="600"/>
      <c r="F317" s="600"/>
      <c r="G317" s="591"/>
      <c r="H317" s="603"/>
      <c r="I317" s="604"/>
      <c r="J317" s="582" t="e">
        <f t="shared" si="4"/>
        <v>#DIV/0!</v>
      </c>
      <c r="K317" s="590"/>
      <c r="L317" s="590"/>
      <c r="M317" s="589"/>
    </row>
    <row r="318" spans="1:13">
      <c r="A318" s="574">
        <v>311</v>
      </c>
      <c r="B318" s="589"/>
      <c r="C318" s="589"/>
      <c r="D318" s="589"/>
      <c r="E318" s="600"/>
      <c r="F318" s="600"/>
      <c r="G318" s="591"/>
      <c r="H318" s="603"/>
      <c r="I318" s="604"/>
      <c r="J318" s="582" t="e">
        <f t="shared" si="4"/>
        <v>#DIV/0!</v>
      </c>
      <c r="K318" s="590"/>
      <c r="L318" s="590"/>
      <c r="M318" s="589"/>
    </row>
    <row r="319" spans="1:13">
      <c r="A319" s="574">
        <v>312</v>
      </c>
      <c r="B319" s="589"/>
      <c r="C319" s="589"/>
      <c r="D319" s="589"/>
      <c r="E319" s="600"/>
      <c r="F319" s="600"/>
      <c r="G319" s="591"/>
      <c r="H319" s="603"/>
      <c r="I319" s="604"/>
      <c r="J319" s="602" t="e">
        <f t="shared" si="4"/>
        <v>#DIV/0!</v>
      </c>
      <c r="K319" s="590"/>
      <c r="L319" s="590"/>
      <c r="M319" s="589"/>
    </row>
    <row r="320" spans="1:13">
      <c r="A320" s="574">
        <v>313</v>
      </c>
      <c r="B320" s="589"/>
      <c r="C320" s="589"/>
      <c r="D320" s="589"/>
      <c r="E320" s="600"/>
      <c r="F320" s="600"/>
      <c r="G320" s="591"/>
      <c r="H320" s="603"/>
      <c r="I320" s="604"/>
      <c r="J320" s="602" t="e">
        <f t="shared" si="4"/>
        <v>#DIV/0!</v>
      </c>
      <c r="K320" s="590"/>
      <c r="L320" s="590"/>
      <c r="M320" s="589"/>
    </row>
    <row r="321" spans="1:13">
      <c r="A321" s="574">
        <v>314</v>
      </c>
      <c r="B321" s="589"/>
      <c r="C321" s="589"/>
      <c r="D321" s="589"/>
      <c r="E321" s="600"/>
      <c r="F321" s="600"/>
      <c r="G321" s="591"/>
      <c r="H321" s="603"/>
      <c r="I321" s="604"/>
      <c r="J321" s="582" t="e">
        <f t="shared" si="4"/>
        <v>#DIV/0!</v>
      </c>
      <c r="K321" s="590"/>
      <c r="L321" s="590"/>
      <c r="M321" s="589"/>
    </row>
    <row r="322" spans="1:13">
      <c r="A322" s="574">
        <v>315</v>
      </c>
      <c r="B322" s="589"/>
      <c r="C322" s="589"/>
      <c r="D322" s="589"/>
      <c r="E322" s="600"/>
      <c r="F322" s="600"/>
      <c r="G322" s="591"/>
      <c r="H322" s="603"/>
      <c r="I322" s="604"/>
      <c r="J322" s="602" t="e">
        <f t="shared" si="4"/>
        <v>#DIV/0!</v>
      </c>
      <c r="K322" s="590"/>
      <c r="L322" s="590"/>
      <c r="M322" s="589"/>
    </row>
    <row r="323" spans="1:13">
      <c r="A323" s="601">
        <v>316</v>
      </c>
      <c r="B323" s="589"/>
      <c r="C323" s="589"/>
      <c r="D323" s="589"/>
      <c r="E323" s="600"/>
      <c r="F323" s="600"/>
      <c r="G323" s="591"/>
      <c r="H323" s="603"/>
      <c r="I323" s="604"/>
      <c r="J323" s="602" t="e">
        <f t="shared" si="4"/>
        <v>#DIV/0!</v>
      </c>
      <c r="K323" s="590"/>
      <c r="L323" s="590"/>
      <c r="M323" s="589"/>
    </row>
    <row r="324" spans="1:13">
      <c r="A324" s="601">
        <v>317</v>
      </c>
      <c r="B324" s="589"/>
      <c r="C324" s="589"/>
      <c r="D324" s="589"/>
      <c r="E324" s="600"/>
      <c r="F324" s="600"/>
      <c r="G324" s="591"/>
      <c r="H324" s="603"/>
      <c r="I324" s="604"/>
      <c r="J324" s="582" t="e">
        <f t="shared" si="4"/>
        <v>#DIV/0!</v>
      </c>
      <c r="K324" s="590"/>
      <c r="L324" s="590"/>
      <c r="M324" s="589"/>
    </row>
    <row r="325" spans="1:13">
      <c r="A325" s="574">
        <v>318</v>
      </c>
      <c r="B325" s="589"/>
      <c r="C325" s="589"/>
      <c r="D325" s="589"/>
      <c r="E325" s="600"/>
      <c r="F325" s="600"/>
      <c r="G325" s="591"/>
      <c r="H325" s="603"/>
      <c r="I325" s="604"/>
      <c r="J325" s="582" t="e">
        <f t="shared" si="4"/>
        <v>#DIV/0!</v>
      </c>
      <c r="K325" s="590"/>
      <c r="L325" s="590"/>
      <c r="M325" s="589"/>
    </row>
    <row r="326" spans="1:13">
      <c r="A326" s="574">
        <v>319</v>
      </c>
      <c r="B326" s="589"/>
      <c r="C326" s="589"/>
      <c r="D326" s="589"/>
      <c r="E326" s="600"/>
      <c r="F326" s="600"/>
      <c r="G326" s="591"/>
      <c r="H326" s="603"/>
      <c r="I326" s="604"/>
      <c r="J326" s="582" t="e">
        <f t="shared" si="4"/>
        <v>#DIV/0!</v>
      </c>
      <c r="K326" s="590"/>
      <c r="L326" s="590"/>
      <c r="M326" s="589"/>
    </row>
    <row r="327" spans="1:13">
      <c r="A327" s="574">
        <v>320</v>
      </c>
      <c r="B327" s="589"/>
      <c r="C327" s="589"/>
      <c r="D327" s="589"/>
      <c r="E327" s="600"/>
      <c r="F327" s="600"/>
      <c r="G327" s="591"/>
      <c r="H327" s="603"/>
      <c r="I327" s="604"/>
      <c r="J327" s="582" t="e">
        <f t="shared" si="4"/>
        <v>#DIV/0!</v>
      </c>
      <c r="K327" s="590"/>
      <c r="L327" s="590"/>
      <c r="M327" s="589"/>
    </row>
    <row r="328" spans="1:13">
      <c r="A328" s="574">
        <v>321</v>
      </c>
      <c r="B328" s="589"/>
      <c r="C328" s="589"/>
      <c r="D328" s="589"/>
      <c r="E328" s="600"/>
      <c r="F328" s="600"/>
      <c r="G328" s="591"/>
      <c r="H328" s="603"/>
      <c r="I328" s="604"/>
      <c r="J328" s="602" t="e">
        <f t="shared" ref="J328:J357" si="5">H328/I328</f>
        <v>#DIV/0!</v>
      </c>
      <c r="K328" s="590"/>
      <c r="L328" s="590"/>
      <c r="M328" s="589"/>
    </row>
    <row r="329" spans="1:13">
      <c r="A329" s="574">
        <v>322</v>
      </c>
      <c r="B329" s="589"/>
      <c r="C329" s="589"/>
      <c r="D329" s="589"/>
      <c r="E329" s="600"/>
      <c r="F329" s="600"/>
      <c r="G329" s="591"/>
      <c r="H329" s="603"/>
      <c r="I329" s="604"/>
      <c r="J329" s="602" t="e">
        <f t="shared" si="5"/>
        <v>#DIV/0!</v>
      </c>
      <c r="K329" s="590"/>
      <c r="L329" s="590"/>
      <c r="M329" s="589"/>
    </row>
    <row r="330" spans="1:13">
      <c r="A330" s="574">
        <v>323</v>
      </c>
      <c r="B330" s="589"/>
      <c r="C330" s="589"/>
      <c r="D330" s="589"/>
      <c r="E330" s="600"/>
      <c r="F330" s="600"/>
      <c r="G330" s="591"/>
      <c r="H330" s="603"/>
      <c r="I330" s="604"/>
      <c r="J330" s="582" t="e">
        <f t="shared" si="5"/>
        <v>#DIV/0!</v>
      </c>
      <c r="K330" s="590"/>
      <c r="L330" s="590"/>
      <c r="M330" s="589"/>
    </row>
    <row r="331" spans="1:13">
      <c r="A331" s="574">
        <v>324</v>
      </c>
      <c r="B331" s="589"/>
      <c r="C331" s="589"/>
      <c r="D331" s="589"/>
      <c r="E331" s="600"/>
      <c r="F331" s="600"/>
      <c r="G331" s="591"/>
      <c r="H331" s="603"/>
      <c r="I331" s="604"/>
      <c r="J331" s="602" t="e">
        <f t="shared" si="5"/>
        <v>#DIV/0!</v>
      </c>
      <c r="K331" s="590"/>
      <c r="L331" s="590"/>
      <c r="M331" s="589"/>
    </row>
    <row r="332" spans="1:13">
      <c r="A332" s="574">
        <v>325</v>
      </c>
      <c r="B332" s="589"/>
      <c r="C332" s="589"/>
      <c r="D332" s="589"/>
      <c r="E332" s="600"/>
      <c r="F332" s="600"/>
      <c r="G332" s="591"/>
      <c r="H332" s="603"/>
      <c r="I332" s="604"/>
      <c r="J332" s="602" t="e">
        <f t="shared" si="5"/>
        <v>#DIV/0!</v>
      </c>
      <c r="K332" s="590"/>
      <c r="L332" s="590"/>
      <c r="M332" s="589"/>
    </row>
    <row r="333" spans="1:13">
      <c r="A333" s="601">
        <v>326</v>
      </c>
      <c r="B333" s="589"/>
      <c r="C333" s="589"/>
      <c r="D333" s="589"/>
      <c r="E333" s="600"/>
      <c r="F333" s="600"/>
      <c r="G333" s="591"/>
      <c r="H333" s="603"/>
      <c r="I333" s="604"/>
      <c r="J333" s="582" t="e">
        <f t="shared" si="5"/>
        <v>#DIV/0!</v>
      </c>
      <c r="K333" s="590"/>
      <c r="L333" s="590"/>
      <c r="M333" s="589"/>
    </row>
    <row r="334" spans="1:13">
      <c r="A334" s="601">
        <v>327</v>
      </c>
      <c r="B334" s="589"/>
      <c r="C334" s="589"/>
      <c r="D334" s="589"/>
      <c r="E334" s="600"/>
      <c r="F334" s="600"/>
      <c r="G334" s="591"/>
      <c r="H334" s="603"/>
      <c r="I334" s="604"/>
      <c r="J334" s="582" t="e">
        <f t="shared" si="5"/>
        <v>#DIV/0!</v>
      </c>
      <c r="K334" s="590"/>
      <c r="L334" s="590"/>
      <c r="M334" s="589"/>
    </row>
    <row r="335" spans="1:13">
      <c r="A335" s="574">
        <v>328</v>
      </c>
      <c r="B335" s="589"/>
      <c r="C335" s="589"/>
      <c r="D335" s="589"/>
      <c r="E335" s="600"/>
      <c r="F335" s="600"/>
      <c r="G335" s="591"/>
      <c r="H335" s="603"/>
      <c r="I335" s="604"/>
      <c r="J335" s="582" t="e">
        <f t="shared" si="5"/>
        <v>#DIV/0!</v>
      </c>
      <c r="K335" s="590"/>
      <c r="L335" s="590"/>
      <c r="M335" s="589"/>
    </row>
    <row r="336" spans="1:13">
      <c r="A336" s="574">
        <v>329</v>
      </c>
      <c r="B336" s="589"/>
      <c r="C336" s="589"/>
      <c r="D336" s="589"/>
      <c r="E336" s="600"/>
      <c r="F336" s="600"/>
      <c r="G336" s="591"/>
      <c r="H336" s="603"/>
      <c r="I336" s="604"/>
      <c r="J336" s="582" t="e">
        <f t="shared" si="5"/>
        <v>#DIV/0!</v>
      </c>
      <c r="K336" s="590"/>
      <c r="L336" s="590"/>
      <c r="M336" s="589"/>
    </row>
    <row r="337" spans="1:13">
      <c r="A337" s="574">
        <v>330</v>
      </c>
      <c r="B337" s="589"/>
      <c r="C337" s="589"/>
      <c r="D337" s="589"/>
      <c r="E337" s="600"/>
      <c r="F337" s="600"/>
      <c r="G337" s="591"/>
      <c r="H337" s="603"/>
      <c r="I337" s="604"/>
      <c r="J337" s="602" t="e">
        <f t="shared" si="5"/>
        <v>#DIV/0!</v>
      </c>
      <c r="K337" s="590"/>
      <c r="L337" s="590"/>
      <c r="M337" s="589"/>
    </row>
    <row r="338" spans="1:13">
      <c r="A338" s="574">
        <v>331</v>
      </c>
      <c r="B338" s="589"/>
      <c r="C338" s="589"/>
      <c r="D338" s="589"/>
      <c r="E338" s="600"/>
      <c r="F338" s="600"/>
      <c r="G338" s="591"/>
      <c r="H338" s="603"/>
      <c r="I338" s="604"/>
      <c r="J338" s="602" t="e">
        <f t="shared" si="5"/>
        <v>#DIV/0!</v>
      </c>
      <c r="K338" s="590"/>
      <c r="L338" s="590"/>
      <c r="M338" s="589"/>
    </row>
    <row r="339" spans="1:13">
      <c r="A339" s="574">
        <v>332</v>
      </c>
      <c r="B339" s="589"/>
      <c r="C339" s="589"/>
      <c r="D339" s="589"/>
      <c r="E339" s="600"/>
      <c r="F339" s="600"/>
      <c r="G339" s="591"/>
      <c r="H339" s="603"/>
      <c r="I339" s="604"/>
      <c r="J339" s="582" t="e">
        <f t="shared" si="5"/>
        <v>#DIV/0!</v>
      </c>
      <c r="K339" s="590"/>
      <c r="L339" s="590"/>
      <c r="M339" s="589"/>
    </row>
    <row r="340" spans="1:13">
      <c r="A340" s="574">
        <v>333</v>
      </c>
      <c r="B340" s="589"/>
      <c r="C340" s="589"/>
      <c r="D340" s="589"/>
      <c r="E340" s="600"/>
      <c r="F340" s="600"/>
      <c r="G340" s="591"/>
      <c r="H340" s="603"/>
      <c r="I340" s="604"/>
      <c r="J340" s="602" t="e">
        <f t="shared" si="5"/>
        <v>#DIV/0!</v>
      </c>
      <c r="K340" s="590"/>
      <c r="L340" s="590"/>
      <c r="M340" s="589"/>
    </row>
    <row r="341" spans="1:13">
      <c r="A341" s="574">
        <v>334</v>
      </c>
      <c r="B341" s="589"/>
      <c r="C341" s="589"/>
      <c r="D341" s="589"/>
      <c r="E341" s="600"/>
      <c r="F341" s="600"/>
      <c r="G341" s="591"/>
      <c r="H341" s="603"/>
      <c r="I341" s="604"/>
      <c r="J341" s="602" t="e">
        <f t="shared" si="5"/>
        <v>#DIV/0!</v>
      </c>
      <c r="K341" s="590"/>
      <c r="L341" s="590"/>
      <c r="M341" s="589"/>
    </row>
    <row r="342" spans="1:13">
      <c r="A342" s="574">
        <v>335</v>
      </c>
      <c r="B342" s="589"/>
      <c r="C342" s="589"/>
      <c r="D342" s="589"/>
      <c r="E342" s="600"/>
      <c r="F342" s="600"/>
      <c r="G342" s="591"/>
      <c r="H342" s="603"/>
      <c r="I342" s="604"/>
      <c r="J342" s="582" t="e">
        <f t="shared" si="5"/>
        <v>#DIV/0!</v>
      </c>
      <c r="K342" s="590"/>
      <c r="L342" s="590"/>
      <c r="M342" s="589"/>
    </row>
    <row r="343" spans="1:13">
      <c r="A343" s="601">
        <v>336</v>
      </c>
      <c r="B343" s="589"/>
      <c r="C343" s="589"/>
      <c r="D343" s="589"/>
      <c r="E343" s="600"/>
      <c r="F343" s="600"/>
      <c r="G343" s="591"/>
      <c r="H343" s="603"/>
      <c r="I343" s="604"/>
      <c r="J343" s="582" t="e">
        <f t="shared" si="5"/>
        <v>#DIV/0!</v>
      </c>
      <c r="K343" s="590"/>
      <c r="L343" s="590"/>
      <c r="M343" s="589"/>
    </row>
    <row r="344" spans="1:13">
      <c r="A344" s="601">
        <v>337</v>
      </c>
      <c r="B344" s="589"/>
      <c r="C344" s="589"/>
      <c r="D344" s="589"/>
      <c r="E344" s="600"/>
      <c r="F344" s="600"/>
      <c r="G344" s="591"/>
      <c r="H344" s="603"/>
      <c r="I344" s="604"/>
      <c r="J344" s="582" t="e">
        <f t="shared" si="5"/>
        <v>#DIV/0!</v>
      </c>
      <c r="K344" s="590"/>
      <c r="L344" s="590"/>
      <c r="M344" s="589"/>
    </row>
    <row r="345" spans="1:13">
      <c r="A345" s="574">
        <v>338</v>
      </c>
      <c r="B345" s="589"/>
      <c r="C345" s="589"/>
      <c r="D345" s="589"/>
      <c r="E345" s="600"/>
      <c r="F345" s="600"/>
      <c r="G345" s="591"/>
      <c r="H345" s="603"/>
      <c r="I345" s="604"/>
      <c r="J345" s="582" t="e">
        <f t="shared" si="5"/>
        <v>#DIV/0!</v>
      </c>
      <c r="K345" s="590"/>
      <c r="L345" s="590"/>
      <c r="M345" s="589"/>
    </row>
    <row r="346" spans="1:13">
      <c r="A346" s="574">
        <v>339</v>
      </c>
      <c r="B346" s="589"/>
      <c r="C346" s="589"/>
      <c r="D346" s="589"/>
      <c r="E346" s="600"/>
      <c r="F346" s="600"/>
      <c r="G346" s="591"/>
      <c r="H346" s="603"/>
      <c r="I346" s="604"/>
      <c r="J346" s="602" t="e">
        <f t="shared" si="5"/>
        <v>#DIV/0!</v>
      </c>
      <c r="K346" s="590"/>
      <c r="L346" s="590"/>
      <c r="M346" s="589"/>
    </row>
    <row r="347" spans="1:13">
      <c r="A347" s="574">
        <v>340</v>
      </c>
      <c r="B347" s="589"/>
      <c r="C347" s="589"/>
      <c r="D347" s="589"/>
      <c r="E347" s="600"/>
      <c r="F347" s="600"/>
      <c r="G347" s="591"/>
      <c r="H347" s="603"/>
      <c r="I347" s="604"/>
      <c r="J347" s="602" t="e">
        <f t="shared" si="5"/>
        <v>#DIV/0!</v>
      </c>
      <c r="K347" s="590"/>
      <c r="L347" s="590"/>
      <c r="M347" s="589"/>
    </row>
    <row r="348" spans="1:13">
      <c r="A348" s="574">
        <v>341</v>
      </c>
      <c r="B348" s="589"/>
      <c r="C348" s="589"/>
      <c r="D348" s="589"/>
      <c r="E348" s="600"/>
      <c r="F348" s="600"/>
      <c r="G348" s="591"/>
      <c r="H348" s="603"/>
      <c r="I348" s="604"/>
      <c r="J348" s="582" t="e">
        <f t="shared" si="5"/>
        <v>#DIV/0!</v>
      </c>
      <c r="K348" s="590"/>
      <c r="L348" s="590"/>
      <c r="M348" s="589"/>
    </row>
    <row r="349" spans="1:13">
      <c r="A349" s="574">
        <v>342</v>
      </c>
      <c r="B349" s="589"/>
      <c r="C349" s="589"/>
      <c r="D349" s="589"/>
      <c r="E349" s="600"/>
      <c r="F349" s="600"/>
      <c r="G349" s="591"/>
      <c r="H349" s="603"/>
      <c r="I349" s="604"/>
      <c r="J349" s="602" t="e">
        <f t="shared" si="5"/>
        <v>#DIV/0!</v>
      </c>
      <c r="K349" s="590"/>
      <c r="L349" s="590"/>
      <c r="M349" s="589"/>
    </row>
    <row r="350" spans="1:13">
      <c r="A350" s="574">
        <v>343</v>
      </c>
      <c r="B350" s="589"/>
      <c r="C350" s="589"/>
      <c r="D350" s="589"/>
      <c r="E350" s="600"/>
      <c r="F350" s="600"/>
      <c r="G350" s="591"/>
      <c r="H350" s="603"/>
      <c r="I350" s="604"/>
      <c r="J350" s="602" t="e">
        <f t="shared" si="5"/>
        <v>#DIV/0!</v>
      </c>
      <c r="K350" s="590"/>
      <c r="L350" s="590"/>
      <c r="M350" s="589"/>
    </row>
    <row r="351" spans="1:13">
      <c r="A351" s="574">
        <v>344</v>
      </c>
      <c r="B351" s="589"/>
      <c r="C351" s="589"/>
      <c r="D351" s="589"/>
      <c r="E351" s="600"/>
      <c r="F351" s="600"/>
      <c r="G351" s="591"/>
      <c r="H351" s="603"/>
      <c r="I351" s="604"/>
      <c r="J351" s="582" t="e">
        <f t="shared" si="5"/>
        <v>#DIV/0!</v>
      </c>
      <c r="K351" s="590"/>
      <c r="L351" s="590"/>
      <c r="M351" s="589"/>
    </row>
    <row r="352" spans="1:13">
      <c r="A352" s="574">
        <v>345</v>
      </c>
      <c r="B352" s="589"/>
      <c r="C352" s="589"/>
      <c r="D352" s="589"/>
      <c r="E352" s="600"/>
      <c r="F352" s="600"/>
      <c r="G352" s="591"/>
      <c r="H352" s="603"/>
      <c r="I352" s="604"/>
      <c r="J352" s="582" t="e">
        <f t="shared" si="5"/>
        <v>#DIV/0!</v>
      </c>
      <c r="K352" s="590"/>
      <c r="L352" s="590"/>
      <c r="M352" s="589"/>
    </row>
    <row r="353" spans="1:13">
      <c r="A353" s="601">
        <v>346</v>
      </c>
      <c r="B353" s="589"/>
      <c r="C353" s="589"/>
      <c r="D353" s="589"/>
      <c r="E353" s="600"/>
      <c r="F353" s="600"/>
      <c r="G353" s="591"/>
      <c r="H353" s="603"/>
      <c r="I353" s="604"/>
      <c r="J353" s="582" t="e">
        <f t="shared" si="5"/>
        <v>#DIV/0!</v>
      </c>
      <c r="K353" s="590"/>
      <c r="L353" s="590"/>
      <c r="M353" s="589"/>
    </row>
    <row r="354" spans="1:13">
      <c r="A354" s="601">
        <v>347</v>
      </c>
      <c r="B354" s="589"/>
      <c r="C354" s="589"/>
      <c r="D354" s="589"/>
      <c r="E354" s="600"/>
      <c r="F354" s="600"/>
      <c r="G354" s="591"/>
      <c r="H354" s="603"/>
      <c r="I354" s="604"/>
      <c r="J354" s="582" t="e">
        <f t="shared" si="5"/>
        <v>#DIV/0!</v>
      </c>
      <c r="K354" s="590"/>
      <c r="L354" s="590"/>
      <c r="M354" s="589"/>
    </row>
    <row r="355" spans="1:13">
      <c r="A355" s="574">
        <v>348</v>
      </c>
      <c r="B355" s="589"/>
      <c r="C355" s="589"/>
      <c r="D355" s="589"/>
      <c r="E355" s="600"/>
      <c r="F355" s="600"/>
      <c r="G355" s="591"/>
      <c r="H355" s="603"/>
      <c r="I355" s="604"/>
      <c r="J355" s="602" t="e">
        <f t="shared" si="5"/>
        <v>#DIV/0!</v>
      </c>
      <c r="K355" s="590"/>
      <c r="L355" s="590"/>
      <c r="M355" s="589"/>
    </row>
    <row r="356" spans="1:13">
      <c r="A356" s="574">
        <v>349</v>
      </c>
      <c r="B356" s="589"/>
      <c r="C356" s="589"/>
      <c r="D356" s="589"/>
      <c r="E356" s="600"/>
      <c r="F356" s="600"/>
      <c r="G356" s="591"/>
      <c r="H356" s="603"/>
      <c r="I356" s="604"/>
      <c r="J356" s="602" t="e">
        <f t="shared" si="5"/>
        <v>#DIV/0!</v>
      </c>
      <c r="K356" s="590"/>
      <c r="L356" s="590"/>
      <c r="M356" s="589"/>
    </row>
    <row r="357" spans="1:13">
      <c r="A357" s="574">
        <v>350</v>
      </c>
      <c r="B357" s="589"/>
      <c r="C357" s="589"/>
      <c r="D357" s="589"/>
      <c r="E357" s="600"/>
      <c r="F357" s="600"/>
      <c r="G357" s="591"/>
      <c r="H357" s="603"/>
      <c r="I357" s="604"/>
      <c r="J357" s="582" t="e">
        <f t="shared" si="5"/>
        <v>#DIV/0!</v>
      </c>
      <c r="K357" s="590"/>
      <c r="L357" s="590"/>
      <c r="M357" s="589"/>
    </row>
    <row r="358" spans="1:13">
      <c r="B358" s="575"/>
      <c r="H358" s="605"/>
      <c r="I358" s="605"/>
      <c r="J358" s="606"/>
    </row>
    <row r="359" spans="1:13">
      <c r="B359" s="575"/>
      <c r="H359" s="605"/>
      <c r="I359" s="605"/>
      <c r="J359" s="606"/>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G26" sqref="G26"/>
    </sheetView>
  </sheetViews>
  <sheetFormatPr defaultColWidth="9" defaultRowHeight="13.5"/>
  <cols>
    <col min="1" max="1" width="9" style="574"/>
    <col min="2" max="2" width="20" style="574" customWidth="1"/>
    <col min="3" max="3" width="11" style="574" bestFit="1" customWidth="1"/>
    <col min="4" max="4" width="18.375" style="574" bestFit="1" customWidth="1"/>
    <col min="5" max="5" width="13.125" style="574" bestFit="1" customWidth="1"/>
    <col min="6" max="6" width="13" style="574" customWidth="1"/>
    <col min="7" max="7" width="13" style="575" customWidth="1"/>
    <col min="8" max="8" width="13" style="574" customWidth="1"/>
    <col min="9" max="9" width="15.125" style="574" bestFit="1" customWidth="1"/>
    <col min="10" max="10" width="9" style="574"/>
    <col min="11" max="12" width="9" style="576"/>
    <col min="13" max="14" width="9" style="574"/>
    <col min="15" max="15" width="11.125" style="574" customWidth="1"/>
    <col min="16" max="16384" width="9" style="574"/>
  </cols>
  <sheetData>
    <row r="1" spans="1:15">
      <c r="A1" s="574" t="s">
        <v>5</v>
      </c>
      <c r="B1" s="628" t="str">
        <f>[8]合計!C3</f>
        <v>山形市</v>
      </c>
      <c r="C1" s="601"/>
      <c r="D1" s="601"/>
      <c r="E1" s="601"/>
      <c r="F1" s="601"/>
      <c r="I1" s="574" t="s">
        <v>38</v>
      </c>
      <c r="K1" s="576" t="s">
        <v>56</v>
      </c>
    </row>
    <row r="2" spans="1:15" s="601" customFormat="1" ht="51" customHeight="1">
      <c r="B2" s="607"/>
      <c r="E2" s="784" t="s">
        <v>57</v>
      </c>
      <c r="F2" s="784"/>
      <c r="G2" s="784"/>
      <c r="H2" s="578">
        <f>SUMIF(E8:E357,"PPS",H8:H357)</f>
        <v>121406</v>
      </c>
      <c r="I2" s="579"/>
      <c r="J2" s="576"/>
      <c r="K2" s="608"/>
      <c r="L2" s="608"/>
      <c r="O2" s="574"/>
    </row>
    <row r="3" spans="1:15" s="601" customFormat="1" ht="41.25" customHeight="1">
      <c r="B3" s="575"/>
      <c r="E3" s="784" t="s">
        <v>58</v>
      </c>
      <c r="F3" s="784"/>
      <c r="G3" s="784"/>
      <c r="H3" s="578">
        <f>O7</f>
        <v>622703</v>
      </c>
      <c r="I3" s="579"/>
      <c r="J3" s="575"/>
      <c r="K3" s="608"/>
      <c r="L3" s="608"/>
      <c r="O3" s="574"/>
    </row>
    <row r="4" spans="1:15" s="601" customFormat="1" ht="60" customHeight="1">
      <c r="B4" s="575"/>
      <c r="E4" s="784" t="s">
        <v>1530</v>
      </c>
      <c r="F4" s="784"/>
      <c r="G4" s="784"/>
      <c r="H4" s="609">
        <f>H3/I7</f>
        <v>1</v>
      </c>
      <c r="I4" s="610"/>
      <c r="J4" s="575"/>
      <c r="K4" s="608"/>
      <c r="L4" s="608"/>
    </row>
    <row r="5" spans="1:15" s="575" customFormat="1" ht="12.75" customHeight="1">
      <c r="B5" s="584"/>
      <c r="E5" s="585"/>
      <c r="F5" s="585"/>
      <c r="G5" s="585"/>
      <c r="H5" s="587"/>
      <c r="I5" s="587"/>
      <c r="J5" s="584"/>
      <c r="K5" s="588"/>
      <c r="L5" s="588"/>
    </row>
    <row r="6" spans="1:15" s="670" customFormat="1" ht="67.5">
      <c r="A6" s="666" t="s">
        <v>60</v>
      </c>
      <c r="B6" s="667" t="s">
        <v>44</v>
      </c>
      <c r="C6" s="667" t="s">
        <v>45</v>
      </c>
      <c r="D6" s="667" t="s">
        <v>46</v>
      </c>
      <c r="E6" s="618" t="s">
        <v>47</v>
      </c>
      <c r="F6" s="667" t="s">
        <v>61</v>
      </c>
      <c r="G6" s="668" t="s">
        <v>62</v>
      </c>
      <c r="H6" s="618" t="s">
        <v>88</v>
      </c>
      <c r="I6" s="618" t="s">
        <v>50</v>
      </c>
      <c r="J6" s="618" t="s">
        <v>51</v>
      </c>
      <c r="K6" s="618" t="s">
        <v>52</v>
      </c>
      <c r="L6" s="618" t="s">
        <v>53</v>
      </c>
      <c r="M6" s="618" t="s">
        <v>63</v>
      </c>
      <c r="N6" s="618" t="s">
        <v>64</v>
      </c>
      <c r="O6" s="618" t="s">
        <v>65</v>
      </c>
    </row>
    <row r="7" spans="1:15" s="592" customFormat="1" ht="14.25" thickBot="1">
      <c r="B7" s="593" t="s">
        <v>55</v>
      </c>
      <c r="C7" s="593"/>
      <c r="D7" s="593"/>
      <c r="E7" s="593"/>
      <c r="F7" s="593"/>
      <c r="G7" s="593"/>
      <c r="H7" s="594">
        <f>SUM(H8:H357)</f>
        <v>744109</v>
      </c>
      <c r="I7" s="594">
        <f>SUM(I8:I357)</f>
        <v>622703</v>
      </c>
      <c r="J7" s="595">
        <f>H7/I7</f>
        <v>1.1949661395560967</v>
      </c>
      <c r="K7" s="611"/>
      <c r="L7" s="611"/>
      <c r="M7" s="593"/>
      <c r="N7" s="593"/>
      <c r="O7" s="612">
        <f>SUM(O8:O357)</f>
        <v>622703</v>
      </c>
    </row>
    <row r="8" spans="1:15" ht="14.25" thickTop="1">
      <c r="A8" s="574">
        <v>1</v>
      </c>
      <c r="B8" s="636" t="s">
        <v>1531</v>
      </c>
      <c r="C8" s="630" t="s">
        <v>1532</v>
      </c>
      <c r="D8" s="631" t="s">
        <v>1533</v>
      </c>
      <c r="E8" s="637" t="s">
        <v>113</v>
      </c>
      <c r="F8" s="642"/>
      <c r="G8" s="643"/>
      <c r="H8" s="644">
        <v>58009</v>
      </c>
      <c r="I8" s="645">
        <v>58009</v>
      </c>
      <c r="J8" s="602">
        <f t="shared" ref="J8:J253" si="0">H8/I8</f>
        <v>1</v>
      </c>
      <c r="K8" s="104"/>
      <c r="L8" s="104"/>
      <c r="M8" s="646"/>
      <c r="N8" s="646"/>
      <c r="O8" s="647">
        <v>58009</v>
      </c>
    </row>
    <row r="9" spans="1:15">
      <c r="A9" s="574">
        <v>2</v>
      </c>
      <c r="B9" s="631" t="s">
        <v>1534</v>
      </c>
      <c r="C9" s="631" t="s">
        <v>1532</v>
      </c>
      <c r="D9" s="631" t="s">
        <v>1533</v>
      </c>
      <c r="E9" s="637" t="s">
        <v>113</v>
      </c>
      <c r="F9" s="642"/>
      <c r="G9" s="643"/>
      <c r="H9" s="644">
        <v>27</v>
      </c>
      <c r="I9" s="645">
        <v>27</v>
      </c>
      <c r="J9" s="602">
        <f t="shared" si="0"/>
        <v>1</v>
      </c>
      <c r="K9" s="104"/>
      <c r="L9" s="104"/>
      <c r="M9" s="646"/>
      <c r="N9" s="646"/>
      <c r="O9" s="635">
        <v>27</v>
      </c>
    </row>
    <row r="10" spans="1:15" ht="24">
      <c r="A10" s="574">
        <v>3</v>
      </c>
      <c r="B10" s="633" t="s">
        <v>1535</v>
      </c>
      <c r="C10" s="648" t="s">
        <v>1536</v>
      </c>
      <c r="D10" s="631" t="s">
        <v>1533</v>
      </c>
      <c r="E10" s="637" t="s">
        <v>113</v>
      </c>
      <c r="F10" s="642"/>
      <c r="G10" s="643"/>
      <c r="H10" s="644">
        <v>26062</v>
      </c>
      <c r="I10" s="644">
        <v>26062</v>
      </c>
      <c r="J10" s="582">
        <f t="shared" si="0"/>
        <v>1</v>
      </c>
      <c r="K10" s="104"/>
      <c r="L10" s="104"/>
      <c r="M10" s="646"/>
      <c r="N10" s="646"/>
      <c r="O10" s="635">
        <v>26062</v>
      </c>
    </row>
    <row r="11" spans="1:15">
      <c r="A11" s="574">
        <v>4</v>
      </c>
      <c r="B11" s="636" t="s">
        <v>1537</v>
      </c>
      <c r="C11" s="630" t="s">
        <v>1538</v>
      </c>
      <c r="D11" s="631" t="s">
        <v>1533</v>
      </c>
      <c r="E11" s="637" t="s">
        <v>113</v>
      </c>
      <c r="F11" s="642"/>
      <c r="G11" s="643"/>
      <c r="H11" s="644">
        <v>183</v>
      </c>
      <c r="I11" s="645">
        <v>183</v>
      </c>
      <c r="J11" s="602">
        <f t="shared" si="0"/>
        <v>1</v>
      </c>
      <c r="K11" s="104"/>
      <c r="L11" s="108"/>
      <c r="M11" s="646"/>
      <c r="N11" s="646"/>
      <c r="O11" s="635">
        <v>183</v>
      </c>
    </row>
    <row r="12" spans="1:15">
      <c r="A12" s="574">
        <v>5</v>
      </c>
      <c r="B12" s="109" t="s">
        <v>1539</v>
      </c>
      <c r="C12" s="631" t="s">
        <v>1540</v>
      </c>
      <c r="D12" s="631" t="s">
        <v>1533</v>
      </c>
      <c r="E12" s="631" t="s">
        <v>113</v>
      </c>
      <c r="F12" s="630"/>
      <c r="G12" s="643"/>
      <c r="H12" s="110">
        <v>682</v>
      </c>
      <c r="I12" s="649">
        <v>682</v>
      </c>
      <c r="J12" s="602">
        <f t="shared" si="0"/>
        <v>1</v>
      </c>
      <c r="K12" s="112"/>
      <c r="L12" s="113"/>
      <c r="M12" s="643"/>
      <c r="N12" s="643"/>
      <c r="O12" s="635">
        <v>682</v>
      </c>
    </row>
    <row r="13" spans="1:15">
      <c r="A13" s="601">
        <v>6</v>
      </c>
      <c r="B13" s="631" t="s">
        <v>1541</v>
      </c>
      <c r="C13" s="631" t="s">
        <v>1542</v>
      </c>
      <c r="D13" s="631" t="s">
        <v>1533</v>
      </c>
      <c r="E13" s="637" t="s">
        <v>113</v>
      </c>
      <c r="F13" s="642"/>
      <c r="G13" s="643"/>
      <c r="H13" s="644">
        <v>3292</v>
      </c>
      <c r="I13" s="645">
        <v>3292</v>
      </c>
      <c r="J13" s="602">
        <f t="shared" si="0"/>
        <v>1</v>
      </c>
      <c r="K13" s="104"/>
      <c r="L13" s="104"/>
      <c r="M13" s="646"/>
      <c r="N13" s="646"/>
      <c r="O13" s="635">
        <v>3292</v>
      </c>
    </row>
    <row r="14" spans="1:15">
      <c r="A14" s="601">
        <v>7</v>
      </c>
      <c r="B14" s="636" t="s">
        <v>1543</v>
      </c>
      <c r="C14" s="630" t="s">
        <v>1544</v>
      </c>
      <c r="D14" s="631" t="s">
        <v>1533</v>
      </c>
      <c r="E14" s="637" t="s">
        <v>113</v>
      </c>
      <c r="F14" s="642"/>
      <c r="G14" s="643"/>
      <c r="H14" s="644">
        <v>23</v>
      </c>
      <c r="I14" s="644">
        <v>23</v>
      </c>
      <c r="J14" s="582">
        <f t="shared" si="0"/>
        <v>1</v>
      </c>
      <c r="K14" s="104"/>
      <c r="L14" s="114"/>
      <c r="M14" s="646"/>
      <c r="N14" s="646"/>
      <c r="O14" s="635">
        <v>23</v>
      </c>
    </row>
    <row r="15" spans="1:15" ht="27">
      <c r="A15" s="574">
        <v>8</v>
      </c>
      <c r="B15" s="650" t="s">
        <v>1545</v>
      </c>
      <c r="C15" s="634" t="s">
        <v>1544</v>
      </c>
      <c r="D15" s="631" t="s">
        <v>1533</v>
      </c>
      <c r="E15" s="637" t="s">
        <v>113</v>
      </c>
      <c r="F15" s="642"/>
      <c r="G15" s="638"/>
      <c r="H15" s="116">
        <v>99</v>
      </c>
      <c r="I15" s="116">
        <v>99</v>
      </c>
      <c r="J15" s="602">
        <f t="shared" si="0"/>
        <v>1</v>
      </c>
      <c r="K15" s="113"/>
      <c r="L15" s="118"/>
      <c r="M15" s="646"/>
      <c r="N15" s="646"/>
      <c r="O15" s="635">
        <v>99</v>
      </c>
    </row>
    <row r="16" spans="1:15" ht="27">
      <c r="A16" s="574">
        <v>9</v>
      </c>
      <c r="B16" s="636" t="s">
        <v>1546</v>
      </c>
      <c r="C16" s="630" t="s">
        <v>1547</v>
      </c>
      <c r="D16" s="631" t="s">
        <v>1533</v>
      </c>
      <c r="E16" s="637" t="s">
        <v>113</v>
      </c>
      <c r="F16" s="642"/>
      <c r="G16" s="643"/>
      <c r="H16" s="644">
        <v>2263</v>
      </c>
      <c r="I16" s="645">
        <v>2263</v>
      </c>
      <c r="J16" s="602">
        <f t="shared" si="0"/>
        <v>1</v>
      </c>
      <c r="K16" s="104"/>
      <c r="L16" s="104"/>
      <c r="M16" s="646"/>
      <c r="N16" s="646"/>
      <c r="O16" s="635">
        <v>2263</v>
      </c>
    </row>
    <row r="17" spans="1:15" ht="27">
      <c r="A17" s="574">
        <v>10</v>
      </c>
      <c r="B17" s="687" t="s">
        <v>1548</v>
      </c>
      <c r="C17" s="636" t="s">
        <v>1547</v>
      </c>
      <c r="D17" s="631" t="s">
        <v>1533</v>
      </c>
      <c r="E17" s="637" t="s">
        <v>113</v>
      </c>
      <c r="F17" s="642"/>
      <c r="G17" s="643"/>
      <c r="H17" s="644">
        <v>13898</v>
      </c>
      <c r="I17" s="645">
        <v>13898</v>
      </c>
      <c r="J17" s="602">
        <f t="shared" si="0"/>
        <v>1</v>
      </c>
      <c r="K17" s="104"/>
      <c r="L17" s="104"/>
      <c r="M17" s="646"/>
      <c r="N17" s="646"/>
      <c r="O17" s="635">
        <v>13898</v>
      </c>
    </row>
    <row r="18" spans="1:15">
      <c r="A18" s="601">
        <v>11</v>
      </c>
      <c r="B18" s="650" t="s">
        <v>1549</v>
      </c>
      <c r="C18" s="634" t="s">
        <v>1550</v>
      </c>
      <c r="D18" s="631" t="s">
        <v>1533</v>
      </c>
      <c r="E18" s="637" t="s">
        <v>113</v>
      </c>
      <c r="F18" s="642"/>
      <c r="G18" s="638"/>
      <c r="H18" s="116">
        <v>12323</v>
      </c>
      <c r="I18" s="651">
        <v>12323</v>
      </c>
      <c r="J18" s="582">
        <f t="shared" si="0"/>
        <v>1</v>
      </c>
      <c r="K18" s="113"/>
      <c r="L18" s="113"/>
      <c r="M18" s="646"/>
      <c r="N18" s="646"/>
      <c r="O18" s="635">
        <v>12323</v>
      </c>
    </row>
    <row r="19" spans="1:15">
      <c r="A19" s="601">
        <v>12</v>
      </c>
      <c r="B19" s="650" t="s">
        <v>1551</v>
      </c>
      <c r="C19" s="634" t="s">
        <v>1550</v>
      </c>
      <c r="D19" s="631" t="s">
        <v>1533</v>
      </c>
      <c r="E19" s="637" t="s">
        <v>113</v>
      </c>
      <c r="F19" s="642"/>
      <c r="G19" s="638"/>
      <c r="H19" s="116">
        <v>747</v>
      </c>
      <c r="I19" s="651">
        <v>747</v>
      </c>
      <c r="J19" s="602">
        <f t="shared" si="0"/>
        <v>1</v>
      </c>
      <c r="K19" s="113"/>
      <c r="L19" s="113"/>
      <c r="M19" s="646"/>
      <c r="N19" s="646"/>
      <c r="O19" s="635">
        <v>747</v>
      </c>
    </row>
    <row r="20" spans="1:15">
      <c r="A20" s="574">
        <v>13</v>
      </c>
      <c r="B20" s="650" t="s">
        <v>1552</v>
      </c>
      <c r="C20" s="634" t="s">
        <v>1553</v>
      </c>
      <c r="D20" s="631" t="s">
        <v>1533</v>
      </c>
      <c r="E20" s="637" t="s">
        <v>113</v>
      </c>
      <c r="F20" s="642"/>
      <c r="G20" s="638"/>
      <c r="H20" s="116">
        <v>7096</v>
      </c>
      <c r="I20" s="651">
        <v>7096</v>
      </c>
      <c r="J20" s="602">
        <f t="shared" si="0"/>
        <v>1</v>
      </c>
      <c r="K20" s="113"/>
      <c r="L20" s="113"/>
      <c r="M20" s="646"/>
      <c r="N20" s="646"/>
      <c r="O20" s="635">
        <v>7096</v>
      </c>
    </row>
    <row r="21" spans="1:15">
      <c r="A21" s="574">
        <v>14</v>
      </c>
      <c r="B21" s="688" t="s">
        <v>1554</v>
      </c>
      <c r="C21" s="634" t="s">
        <v>1555</v>
      </c>
      <c r="D21" s="631" t="s">
        <v>1533</v>
      </c>
      <c r="E21" s="637" t="s">
        <v>113</v>
      </c>
      <c r="F21" s="634"/>
      <c r="G21" s="638"/>
      <c r="H21" s="120">
        <v>131935</v>
      </c>
      <c r="I21" s="651">
        <v>131935</v>
      </c>
      <c r="J21" s="602">
        <f t="shared" si="0"/>
        <v>1</v>
      </c>
      <c r="K21" s="113"/>
      <c r="L21" s="113"/>
      <c r="M21" s="646"/>
      <c r="N21" s="646"/>
      <c r="O21" s="635">
        <v>131935</v>
      </c>
    </row>
    <row r="22" spans="1:15">
      <c r="A22" s="574">
        <v>15</v>
      </c>
      <c r="B22" s="648" t="s">
        <v>1556</v>
      </c>
      <c r="C22" s="634" t="s">
        <v>1557</v>
      </c>
      <c r="D22" s="631" t="s">
        <v>1533</v>
      </c>
      <c r="E22" s="637" t="s">
        <v>113</v>
      </c>
      <c r="F22" s="634"/>
      <c r="G22" s="638"/>
      <c r="H22" s="121">
        <v>7340</v>
      </c>
      <c r="I22" s="651">
        <v>7340</v>
      </c>
      <c r="J22" s="582">
        <f t="shared" si="0"/>
        <v>1</v>
      </c>
      <c r="K22" s="113"/>
      <c r="L22" s="113"/>
      <c r="M22" s="646"/>
      <c r="N22" s="646"/>
      <c r="O22" s="635">
        <v>7340</v>
      </c>
    </row>
    <row r="23" spans="1:15">
      <c r="A23" s="601">
        <v>16</v>
      </c>
      <c r="B23" s="638" t="s">
        <v>1558</v>
      </c>
      <c r="C23" s="634" t="s">
        <v>1557</v>
      </c>
      <c r="D23" s="631" t="s">
        <v>1533</v>
      </c>
      <c r="E23" s="637" t="s">
        <v>113</v>
      </c>
      <c r="F23" s="637"/>
      <c r="G23" s="638"/>
      <c r="H23" s="116">
        <v>963</v>
      </c>
      <c r="I23" s="651">
        <v>963</v>
      </c>
      <c r="J23" s="602">
        <f t="shared" si="0"/>
        <v>1</v>
      </c>
      <c r="K23" s="113"/>
      <c r="L23" s="113"/>
      <c r="M23" s="646"/>
      <c r="N23" s="646"/>
      <c r="O23" s="635">
        <v>963</v>
      </c>
    </row>
    <row r="24" spans="1:15">
      <c r="A24" s="601">
        <v>17</v>
      </c>
      <c r="B24" s="634" t="s">
        <v>1559</v>
      </c>
      <c r="C24" s="634" t="s">
        <v>1557</v>
      </c>
      <c r="D24" s="631" t="s">
        <v>1533</v>
      </c>
      <c r="E24" s="637" t="s">
        <v>113</v>
      </c>
      <c r="F24" s="637"/>
      <c r="G24" s="638"/>
      <c r="H24" s="652">
        <v>1451</v>
      </c>
      <c r="I24" s="651">
        <v>1451</v>
      </c>
      <c r="J24" s="602">
        <f t="shared" si="0"/>
        <v>1</v>
      </c>
      <c r="K24" s="113"/>
      <c r="L24" s="113"/>
      <c r="M24" s="646"/>
      <c r="N24" s="646"/>
      <c r="O24" s="635">
        <v>1451</v>
      </c>
    </row>
    <row r="25" spans="1:15">
      <c r="A25" s="574">
        <v>18</v>
      </c>
      <c r="B25" s="634" t="s">
        <v>1560</v>
      </c>
      <c r="C25" s="634" t="s">
        <v>1557</v>
      </c>
      <c r="D25" s="631" t="s">
        <v>1533</v>
      </c>
      <c r="E25" s="637" t="s">
        <v>113</v>
      </c>
      <c r="F25" s="637"/>
      <c r="G25" s="638"/>
      <c r="H25" s="652">
        <v>1091</v>
      </c>
      <c r="I25" s="651">
        <v>1091</v>
      </c>
      <c r="J25" s="602">
        <f t="shared" si="0"/>
        <v>1</v>
      </c>
      <c r="K25" s="113"/>
      <c r="L25" s="113"/>
      <c r="M25" s="646"/>
      <c r="N25" s="646"/>
      <c r="O25" s="635">
        <v>1091</v>
      </c>
    </row>
    <row r="26" spans="1:15">
      <c r="A26" s="574">
        <v>19</v>
      </c>
      <c r="B26" s="634" t="s">
        <v>1561</v>
      </c>
      <c r="C26" s="634" t="s">
        <v>1557</v>
      </c>
      <c r="D26" s="631" t="s">
        <v>1533</v>
      </c>
      <c r="E26" s="637" t="s">
        <v>113</v>
      </c>
      <c r="F26" s="637"/>
      <c r="G26" s="638"/>
      <c r="H26" s="652">
        <v>751</v>
      </c>
      <c r="I26" s="651">
        <v>751</v>
      </c>
      <c r="J26" s="582">
        <f t="shared" si="0"/>
        <v>1</v>
      </c>
      <c r="K26" s="113"/>
      <c r="L26" s="113"/>
      <c r="M26" s="646"/>
      <c r="N26" s="646"/>
      <c r="O26" s="635">
        <v>751</v>
      </c>
    </row>
    <row r="27" spans="1:15">
      <c r="A27" s="574">
        <v>20</v>
      </c>
      <c r="B27" s="634" t="s">
        <v>1562</v>
      </c>
      <c r="C27" s="634" t="s">
        <v>1557</v>
      </c>
      <c r="D27" s="631" t="s">
        <v>1533</v>
      </c>
      <c r="E27" s="637" t="s">
        <v>113</v>
      </c>
      <c r="F27" s="637"/>
      <c r="G27" s="638"/>
      <c r="H27" s="652">
        <v>662</v>
      </c>
      <c r="I27" s="651">
        <v>662</v>
      </c>
      <c r="J27" s="602">
        <f t="shared" si="0"/>
        <v>1</v>
      </c>
      <c r="K27" s="113"/>
      <c r="L27" s="113"/>
      <c r="M27" s="646"/>
      <c r="N27" s="646"/>
      <c r="O27" s="635">
        <v>662</v>
      </c>
    </row>
    <row r="28" spans="1:15">
      <c r="A28" s="601">
        <v>21</v>
      </c>
      <c r="B28" s="634" t="s">
        <v>1563</v>
      </c>
      <c r="C28" s="634" t="s">
        <v>1557</v>
      </c>
      <c r="D28" s="631" t="s">
        <v>1533</v>
      </c>
      <c r="E28" s="637" t="s">
        <v>113</v>
      </c>
      <c r="F28" s="637"/>
      <c r="G28" s="638"/>
      <c r="H28" s="652">
        <v>7800</v>
      </c>
      <c r="I28" s="651">
        <v>7800</v>
      </c>
      <c r="J28" s="602">
        <f t="shared" si="0"/>
        <v>1</v>
      </c>
      <c r="K28" s="113"/>
      <c r="L28" s="113"/>
      <c r="M28" s="646"/>
      <c r="N28" s="646"/>
      <c r="O28" s="635">
        <v>7800</v>
      </c>
    </row>
    <row r="29" spans="1:15">
      <c r="A29" s="601">
        <v>22</v>
      </c>
      <c r="B29" s="634" t="s">
        <v>1564</v>
      </c>
      <c r="C29" s="634" t="s">
        <v>1557</v>
      </c>
      <c r="D29" s="631" t="s">
        <v>1533</v>
      </c>
      <c r="E29" s="637" t="s">
        <v>113</v>
      </c>
      <c r="F29" s="637"/>
      <c r="G29" s="638"/>
      <c r="H29" s="652">
        <v>1990</v>
      </c>
      <c r="I29" s="651">
        <v>1990</v>
      </c>
      <c r="J29" s="602">
        <f t="shared" si="0"/>
        <v>1</v>
      </c>
      <c r="K29" s="113"/>
      <c r="L29" s="113"/>
      <c r="M29" s="646"/>
      <c r="N29" s="646"/>
      <c r="O29" s="635">
        <v>1990</v>
      </c>
    </row>
    <row r="30" spans="1:15">
      <c r="A30" s="574">
        <v>23</v>
      </c>
      <c r="B30" s="634" t="s">
        <v>1565</v>
      </c>
      <c r="C30" s="634" t="s">
        <v>527</v>
      </c>
      <c r="D30" s="631" t="s">
        <v>1533</v>
      </c>
      <c r="E30" s="637" t="s">
        <v>113</v>
      </c>
      <c r="F30" s="637"/>
      <c r="G30" s="638"/>
      <c r="H30" s="652">
        <v>11242</v>
      </c>
      <c r="I30" s="651">
        <v>11242</v>
      </c>
      <c r="J30" s="582">
        <f t="shared" si="0"/>
        <v>1</v>
      </c>
      <c r="K30" s="113"/>
      <c r="L30" s="113"/>
      <c r="M30" s="646"/>
      <c r="N30" s="646"/>
      <c r="O30" s="635">
        <v>11242</v>
      </c>
    </row>
    <row r="31" spans="1:15">
      <c r="A31" s="574">
        <v>24</v>
      </c>
      <c r="B31" s="634" t="s">
        <v>1566</v>
      </c>
      <c r="C31" s="634" t="s">
        <v>527</v>
      </c>
      <c r="D31" s="631" t="s">
        <v>1533</v>
      </c>
      <c r="E31" s="637" t="s">
        <v>113</v>
      </c>
      <c r="F31" s="637"/>
      <c r="G31" s="638"/>
      <c r="H31" s="652">
        <v>5104</v>
      </c>
      <c r="I31" s="651">
        <v>5104</v>
      </c>
      <c r="J31" s="602">
        <f t="shared" si="0"/>
        <v>1</v>
      </c>
      <c r="K31" s="113"/>
      <c r="L31" s="113"/>
      <c r="M31" s="646"/>
      <c r="N31" s="646"/>
      <c r="O31" s="635">
        <v>5104</v>
      </c>
    </row>
    <row r="32" spans="1:15">
      <c r="A32" s="574">
        <v>25</v>
      </c>
      <c r="B32" s="689" t="s">
        <v>1567</v>
      </c>
      <c r="C32" s="634" t="s">
        <v>1568</v>
      </c>
      <c r="D32" s="634" t="s">
        <v>1533</v>
      </c>
      <c r="E32" s="637" t="s">
        <v>113</v>
      </c>
      <c r="F32" s="637"/>
      <c r="G32" s="638"/>
      <c r="H32" s="652">
        <v>7469</v>
      </c>
      <c r="I32" s="651">
        <v>7469</v>
      </c>
      <c r="J32" s="602">
        <f t="shared" si="0"/>
        <v>1</v>
      </c>
      <c r="K32" s="113"/>
      <c r="L32" s="113"/>
      <c r="M32" s="646"/>
      <c r="N32" s="646"/>
      <c r="O32" s="635">
        <v>7469</v>
      </c>
    </row>
    <row r="33" spans="1:15">
      <c r="A33" s="601">
        <v>26</v>
      </c>
      <c r="B33" s="689" t="s">
        <v>1569</v>
      </c>
      <c r="C33" s="634" t="s">
        <v>1570</v>
      </c>
      <c r="D33" s="634" t="s">
        <v>1533</v>
      </c>
      <c r="E33" s="637" t="s">
        <v>113</v>
      </c>
      <c r="F33" s="637"/>
      <c r="G33" s="638"/>
      <c r="H33" s="651">
        <v>41211</v>
      </c>
      <c r="I33" s="651">
        <v>41211</v>
      </c>
      <c r="J33" s="602">
        <f t="shared" si="0"/>
        <v>1</v>
      </c>
      <c r="K33" s="113"/>
      <c r="L33" s="113"/>
      <c r="M33" s="646"/>
      <c r="N33" s="646"/>
      <c r="O33" s="635">
        <v>41211</v>
      </c>
    </row>
    <row r="34" spans="1:15">
      <c r="A34" s="601">
        <v>27</v>
      </c>
      <c r="B34" s="689" t="s">
        <v>1571</v>
      </c>
      <c r="C34" s="634" t="s">
        <v>1570</v>
      </c>
      <c r="D34" s="634" t="s">
        <v>1533</v>
      </c>
      <c r="E34" s="637" t="s">
        <v>113</v>
      </c>
      <c r="F34" s="637"/>
      <c r="G34" s="638"/>
      <c r="H34" s="651">
        <v>19451</v>
      </c>
      <c r="I34" s="651">
        <v>19451</v>
      </c>
      <c r="J34" s="582">
        <f t="shared" si="0"/>
        <v>1</v>
      </c>
      <c r="K34" s="113"/>
      <c r="L34" s="113"/>
      <c r="M34" s="646"/>
      <c r="N34" s="646"/>
      <c r="O34" s="635">
        <v>19451</v>
      </c>
    </row>
    <row r="35" spans="1:15">
      <c r="A35" s="574">
        <v>28</v>
      </c>
      <c r="B35" s="689" t="s">
        <v>1572</v>
      </c>
      <c r="C35" s="634" t="s">
        <v>1570</v>
      </c>
      <c r="D35" s="634" t="s">
        <v>1533</v>
      </c>
      <c r="E35" s="637" t="s">
        <v>113</v>
      </c>
      <c r="F35" s="637"/>
      <c r="G35" s="638"/>
      <c r="H35" s="651">
        <v>4184</v>
      </c>
      <c r="I35" s="651">
        <v>4184</v>
      </c>
      <c r="J35" s="602">
        <f t="shared" si="0"/>
        <v>1</v>
      </c>
      <c r="K35" s="113"/>
      <c r="L35" s="113"/>
      <c r="M35" s="646"/>
      <c r="N35" s="646"/>
      <c r="O35" s="635">
        <v>4184</v>
      </c>
    </row>
    <row r="36" spans="1:15">
      <c r="A36" s="574">
        <v>29</v>
      </c>
      <c r="B36" s="689" t="s">
        <v>1573</v>
      </c>
      <c r="C36" s="634" t="s">
        <v>1570</v>
      </c>
      <c r="D36" s="634" t="s">
        <v>1533</v>
      </c>
      <c r="E36" s="637" t="s">
        <v>113</v>
      </c>
      <c r="F36" s="637"/>
      <c r="G36" s="638"/>
      <c r="H36" s="651">
        <v>486</v>
      </c>
      <c r="I36" s="651">
        <v>486</v>
      </c>
      <c r="J36" s="602">
        <f t="shared" si="0"/>
        <v>1</v>
      </c>
      <c r="K36" s="113"/>
      <c r="L36" s="113"/>
      <c r="M36" s="634"/>
      <c r="N36" s="634"/>
      <c r="O36" s="635">
        <v>486</v>
      </c>
    </row>
    <row r="37" spans="1:15">
      <c r="A37" s="574">
        <v>30</v>
      </c>
      <c r="B37" s="689" t="s">
        <v>1574</v>
      </c>
      <c r="C37" s="634" t="s">
        <v>1575</v>
      </c>
      <c r="D37" s="634" t="s">
        <v>1533</v>
      </c>
      <c r="E37" s="637" t="s">
        <v>113</v>
      </c>
      <c r="F37" s="637"/>
      <c r="G37" s="638"/>
      <c r="H37" s="652">
        <v>12807</v>
      </c>
      <c r="I37" s="651">
        <v>12807</v>
      </c>
      <c r="J37" s="602">
        <f t="shared" si="0"/>
        <v>1</v>
      </c>
      <c r="K37" s="113"/>
      <c r="L37" s="113"/>
      <c r="M37" s="646"/>
      <c r="N37" s="646"/>
      <c r="O37" s="635">
        <v>12807</v>
      </c>
    </row>
    <row r="38" spans="1:15">
      <c r="A38" s="601">
        <v>31</v>
      </c>
      <c r="B38" s="634" t="s">
        <v>1576</v>
      </c>
      <c r="C38" s="634" t="s">
        <v>1577</v>
      </c>
      <c r="D38" s="634" t="s">
        <v>1533</v>
      </c>
      <c r="E38" s="637" t="s">
        <v>113</v>
      </c>
      <c r="F38" s="637"/>
      <c r="G38" s="638"/>
      <c r="H38" s="652">
        <v>59944</v>
      </c>
      <c r="I38" s="651">
        <v>59944</v>
      </c>
      <c r="J38" s="582">
        <f t="shared" si="0"/>
        <v>1</v>
      </c>
      <c r="K38" s="113"/>
      <c r="L38" s="113"/>
      <c r="M38" s="646"/>
      <c r="N38" s="646"/>
      <c r="O38" s="635">
        <v>59944</v>
      </c>
    </row>
    <row r="39" spans="1:15">
      <c r="A39" s="601">
        <v>32</v>
      </c>
      <c r="B39" s="634" t="s">
        <v>1576</v>
      </c>
      <c r="C39" s="634" t="s">
        <v>1577</v>
      </c>
      <c r="D39" s="634" t="s">
        <v>1578</v>
      </c>
      <c r="E39" s="637" t="s">
        <v>120</v>
      </c>
      <c r="F39" s="637"/>
      <c r="G39" s="638"/>
      <c r="H39" s="652">
        <v>73524</v>
      </c>
      <c r="I39" s="651"/>
      <c r="J39" s="602" t="e">
        <f t="shared" si="0"/>
        <v>#DIV/0!</v>
      </c>
      <c r="K39" s="113"/>
      <c r="L39" s="113"/>
      <c r="M39" s="646"/>
      <c r="N39" s="646"/>
      <c r="O39" s="635"/>
    </row>
    <row r="40" spans="1:15">
      <c r="A40" s="574">
        <v>33</v>
      </c>
      <c r="B40" s="634" t="s">
        <v>1579</v>
      </c>
      <c r="C40" s="634" t="s">
        <v>1577</v>
      </c>
      <c r="D40" s="634" t="s">
        <v>1533</v>
      </c>
      <c r="E40" s="637" t="s">
        <v>113</v>
      </c>
      <c r="F40" s="637"/>
      <c r="G40" s="638"/>
      <c r="H40" s="652">
        <v>33607</v>
      </c>
      <c r="I40" s="651">
        <v>33607</v>
      </c>
      <c r="J40" s="602">
        <f t="shared" si="0"/>
        <v>1</v>
      </c>
      <c r="K40" s="113"/>
      <c r="L40" s="113"/>
      <c r="M40" s="646"/>
      <c r="N40" s="646"/>
      <c r="O40" s="635">
        <v>33607</v>
      </c>
    </row>
    <row r="41" spans="1:15">
      <c r="A41" s="574">
        <v>34</v>
      </c>
      <c r="B41" s="634" t="s">
        <v>1579</v>
      </c>
      <c r="C41" s="634" t="s">
        <v>1577</v>
      </c>
      <c r="D41" s="634" t="s">
        <v>1578</v>
      </c>
      <c r="E41" s="637" t="s">
        <v>120</v>
      </c>
      <c r="F41" s="637"/>
      <c r="G41" s="638"/>
      <c r="H41" s="652">
        <v>46770</v>
      </c>
      <c r="I41" s="651"/>
      <c r="J41" s="602" t="e">
        <f t="shared" si="0"/>
        <v>#DIV/0!</v>
      </c>
      <c r="K41" s="113"/>
      <c r="L41" s="113"/>
      <c r="M41" s="646"/>
      <c r="N41" s="646"/>
      <c r="O41" s="635"/>
    </row>
    <row r="42" spans="1:15">
      <c r="A42" s="574">
        <v>35</v>
      </c>
      <c r="B42" s="634" t="s">
        <v>1580</v>
      </c>
      <c r="C42" s="634" t="s">
        <v>1581</v>
      </c>
      <c r="D42" s="634" t="s">
        <v>1533</v>
      </c>
      <c r="E42" s="637" t="s">
        <v>113</v>
      </c>
      <c r="F42" s="637"/>
      <c r="G42" s="638"/>
      <c r="H42" s="652">
        <v>4645</v>
      </c>
      <c r="I42" s="651">
        <v>4645</v>
      </c>
      <c r="J42" s="582">
        <f t="shared" si="0"/>
        <v>1</v>
      </c>
      <c r="K42" s="113"/>
      <c r="L42" s="113"/>
      <c r="M42" s="646"/>
      <c r="N42" s="646"/>
      <c r="O42" s="635">
        <v>4645</v>
      </c>
    </row>
    <row r="43" spans="1:15">
      <c r="A43" s="601">
        <v>36</v>
      </c>
      <c r="B43" s="634" t="s">
        <v>1582</v>
      </c>
      <c r="C43" s="634" t="s">
        <v>1583</v>
      </c>
      <c r="D43" s="634" t="s">
        <v>1533</v>
      </c>
      <c r="E43" s="637" t="s">
        <v>113</v>
      </c>
      <c r="F43" s="637"/>
      <c r="G43" s="638"/>
      <c r="H43" s="652">
        <v>21636</v>
      </c>
      <c r="I43" s="651">
        <v>21636</v>
      </c>
      <c r="J43" s="602">
        <f t="shared" si="0"/>
        <v>1</v>
      </c>
      <c r="K43" s="113"/>
      <c r="L43" s="113"/>
      <c r="M43" s="634"/>
      <c r="N43" s="634"/>
      <c r="O43" s="635">
        <v>21636</v>
      </c>
    </row>
    <row r="44" spans="1:15">
      <c r="A44" s="601">
        <v>37</v>
      </c>
      <c r="B44" s="634" t="s">
        <v>1584</v>
      </c>
      <c r="C44" s="634" t="s">
        <v>1583</v>
      </c>
      <c r="D44" s="634" t="s">
        <v>1533</v>
      </c>
      <c r="E44" s="637" t="s">
        <v>113</v>
      </c>
      <c r="F44" s="637"/>
      <c r="G44" s="638"/>
      <c r="H44" s="652">
        <v>1008</v>
      </c>
      <c r="I44" s="651">
        <v>1008</v>
      </c>
      <c r="J44" s="602">
        <f t="shared" si="0"/>
        <v>1</v>
      </c>
      <c r="K44" s="113"/>
      <c r="L44" s="113"/>
      <c r="M44" s="646"/>
      <c r="N44" s="646"/>
      <c r="O44" s="635">
        <v>1008</v>
      </c>
    </row>
    <row r="45" spans="1:15">
      <c r="A45" s="574">
        <v>38</v>
      </c>
      <c r="B45" s="634" t="s">
        <v>1585</v>
      </c>
      <c r="C45" s="634" t="s">
        <v>1583</v>
      </c>
      <c r="D45" s="634" t="s">
        <v>1533</v>
      </c>
      <c r="E45" s="637" t="s">
        <v>113</v>
      </c>
      <c r="F45" s="637"/>
      <c r="G45" s="638"/>
      <c r="H45" s="652">
        <v>718</v>
      </c>
      <c r="I45" s="651">
        <v>718</v>
      </c>
      <c r="J45" s="602">
        <f t="shared" si="0"/>
        <v>1</v>
      </c>
      <c r="K45" s="113"/>
      <c r="L45" s="113"/>
      <c r="M45" s="646"/>
      <c r="N45" s="646"/>
      <c r="O45" s="635">
        <v>718</v>
      </c>
    </row>
    <row r="46" spans="1:15">
      <c r="A46" s="574">
        <v>39</v>
      </c>
      <c r="B46" s="634" t="s">
        <v>1586</v>
      </c>
      <c r="C46" s="634" t="s">
        <v>1586</v>
      </c>
      <c r="D46" s="634" t="s">
        <v>1533</v>
      </c>
      <c r="E46" s="637" t="s">
        <v>113</v>
      </c>
      <c r="F46" s="637"/>
      <c r="G46" s="638"/>
      <c r="H46" s="652">
        <v>5357</v>
      </c>
      <c r="I46" s="651">
        <v>5357</v>
      </c>
      <c r="J46" s="582">
        <f t="shared" si="0"/>
        <v>1</v>
      </c>
      <c r="K46" s="113"/>
      <c r="L46" s="113"/>
      <c r="M46" s="646"/>
      <c r="N46" s="646"/>
      <c r="O46" s="635">
        <v>5357</v>
      </c>
    </row>
    <row r="47" spans="1:15">
      <c r="A47" s="574">
        <v>40</v>
      </c>
      <c r="B47" s="634" t="s">
        <v>1587</v>
      </c>
      <c r="C47" s="634" t="s">
        <v>1587</v>
      </c>
      <c r="D47" s="634" t="s">
        <v>1533</v>
      </c>
      <c r="E47" s="637" t="s">
        <v>113</v>
      </c>
      <c r="F47" s="637"/>
      <c r="G47" s="638"/>
      <c r="H47" s="652">
        <v>3608</v>
      </c>
      <c r="I47" s="652">
        <v>3608</v>
      </c>
      <c r="J47" s="602">
        <f t="shared" si="0"/>
        <v>1</v>
      </c>
      <c r="K47" s="113"/>
      <c r="L47" s="113"/>
      <c r="M47" s="634"/>
      <c r="N47" s="634"/>
      <c r="O47" s="635">
        <v>3608</v>
      </c>
    </row>
    <row r="48" spans="1:15">
      <c r="A48" s="601">
        <v>41</v>
      </c>
      <c r="B48" s="634" t="s">
        <v>1588</v>
      </c>
      <c r="C48" s="634" t="s">
        <v>1588</v>
      </c>
      <c r="D48" s="634" t="s">
        <v>1533</v>
      </c>
      <c r="E48" s="637" t="s">
        <v>113</v>
      </c>
      <c r="F48" s="637"/>
      <c r="G48" s="638"/>
      <c r="H48" s="652">
        <v>13390</v>
      </c>
      <c r="I48" s="651">
        <v>13390</v>
      </c>
      <c r="J48" s="602">
        <f t="shared" si="0"/>
        <v>1</v>
      </c>
      <c r="K48" s="113"/>
      <c r="L48" s="113"/>
      <c r="M48" s="634"/>
      <c r="N48" s="634"/>
      <c r="O48" s="635">
        <v>13390</v>
      </c>
    </row>
    <row r="49" spans="1:15">
      <c r="A49" s="601">
        <v>42</v>
      </c>
      <c r="B49" s="689" t="s">
        <v>1589</v>
      </c>
      <c r="C49" s="634" t="s">
        <v>1590</v>
      </c>
      <c r="D49" s="634" t="s">
        <v>1591</v>
      </c>
      <c r="E49" s="637" t="s">
        <v>113</v>
      </c>
      <c r="F49" s="637"/>
      <c r="G49" s="638"/>
      <c r="H49" s="652">
        <v>98149</v>
      </c>
      <c r="I49" s="651">
        <v>98149</v>
      </c>
      <c r="J49" s="602">
        <f t="shared" si="0"/>
        <v>1</v>
      </c>
      <c r="K49" s="113"/>
      <c r="L49" s="113"/>
      <c r="M49" s="646"/>
      <c r="N49" s="646"/>
      <c r="O49" s="635">
        <v>98149</v>
      </c>
    </row>
    <row r="50" spans="1:15">
      <c r="A50" s="574">
        <v>43</v>
      </c>
      <c r="B50" s="689" t="s">
        <v>1592</v>
      </c>
      <c r="C50" s="634" t="s">
        <v>1590</v>
      </c>
      <c r="D50" s="634" t="s">
        <v>1578</v>
      </c>
      <c r="E50" s="637" t="s">
        <v>120</v>
      </c>
      <c r="F50" s="637"/>
      <c r="G50" s="638"/>
      <c r="H50" s="652">
        <v>1112</v>
      </c>
      <c r="I50" s="651"/>
      <c r="J50" s="582" t="e">
        <f t="shared" si="0"/>
        <v>#DIV/0!</v>
      </c>
      <c r="K50" s="113"/>
      <c r="L50" s="113"/>
      <c r="M50" s="646"/>
      <c r="N50" s="646"/>
      <c r="O50" s="635"/>
    </row>
    <row r="51" spans="1:15">
      <c r="A51" s="574">
        <v>44</v>
      </c>
      <c r="B51" s="634"/>
      <c r="C51" s="634"/>
      <c r="D51" s="650"/>
      <c r="E51" s="637"/>
      <c r="F51" s="637"/>
      <c r="G51" s="638"/>
      <c r="H51" s="652"/>
      <c r="I51" s="651"/>
      <c r="J51" s="602" t="e">
        <f t="shared" si="0"/>
        <v>#DIV/0!</v>
      </c>
      <c r="K51" s="113"/>
      <c r="L51" s="113"/>
      <c r="M51" s="634"/>
      <c r="N51" s="634"/>
      <c r="O51" s="635"/>
    </row>
    <row r="52" spans="1:15">
      <c r="A52" s="574">
        <v>45</v>
      </c>
      <c r="B52" s="634"/>
      <c r="C52" s="634"/>
      <c r="D52" s="634"/>
      <c r="E52" s="637"/>
      <c r="F52" s="637"/>
      <c r="G52" s="638"/>
      <c r="H52" s="652"/>
      <c r="I52" s="651"/>
      <c r="J52" s="602" t="e">
        <f t="shared" si="0"/>
        <v>#DIV/0!</v>
      </c>
      <c r="K52" s="113"/>
      <c r="L52" s="113"/>
      <c r="M52" s="646"/>
      <c r="N52" s="646"/>
      <c r="O52" s="635"/>
    </row>
    <row r="53" spans="1:15">
      <c r="A53" s="601">
        <v>46</v>
      </c>
      <c r="B53" s="634"/>
      <c r="C53" s="634"/>
      <c r="D53" s="634"/>
      <c r="E53" s="637"/>
      <c r="F53" s="637"/>
      <c r="G53" s="638"/>
      <c r="H53" s="652"/>
      <c r="I53" s="651"/>
      <c r="J53" s="602" t="e">
        <f t="shared" si="0"/>
        <v>#DIV/0!</v>
      </c>
      <c r="K53" s="113"/>
      <c r="L53" s="113"/>
      <c r="M53" s="646"/>
      <c r="N53" s="646"/>
      <c r="O53" s="635"/>
    </row>
    <row r="54" spans="1:15">
      <c r="A54" s="601">
        <v>47</v>
      </c>
      <c r="B54" s="653"/>
      <c r="C54" s="630"/>
      <c r="D54" s="653"/>
      <c r="E54" s="637"/>
      <c r="F54" s="637"/>
      <c r="G54" s="630"/>
      <c r="H54" s="599"/>
      <c r="I54" s="599"/>
      <c r="J54" s="582" t="e">
        <f t="shared" si="0"/>
        <v>#DIV/0!</v>
      </c>
      <c r="K54" s="125"/>
      <c r="L54" s="126"/>
      <c r="M54" s="634"/>
      <c r="N54" s="634"/>
      <c r="O54" s="635"/>
    </row>
    <row r="55" spans="1:15">
      <c r="A55" s="574">
        <v>48</v>
      </c>
      <c r="B55" s="633"/>
      <c r="C55" s="630"/>
      <c r="D55" s="631"/>
      <c r="E55" s="637"/>
      <c r="F55" s="631"/>
      <c r="G55" s="630"/>
      <c r="H55" s="599"/>
      <c r="I55" s="649"/>
      <c r="J55" s="602" t="e">
        <f t="shared" si="0"/>
        <v>#DIV/0!</v>
      </c>
      <c r="K55" s="125"/>
      <c r="L55" s="126"/>
      <c r="M55" s="634"/>
      <c r="N55" s="634"/>
      <c r="O55" s="635"/>
    </row>
    <row r="56" spans="1:15">
      <c r="A56" s="574">
        <v>49</v>
      </c>
      <c r="B56" s="634"/>
      <c r="C56" s="634"/>
      <c r="D56" s="634"/>
      <c r="E56" s="637"/>
      <c r="F56" s="637"/>
      <c r="G56" s="638"/>
      <c r="H56" s="652"/>
      <c r="I56" s="651"/>
      <c r="J56" s="602" t="e">
        <f t="shared" si="0"/>
        <v>#DIV/0!</v>
      </c>
      <c r="K56" s="125"/>
      <c r="L56" s="125"/>
      <c r="M56" s="634"/>
      <c r="N56" s="634"/>
      <c r="O56" s="635"/>
    </row>
    <row r="57" spans="1:15">
      <c r="A57" s="574">
        <v>50</v>
      </c>
      <c r="B57" s="650"/>
      <c r="C57" s="634"/>
      <c r="D57" s="634"/>
      <c r="E57" s="637"/>
      <c r="F57" s="637"/>
      <c r="G57" s="638"/>
      <c r="H57" s="652"/>
      <c r="I57" s="651"/>
      <c r="J57" s="602" t="e">
        <f t="shared" si="0"/>
        <v>#DIV/0!</v>
      </c>
      <c r="K57" s="127"/>
      <c r="L57" s="127"/>
      <c r="M57" s="646"/>
      <c r="N57" s="646"/>
      <c r="O57" s="635"/>
    </row>
    <row r="58" spans="1:15">
      <c r="A58" s="601">
        <v>51</v>
      </c>
      <c r="B58" s="634"/>
      <c r="C58" s="634"/>
      <c r="D58" s="634"/>
      <c r="E58" s="637"/>
      <c r="F58" s="637"/>
      <c r="G58" s="638"/>
      <c r="H58" s="652"/>
      <c r="I58" s="651"/>
      <c r="J58" s="582" t="e">
        <f t="shared" si="0"/>
        <v>#DIV/0!</v>
      </c>
      <c r="K58" s="113"/>
      <c r="L58" s="113"/>
      <c r="M58" s="646"/>
      <c r="N58" s="654"/>
      <c r="O58" s="635"/>
    </row>
    <row r="59" spans="1:15">
      <c r="A59" s="601">
        <v>52</v>
      </c>
      <c r="B59" s="634"/>
      <c r="C59" s="634"/>
      <c r="D59" s="650"/>
      <c r="E59" s="637"/>
      <c r="F59" s="637"/>
      <c r="G59" s="638"/>
      <c r="H59" s="652"/>
      <c r="I59" s="651"/>
      <c r="J59" s="602" t="e">
        <f t="shared" si="0"/>
        <v>#DIV/0!</v>
      </c>
      <c r="K59" s="113"/>
      <c r="L59" s="113"/>
      <c r="M59" s="646"/>
      <c r="N59" s="646"/>
      <c r="O59" s="635"/>
    </row>
    <row r="60" spans="1:15">
      <c r="A60" s="574">
        <v>53</v>
      </c>
      <c r="B60" s="634"/>
      <c r="C60" s="634"/>
      <c r="D60" s="650"/>
      <c r="E60" s="637"/>
      <c r="F60" s="637"/>
      <c r="G60" s="638"/>
      <c r="H60" s="652"/>
      <c r="I60" s="651"/>
      <c r="J60" s="602" t="e">
        <f t="shared" si="0"/>
        <v>#DIV/0!</v>
      </c>
      <c r="K60" s="113"/>
      <c r="L60" s="113"/>
      <c r="M60" s="646"/>
      <c r="N60" s="646"/>
      <c r="O60" s="635"/>
    </row>
    <row r="61" spans="1:15">
      <c r="A61" s="574">
        <v>54</v>
      </c>
      <c r="B61" s="634"/>
      <c r="C61" s="634"/>
      <c r="D61" s="650"/>
      <c r="E61" s="637"/>
      <c r="F61" s="637"/>
      <c r="G61" s="638"/>
      <c r="H61" s="652"/>
      <c r="I61" s="651"/>
      <c r="J61" s="602" t="e">
        <f t="shared" si="0"/>
        <v>#DIV/0!</v>
      </c>
      <c r="K61" s="113"/>
      <c r="L61" s="113"/>
      <c r="M61" s="646"/>
      <c r="N61" s="646"/>
      <c r="O61" s="635"/>
    </row>
    <row r="62" spans="1:15">
      <c r="A62" s="574">
        <v>55</v>
      </c>
      <c r="B62" s="589"/>
      <c r="C62" s="589"/>
      <c r="D62" s="589"/>
      <c r="E62" s="600"/>
      <c r="F62" s="600"/>
      <c r="G62" s="591"/>
      <c r="H62" s="603"/>
      <c r="I62" s="604"/>
      <c r="J62" s="582" t="e">
        <f t="shared" si="0"/>
        <v>#DIV/0!</v>
      </c>
      <c r="K62" s="590"/>
      <c r="L62" s="590"/>
      <c r="M62" s="589"/>
      <c r="N62" s="589"/>
      <c r="O62" s="589"/>
    </row>
    <row r="63" spans="1:15">
      <c r="A63" s="601">
        <v>56</v>
      </c>
      <c r="B63" s="589"/>
      <c r="C63" s="589"/>
      <c r="D63" s="589"/>
      <c r="E63" s="600"/>
      <c r="F63" s="600"/>
      <c r="G63" s="591"/>
      <c r="H63" s="603"/>
      <c r="I63" s="604"/>
      <c r="J63" s="602" t="e">
        <f t="shared" si="0"/>
        <v>#DIV/0!</v>
      </c>
      <c r="K63" s="590"/>
      <c r="L63" s="590"/>
      <c r="M63" s="589"/>
      <c r="N63" s="589"/>
      <c r="O63" s="589"/>
    </row>
    <row r="64" spans="1:15">
      <c r="A64" s="601">
        <v>57</v>
      </c>
      <c r="B64" s="589"/>
      <c r="C64" s="589"/>
      <c r="D64" s="589"/>
      <c r="E64" s="600"/>
      <c r="F64" s="600"/>
      <c r="G64" s="591"/>
      <c r="H64" s="603"/>
      <c r="I64" s="604"/>
      <c r="J64" s="602" t="e">
        <f t="shared" si="0"/>
        <v>#DIV/0!</v>
      </c>
      <c r="K64" s="590"/>
      <c r="L64" s="590"/>
      <c r="M64" s="589"/>
      <c r="N64" s="589"/>
      <c r="O64" s="589"/>
    </row>
    <row r="65" spans="1:15">
      <c r="A65" s="574">
        <v>58</v>
      </c>
      <c r="B65" s="589"/>
      <c r="C65" s="589"/>
      <c r="D65" s="589"/>
      <c r="E65" s="600"/>
      <c r="F65" s="600"/>
      <c r="G65" s="591"/>
      <c r="H65" s="603"/>
      <c r="I65" s="604"/>
      <c r="J65" s="602" t="e">
        <f t="shared" si="0"/>
        <v>#DIV/0!</v>
      </c>
      <c r="K65" s="590"/>
      <c r="L65" s="590"/>
      <c r="M65" s="589"/>
      <c r="N65" s="589"/>
      <c r="O65" s="589"/>
    </row>
    <row r="66" spans="1:15">
      <c r="A66" s="574">
        <v>59</v>
      </c>
      <c r="B66" s="589"/>
      <c r="C66" s="589"/>
      <c r="D66" s="589"/>
      <c r="E66" s="600"/>
      <c r="F66" s="600"/>
      <c r="G66" s="591"/>
      <c r="H66" s="603"/>
      <c r="I66" s="604"/>
      <c r="J66" s="582" t="e">
        <f t="shared" si="0"/>
        <v>#DIV/0!</v>
      </c>
      <c r="K66" s="590"/>
      <c r="L66" s="590"/>
      <c r="M66" s="589"/>
      <c r="N66" s="589"/>
      <c r="O66" s="589"/>
    </row>
    <row r="67" spans="1:15">
      <c r="A67" s="574">
        <v>60</v>
      </c>
      <c r="B67" s="589"/>
      <c r="C67" s="589"/>
      <c r="D67" s="589"/>
      <c r="E67" s="600"/>
      <c r="F67" s="600"/>
      <c r="G67" s="591"/>
      <c r="H67" s="603"/>
      <c r="I67" s="604"/>
      <c r="J67" s="602" t="e">
        <f t="shared" si="0"/>
        <v>#DIV/0!</v>
      </c>
      <c r="K67" s="590"/>
      <c r="L67" s="590"/>
      <c r="M67" s="589"/>
      <c r="N67" s="589"/>
      <c r="O67" s="589"/>
    </row>
    <row r="68" spans="1:15">
      <c r="A68" s="601">
        <v>61</v>
      </c>
      <c r="B68" s="589"/>
      <c r="C68" s="589"/>
      <c r="D68" s="589"/>
      <c r="E68" s="600"/>
      <c r="F68" s="600"/>
      <c r="G68" s="591"/>
      <c r="H68" s="603"/>
      <c r="I68" s="604"/>
      <c r="J68" s="602" t="e">
        <f t="shared" si="0"/>
        <v>#DIV/0!</v>
      </c>
      <c r="K68" s="590"/>
      <c r="L68" s="590"/>
      <c r="M68" s="589"/>
      <c r="N68" s="589"/>
      <c r="O68" s="589"/>
    </row>
    <row r="69" spans="1:15">
      <c r="A69" s="601">
        <v>62</v>
      </c>
      <c r="B69" s="589"/>
      <c r="C69" s="589"/>
      <c r="D69" s="589"/>
      <c r="E69" s="600"/>
      <c r="F69" s="600"/>
      <c r="G69" s="591"/>
      <c r="H69" s="603"/>
      <c r="I69" s="604"/>
      <c r="J69" s="602" t="e">
        <f t="shared" si="0"/>
        <v>#DIV/0!</v>
      </c>
      <c r="K69" s="590"/>
      <c r="L69" s="590"/>
      <c r="M69" s="589"/>
      <c r="N69" s="589"/>
      <c r="O69" s="589"/>
    </row>
    <row r="70" spans="1:15">
      <c r="A70" s="574">
        <v>63</v>
      </c>
      <c r="B70" s="589"/>
      <c r="C70" s="589"/>
      <c r="D70" s="589"/>
      <c r="E70" s="600"/>
      <c r="F70" s="600"/>
      <c r="G70" s="591"/>
      <c r="H70" s="603"/>
      <c r="I70" s="604"/>
      <c r="J70" s="582" t="e">
        <f t="shared" si="0"/>
        <v>#DIV/0!</v>
      </c>
      <c r="K70" s="590"/>
      <c r="L70" s="590"/>
      <c r="M70" s="589"/>
      <c r="N70" s="589"/>
      <c r="O70" s="589"/>
    </row>
    <row r="71" spans="1:15">
      <c r="A71" s="574">
        <v>64</v>
      </c>
      <c r="B71" s="589"/>
      <c r="C71" s="589"/>
      <c r="D71" s="589"/>
      <c r="E71" s="600"/>
      <c r="F71" s="600"/>
      <c r="G71" s="591"/>
      <c r="H71" s="603"/>
      <c r="I71" s="604"/>
      <c r="J71" s="602" t="e">
        <f t="shared" si="0"/>
        <v>#DIV/0!</v>
      </c>
      <c r="K71" s="590"/>
      <c r="L71" s="590"/>
      <c r="M71" s="589"/>
      <c r="N71" s="589"/>
      <c r="O71" s="589"/>
    </row>
    <row r="72" spans="1:15">
      <c r="A72" s="574">
        <v>65</v>
      </c>
      <c r="B72" s="589"/>
      <c r="C72" s="589"/>
      <c r="D72" s="589"/>
      <c r="E72" s="600"/>
      <c r="F72" s="600"/>
      <c r="G72" s="591"/>
      <c r="H72" s="603"/>
      <c r="I72" s="604"/>
      <c r="J72" s="602" t="e">
        <f t="shared" si="0"/>
        <v>#DIV/0!</v>
      </c>
      <c r="K72" s="590"/>
      <c r="L72" s="590"/>
      <c r="M72" s="589"/>
      <c r="N72" s="589"/>
      <c r="O72" s="589"/>
    </row>
    <row r="73" spans="1:15">
      <c r="A73" s="601">
        <v>66</v>
      </c>
      <c r="B73" s="589"/>
      <c r="C73" s="589"/>
      <c r="D73" s="589"/>
      <c r="E73" s="600"/>
      <c r="F73" s="600"/>
      <c r="G73" s="591"/>
      <c r="H73" s="603"/>
      <c r="I73" s="604"/>
      <c r="J73" s="602" t="e">
        <f t="shared" si="0"/>
        <v>#DIV/0!</v>
      </c>
      <c r="K73" s="590"/>
      <c r="L73" s="590"/>
      <c r="M73" s="589"/>
      <c r="N73" s="589"/>
      <c r="O73" s="589"/>
    </row>
    <row r="74" spans="1:15">
      <c r="A74" s="601">
        <v>67</v>
      </c>
      <c r="B74" s="589"/>
      <c r="C74" s="589"/>
      <c r="D74" s="589"/>
      <c r="E74" s="600"/>
      <c r="F74" s="600"/>
      <c r="G74" s="591"/>
      <c r="H74" s="603"/>
      <c r="I74" s="604"/>
      <c r="J74" s="582" t="e">
        <f t="shared" si="0"/>
        <v>#DIV/0!</v>
      </c>
      <c r="K74" s="590"/>
      <c r="L74" s="590"/>
      <c r="M74" s="589"/>
      <c r="N74" s="589"/>
      <c r="O74" s="589"/>
    </row>
    <row r="75" spans="1:15">
      <c r="A75" s="574">
        <v>68</v>
      </c>
      <c r="B75" s="589"/>
      <c r="C75" s="589"/>
      <c r="D75" s="589"/>
      <c r="E75" s="600"/>
      <c r="F75" s="600"/>
      <c r="G75" s="591"/>
      <c r="H75" s="603"/>
      <c r="I75" s="604"/>
      <c r="J75" s="602" t="e">
        <f t="shared" si="0"/>
        <v>#DIV/0!</v>
      </c>
      <c r="K75" s="590"/>
      <c r="L75" s="590"/>
      <c r="M75" s="589"/>
      <c r="N75" s="589"/>
      <c r="O75" s="589"/>
    </row>
    <row r="76" spans="1:15">
      <c r="A76" s="574">
        <v>69</v>
      </c>
      <c r="B76" s="589"/>
      <c r="C76" s="589"/>
      <c r="D76" s="589"/>
      <c r="E76" s="600"/>
      <c r="F76" s="600"/>
      <c r="G76" s="591"/>
      <c r="H76" s="603"/>
      <c r="I76" s="604"/>
      <c r="J76" s="602" t="e">
        <f t="shared" si="0"/>
        <v>#DIV/0!</v>
      </c>
      <c r="K76" s="590"/>
      <c r="L76" s="590"/>
      <c r="M76" s="589"/>
      <c r="N76" s="589"/>
      <c r="O76" s="589"/>
    </row>
    <row r="77" spans="1:15">
      <c r="A77" s="574">
        <v>70</v>
      </c>
      <c r="B77" s="589"/>
      <c r="C77" s="589"/>
      <c r="D77" s="589"/>
      <c r="E77" s="600"/>
      <c r="F77" s="600"/>
      <c r="G77" s="591"/>
      <c r="H77" s="603"/>
      <c r="I77" s="604"/>
      <c r="J77" s="602" t="e">
        <f t="shared" si="0"/>
        <v>#DIV/0!</v>
      </c>
      <c r="K77" s="590"/>
      <c r="L77" s="590"/>
      <c r="M77" s="589"/>
      <c r="N77" s="589"/>
      <c r="O77" s="589"/>
    </row>
    <row r="78" spans="1:15">
      <c r="A78" s="601">
        <v>71</v>
      </c>
      <c r="B78" s="589"/>
      <c r="C78" s="589"/>
      <c r="D78" s="589"/>
      <c r="E78" s="600"/>
      <c r="F78" s="600"/>
      <c r="G78" s="591"/>
      <c r="H78" s="603"/>
      <c r="I78" s="604"/>
      <c r="J78" s="582" t="e">
        <f t="shared" si="0"/>
        <v>#DIV/0!</v>
      </c>
      <c r="K78" s="590"/>
      <c r="L78" s="590"/>
      <c r="M78" s="589"/>
      <c r="N78" s="589"/>
      <c r="O78" s="589"/>
    </row>
    <row r="79" spans="1:15">
      <c r="A79" s="601">
        <v>72</v>
      </c>
      <c r="B79" s="589"/>
      <c r="C79" s="589"/>
      <c r="D79" s="589"/>
      <c r="E79" s="600"/>
      <c r="F79" s="600"/>
      <c r="G79" s="591"/>
      <c r="H79" s="603"/>
      <c r="I79" s="604"/>
      <c r="J79" s="602" t="e">
        <f t="shared" si="0"/>
        <v>#DIV/0!</v>
      </c>
      <c r="K79" s="590"/>
      <c r="L79" s="590"/>
      <c r="M79" s="589"/>
      <c r="N79" s="589"/>
      <c r="O79" s="589"/>
    </row>
    <row r="80" spans="1:15">
      <c r="A80" s="574">
        <v>73</v>
      </c>
      <c r="B80" s="589"/>
      <c r="C80" s="589"/>
      <c r="D80" s="589"/>
      <c r="E80" s="600"/>
      <c r="F80" s="600"/>
      <c r="G80" s="591"/>
      <c r="H80" s="603"/>
      <c r="I80" s="604"/>
      <c r="J80" s="602" t="e">
        <f t="shared" si="0"/>
        <v>#DIV/0!</v>
      </c>
      <c r="K80" s="590"/>
      <c r="L80" s="590"/>
      <c r="M80" s="589"/>
      <c r="N80" s="589"/>
      <c r="O80" s="589"/>
    </row>
    <row r="81" spans="1:15">
      <c r="A81" s="574">
        <v>74</v>
      </c>
      <c r="B81" s="589"/>
      <c r="C81" s="589"/>
      <c r="D81" s="589"/>
      <c r="E81" s="600"/>
      <c r="F81" s="600"/>
      <c r="G81" s="591"/>
      <c r="H81" s="603"/>
      <c r="I81" s="604"/>
      <c r="J81" s="582" t="e">
        <f t="shared" si="0"/>
        <v>#DIV/0!</v>
      </c>
      <c r="K81" s="590"/>
      <c r="L81" s="590"/>
      <c r="M81" s="589"/>
      <c r="N81" s="589"/>
      <c r="O81" s="589"/>
    </row>
    <row r="82" spans="1:15">
      <c r="A82" s="574">
        <v>75</v>
      </c>
      <c r="B82" s="589"/>
      <c r="C82" s="589"/>
      <c r="D82" s="589"/>
      <c r="E82" s="600"/>
      <c r="F82" s="600"/>
      <c r="G82" s="591"/>
      <c r="H82" s="603"/>
      <c r="I82" s="604"/>
      <c r="J82" s="602" t="e">
        <f t="shared" si="0"/>
        <v>#DIV/0!</v>
      </c>
      <c r="K82" s="590"/>
      <c r="L82" s="590"/>
      <c r="M82" s="589"/>
      <c r="N82" s="589"/>
      <c r="O82" s="589"/>
    </row>
    <row r="83" spans="1:15">
      <c r="A83" s="601">
        <v>76</v>
      </c>
      <c r="B83" s="589"/>
      <c r="C83" s="589"/>
      <c r="D83" s="589"/>
      <c r="E83" s="600"/>
      <c r="F83" s="600"/>
      <c r="G83" s="591"/>
      <c r="H83" s="603"/>
      <c r="I83" s="604"/>
      <c r="J83" s="602" t="e">
        <f t="shared" si="0"/>
        <v>#DIV/0!</v>
      </c>
      <c r="K83" s="590"/>
      <c r="L83" s="590"/>
      <c r="M83" s="589"/>
      <c r="N83" s="589"/>
      <c r="O83" s="589"/>
    </row>
    <row r="84" spans="1:15">
      <c r="A84" s="601">
        <v>77</v>
      </c>
      <c r="B84" s="589"/>
      <c r="C84" s="589"/>
      <c r="D84" s="589"/>
      <c r="E84" s="600"/>
      <c r="F84" s="600"/>
      <c r="G84" s="591"/>
      <c r="H84" s="603"/>
      <c r="I84" s="604"/>
      <c r="J84" s="582" t="e">
        <f t="shared" si="0"/>
        <v>#DIV/0!</v>
      </c>
      <c r="K84" s="590"/>
      <c r="L84" s="590"/>
      <c r="M84" s="589"/>
      <c r="N84" s="589"/>
      <c r="O84" s="589"/>
    </row>
    <row r="85" spans="1:15">
      <c r="A85" s="574">
        <v>78</v>
      </c>
      <c r="B85" s="589"/>
      <c r="C85" s="589"/>
      <c r="D85" s="589"/>
      <c r="E85" s="600"/>
      <c r="F85" s="600"/>
      <c r="G85" s="591"/>
      <c r="H85" s="603"/>
      <c r="I85" s="604"/>
      <c r="J85" s="602" t="e">
        <f t="shared" si="0"/>
        <v>#DIV/0!</v>
      </c>
      <c r="K85" s="590"/>
      <c r="L85" s="590"/>
      <c r="M85" s="589"/>
      <c r="N85" s="589"/>
      <c r="O85" s="589"/>
    </row>
    <row r="86" spans="1:15">
      <c r="A86" s="574">
        <v>79</v>
      </c>
      <c r="B86" s="589"/>
      <c r="C86" s="589"/>
      <c r="D86" s="589"/>
      <c r="E86" s="600"/>
      <c r="F86" s="600"/>
      <c r="G86" s="591"/>
      <c r="H86" s="603"/>
      <c r="I86" s="604"/>
      <c r="J86" s="602" t="e">
        <f t="shared" si="0"/>
        <v>#DIV/0!</v>
      </c>
      <c r="K86" s="590"/>
      <c r="L86" s="590"/>
      <c r="M86" s="589"/>
      <c r="N86" s="589"/>
      <c r="O86" s="589"/>
    </row>
    <row r="87" spans="1:15">
      <c r="A87" s="574">
        <v>80</v>
      </c>
      <c r="B87" s="589"/>
      <c r="C87" s="589"/>
      <c r="D87" s="589"/>
      <c r="E87" s="600"/>
      <c r="F87" s="600"/>
      <c r="G87" s="591"/>
      <c r="H87" s="603"/>
      <c r="I87" s="604"/>
      <c r="J87" s="582" t="e">
        <f t="shared" si="0"/>
        <v>#DIV/0!</v>
      </c>
      <c r="K87" s="590"/>
      <c r="L87" s="590"/>
      <c r="M87" s="589"/>
      <c r="N87" s="589"/>
      <c r="O87" s="589"/>
    </row>
    <row r="88" spans="1:15">
      <c r="A88" s="601">
        <v>81</v>
      </c>
      <c r="B88" s="589"/>
      <c r="C88" s="589"/>
      <c r="D88" s="589"/>
      <c r="E88" s="600"/>
      <c r="F88" s="600"/>
      <c r="G88" s="591"/>
      <c r="H88" s="603"/>
      <c r="I88" s="604"/>
      <c r="J88" s="602" t="e">
        <f t="shared" si="0"/>
        <v>#DIV/0!</v>
      </c>
      <c r="K88" s="590"/>
      <c r="L88" s="590"/>
      <c r="M88" s="589"/>
      <c r="N88" s="589"/>
      <c r="O88" s="589"/>
    </row>
    <row r="89" spans="1:15">
      <c r="A89" s="601">
        <v>82</v>
      </c>
      <c r="B89" s="589"/>
      <c r="C89" s="589"/>
      <c r="D89" s="589"/>
      <c r="E89" s="600"/>
      <c r="F89" s="600"/>
      <c r="G89" s="591"/>
      <c r="H89" s="603"/>
      <c r="I89" s="604"/>
      <c r="J89" s="602" t="e">
        <f t="shared" si="0"/>
        <v>#DIV/0!</v>
      </c>
      <c r="K89" s="590"/>
      <c r="L89" s="590"/>
      <c r="M89" s="589"/>
      <c r="N89" s="589"/>
      <c r="O89" s="589"/>
    </row>
    <row r="90" spans="1:15">
      <c r="A90" s="574">
        <v>83</v>
      </c>
      <c r="B90" s="589"/>
      <c r="C90" s="589"/>
      <c r="D90" s="589"/>
      <c r="E90" s="600"/>
      <c r="F90" s="600"/>
      <c r="G90" s="591"/>
      <c r="H90" s="603"/>
      <c r="I90" s="604"/>
      <c r="J90" s="582" t="e">
        <f t="shared" si="0"/>
        <v>#DIV/0!</v>
      </c>
      <c r="K90" s="590"/>
      <c r="L90" s="590"/>
      <c r="M90" s="589"/>
      <c r="N90" s="589"/>
      <c r="O90" s="589"/>
    </row>
    <row r="91" spans="1:15">
      <c r="A91" s="574">
        <v>84</v>
      </c>
      <c r="B91" s="589"/>
      <c r="C91" s="589"/>
      <c r="D91" s="589"/>
      <c r="E91" s="600"/>
      <c r="F91" s="600"/>
      <c r="G91" s="591"/>
      <c r="H91" s="603"/>
      <c r="I91" s="604"/>
      <c r="J91" s="602" t="e">
        <f t="shared" si="0"/>
        <v>#DIV/0!</v>
      </c>
      <c r="K91" s="590"/>
      <c r="L91" s="590"/>
      <c r="M91" s="589"/>
      <c r="N91" s="589"/>
      <c r="O91" s="589"/>
    </row>
    <row r="92" spans="1:15">
      <c r="A92" s="574">
        <v>85</v>
      </c>
      <c r="B92" s="589"/>
      <c r="C92" s="589"/>
      <c r="D92" s="589"/>
      <c r="E92" s="600"/>
      <c r="F92" s="600"/>
      <c r="G92" s="591"/>
      <c r="H92" s="603"/>
      <c r="I92" s="604"/>
      <c r="J92" s="602" t="e">
        <f t="shared" si="0"/>
        <v>#DIV/0!</v>
      </c>
      <c r="K92" s="590"/>
      <c r="L92" s="590"/>
      <c r="M92" s="589"/>
      <c r="N92" s="589"/>
      <c r="O92" s="589"/>
    </row>
    <row r="93" spans="1:15">
      <c r="A93" s="601">
        <v>86</v>
      </c>
      <c r="B93" s="589"/>
      <c r="C93" s="589"/>
      <c r="D93" s="589"/>
      <c r="E93" s="600"/>
      <c r="F93" s="600"/>
      <c r="G93" s="591"/>
      <c r="H93" s="603"/>
      <c r="I93" s="604"/>
      <c r="J93" s="582" t="e">
        <f t="shared" si="0"/>
        <v>#DIV/0!</v>
      </c>
      <c r="K93" s="590"/>
      <c r="L93" s="590"/>
      <c r="M93" s="589"/>
      <c r="N93" s="589"/>
      <c r="O93" s="589"/>
    </row>
    <row r="94" spans="1:15">
      <c r="A94" s="601">
        <v>87</v>
      </c>
      <c r="B94" s="589"/>
      <c r="C94" s="589"/>
      <c r="D94" s="589"/>
      <c r="E94" s="600"/>
      <c r="F94" s="600"/>
      <c r="G94" s="591"/>
      <c r="H94" s="603"/>
      <c r="I94" s="604"/>
      <c r="J94" s="602" t="e">
        <f t="shared" si="0"/>
        <v>#DIV/0!</v>
      </c>
      <c r="K94" s="590"/>
      <c r="L94" s="590"/>
      <c r="M94" s="589"/>
      <c r="N94" s="589"/>
      <c r="O94" s="589"/>
    </row>
    <row r="95" spans="1:15">
      <c r="A95" s="574">
        <v>88</v>
      </c>
      <c r="B95" s="589"/>
      <c r="C95" s="589"/>
      <c r="D95" s="589"/>
      <c r="E95" s="600"/>
      <c r="F95" s="600"/>
      <c r="G95" s="591"/>
      <c r="H95" s="603"/>
      <c r="I95" s="604"/>
      <c r="J95" s="602" t="e">
        <f t="shared" si="0"/>
        <v>#DIV/0!</v>
      </c>
      <c r="K95" s="590"/>
      <c r="L95" s="590"/>
      <c r="M95" s="589"/>
      <c r="N95" s="589"/>
      <c r="O95" s="589"/>
    </row>
    <row r="96" spans="1:15">
      <c r="A96" s="574">
        <v>89</v>
      </c>
      <c r="B96" s="589"/>
      <c r="C96" s="589"/>
      <c r="D96" s="589"/>
      <c r="E96" s="600"/>
      <c r="F96" s="600"/>
      <c r="G96" s="591"/>
      <c r="H96" s="603"/>
      <c r="I96" s="604"/>
      <c r="J96" s="582" t="e">
        <f t="shared" si="0"/>
        <v>#DIV/0!</v>
      </c>
      <c r="K96" s="590"/>
      <c r="L96" s="590"/>
      <c r="M96" s="589"/>
      <c r="N96" s="589"/>
      <c r="O96" s="589"/>
    </row>
    <row r="97" spans="1:15">
      <c r="A97" s="574">
        <v>90</v>
      </c>
      <c r="B97" s="589"/>
      <c r="C97" s="589"/>
      <c r="D97" s="589"/>
      <c r="E97" s="600"/>
      <c r="F97" s="600"/>
      <c r="G97" s="591"/>
      <c r="H97" s="603"/>
      <c r="I97" s="604"/>
      <c r="J97" s="602" t="e">
        <f t="shared" si="0"/>
        <v>#DIV/0!</v>
      </c>
      <c r="K97" s="590"/>
      <c r="L97" s="590"/>
      <c r="M97" s="589"/>
      <c r="N97" s="589"/>
      <c r="O97" s="589"/>
    </row>
    <row r="98" spans="1:15">
      <c r="A98" s="601">
        <v>91</v>
      </c>
      <c r="B98" s="589"/>
      <c r="C98" s="589"/>
      <c r="D98" s="589"/>
      <c r="E98" s="600"/>
      <c r="F98" s="600"/>
      <c r="G98" s="591"/>
      <c r="H98" s="603"/>
      <c r="I98" s="604"/>
      <c r="J98" s="602" t="e">
        <f t="shared" si="0"/>
        <v>#DIV/0!</v>
      </c>
      <c r="K98" s="590"/>
      <c r="L98" s="590"/>
      <c r="M98" s="589"/>
      <c r="N98" s="589"/>
      <c r="O98" s="589"/>
    </row>
    <row r="99" spans="1:15">
      <c r="A99" s="601">
        <v>92</v>
      </c>
      <c r="B99" s="589"/>
      <c r="C99" s="589"/>
      <c r="D99" s="589"/>
      <c r="E99" s="600"/>
      <c r="F99" s="600"/>
      <c r="G99" s="591"/>
      <c r="H99" s="603"/>
      <c r="I99" s="604"/>
      <c r="J99" s="582" t="e">
        <f t="shared" si="0"/>
        <v>#DIV/0!</v>
      </c>
      <c r="K99" s="590"/>
      <c r="L99" s="590"/>
      <c r="M99" s="589"/>
      <c r="N99" s="589"/>
      <c r="O99" s="589"/>
    </row>
    <row r="100" spans="1:15">
      <c r="A100" s="574">
        <v>93</v>
      </c>
      <c r="B100" s="589"/>
      <c r="C100" s="589"/>
      <c r="D100" s="589"/>
      <c r="E100" s="600"/>
      <c r="F100" s="600"/>
      <c r="G100" s="591"/>
      <c r="H100" s="603"/>
      <c r="I100" s="604"/>
      <c r="J100" s="602" t="e">
        <f t="shared" si="0"/>
        <v>#DIV/0!</v>
      </c>
      <c r="K100" s="590"/>
      <c r="L100" s="590"/>
      <c r="M100" s="589"/>
      <c r="N100" s="589"/>
      <c r="O100" s="589"/>
    </row>
    <row r="101" spans="1:15">
      <c r="A101" s="574">
        <v>94</v>
      </c>
      <c r="B101" s="589"/>
      <c r="C101" s="589"/>
      <c r="D101" s="589"/>
      <c r="E101" s="600"/>
      <c r="F101" s="600"/>
      <c r="G101" s="591"/>
      <c r="H101" s="603"/>
      <c r="I101" s="604"/>
      <c r="J101" s="602" t="e">
        <f t="shared" si="0"/>
        <v>#DIV/0!</v>
      </c>
      <c r="K101" s="590"/>
      <c r="L101" s="590"/>
      <c r="M101" s="589"/>
      <c r="N101" s="589"/>
      <c r="O101" s="589"/>
    </row>
    <row r="102" spans="1:15">
      <c r="A102" s="574">
        <v>95</v>
      </c>
      <c r="B102" s="589"/>
      <c r="C102" s="589"/>
      <c r="D102" s="589"/>
      <c r="E102" s="600"/>
      <c r="F102" s="600"/>
      <c r="G102" s="591"/>
      <c r="H102" s="603"/>
      <c r="I102" s="604"/>
      <c r="J102" s="582" t="e">
        <f t="shared" si="0"/>
        <v>#DIV/0!</v>
      </c>
      <c r="K102" s="590"/>
      <c r="L102" s="590"/>
      <c r="M102" s="589"/>
      <c r="N102" s="589"/>
      <c r="O102" s="589"/>
    </row>
    <row r="103" spans="1:15">
      <c r="A103" s="601">
        <v>96</v>
      </c>
      <c r="B103" s="589"/>
      <c r="C103" s="589"/>
      <c r="D103" s="589"/>
      <c r="E103" s="600"/>
      <c r="F103" s="600"/>
      <c r="G103" s="591"/>
      <c r="H103" s="603"/>
      <c r="I103" s="604"/>
      <c r="J103" s="602" t="e">
        <f t="shared" si="0"/>
        <v>#DIV/0!</v>
      </c>
      <c r="K103" s="590"/>
      <c r="L103" s="590"/>
      <c r="M103" s="589"/>
      <c r="N103" s="589"/>
      <c r="O103" s="589"/>
    </row>
    <row r="104" spans="1:15">
      <c r="A104" s="601">
        <v>97</v>
      </c>
      <c r="B104" s="589"/>
      <c r="C104" s="589"/>
      <c r="D104" s="589"/>
      <c r="E104" s="600"/>
      <c r="F104" s="600"/>
      <c r="G104" s="591"/>
      <c r="H104" s="603"/>
      <c r="I104" s="604"/>
      <c r="J104" s="602" t="e">
        <f t="shared" si="0"/>
        <v>#DIV/0!</v>
      </c>
      <c r="K104" s="590"/>
      <c r="L104" s="590"/>
      <c r="M104" s="589"/>
      <c r="N104" s="589"/>
      <c r="O104" s="589"/>
    </row>
    <row r="105" spans="1:15">
      <c r="A105" s="574">
        <v>98</v>
      </c>
      <c r="B105" s="589"/>
      <c r="C105" s="589"/>
      <c r="D105" s="589"/>
      <c r="E105" s="600"/>
      <c r="F105" s="600"/>
      <c r="G105" s="591"/>
      <c r="H105" s="603"/>
      <c r="I105" s="604"/>
      <c r="J105" s="582" t="e">
        <f t="shared" si="0"/>
        <v>#DIV/0!</v>
      </c>
      <c r="K105" s="590"/>
      <c r="L105" s="590"/>
      <c r="M105" s="589"/>
      <c r="N105" s="589"/>
      <c r="O105" s="589"/>
    </row>
    <row r="106" spans="1:15">
      <c r="A106" s="574">
        <v>99</v>
      </c>
      <c r="B106" s="589"/>
      <c r="C106" s="589"/>
      <c r="D106" s="589"/>
      <c r="E106" s="600"/>
      <c r="F106" s="600"/>
      <c r="G106" s="591"/>
      <c r="H106" s="603"/>
      <c r="I106" s="604"/>
      <c r="J106" s="602" t="e">
        <f t="shared" si="0"/>
        <v>#DIV/0!</v>
      </c>
      <c r="K106" s="590"/>
      <c r="L106" s="590"/>
      <c r="M106" s="589"/>
      <c r="N106" s="589"/>
      <c r="O106" s="589"/>
    </row>
    <row r="107" spans="1:15">
      <c r="A107" s="574">
        <v>100</v>
      </c>
      <c r="B107" s="589"/>
      <c r="C107" s="589"/>
      <c r="D107" s="589"/>
      <c r="E107" s="600"/>
      <c r="F107" s="600"/>
      <c r="G107" s="591"/>
      <c r="H107" s="603"/>
      <c r="I107" s="604"/>
      <c r="J107" s="602" t="e">
        <f t="shared" si="0"/>
        <v>#DIV/0!</v>
      </c>
      <c r="K107" s="590"/>
      <c r="L107" s="590"/>
      <c r="M107" s="589"/>
      <c r="N107" s="589"/>
      <c r="O107" s="589"/>
    </row>
    <row r="108" spans="1:15">
      <c r="A108" s="601">
        <v>101</v>
      </c>
      <c r="B108" s="589"/>
      <c r="C108" s="589"/>
      <c r="D108" s="589"/>
      <c r="E108" s="600"/>
      <c r="F108" s="600"/>
      <c r="G108" s="591"/>
      <c r="H108" s="603"/>
      <c r="I108" s="604"/>
      <c r="J108" s="582" t="e">
        <f t="shared" si="0"/>
        <v>#DIV/0!</v>
      </c>
      <c r="K108" s="590"/>
      <c r="L108" s="590"/>
      <c r="M108" s="589"/>
      <c r="N108" s="589"/>
      <c r="O108" s="589"/>
    </row>
    <row r="109" spans="1:15">
      <c r="A109" s="601">
        <v>102</v>
      </c>
      <c r="B109" s="589"/>
      <c r="C109" s="589"/>
      <c r="D109" s="589"/>
      <c r="E109" s="600"/>
      <c r="F109" s="600"/>
      <c r="G109" s="591"/>
      <c r="H109" s="603"/>
      <c r="I109" s="604"/>
      <c r="J109" s="602" t="e">
        <f t="shared" si="0"/>
        <v>#DIV/0!</v>
      </c>
      <c r="K109" s="590"/>
      <c r="L109" s="590"/>
      <c r="M109" s="589"/>
      <c r="N109" s="589"/>
      <c r="O109" s="589"/>
    </row>
    <row r="110" spans="1:15">
      <c r="A110" s="574">
        <v>103</v>
      </c>
      <c r="B110" s="589"/>
      <c r="C110" s="589"/>
      <c r="D110" s="589"/>
      <c r="E110" s="600"/>
      <c r="F110" s="600"/>
      <c r="G110" s="591"/>
      <c r="H110" s="603"/>
      <c r="I110" s="604"/>
      <c r="J110" s="602" t="e">
        <f t="shared" si="0"/>
        <v>#DIV/0!</v>
      </c>
      <c r="K110" s="590"/>
      <c r="L110" s="590"/>
      <c r="M110" s="589"/>
      <c r="N110" s="589"/>
      <c r="O110" s="589"/>
    </row>
    <row r="111" spans="1:15">
      <c r="A111" s="574">
        <v>104</v>
      </c>
      <c r="B111" s="589"/>
      <c r="C111" s="589"/>
      <c r="D111" s="589"/>
      <c r="E111" s="600"/>
      <c r="F111" s="600"/>
      <c r="G111" s="591"/>
      <c r="H111" s="603"/>
      <c r="I111" s="604"/>
      <c r="J111" s="582" t="e">
        <f t="shared" si="0"/>
        <v>#DIV/0!</v>
      </c>
      <c r="K111" s="590"/>
      <c r="L111" s="590"/>
      <c r="M111" s="589"/>
      <c r="N111" s="589"/>
      <c r="O111" s="589"/>
    </row>
    <row r="112" spans="1:15">
      <c r="A112" s="574">
        <v>105</v>
      </c>
      <c r="B112" s="589"/>
      <c r="C112" s="589"/>
      <c r="D112" s="589"/>
      <c r="E112" s="600"/>
      <c r="F112" s="600"/>
      <c r="G112" s="591"/>
      <c r="H112" s="603"/>
      <c r="I112" s="604"/>
      <c r="J112" s="602" t="e">
        <f t="shared" si="0"/>
        <v>#DIV/0!</v>
      </c>
      <c r="K112" s="590"/>
      <c r="L112" s="590"/>
      <c r="M112" s="589"/>
      <c r="N112" s="589"/>
      <c r="O112" s="589"/>
    </row>
    <row r="113" spans="1:15">
      <c r="A113" s="601">
        <v>106</v>
      </c>
      <c r="B113" s="589"/>
      <c r="C113" s="589"/>
      <c r="D113" s="589"/>
      <c r="E113" s="600"/>
      <c r="F113" s="600"/>
      <c r="G113" s="591"/>
      <c r="H113" s="603"/>
      <c r="I113" s="604"/>
      <c r="J113" s="602" t="e">
        <f t="shared" si="0"/>
        <v>#DIV/0!</v>
      </c>
      <c r="K113" s="590"/>
      <c r="L113" s="590"/>
      <c r="M113" s="589"/>
      <c r="N113" s="589"/>
      <c r="O113" s="589"/>
    </row>
    <row r="114" spans="1:15">
      <c r="A114" s="601">
        <v>107</v>
      </c>
      <c r="B114" s="589"/>
      <c r="C114" s="589"/>
      <c r="D114" s="589"/>
      <c r="E114" s="600"/>
      <c r="F114" s="600"/>
      <c r="G114" s="591"/>
      <c r="H114" s="603"/>
      <c r="I114" s="604"/>
      <c r="J114" s="582" t="e">
        <f t="shared" si="0"/>
        <v>#DIV/0!</v>
      </c>
      <c r="K114" s="590"/>
      <c r="L114" s="590"/>
      <c r="M114" s="589"/>
      <c r="N114" s="589"/>
      <c r="O114" s="589"/>
    </row>
    <row r="115" spans="1:15">
      <c r="A115" s="574">
        <v>108</v>
      </c>
      <c r="B115" s="589"/>
      <c r="C115" s="589"/>
      <c r="D115" s="589"/>
      <c r="E115" s="600"/>
      <c r="F115" s="600"/>
      <c r="G115" s="591"/>
      <c r="H115" s="603"/>
      <c r="I115" s="604"/>
      <c r="J115" s="602" t="e">
        <f t="shared" si="0"/>
        <v>#DIV/0!</v>
      </c>
      <c r="K115" s="590"/>
      <c r="L115" s="590"/>
      <c r="M115" s="589"/>
      <c r="N115" s="589"/>
      <c r="O115" s="589"/>
    </row>
    <row r="116" spans="1:15">
      <c r="A116" s="574">
        <v>109</v>
      </c>
      <c r="B116" s="589"/>
      <c r="C116" s="589"/>
      <c r="D116" s="589"/>
      <c r="E116" s="600"/>
      <c r="F116" s="600"/>
      <c r="G116" s="591"/>
      <c r="H116" s="603"/>
      <c r="I116" s="604"/>
      <c r="J116" s="602" t="e">
        <f t="shared" si="0"/>
        <v>#DIV/0!</v>
      </c>
      <c r="K116" s="590"/>
      <c r="L116" s="590"/>
      <c r="M116" s="589"/>
      <c r="N116" s="589"/>
      <c r="O116" s="589"/>
    </row>
    <row r="117" spans="1:15">
      <c r="A117" s="574">
        <v>110</v>
      </c>
      <c r="B117" s="589"/>
      <c r="C117" s="589"/>
      <c r="D117" s="589"/>
      <c r="E117" s="600"/>
      <c r="F117" s="600"/>
      <c r="G117" s="591"/>
      <c r="H117" s="603"/>
      <c r="I117" s="604"/>
      <c r="J117" s="582" t="e">
        <f t="shared" si="0"/>
        <v>#DIV/0!</v>
      </c>
      <c r="K117" s="590"/>
      <c r="L117" s="590"/>
      <c r="M117" s="589"/>
      <c r="N117" s="589"/>
      <c r="O117" s="589"/>
    </row>
    <row r="118" spans="1:15">
      <c r="A118" s="601">
        <v>111</v>
      </c>
      <c r="B118" s="589"/>
      <c r="C118" s="589"/>
      <c r="D118" s="589"/>
      <c r="E118" s="600"/>
      <c r="F118" s="600"/>
      <c r="G118" s="591"/>
      <c r="H118" s="603"/>
      <c r="I118" s="604"/>
      <c r="J118" s="602" t="e">
        <f t="shared" si="0"/>
        <v>#DIV/0!</v>
      </c>
      <c r="K118" s="590"/>
      <c r="L118" s="590"/>
      <c r="M118" s="589"/>
      <c r="N118" s="589"/>
      <c r="O118" s="589"/>
    </row>
    <row r="119" spans="1:15">
      <c r="A119" s="601">
        <v>112</v>
      </c>
      <c r="B119" s="589"/>
      <c r="C119" s="589"/>
      <c r="D119" s="589"/>
      <c r="E119" s="600"/>
      <c r="F119" s="600"/>
      <c r="G119" s="591"/>
      <c r="H119" s="603"/>
      <c r="I119" s="604"/>
      <c r="J119" s="602" t="e">
        <f t="shared" si="0"/>
        <v>#DIV/0!</v>
      </c>
      <c r="K119" s="590"/>
      <c r="L119" s="590"/>
      <c r="M119" s="589"/>
      <c r="N119" s="589"/>
      <c r="O119" s="589"/>
    </row>
    <row r="120" spans="1:15">
      <c r="A120" s="574">
        <v>113</v>
      </c>
      <c r="B120" s="589"/>
      <c r="C120" s="589"/>
      <c r="D120" s="589"/>
      <c r="E120" s="600"/>
      <c r="F120" s="600"/>
      <c r="G120" s="591"/>
      <c r="H120" s="603"/>
      <c r="I120" s="604"/>
      <c r="J120" s="582" t="e">
        <f t="shared" si="0"/>
        <v>#DIV/0!</v>
      </c>
      <c r="K120" s="590"/>
      <c r="L120" s="590"/>
      <c r="M120" s="589"/>
      <c r="N120" s="589"/>
      <c r="O120" s="589"/>
    </row>
    <row r="121" spans="1:15">
      <c r="A121" s="574">
        <v>114</v>
      </c>
      <c r="B121" s="589"/>
      <c r="C121" s="589"/>
      <c r="D121" s="589"/>
      <c r="E121" s="600"/>
      <c r="F121" s="600"/>
      <c r="G121" s="591"/>
      <c r="H121" s="603"/>
      <c r="I121" s="604"/>
      <c r="J121" s="602" t="e">
        <f t="shared" si="0"/>
        <v>#DIV/0!</v>
      </c>
      <c r="K121" s="590"/>
      <c r="L121" s="590"/>
      <c r="M121" s="589"/>
      <c r="N121" s="589"/>
      <c r="O121" s="589"/>
    </row>
    <row r="122" spans="1:15">
      <c r="A122" s="574">
        <v>115</v>
      </c>
      <c r="B122" s="589"/>
      <c r="C122" s="589"/>
      <c r="D122" s="589"/>
      <c r="E122" s="600"/>
      <c r="F122" s="600"/>
      <c r="G122" s="591"/>
      <c r="H122" s="603"/>
      <c r="I122" s="604"/>
      <c r="J122" s="602" t="e">
        <f t="shared" si="0"/>
        <v>#DIV/0!</v>
      </c>
      <c r="K122" s="590"/>
      <c r="L122" s="590"/>
      <c r="M122" s="589"/>
      <c r="N122" s="589"/>
      <c r="O122" s="589"/>
    </row>
    <row r="123" spans="1:15">
      <c r="A123" s="601">
        <v>116</v>
      </c>
      <c r="B123" s="589"/>
      <c r="C123" s="589"/>
      <c r="D123" s="589"/>
      <c r="E123" s="600"/>
      <c r="F123" s="600"/>
      <c r="G123" s="591"/>
      <c r="H123" s="603"/>
      <c r="I123" s="604"/>
      <c r="J123" s="582" t="e">
        <f t="shared" si="0"/>
        <v>#DIV/0!</v>
      </c>
      <c r="K123" s="590"/>
      <c r="L123" s="590"/>
      <c r="M123" s="589"/>
      <c r="N123" s="589"/>
      <c r="O123" s="589"/>
    </row>
    <row r="124" spans="1:15">
      <c r="A124" s="601">
        <v>117</v>
      </c>
      <c r="B124" s="589"/>
      <c r="C124" s="589"/>
      <c r="D124" s="589"/>
      <c r="E124" s="600"/>
      <c r="F124" s="600"/>
      <c r="G124" s="591"/>
      <c r="H124" s="603"/>
      <c r="I124" s="604"/>
      <c r="J124" s="602" t="e">
        <f t="shared" si="0"/>
        <v>#DIV/0!</v>
      </c>
      <c r="K124" s="590"/>
      <c r="L124" s="590"/>
      <c r="M124" s="589"/>
      <c r="N124" s="589"/>
      <c r="O124" s="589"/>
    </row>
    <row r="125" spans="1:15">
      <c r="A125" s="574">
        <v>118</v>
      </c>
      <c r="B125" s="589"/>
      <c r="C125" s="589"/>
      <c r="D125" s="589"/>
      <c r="E125" s="600"/>
      <c r="F125" s="600"/>
      <c r="G125" s="591"/>
      <c r="H125" s="603"/>
      <c r="I125" s="604"/>
      <c r="J125" s="602" t="e">
        <f t="shared" si="0"/>
        <v>#DIV/0!</v>
      </c>
      <c r="K125" s="590"/>
      <c r="L125" s="590"/>
      <c r="M125" s="589"/>
      <c r="N125" s="589"/>
      <c r="O125" s="589"/>
    </row>
    <row r="126" spans="1:15">
      <c r="A126" s="574">
        <v>119</v>
      </c>
      <c r="B126" s="589"/>
      <c r="C126" s="589"/>
      <c r="D126" s="589"/>
      <c r="E126" s="600"/>
      <c r="F126" s="600"/>
      <c r="G126" s="591"/>
      <c r="H126" s="603"/>
      <c r="I126" s="604"/>
      <c r="J126" s="582" t="e">
        <f t="shared" si="0"/>
        <v>#DIV/0!</v>
      </c>
      <c r="K126" s="590"/>
      <c r="L126" s="590"/>
      <c r="M126" s="589"/>
      <c r="N126" s="589"/>
      <c r="O126" s="589"/>
    </row>
    <row r="127" spans="1:15">
      <c r="A127" s="574">
        <v>120</v>
      </c>
      <c r="B127" s="589"/>
      <c r="C127" s="589"/>
      <c r="D127" s="589"/>
      <c r="E127" s="600"/>
      <c r="F127" s="600"/>
      <c r="G127" s="591"/>
      <c r="H127" s="603"/>
      <c r="I127" s="604"/>
      <c r="J127" s="602" t="e">
        <f t="shared" si="0"/>
        <v>#DIV/0!</v>
      </c>
      <c r="K127" s="590"/>
      <c r="L127" s="590"/>
      <c r="M127" s="589"/>
      <c r="N127" s="589"/>
      <c r="O127" s="589"/>
    </row>
    <row r="128" spans="1:15">
      <c r="A128" s="601">
        <v>121</v>
      </c>
      <c r="B128" s="589"/>
      <c r="C128" s="589"/>
      <c r="D128" s="589"/>
      <c r="E128" s="600"/>
      <c r="F128" s="600"/>
      <c r="G128" s="591"/>
      <c r="H128" s="603"/>
      <c r="I128" s="604"/>
      <c r="J128" s="602" t="e">
        <f t="shared" si="0"/>
        <v>#DIV/0!</v>
      </c>
      <c r="K128" s="590"/>
      <c r="L128" s="590"/>
      <c r="M128" s="589"/>
      <c r="N128" s="589"/>
      <c r="O128" s="589"/>
    </row>
    <row r="129" spans="1:15">
      <c r="A129" s="601">
        <v>122</v>
      </c>
      <c r="B129" s="589"/>
      <c r="C129" s="589"/>
      <c r="D129" s="589"/>
      <c r="E129" s="600"/>
      <c r="F129" s="600"/>
      <c r="G129" s="591"/>
      <c r="H129" s="603"/>
      <c r="I129" s="604"/>
      <c r="J129" s="582" t="e">
        <f t="shared" si="0"/>
        <v>#DIV/0!</v>
      </c>
      <c r="K129" s="590"/>
      <c r="L129" s="590"/>
      <c r="M129" s="589"/>
      <c r="N129" s="589"/>
      <c r="O129" s="589"/>
    </row>
    <row r="130" spans="1:15">
      <c r="A130" s="574">
        <v>123</v>
      </c>
      <c r="B130" s="589"/>
      <c r="C130" s="589"/>
      <c r="D130" s="589"/>
      <c r="E130" s="600"/>
      <c r="F130" s="600"/>
      <c r="G130" s="591"/>
      <c r="H130" s="603"/>
      <c r="I130" s="604"/>
      <c r="J130" s="602" t="e">
        <f t="shared" si="0"/>
        <v>#DIV/0!</v>
      </c>
      <c r="K130" s="590"/>
      <c r="L130" s="590"/>
      <c r="M130" s="589"/>
      <c r="N130" s="589"/>
      <c r="O130" s="589"/>
    </row>
    <row r="131" spans="1:15">
      <c r="A131" s="574">
        <v>124</v>
      </c>
      <c r="B131" s="589"/>
      <c r="C131" s="589"/>
      <c r="D131" s="589"/>
      <c r="E131" s="600"/>
      <c r="F131" s="600"/>
      <c r="G131" s="591"/>
      <c r="H131" s="603"/>
      <c r="I131" s="604"/>
      <c r="J131" s="602" t="e">
        <f t="shared" si="0"/>
        <v>#DIV/0!</v>
      </c>
      <c r="K131" s="590"/>
      <c r="L131" s="590"/>
      <c r="M131" s="589"/>
      <c r="N131" s="589"/>
      <c r="O131" s="589"/>
    </row>
    <row r="132" spans="1:15">
      <c r="A132" s="574">
        <v>125</v>
      </c>
      <c r="B132" s="589"/>
      <c r="C132" s="589"/>
      <c r="D132" s="589"/>
      <c r="E132" s="600"/>
      <c r="F132" s="600"/>
      <c r="G132" s="591"/>
      <c r="H132" s="603"/>
      <c r="I132" s="604"/>
      <c r="J132" s="582" t="e">
        <f t="shared" si="0"/>
        <v>#DIV/0!</v>
      </c>
      <c r="K132" s="590"/>
      <c r="L132" s="590"/>
      <c r="M132" s="589"/>
      <c r="N132" s="589"/>
      <c r="O132" s="589"/>
    </row>
    <row r="133" spans="1:15">
      <c r="A133" s="601">
        <v>126</v>
      </c>
      <c r="B133" s="589"/>
      <c r="C133" s="589"/>
      <c r="D133" s="589"/>
      <c r="E133" s="600"/>
      <c r="F133" s="600"/>
      <c r="G133" s="591"/>
      <c r="H133" s="603"/>
      <c r="I133" s="604"/>
      <c r="J133" s="602" t="e">
        <f t="shared" si="0"/>
        <v>#DIV/0!</v>
      </c>
      <c r="K133" s="590"/>
      <c r="L133" s="590"/>
      <c r="M133" s="589"/>
      <c r="N133" s="589"/>
      <c r="O133" s="589"/>
    </row>
    <row r="134" spans="1:15">
      <c r="A134" s="601">
        <v>127</v>
      </c>
      <c r="B134" s="589"/>
      <c r="C134" s="589"/>
      <c r="D134" s="589"/>
      <c r="E134" s="600"/>
      <c r="F134" s="600"/>
      <c r="G134" s="591"/>
      <c r="H134" s="603"/>
      <c r="I134" s="604"/>
      <c r="J134" s="602" t="e">
        <f t="shared" si="0"/>
        <v>#DIV/0!</v>
      </c>
      <c r="K134" s="590"/>
      <c r="L134" s="590"/>
      <c r="M134" s="589"/>
      <c r="N134" s="589"/>
      <c r="O134" s="589"/>
    </row>
    <row r="135" spans="1:15">
      <c r="A135" s="574">
        <v>128</v>
      </c>
      <c r="B135" s="589"/>
      <c r="C135" s="589"/>
      <c r="D135" s="589"/>
      <c r="E135" s="600"/>
      <c r="F135" s="600"/>
      <c r="G135" s="591"/>
      <c r="H135" s="603"/>
      <c r="I135" s="604"/>
      <c r="J135" s="582" t="e">
        <f t="shared" si="0"/>
        <v>#DIV/0!</v>
      </c>
      <c r="K135" s="590"/>
      <c r="L135" s="590"/>
      <c r="M135" s="589"/>
      <c r="N135" s="589"/>
      <c r="O135" s="589"/>
    </row>
    <row r="136" spans="1:15">
      <c r="A136" s="574">
        <v>129</v>
      </c>
      <c r="B136" s="589"/>
      <c r="C136" s="589"/>
      <c r="D136" s="589"/>
      <c r="E136" s="600"/>
      <c r="F136" s="600"/>
      <c r="G136" s="591"/>
      <c r="H136" s="603"/>
      <c r="I136" s="604"/>
      <c r="J136" s="602" t="e">
        <f t="shared" si="0"/>
        <v>#DIV/0!</v>
      </c>
      <c r="K136" s="590"/>
      <c r="L136" s="590"/>
      <c r="M136" s="589"/>
      <c r="N136" s="589"/>
      <c r="O136" s="589"/>
    </row>
    <row r="137" spans="1:15">
      <c r="A137" s="574">
        <v>130</v>
      </c>
      <c r="B137" s="589"/>
      <c r="C137" s="589"/>
      <c r="D137" s="589"/>
      <c r="E137" s="600"/>
      <c r="F137" s="600"/>
      <c r="G137" s="591"/>
      <c r="H137" s="603"/>
      <c r="I137" s="604"/>
      <c r="J137" s="602" t="e">
        <f t="shared" si="0"/>
        <v>#DIV/0!</v>
      </c>
      <c r="K137" s="590"/>
      <c r="L137" s="590"/>
      <c r="M137" s="589"/>
      <c r="N137" s="589"/>
      <c r="O137" s="589"/>
    </row>
    <row r="138" spans="1:15">
      <c r="A138" s="601">
        <v>131</v>
      </c>
      <c r="B138" s="589"/>
      <c r="C138" s="589"/>
      <c r="D138" s="589"/>
      <c r="E138" s="600"/>
      <c r="F138" s="600"/>
      <c r="G138" s="591"/>
      <c r="H138" s="603"/>
      <c r="I138" s="604"/>
      <c r="J138" s="582" t="e">
        <f t="shared" si="0"/>
        <v>#DIV/0!</v>
      </c>
      <c r="K138" s="590"/>
      <c r="L138" s="590"/>
      <c r="M138" s="589"/>
      <c r="N138" s="589"/>
      <c r="O138" s="589"/>
    </row>
    <row r="139" spans="1:15">
      <c r="A139" s="601">
        <v>132</v>
      </c>
      <c r="B139" s="589"/>
      <c r="C139" s="589"/>
      <c r="D139" s="589"/>
      <c r="E139" s="600"/>
      <c r="F139" s="600"/>
      <c r="G139" s="591"/>
      <c r="H139" s="603"/>
      <c r="I139" s="604"/>
      <c r="J139" s="602" t="e">
        <f t="shared" si="0"/>
        <v>#DIV/0!</v>
      </c>
      <c r="K139" s="590"/>
      <c r="L139" s="590"/>
      <c r="M139" s="589"/>
      <c r="N139" s="589"/>
      <c r="O139" s="589"/>
    </row>
    <row r="140" spans="1:15">
      <c r="A140" s="574">
        <v>133</v>
      </c>
      <c r="B140" s="589"/>
      <c r="C140" s="589"/>
      <c r="D140" s="589"/>
      <c r="E140" s="600"/>
      <c r="F140" s="600"/>
      <c r="G140" s="591"/>
      <c r="H140" s="603"/>
      <c r="I140" s="604"/>
      <c r="J140" s="602" t="e">
        <f t="shared" si="0"/>
        <v>#DIV/0!</v>
      </c>
      <c r="K140" s="590"/>
      <c r="L140" s="590"/>
      <c r="M140" s="589"/>
      <c r="N140" s="589"/>
      <c r="O140" s="589"/>
    </row>
    <row r="141" spans="1:15">
      <c r="A141" s="574">
        <v>134</v>
      </c>
      <c r="B141" s="589"/>
      <c r="C141" s="589"/>
      <c r="D141" s="589"/>
      <c r="E141" s="600"/>
      <c r="F141" s="600"/>
      <c r="G141" s="591"/>
      <c r="H141" s="603"/>
      <c r="I141" s="604"/>
      <c r="J141" s="582" t="e">
        <f t="shared" si="0"/>
        <v>#DIV/0!</v>
      </c>
      <c r="K141" s="590"/>
      <c r="L141" s="590"/>
      <c r="M141" s="589"/>
      <c r="N141" s="589"/>
      <c r="O141" s="589"/>
    </row>
    <row r="142" spans="1:15">
      <c r="A142" s="574">
        <v>135</v>
      </c>
      <c r="B142" s="589"/>
      <c r="C142" s="589"/>
      <c r="D142" s="589"/>
      <c r="E142" s="600"/>
      <c r="F142" s="600"/>
      <c r="G142" s="591"/>
      <c r="H142" s="603"/>
      <c r="I142" s="604"/>
      <c r="J142" s="602" t="e">
        <f t="shared" si="0"/>
        <v>#DIV/0!</v>
      </c>
      <c r="K142" s="590"/>
      <c r="L142" s="590"/>
      <c r="M142" s="589"/>
      <c r="N142" s="589"/>
      <c r="O142" s="589"/>
    </row>
    <row r="143" spans="1:15">
      <c r="A143" s="601">
        <v>136</v>
      </c>
      <c r="B143" s="589"/>
      <c r="C143" s="589"/>
      <c r="D143" s="589"/>
      <c r="E143" s="600"/>
      <c r="F143" s="600"/>
      <c r="G143" s="591"/>
      <c r="H143" s="603"/>
      <c r="I143" s="604"/>
      <c r="J143" s="602" t="e">
        <f t="shared" si="0"/>
        <v>#DIV/0!</v>
      </c>
      <c r="K143" s="590"/>
      <c r="L143" s="590"/>
      <c r="M143" s="589"/>
      <c r="N143" s="589"/>
      <c r="O143" s="589"/>
    </row>
    <row r="144" spans="1:15">
      <c r="A144" s="601">
        <v>137</v>
      </c>
      <c r="B144" s="589"/>
      <c r="C144" s="589"/>
      <c r="D144" s="589"/>
      <c r="E144" s="600"/>
      <c r="F144" s="600"/>
      <c r="G144" s="591"/>
      <c r="H144" s="603"/>
      <c r="I144" s="604"/>
      <c r="J144" s="582" t="e">
        <f t="shared" si="0"/>
        <v>#DIV/0!</v>
      </c>
      <c r="K144" s="590"/>
      <c r="L144" s="590"/>
      <c r="M144" s="589"/>
      <c r="N144" s="589"/>
      <c r="O144" s="589"/>
    </row>
    <row r="145" spans="1:15">
      <c r="A145" s="574">
        <v>138</v>
      </c>
      <c r="B145" s="589"/>
      <c r="C145" s="589"/>
      <c r="D145" s="589"/>
      <c r="E145" s="600"/>
      <c r="F145" s="600"/>
      <c r="G145" s="591"/>
      <c r="H145" s="603"/>
      <c r="I145" s="604"/>
      <c r="J145" s="602" t="e">
        <f t="shared" si="0"/>
        <v>#DIV/0!</v>
      </c>
      <c r="K145" s="590"/>
      <c r="L145" s="590"/>
      <c r="M145" s="589"/>
      <c r="N145" s="589"/>
      <c r="O145" s="589"/>
    </row>
    <row r="146" spans="1:15">
      <c r="A146" s="574">
        <v>139</v>
      </c>
      <c r="B146" s="589"/>
      <c r="C146" s="589"/>
      <c r="D146" s="589"/>
      <c r="E146" s="600"/>
      <c r="F146" s="600"/>
      <c r="G146" s="591"/>
      <c r="H146" s="603"/>
      <c r="I146" s="604"/>
      <c r="J146" s="602" t="e">
        <f t="shared" si="0"/>
        <v>#DIV/0!</v>
      </c>
      <c r="K146" s="590"/>
      <c r="L146" s="590"/>
      <c r="M146" s="589"/>
      <c r="N146" s="589"/>
      <c r="O146" s="589"/>
    </row>
    <row r="147" spans="1:15">
      <c r="A147" s="574">
        <v>140</v>
      </c>
      <c r="B147" s="589"/>
      <c r="C147" s="589"/>
      <c r="D147" s="589"/>
      <c r="E147" s="600"/>
      <c r="F147" s="600"/>
      <c r="G147" s="591"/>
      <c r="H147" s="603"/>
      <c r="I147" s="604"/>
      <c r="J147" s="582" t="e">
        <f t="shared" si="0"/>
        <v>#DIV/0!</v>
      </c>
      <c r="K147" s="590"/>
      <c r="L147" s="590"/>
      <c r="M147" s="589"/>
      <c r="N147" s="589"/>
      <c r="O147" s="589"/>
    </row>
    <row r="148" spans="1:15">
      <c r="A148" s="601">
        <v>141</v>
      </c>
      <c r="B148" s="589"/>
      <c r="C148" s="589"/>
      <c r="D148" s="589"/>
      <c r="E148" s="600"/>
      <c r="F148" s="600"/>
      <c r="G148" s="591"/>
      <c r="H148" s="603"/>
      <c r="I148" s="604"/>
      <c r="J148" s="602" t="e">
        <f t="shared" si="0"/>
        <v>#DIV/0!</v>
      </c>
      <c r="K148" s="590"/>
      <c r="L148" s="590"/>
      <c r="M148" s="589"/>
      <c r="N148" s="589"/>
      <c r="O148" s="589"/>
    </row>
    <row r="149" spans="1:15">
      <c r="A149" s="601">
        <v>142</v>
      </c>
      <c r="B149" s="589"/>
      <c r="C149" s="589"/>
      <c r="D149" s="589"/>
      <c r="E149" s="600"/>
      <c r="F149" s="600"/>
      <c r="G149" s="591"/>
      <c r="H149" s="603"/>
      <c r="I149" s="604"/>
      <c r="J149" s="602" t="e">
        <f t="shared" si="0"/>
        <v>#DIV/0!</v>
      </c>
      <c r="K149" s="590"/>
      <c r="L149" s="590"/>
      <c r="M149" s="589"/>
      <c r="N149" s="589"/>
      <c r="O149" s="589"/>
    </row>
    <row r="150" spans="1:15">
      <c r="A150" s="574">
        <v>143</v>
      </c>
      <c r="B150" s="589"/>
      <c r="C150" s="589"/>
      <c r="D150" s="589"/>
      <c r="E150" s="600"/>
      <c r="F150" s="600"/>
      <c r="G150" s="591"/>
      <c r="H150" s="603"/>
      <c r="I150" s="604"/>
      <c r="J150" s="582" t="e">
        <f t="shared" si="0"/>
        <v>#DIV/0!</v>
      </c>
      <c r="K150" s="590"/>
      <c r="L150" s="590"/>
      <c r="M150" s="589"/>
      <c r="N150" s="589"/>
      <c r="O150" s="589"/>
    </row>
    <row r="151" spans="1:15">
      <c r="A151" s="574">
        <v>144</v>
      </c>
      <c r="B151" s="589"/>
      <c r="C151" s="589"/>
      <c r="D151" s="589"/>
      <c r="E151" s="600"/>
      <c r="F151" s="600"/>
      <c r="G151" s="591"/>
      <c r="H151" s="603"/>
      <c r="I151" s="604"/>
      <c r="J151" s="602" t="e">
        <f t="shared" si="0"/>
        <v>#DIV/0!</v>
      </c>
      <c r="K151" s="590"/>
      <c r="L151" s="590"/>
      <c r="M151" s="589"/>
      <c r="N151" s="589"/>
      <c r="O151" s="589"/>
    </row>
    <row r="152" spans="1:15">
      <c r="A152" s="574">
        <v>145</v>
      </c>
      <c r="B152" s="589"/>
      <c r="C152" s="589"/>
      <c r="D152" s="589"/>
      <c r="E152" s="600"/>
      <c r="F152" s="600"/>
      <c r="G152" s="591"/>
      <c r="H152" s="603"/>
      <c r="I152" s="604"/>
      <c r="J152" s="602" t="e">
        <f t="shared" si="0"/>
        <v>#DIV/0!</v>
      </c>
      <c r="K152" s="590"/>
      <c r="L152" s="590"/>
      <c r="M152" s="589"/>
      <c r="N152" s="589"/>
      <c r="O152" s="589"/>
    </row>
    <row r="153" spans="1:15">
      <c r="A153" s="601">
        <v>146</v>
      </c>
      <c r="B153" s="589"/>
      <c r="C153" s="589"/>
      <c r="D153" s="589"/>
      <c r="E153" s="600"/>
      <c r="F153" s="600"/>
      <c r="G153" s="591"/>
      <c r="H153" s="603"/>
      <c r="I153" s="604"/>
      <c r="J153" s="582" t="e">
        <f t="shared" si="0"/>
        <v>#DIV/0!</v>
      </c>
      <c r="K153" s="590"/>
      <c r="L153" s="590"/>
      <c r="M153" s="589"/>
      <c r="N153" s="589"/>
      <c r="O153" s="589"/>
    </row>
    <row r="154" spans="1:15">
      <c r="A154" s="601">
        <v>147</v>
      </c>
      <c r="B154" s="589"/>
      <c r="C154" s="589"/>
      <c r="D154" s="589"/>
      <c r="E154" s="600"/>
      <c r="F154" s="600"/>
      <c r="G154" s="591"/>
      <c r="H154" s="603"/>
      <c r="I154" s="604"/>
      <c r="J154" s="602" t="e">
        <f t="shared" si="0"/>
        <v>#DIV/0!</v>
      </c>
      <c r="K154" s="590"/>
      <c r="L154" s="590"/>
      <c r="M154" s="589"/>
      <c r="N154" s="589"/>
      <c r="O154" s="589"/>
    </row>
    <row r="155" spans="1:15">
      <c r="A155" s="574">
        <v>148</v>
      </c>
      <c r="B155" s="589"/>
      <c r="C155" s="589"/>
      <c r="D155" s="589"/>
      <c r="E155" s="600"/>
      <c r="F155" s="600"/>
      <c r="G155" s="591"/>
      <c r="H155" s="603"/>
      <c r="I155" s="604"/>
      <c r="J155" s="602" t="e">
        <f t="shared" si="0"/>
        <v>#DIV/0!</v>
      </c>
      <c r="K155" s="590"/>
      <c r="L155" s="590"/>
      <c r="M155" s="589"/>
      <c r="N155" s="589"/>
      <c r="O155" s="589"/>
    </row>
    <row r="156" spans="1:15">
      <c r="A156" s="574">
        <v>149</v>
      </c>
      <c r="B156" s="589"/>
      <c r="C156" s="589"/>
      <c r="D156" s="589"/>
      <c r="E156" s="600"/>
      <c r="F156" s="600"/>
      <c r="G156" s="591"/>
      <c r="H156" s="603"/>
      <c r="I156" s="604"/>
      <c r="J156" s="582" t="e">
        <f t="shared" si="0"/>
        <v>#DIV/0!</v>
      </c>
      <c r="K156" s="590"/>
      <c r="L156" s="590"/>
      <c r="M156" s="589"/>
      <c r="N156" s="589"/>
      <c r="O156" s="589"/>
    </row>
    <row r="157" spans="1:15">
      <c r="A157" s="574">
        <v>150</v>
      </c>
      <c r="B157" s="589"/>
      <c r="C157" s="589"/>
      <c r="D157" s="589"/>
      <c r="E157" s="600"/>
      <c r="F157" s="600"/>
      <c r="G157" s="591"/>
      <c r="H157" s="603"/>
      <c r="I157" s="604"/>
      <c r="J157" s="602" t="e">
        <f t="shared" si="0"/>
        <v>#DIV/0!</v>
      </c>
      <c r="K157" s="590"/>
      <c r="L157" s="590"/>
      <c r="M157" s="589"/>
      <c r="N157" s="589"/>
      <c r="O157" s="589"/>
    </row>
    <row r="158" spans="1:15">
      <c r="A158" s="601">
        <v>151</v>
      </c>
      <c r="B158" s="589"/>
      <c r="C158" s="589"/>
      <c r="D158" s="589"/>
      <c r="E158" s="600"/>
      <c r="F158" s="600"/>
      <c r="G158" s="591"/>
      <c r="H158" s="603"/>
      <c r="I158" s="604"/>
      <c r="J158" s="602" t="e">
        <f t="shared" si="0"/>
        <v>#DIV/0!</v>
      </c>
      <c r="K158" s="590"/>
      <c r="L158" s="590"/>
      <c r="M158" s="589"/>
      <c r="N158" s="589"/>
      <c r="O158" s="589"/>
    </row>
    <row r="159" spans="1:15">
      <c r="A159" s="601">
        <v>152</v>
      </c>
      <c r="B159" s="589"/>
      <c r="C159" s="589"/>
      <c r="D159" s="589"/>
      <c r="E159" s="600"/>
      <c r="F159" s="600"/>
      <c r="G159" s="591"/>
      <c r="H159" s="603"/>
      <c r="I159" s="604"/>
      <c r="J159" s="582" t="e">
        <f t="shared" si="0"/>
        <v>#DIV/0!</v>
      </c>
      <c r="K159" s="590"/>
      <c r="L159" s="590"/>
      <c r="M159" s="589"/>
      <c r="N159" s="589"/>
      <c r="O159" s="589"/>
    </row>
    <row r="160" spans="1:15">
      <c r="A160" s="574">
        <v>153</v>
      </c>
      <c r="B160" s="589"/>
      <c r="C160" s="589"/>
      <c r="D160" s="589"/>
      <c r="E160" s="600"/>
      <c r="F160" s="600"/>
      <c r="G160" s="591"/>
      <c r="H160" s="603"/>
      <c r="I160" s="604"/>
      <c r="J160" s="602" t="e">
        <f t="shared" si="0"/>
        <v>#DIV/0!</v>
      </c>
      <c r="K160" s="590"/>
      <c r="L160" s="590"/>
      <c r="M160" s="589"/>
      <c r="N160" s="589"/>
      <c r="O160" s="589"/>
    </row>
    <row r="161" spans="1:15">
      <c r="A161" s="574">
        <v>154</v>
      </c>
      <c r="B161" s="589"/>
      <c r="C161" s="589"/>
      <c r="D161" s="589"/>
      <c r="E161" s="600"/>
      <c r="F161" s="600"/>
      <c r="G161" s="591"/>
      <c r="H161" s="603"/>
      <c r="I161" s="604"/>
      <c r="J161" s="602" t="e">
        <f t="shared" si="0"/>
        <v>#DIV/0!</v>
      </c>
      <c r="K161" s="590"/>
      <c r="L161" s="590"/>
      <c r="M161" s="589"/>
      <c r="N161" s="589"/>
      <c r="O161" s="589"/>
    </row>
    <row r="162" spans="1:15">
      <c r="A162" s="574">
        <v>155</v>
      </c>
      <c r="B162" s="589"/>
      <c r="C162" s="589"/>
      <c r="D162" s="589"/>
      <c r="E162" s="600"/>
      <c r="F162" s="600"/>
      <c r="G162" s="591"/>
      <c r="H162" s="603"/>
      <c r="I162" s="604"/>
      <c r="J162" s="582" t="e">
        <f t="shared" si="0"/>
        <v>#DIV/0!</v>
      </c>
      <c r="K162" s="590"/>
      <c r="L162" s="590"/>
      <c r="M162" s="589"/>
      <c r="N162" s="589"/>
      <c r="O162" s="589"/>
    </row>
    <row r="163" spans="1:15">
      <c r="A163" s="601">
        <v>156</v>
      </c>
      <c r="B163" s="589"/>
      <c r="C163" s="589"/>
      <c r="D163" s="589"/>
      <c r="E163" s="600"/>
      <c r="F163" s="600"/>
      <c r="G163" s="591"/>
      <c r="H163" s="603"/>
      <c r="I163" s="604"/>
      <c r="J163" s="602" t="e">
        <f t="shared" si="0"/>
        <v>#DIV/0!</v>
      </c>
      <c r="K163" s="590"/>
      <c r="L163" s="590"/>
      <c r="M163" s="589"/>
      <c r="N163" s="589"/>
      <c r="O163" s="589"/>
    </row>
    <row r="164" spans="1:15">
      <c r="A164" s="601">
        <v>157</v>
      </c>
      <c r="B164" s="589"/>
      <c r="C164" s="589"/>
      <c r="D164" s="589"/>
      <c r="E164" s="600"/>
      <c r="F164" s="600"/>
      <c r="G164" s="591"/>
      <c r="H164" s="603"/>
      <c r="I164" s="604"/>
      <c r="J164" s="602" t="e">
        <f t="shared" si="0"/>
        <v>#DIV/0!</v>
      </c>
      <c r="K164" s="590"/>
      <c r="L164" s="590"/>
      <c r="M164" s="589"/>
      <c r="N164" s="589"/>
      <c r="O164" s="589"/>
    </row>
    <row r="165" spans="1:15">
      <c r="A165" s="574">
        <v>158</v>
      </c>
      <c r="B165" s="589"/>
      <c r="C165" s="589"/>
      <c r="D165" s="589"/>
      <c r="E165" s="600"/>
      <c r="F165" s="600"/>
      <c r="G165" s="591"/>
      <c r="H165" s="603"/>
      <c r="I165" s="604"/>
      <c r="J165" s="582" t="e">
        <f t="shared" si="0"/>
        <v>#DIV/0!</v>
      </c>
      <c r="K165" s="590"/>
      <c r="L165" s="590"/>
      <c r="M165" s="589"/>
      <c r="N165" s="589"/>
      <c r="O165" s="589"/>
    </row>
    <row r="166" spans="1:15">
      <c r="A166" s="574">
        <v>159</v>
      </c>
      <c r="B166" s="589"/>
      <c r="C166" s="589"/>
      <c r="D166" s="589"/>
      <c r="E166" s="600"/>
      <c r="F166" s="600"/>
      <c r="G166" s="591"/>
      <c r="H166" s="603"/>
      <c r="I166" s="604"/>
      <c r="J166" s="602" t="e">
        <f t="shared" si="0"/>
        <v>#DIV/0!</v>
      </c>
      <c r="K166" s="590"/>
      <c r="L166" s="590"/>
      <c r="M166" s="589"/>
      <c r="N166" s="589"/>
      <c r="O166" s="589"/>
    </row>
    <row r="167" spans="1:15">
      <c r="A167" s="574">
        <v>160</v>
      </c>
      <c r="B167" s="589"/>
      <c r="C167" s="589"/>
      <c r="D167" s="589"/>
      <c r="E167" s="600"/>
      <c r="F167" s="600"/>
      <c r="G167" s="591"/>
      <c r="H167" s="603"/>
      <c r="I167" s="604"/>
      <c r="J167" s="602" t="e">
        <f t="shared" si="0"/>
        <v>#DIV/0!</v>
      </c>
      <c r="K167" s="590"/>
      <c r="L167" s="590"/>
      <c r="M167" s="589"/>
      <c r="N167" s="589"/>
      <c r="O167" s="589"/>
    </row>
    <row r="168" spans="1:15">
      <c r="A168" s="601">
        <v>161</v>
      </c>
      <c r="B168" s="589"/>
      <c r="C168" s="589"/>
      <c r="D168" s="589"/>
      <c r="E168" s="600"/>
      <c r="F168" s="600"/>
      <c r="G168" s="591"/>
      <c r="H168" s="603"/>
      <c r="I168" s="604"/>
      <c r="J168" s="582" t="e">
        <f t="shared" si="0"/>
        <v>#DIV/0!</v>
      </c>
      <c r="K168" s="590"/>
      <c r="L168" s="590"/>
      <c r="M168" s="589"/>
      <c r="N168" s="589"/>
      <c r="O168" s="589"/>
    </row>
    <row r="169" spans="1:15">
      <c r="A169" s="601">
        <v>162</v>
      </c>
      <c r="B169" s="589"/>
      <c r="C169" s="589"/>
      <c r="D169" s="589"/>
      <c r="E169" s="600"/>
      <c r="F169" s="600"/>
      <c r="G169" s="591"/>
      <c r="H169" s="603"/>
      <c r="I169" s="604"/>
      <c r="J169" s="602" t="e">
        <f t="shared" si="0"/>
        <v>#DIV/0!</v>
      </c>
      <c r="K169" s="590"/>
      <c r="L169" s="590"/>
      <c r="M169" s="589"/>
      <c r="N169" s="589"/>
      <c r="O169" s="589"/>
    </row>
    <row r="170" spans="1:15">
      <c r="A170" s="574">
        <v>163</v>
      </c>
      <c r="B170" s="589"/>
      <c r="C170" s="589"/>
      <c r="D170" s="589"/>
      <c r="E170" s="600"/>
      <c r="F170" s="600"/>
      <c r="G170" s="591"/>
      <c r="H170" s="603"/>
      <c r="I170" s="604"/>
      <c r="J170" s="602" t="e">
        <f t="shared" si="0"/>
        <v>#DIV/0!</v>
      </c>
      <c r="K170" s="590"/>
      <c r="L170" s="590"/>
      <c r="M170" s="589"/>
      <c r="N170" s="589"/>
      <c r="O170" s="589"/>
    </row>
    <row r="171" spans="1:15">
      <c r="A171" s="574">
        <v>164</v>
      </c>
      <c r="B171" s="589"/>
      <c r="C171" s="589"/>
      <c r="D171" s="589"/>
      <c r="E171" s="600"/>
      <c r="F171" s="600"/>
      <c r="G171" s="591"/>
      <c r="H171" s="603"/>
      <c r="I171" s="604"/>
      <c r="J171" s="582" t="e">
        <f t="shared" si="0"/>
        <v>#DIV/0!</v>
      </c>
      <c r="K171" s="590"/>
      <c r="L171" s="590"/>
      <c r="M171" s="589"/>
      <c r="N171" s="589"/>
      <c r="O171" s="589"/>
    </row>
    <row r="172" spans="1:15">
      <c r="A172" s="574">
        <v>165</v>
      </c>
      <c r="B172" s="589"/>
      <c r="C172" s="589"/>
      <c r="D172" s="589"/>
      <c r="E172" s="600"/>
      <c r="F172" s="600"/>
      <c r="G172" s="591"/>
      <c r="H172" s="603"/>
      <c r="I172" s="604"/>
      <c r="J172" s="602" t="e">
        <f t="shared" si="0"/>
        <v>#DIV/0!</v>
      </c>
      <c r="K172" s="590"/>
      <c r="L172" s="590"/>
      <c r="M172" s="589"/>
      <c r="N172" s="589"/>
      <c r="O172" s="589"/>
    </row>
    <row r="173" spans="1:15">
      <c r="A173" s="601">
        <v>166</v>
      </c>
      <c r="B173" s="589"/>
      <c r="C173" s="589"/>
      <c r="D173" s="589"/>
      <c r="E173" s="600"/>
      <c r="F173" s="600"/>
      <c r="G173" s="591"/>
      <c r="H173" s="603"/>
      <c r="I173" s="604"/>
      <c r="J173" s="602" t="e">
        <f t="shared" si="0"/>
        <v>#DIV/0!</v>
      </c>
      <c r="K173" s="590"/>
      <c r="L173" s="590"/>
      <c r="M173" s="589"/>
      <c r="N173" s="589"/>
      <c r="O173" s="589"/>
    </row>
    <row r="174" spans="1:15">
      <c r="A174" s="601">
        <v>167</v>
      </c>
      <c r="B174" s="589"/>
      <c r="C174" s="589"/>
      <c r="D174" s="589"/>
      <c r="E174" s="600"/>
      <c r="F174" s="600"/>
      <c r="G174" s="591"/>
      <c r="H174" s="603"/>
      <c r="I174" s="604"/>
      <c r="J174" s="582" t="e">
        <f t="shared" si="0"/>
        <v>#DIV/0!</v>
      </c>
      <c r="K174" s="590"/>
      <c r="L174" s="590"/>
      <c r="M174" s="589"/>
      <c r="N174" s="589"/>
      <c r="O174" s="589"/>
    </row>
    <row r="175" spans="1:15">
      <c r="A175" s="574">
        <v>168</v>
      </c>
      <c r="B175" s="589"/>
      <c r="C175" s="589"/>
      <c r="D175" s="589"/>
      <c r="E175" s="600"/>
      <c r="F175" s="600"/>
      <c r="G175" s="591"/>
      <c r="H175" s="603"/>
      <c r="I175" s="604"/>
      <c r="J175" s="602" t="e">
        <f t="shared" si="0"/>
        <v>#DIV/0!</v>
      </c>
      <c r="K175" s="590"/>
      <c r="L175" s="590"/>
      <c r="M175" s="589"/>
      <c r="N175" s="589"/>
      <c r="O175" s="589"/>
    </row>
    <row r="176" spans="1:15">
      <c r="A176" s="574">
        <v>169</v>
      </c>
      <c r="B176" s="589"/>
      <c r="C176" s="589"/>
      <c r="D176" s="589"/>
      <c r="E176" s="600"/>
      <c r="F176" s="600"/>
      <c r="G176" s="591"/>
      <c r="H176" s="603"/>
      <c r="I176" s="604"/>
      <c r="J176" s="602" t="e">
        <f t="shared" si="0"/>
        <v>#DIV/0!</v>
      </c>
      <c r="K176" s="590"/>
      <c r="L176" s="590"/>
      <c r="M176" s="589"/>
      <c r="N176" s="589"/>
      <c r="O176" s="589"/>
    </row>
    <row r="177" spans="1:15">
      <c r="A177" s="574">
        <v>170</v>
      </c>
      <c r="B177" s="589"/>
      <c r="C177" s="589"/>
      <c r="D177" s="589"/>
      <c r="E177" s="600"/>
      <c r="F177" s="600"/>
      <c r="G177" s="591"/>
      <c r="H177" s="603"/>
      <c r="I177" s="604"/>
      <c r="J177" s="582" t="e">
        <f t="shared" si="0"/>
        <v>#DIV/0!</v>
      </c>
      <c r="K177" s="590"/>
      <c r="L177" s="590"/>
      <c r="M177" s="589"/>
      <c r="N177" s="589"/>
      <c r="O177" s="589"/>
    </row>
    <row r="178" spans="1:15">
      <c r="A178" s="601">
        <v>171</v>
      </c>
      <c r="B178" s="589"/>
      <c r="C178" s="589"/>
      <c r="D178" s="589"/>
      <c r="E178" s="600"/>
      <c r="F178" s="600"/>
      <c r="G178" s="591"/>
      <c r="H178" s="603"/>
      <c r="I178" s="604"/>
      <c r="J178" s="602" t="e">
        <f t="shared" si="0"/>
        <v>#DIV/0!</v>
      </c>
      <c r="K178" s="590"/>
      <c r="L178" s="590"/>
      <c r="M178" s="589"/>
      <c r="N178" s="589"/>
      <c r="O178" s="589"/>
    </row>
    <row r="179" spans="1:15">
      <c r="A179" s="601">
        <v>172</v>
      </c>
      <c r="B179" s="589"/>
      <c r="C179" s="589"/>
      <c r="D179" s="589"/>
      <c r="E179" s="600"/>
      <c r="F179" s="600"/>
      <c r="G179" s="591"/>
      <c r="H179" s="603"/>
      <c r="I179" s="604"/>
      <c r="J179" s="602" t="e">
        <f t="shared" si="0"/>
        <v>#DIV/0!</v>
      </c>
      <c r="K179" s="590"/>
      <c r="L179" s="590"/>
      <c r="M179" s="589"/>
      <c r="N179" s="589"/>
      <c r="O179" s="589"/>
    </row>
    <row r="180" spans="1:15">
      <c r="A180" s="574">
        <v>173</v>
      </c>
      <c r="B180" s="589"/>
      <c r="C180" s="589"/>
      <c r="D180" s="589"/>
      <c r="E180" s="600"/>
      <c r="F180" s="600"/>
      <c r="G180" s="591"/>
      <c r="H180" s="603"/>
      <c r="I180" s="604"/>
      <c r="J180" s="582" t="e">
        <f t="shared" si="0"/>
        <v>#DIV/0!</v>
      </c>
      <c r="K180" s="590"/>
      <c r="L180" s="590"/>
      <c r="M180" s="589"/>
      <c r="N180" s="589"/>
      <c r="O180" s="589"/>
    </row>
    <row r="181" spans="1:15">
      <c r="A181" s="574">
        <v>174</v>
      </c>
      <c r="B181" s="589"/>
      <c r="C181" s="589"/>
      <c r="D181" s="589"/>
      <c r="E181" s="600"/>
      <c r="F181" s="600"/>
      <c r="G181" s="591"/>
      <c r="H181" s="603"/>
      <c r="I181" s="604"/>
      <c r="J181" s="602" t="e">
        <f t="shared" si="0"/>
        <v>#DIV/0!</v>
      </c>
      <c r="K181" s="590"/>
      <c r="L181" s="590"/>
      <c r="M181" s="589"/>
      <c r="N181" s="589"/>
      <c r="O181" s="589"/>
    </row>
    <row r="182" spans="1:15">
      <c r="A182" s="574">
        <v>175</v>
      </c>
      <c r="B182" s="589"/>
      <c r="C182" s="589"/>
      <c r="D182" s="589"/>
      <c r="E182" s="600"/>
      <c r="F182" s="600"/>
      <c r="G182" s="591"/>
      <c r="H182" s="603"/>
      <c r="I182" s="604"/>
      <c r="J182" s="602" t="e">
        <f t="shared" si="0"/>
        <v>#DIV/0!</v>
      </c>
      <c r="K182" s="590"/>
      <c r="L182" s="590"/>
      <c r="M182" s="589"/>
      <c r="N182" s="589"/>
      <c r="O182" s="589"/>
    </row>
    <row r="183" spans="1:15">
      <c r="A183" s="601">
        <v>176</v>
      </c>
      <c r="B183" s="589"/>
      <c r="C183" s="589"/>
      <c r="D183" s="589"/>
      <c r="E183" s="600"/>
      <c r="F183" s="600"/>
      <c r="G183" s="591"/>
      <c r="H183" s="603"/>
      <c r="I183" s="604"/>
      <c r="J183" s="582" t="e">
        <f t="shared" si="0"/>
        <v>#DIV/0!</v>
      </c>
      <c r="K183" s="590"/>
      <c r="L183" s="590"/>
      <c r="M183" s="589"/>
      <c r="N183" s="589"/>
      <c r="O183" s="589"/>
    </row>
    <row r="184" spans="1:15">
      <c r="A184" s="601">
        <v>177</v>
      </c>
      <c r="B184" s="589"/>
      <c r="C184" s="589"/>
      <c r="D184" s="589"/>
      <c r="E184" s="600"/>
      <c r="F184" s="600"/>
      <c r="G184" s="591"/>
      <c r="H184" s="603"/>
      <c r="I184" s="604"/>
      <c r="J184" s="602" t="e">
        <f t="shared" si="0"/>
        <v>#DIV/0!</v>
      </c>
      <c r="K184" s="590"/>
      <c r="L184" s="590"/>
      <c r="M184" s="589"/>
      <c r="N184" s="589"/>
      <c r="O184" s="589"/>
    </row>
    <row r="185" spans="1:15">
      <c r="A185" s="574">
        <v>178</v>
      </c>
      <c r="B185" s="589"/>
      <c r="C185" s="589"/>
      <c r="D185" s="589"/>
      <c r="E185" s="600"/>
      <c r="F185" s="600"/>
      <c r="G185" s="591"/>
      <c r="H185" s="603"/>
      <c r="I185" s="604"/>
      <c r="J185" s="602" t="e">
        <f t="shared" si="0"/>
        <v>#DIV/0!</v>
      </c>
      <c r="K185" s="590"/>
      <c r="L185" s="590"/>
      <c r="M185" s="589"/>
      <c r="N185" s="589"/>
      <c r="O185" s="589"/>
    </row>
    <row r="186" spans="1:15">
      <c r="A186" s="574">
        <v>179</v>
      </c>
      <c r="B186" s="589"/>
      <c r="C186" s="589"/>
      <c r="D186" s="589"/>
      <c r="E186" s="600"/>
      <c r="F186" s="600"/>
      <c r="G186" s="591"/>
      <c r="H186" s="603"/>
      <c r="I186" s="604"/>
      <c r="J186" s="582" t="e">
        <f t="shared" si="0"/>
        <v>#DIV/0!</v>
      </c>
      <c r="K186" s="590"/>
      <c r="L186" s="590"/>
      <c r="M186" s="589"/>
      <c r="N186" s="589"/>
      <c r="O186" s="589"/>
    </row>
    <row r="187" spans="1:15">
      <c r="A187" s="574">
        <v>180</v>
      </c>
      <c r="B187" s="589"/>
      <c r="C187" s="589"/>
      <c r="D187" s="589"/>
      <c r="E187" s="600"/>
      <c r="F187" s="600"/>
      <c r="G187" s="591"/>
      <c r="H187" s="603"/>
      <c r="I187" s="604"/>
      <c r="J187" s="602" t="e">
        <f t="shared" si="0"/>
        <v>#DIV/0!</v>
      </c>
      <c r="K187" s="590"/>
      <c r="L187" s="590"/>
      <c r="M187" s="589"/>
      <c r="N187" s="589"/>
      <c r="O187" s="589"/>
    </row>
    <row r="188" spans="1:15">
      <c r="A188" s="601">
        <v>181</v>
      </c>
      <c r="B188" s="589"/>
      <c r="C188" s="589"/>
      <c r="D188" s="589"/>
      <c r="E188" s="600"/>
      <c r="F188" s="600"/>
      <c r="G188" s="591"/>
      <c r="H188" s="603"/>
      <c r="I188" s="604"/>
      <c r="J188" s="602" t="e">
        <f t="shared" si="0"/>
        <v>#DIV/0!</v>
      </c>
      <c r="K188" s="590"/>
      <c r="L188" s="590"/>
      <c r="M188" s="589"/>
      <c r="N188" s="589"/>
      <c r="O188" s="589"/>
    </row>
    <row r="189" spans="1:15">
      <c r="A189" s="601">
        <v>182</v>
      </c>
      <c r="B189" s="589"/>
      <c r="C189" s="589"/>
      <c r="D189" s="589"/>
      <c r="E189" s="600"/>
      <c r="F189" s="600"/>
      <c r="G189" s="591"/>
      <c r="H189" s="603"/>
      <c r="I189" s="604"/>
      <c r="J189" s="582" t="e">
        <f t="shared" si="0"/>
        <v>#DIV/0!</v>
      </c>
      <c r="K189" s="590"/>
      <c r="L189" s="590"/>
      <c r="M189" s="589"/>
      <c r="N189" s="589"/>
      <c r="O189" s="589"/>
    </row>
    <row r="190" spans="1:15">
      <c r="A190" s="574">
        <v>183</v>
      </c>
      <c r="B190" s="589"/>
      <c r="C190" s="589"/>
      <c r="D190" s="589"/>
      <c r="E190" s="600"/>
      <c r="F190" s="600"/>
      <c r="G190" s="591"/>
      <c r="H190" s="603"/>
      <c r="I190" s="604"/>
      <c r="J190" s="602" t="e">
        <f t="shared" si="0"/>
        <v>#DIV/0!</v>
      </c>
      <c r="K190" s="590"/>
      <c r="L190" s="590"/>
      <c r="M190" s="589"/>
      <c r="N190" s="589"/>
      <c r="O190" s="589"/>
    </row>
    <row r="191" spans="1:15">
      <c r="A191" s="574">
        <v>184</v>
      </c>
      <c r="B191" s="589"/>
      <c r="C191" s="589"/>
      <c r="D191" s="589"/>
      <c r="E191" s="600"/>
      <c r="F191" s="600"/>
      <c r="G191" s="591"/>
      <c r="H191" s="603"/>
      <c r="I191" s="604"/>
      <c r="J191" s="602" t="e">
        <f t="shared" si="0"/>
        <v>#DIV/0!</v>
      </c>
      <c r="K191" s="590"/>
      <c r="L191" s="590"/>
      <c r="M191" s="589"/>
      <c r="N191" s="589"/>
      <c r="O191" s="589"/>
    </row>
    <row r="192" spans="1:15">
      <c r="A192" s="574">
        <v>185</v>
      </c>
      <c r="B192" s="589"/>
      <c r="C192" s="589"/>
      <c r="D192" s="589"/>
      <c r="E192" s="600"/>
      <c r="F192" s="600"/>
      <c r="G192" s="591"/>
      <c r="H192" s="603"/>
      <c r="I192" s="604"/>
      <c r="J192" s="582" t="e">
        <f t="shared" si="0"/>
        <v>#DIV/0!</v>
      </c>
      <c r="K192" s="590"/>
      <c r="L192" s="590"/>
      <c r="M192" s="589"/>
      <c r="N192" s="589"/>
      <c r="O192" s="589"/>
    </row>
    <row r="193" spans="1:15">
      <c r="A193" s="601">
        <v>186</v>
      </c>
      <c r="B193" s="589"/>
      <c r="C193" s="589"/>
      <c r="D193" s="589"/>
      <c r="E193" s="600"/>
      <c r="F193" s="600"/>
      <c r="G193" s="591"/>
      <c r="H193" s="603"/>
      <c r="I193" s="604"/>
      <c r="J193" s="602" t="e">
        <f t="shared" si="0"/>
        <v>#DIV/0!</v>
      </c>
      <c r="K193" s="590"/>
      <c r="L193" s="590"/>
      <c r="M193" s="589"/>
      <c r="N193" s="589"/>
      <c r="O193" s="589"/>
    </row>
    <row r="194" spans="1:15">
      <c r="A194" s="601">
        <v>187</v>
      </c>
      <c r="B194" s="589"/>
      <c r="C194" s="589"/>
      <c r="D194" s="589"/>
      <c r="E194" s="600"/>
      <c r="F194" s="600"/>
      <c r="G194" s="591"/>
      <c r="H194" s="603"/>
      <c r="I194" s="604"/>
      <c r="J194" s="602" t="e">
        <f t="shared" si="0"/>
        <v>#DIV/0!</v>
      </c>
      <c r="K194" s="590"/>
      <c r="L194" s="590"/>
      <c r="M194" s="589"/>
      <c r="N194" s="589"/>
      <c r="O194" s="589"/>
    </row>
    <row r="195" spans="1:15">
      <c r="A195" s="574">
        <v>188</v>
      </c>
      <c r="B195" s="589"/>
      <c r="C195" s="589"/>
      <c r="D195" s="589"/>
      <c r="E195" s="600"/>
      <c r="F195" s="600"/>
      <c r="G195" s="591"/>
      <c r="H195" s="603"/>
      <c r="I195" s="604"/>
      <c r="J195" s="582" t="e">
        <f t="shared" si="0"/>
        <v>#DIV/0!</v>
      </c>
      <c r="K195" s="590"/>
      <c r="L195" s="590"/>
      <c r="M195" s="589"/>
      <c r="N195" s="589"/>
      <c r="O195" s="589"/>
    </row>
    <row r="196" spans="1:15">
      <c r="A196" s="574">
        <v>189</v>
      </c>
      <c r="B196" s="589"/>
      <c r="C196" s="589"/>
      <c r="D196" s="589"/>
      <c r="E196" s="600"/>
      <c r="F196" s="600"/>
      <c r="G196" s="591"/>
      <c r="H196" s="603"/>
      <c r="I196" s="604"/>
      <c r="J196" s="602" t="e">
        <f t="shared" si="0"/>
        <v>#DIV/0!</v>
      </c>
      <c r="K196" s="590"/>
      <c r="L196" s="590"/>
      <c r="M196" s="589"/>
      <c r="N196" s="589"/>
      <c r="O196" s="589"/>
    </row>
    <row r="197" spans="1:15">
      <c r="A197" s="574">
        <v>190</v>
      </c>
      <c r="B197" s="589"/>
      <c r="C197" s="589"/>
      <c r="D197" s="589"/>
      <c r="E197" s="600"/>
      <c r="F197" s="600"/>
      <c r="G197" s="591"/>
      <c r="H197" s="603"/>
      <c r="I197" s="604"/>
      <c r="J197" s="602" t="e">
        <f t="shared" si="0"/>
        <v>#DIV/0!</v>
      </c>
      <c r="K197" s="590"/>
      <c r="L197" s="590"/>
      <c r="M197" s="589"/>
      <c r="N197" s="589"/>
      <c r="O197" s="589"/>
    </row>
    <row r="198" spans="1:15">
      <c r="A198" s="601">
        <v>191</v>
      </c>
      <c r="B198" s="589"/>
      <c r="C198" s="589"/>
      <c r="D198" s="589"/>
      <c r="E198" s="600"/>
      <c r="F198" s="600"/>
      <c r="G198" s="591"/>
      <c r="H198" s="603"/>
      <c r="I198" s="604"/>
      <c r="J198" s="582" t="e">
        <f t="shared" si="0"/>
        <v>#DIV/0!</v>
      </c>
      <c r="K198" s="590"/>
      <c r="L198" s="590"/>
      <c r="M198" s="589"/>
      <c r="N198" s="589"/>
      <c r="O198" s="589"/>
    </row>
    <row r="199" spans="1:15">
      <c r="A199" s="601">
        <v>192</v>
      </c>
      <c r="B199" s="589"/>
      <c r="C199" s="589"/>
      <c r="D199" s="589"/>
      <c r="E199" s="600"/>
      <c r="F199" s="600"/>
      <c r="G199" s="591"/>
      <c r="H199" s="603"/>
      <c r="I199" s="604"/>
      <c r="J199" s="602" t="e">
        <f t="shared" si="0"/>
        <v>#DIV/0!</v>
      </c>
      <c r="K199" s="590"/>
      <c r="L199" s="590"/>
      <c r="M199" s="589"/>
      <c r="N199" s="589"/>
      <c r="O199" s="589"/>
    </row>
    <row r="200" spans="1:15">
      <c r="A200" s="574">
        <v>193</v>
      </c>
      <c r="B200" s="589"/>
      <c r="C200" s="589"/>
      <c r="D200" s="589"/>
      <c r="E200" s="600"/>
      <c r="F200" s="600"/>
      <c r="G200" s="591"/>
      <c r="H200" s="603"/>
      <c r="I200" s="604"/>
      <c r="J200" s="602" t="e">
        <f t="shared" si="0"/>
        <v>#DIV/0!</v>
      </c>
      <c r="K200" s="590"/>
      <c r="L200" s="590"/>
      <c r="M200" s="589"/>
      <c r="N200" s="589"/>
      <c r="O200" s="589"/>
    </row>
    <row r="201" spans="1:15">
      <c r="A201" s="574">
        <v>194</v>
      </c>
      <c r="B201" s="589"/>
      <c r="C201" s="589"/>
      <c r="D201" s="589"/>
      <c r="E201" s="600"/>
      <c r="F201" s="600"/>
      <c r="G201" s="591"/>
      <c r="H201" s="603"/>
      <c r="I201" s="604"/>
      <c r="J201" s="582" t="e">
        <f t="shared" si="0"/>
        <v>#DIV/0!</v>
      </c>
      <c r="K201" s="590"/>
      <c r="L201" s="590"/>
      <c r="M201" s="589"/>
      <c r="N201" s="589"/>
      <c r="O201" s="589"/>
    </row>
    <row r="202" spans="1:15">
      <c r="A202" s="574">
        <v>195</v>
      </c>
      <c r="B202" s="589"/>
      <c r="C202" s="589"/>
      <c r="D202" s="589"/>
      <c r="E202" s="600"/>
      <c r="F202" s="600"/>
      <c r="G202" s="591"/>
      <c r="H202" s="603"/>
      <c r="I202" s="604"/>
      <c r="J202" s="602" t="e">
        <f t="shared" si="0"/>
        <v>#DIV/0!</v>
      </c>
      <c r="K202" s="590"/>
      <c r="L202" s="590"/>
      <c r="M202" s="589"/>
      <c r="N202" s="589"/>
      <c r="O202" s="589"/>
    </row>
    <row r="203" spans="1:15">
      <c r="A203" s="601">
        <v>196</v>
      </c>
      <c r="B203" s="589"/>
      <c r="C203" s="589"/>
      <c r="D203" s="589"/>
      <c r="E203" s="600"/>
      <c r="F203" s="600"/>
      <c r="G203" s="591"/>
      <c r="H203" s="603"/>
      <c r="I203" s="604"/>
      <c r="J203" s="602" t="e">
        <f t="shared" si="0"/>
        <v>#DIV/0!</v>
      </c>
      <c r="K203" s="590"/>
      <c r="L203" s="590"/>
      <c r="M203" s="589"/>
      <c r="N203" s="589"/>
      <c r="O203" s="589"/>
    </row>
    <row r="204" spans="1:15">
      <c r="A204" s="601">
        <v>197</v>
      </c>
      <c r="B204" s="589"/>
      <c r="C204" s="589"/>
      <c r="D204" s="589"/>
      <c r="E204" s="600"/>
      <c r="F204" s="600"/>
      <c r="G204" s="591"/>
      <c r="H204" s="603"/>
      <c r="I204" s="604"/>
      <c r="J204" s="582" t="e">
        <f t="shared" si="0"/>
        <v>#DIV/0!</v>
      </c>
      <c r="K204" s="590"/>
      <c r="L204" s="590"/>
      <c r="M204" s="589"/>
      <c r="N204" s="589"/>
      <c r="O204" s="589"/>
    </row>
    <row r="205" spans="1:15">
      <c r="A205" s="574">
        <v>198</v>
      </c>
      <c r="B205" s="589"/>
      <c r="C205" s="589"/>
      <c r="D205" s="589"/>
      <c r="E205" s="600"/>
      <c r="F205" s="600"/>
      <c r="G205" s="591"/>
      <c r="H205" s="603"/>
      <c r="I205" s="604"/>
      <c r="J205" s="602" t="e">
        <f t="shared" si="0"/>
        <v>#DIV/0!</v>
      </c>
      <c r="K205" s="590"/>
      <c r="L205" s="590"/>
      <c r="M205" s="589"/>
      <c r="N205" s="589"/>
      <c r="O205" s="589"/>
    </row>
    <row r="206" spans="1:15">
      <c r="A206" s="574">
        <v>199</v>
      </c>
      <c r="B206" s="589"/>
      <c r="C206" s="589"/>
      <c r="D206" s="589"/>
      <c r="E206" s="600"/>
      <c r="F206" s="600"/>
      <c r="G206" s="591"/>
      <c r="H206" s="603"/>
      <c r="I206" s="604"/>
      <c r="J206" s="602" t="e">
        <f t="shared" si="0"/>
        <v>#DIV/0!</v>
      </c>
      <c r="K206" s="590"/>
      <c r="L206" s="590"/>
      <c r="M206" s="589"/>
      <c r="N206" s="589"/>
      <c r="O206" s="589"/>
    </row>
    <row r="207" spans="1:15">
      <c r="A207" s="574">
        <v>200</v>
      </c>
      <c r="B207" s="589"/>
      <c r="C207" s="589"/>
      <c r="D207" s="589"/>
      <c r="E207" s="600"/>
      <c r="F207" s="600"/>
      <c r="G207" s="591"/>
      <c r="H207" s="603"/>
      <c r="I207" s="604"/>
      <c r="J207" s="582" t="e">
        <f t="shared" si="0"/>
        <v>#DIV/0!</v>
      </c>
      <c r="K207" s="590"/>
      <c r="L207" s="590"/>
      <c r="M207" s="589"/>
      <c r="N207" s="589"/>
      <c r="O207" s="589"/>
    </row>
    <row r="208" spans="1:15">
      <c r="A208" s="601">
        <v>201</v>
      </c>
      <c r="B208" s="589"/>
      <c r="C208" s="589"/>
      <c r="D208" s="589"/>
      <c r="E208" s="600"/>
      <c r="F208" s="600"/>
      <c r="G208" s="591"/>
      <c r="H208" s="603"/>
      <c r="I208" s="604"/>
      <c r="J208" s="602" t="e">
        <f t="shared" si="0"/>
        <v>#DIV/0!</v>
      </c>
      <c r="K208" s="590"/>
      <c r="L208" s="590"/>
      <c r="M208" s="589"/>
      <c r="N208" s="589"/>
      <c r="O208" s="589"/>
    </row>
    <row r="209" spans="1:15">
      <c r="A209" s="601">
        <v>202</v>
      </c>
      <c r="B209" s="589"/>
      <c r="C209" s="589"/>
      <c r="D209" s="589"/>
      <c r="E209" s="600"/>
      <c r="F209" s="600"/>
      <c r="G209" s="591"/>
      <c r="H209" s="603"/>
      <c r="I209" s="604"/>
      <c r="J209" s="602" t="e">
        <f t="shared" si="0"/>
        <v>#DIV/0!</v>
      </c>
      <c r="K209" s="590"/>
      <c r="L209" s="590"/>
      <c r="M209" s="589"/>
      <c r="N209" s="589"/>
      <c r="O209" s="589"/>
    </row>
    <row r="210" spans="1:15">
      <c r="A210" s="574">
        <v>203</v>
      </c>
      <c r="B210" s="589"/>
      <c r="C210" s="589"/>
      <c r="D210" s="589"/>
      <c r="E210" s="600"/>
      <c r="F210" s="600"/>
      <c r="G210" s="591"/>
      <c r="H210" s="603"/>
      <c r="I210" s="604"/>
      <c r="J210" s="582" t="e">
        <f t="shared" si="0"/>
        <v>#DIV/0!</v>
      </c>
      <c r="K210" s="590"/>
      <c r="L210" s="590"/>
      <c r="M210" s="589"/>
      <c r="N210" s="589"/>
      <c r="O210" s="589"/>
    </row>
    <row r="211" spans="1:15">
      <c r="A211" s="574">
        <v>204</v>
      </c>
      <c r="B211" s="589"/>
      <c r="C211" s="589"/>
      <c r="D211" s="589"/>
      <c r="E211" s="600"/>
      <c r="F211" s="600"/>
      <c r="G211" s="591"/>
      <c r="H211" s="603"/>
      <c r="I211" s="604"/>
      <c r="J211" s="602" t="e">
        <f t="shared" si="0"/>
        <v>#DIV/0!</v>
      </c>
      <c r="K211" s="590"/>
      <c r="L211" s="590"/>
      <c r="M211" s="589"/>
      <c r="N211" s="589"/>
      <c r="O211" s="589"/>
    </row>
    <row r="212" spans="1:15">
      <c r="A212" s="574">
        <v>205</v>
      </c>
      <c r="B212" s="589"/>
      <c r="C212" s="589"/>
      <c r="D212" s="589"/>
      <c r="E212" s="600"/>
      <c r="F212" s="600"/>
      <c r="G212" s="591"/>
      <c r="H212" s="603"/>
      <c r="I212" s="604"/>
      <c r="J212" s="602" t="e">
        <f t="shared" si="0"/>
        <v>#DIV/0!</v>
      </c>
      <c r="K212" s="590"/>
      <c r="L212" s="590"/>
      <c r="M212" s="589"/>
      <c r="N212" s="589"/>
      <c r="O212" s="589"/>
    </row>
    <row r="213" spans="1:15">
      <c r="A213" s="601">
        <v>206</v>
      </c>
      <c r="B213" s="589"/>
      <c r="C213" s="589"/>
      <c r="D213" s="589"/>
      <c r="E213" s="600"/>
      <c r="F213" s="600"/>
      <c r="G213" s="591"/>
      <c r="H213" s="603"/>
      <c r="I213" s="604"/>
      <c r="J213" s="582" t="e">
        <f t="shared" si="0"/>
        <v>#DIV/0!</v>
      </c>
      <c r="K213" s="590"/>
      <c r="L213" s="590"/>
      <c r="M213" s="589"/>
      <c r="N213" s="589"/>
      <c r="O213" s="589"/>
    </row>
    <row r="214" spans="1:15">
      <c r="A214" s="601">
        <v>207</v>
      </c>
      <c r="B214" s="589"/>
      <c r="C214" s="589"/>
      <c r="D214" s="589"/>
      <c r="E214" s="600"/>
      <c r="F214" s="600"/>
      <c r="G214" s="591"/>
      <c r="H214" s="603"/>
      <c r="I214" s="604"/>
      <c r="J214" s="602" t="e">
        <f t="shared" si="0"/>
        <v>#DIV/0!</v>
      </c>
      <c r="K214" s="590"/>
      <c r="L214" s="590"/>
      <c r="M214" s="589"/>
      <c r="N214" s="589"/>
      <c r="O214" s="589"/>
    </row>
    <row r="215" spans="1:15">
      <c r="A215" s="574">
        <v>208</v>
      </c>
      <c r="B215" s="589"/>
      <c r="C215" s="589"/>
      <c r="D215" s="589"/>
      <c r="E215" s="600"/>
      <c r="F215" s="600"/>
      <c r="G215" s="591"/>
      <c r="H215" s="603"/>
      <c r="I215" s="604"/>
      <c r="J215" s="602" t="e">
        <f t="shared" si="0"/>
        <v>#DIV/0!</v>
      </c>
      <c r="K215" s="590"/>
      <c r="L215" s="590"/>
      <c r="M215" s="589"/>
      <c r="N215" s="589"/>
      <c r="O215" s="589"/>
    </row>
    <row r="216" spans="1:15">
      <c r="A216" s="574">
        <v>209</v>
      </c>
      <c r="B216" s="589"/>
      <c r="C216" s="589"/>
      <c r="D216" s="589"/>
      <c r="E216" s="600"/>
      <c r="F216" s="600"/>
      <c r="G216" s="591"/>
      <c r="H216" s="603"/>
      <c r="I216" s="604"/>
      <c r="J216" s="582" t="e">
        <f t="shared" si="0"/>
        <v>#DIV/0!</v>
      </c>
      <c r="K216" s="590"/>
      <c r="L216" s="590"/>
      <c r="M216" s="589"/>
      <c r="N216" s="589"/>
      <c r="O216" s="589"/>
    </row>
    <row r="217" spans="1:15">
      <c r="A217" s="574">
        <v>210</v>
      </c>
      <c r="B217" s="589"/>
      <c r="C217" s="589"/>
      <c r="D217" s="589"/>
      <c r="E217" s="600"/>
      <c r="F217" s="600"/>
      <c r="G217" s="591"/>
      <c r="H217" s="603"/>
      <c r="I217" s="604"/>
      <c r="J217" s="602" t="e">
        <f t="shared" si="0"/>
        <v>#DIV/0!</v>
      </c>
      <c r="K217" s="590"/>
      <c r="L217" s="590"/>
      <c r="M217" s="589"/>
      <c r="N217" s="589"/>
      <c r="O217" s="589"/>
    </row>
    <row r="218" spans="1:15">
      <c r="A218" s="601">
        <v>211</v>
      </c>
      <c r="B218" s="589"/>
      <c r="C218" s="589"/>
      <c r="D218" s="589"/>
      <c r="E218" s="600"/>
      <c r="F218" s="600"/>
      <c r="G218" s="591"/>
      <c r="H218" s="603"/>
      <c r="I218" s="604"/>
      <c r="J218" s="602" t="e">
        <f t="shared" si="0"/>
        <v>#DIV/0!</v>
      </c>
      <c r="K218" s="590"/>
      <c r="L218" s="590"/>
      <c r="M218" s="589"/>
      <c r="N218" s="589"/>
      <c r="O218" s="589"/>
    </row>
    <row r="219" spans="1:15">
      <c r="A219" s="601">
        <v>212</v>
      </c>
      <c r="B219" s="589"/>
      <c r="C219" s="589"/>
      <c r="D219" s="589"/>
      <c r="E219" s="600"/>
      <c r="F219" s="600"/>
      <c r="G219" s="591"/>
      <c r="H219" s="603"/>
      <c r="I219" s="604"/>
      <c r="J219" s="582" t="e">
        <f t="shared" si="0"/>
        <v>#DIV/0!</v>
      </c>
      <c r="K219" s="590"/>
      <c r="L219" s="590"/>
      <c r="M219" s="589"/>
      <c r="N219" s="589"/>
      <c r="O219" s="589"/>
    </row>
    <row r="220" spans="1:15">
      <c r="A220" s="574">
        <v>213</v>
      </c>
      <c r="B220" s="589"/>
      <c r="C220" s="589"/>
      <c r="D220" s="589"/>
      <c r="E220" s="600"/>
      <c r="F220" s="600"/>
      <c r="G220" s="591"/>
      <c r="H220" s="603"/>
      <c r="I220" s="604"/>
      <c r="J220" s="602" t="e">
        <f t="shared" si="0"/>
        <v>#DIV/0!</v>
      </c>
      <c r="K220" s="590"/>
      <c r="L220" s="590"/>
      <c r="M220" s="589"/>
      <c r="N220" s="589"/>
      <c r="O220" s="589"/>
    </row>
    <row r="221" spans="1:15">
      <c r="A221" s="574">
        <v>214</v>
      </c>
      <c r="B221" s="589"/>
      <c r="C221" s="589"/>
      <c r="D221" s="589"/>
      <c r="E221" s="600"/>
      <c r="F221" s="600"/>
      <c r="G221" s="591"/>
      <c r="H221" s="603"/>
      <c r="I221" s="604"/>
      <c r="J221" s="602" t="e">
        <f t="shared" si="0"/>
        <v>#DIV/0!</v>
      </c>
      <c r="K221" s="590"/>
      <c r="L221" s="590"/>
      <c r="M221" s="589"/>
      <c r="N221" s="589"/>
      <c r="O221" s="589"/>
    </row>
    <row r="222" spans="1:15">
      <c r="A222" s="574">
        <v>215</v>
      </c>
      <c r="B222" s="589"/>
      <c r="C222" s="589"/>
      <c r="D222" s="589"/>
      <c r="E222" s="600"/>
      <c r="F222" s="600"/>
      <c r="G222" s="591"/>
      <c r="H222" s="603"/>
      <c r="I222" s="604"/>
      <c r="J222" s="582" t="e">
        <f t="shared" si="0"/>
        <v>#DIV/0!</v>
      </c>
      <c r="K222" s="590"/>
      <c r="L222" s="590"/>
      <c r="M222" s="589"/>
      <c r="N222" s="589"/>
      <c r="O222" s="589"/>
    </row>
    <row r="223" spans="1:15">
      <c r="A223" s="601">
        <v>216</v>
      </c>
      <c r="B223" s="589"/>
      <c r="C223" s="589"/>
      <c r="D223" s="589"/>
      <c r="E223" s="600"/>
      <c r="F223" s="600"/>
      <c r="G223" s="591"/>
      <c r="H223" s="603"/>
      <c r="I223" s="604"/>
      <c r="J223" s="602" t="e">
        <f t="shared" si="0"/>
        <v>#DIV/0!</v>
      </c>
      <c r="K223" s="590"/>
      <c r="L223" s="590"/>
      <c r="M223" s="589"/>
      <c r="N223" s="589"/>
      <c r="O223" s="589"/>
    </row>
    <row r="224" spans="1:15">
      <c r="A224" s="601">
        <v>217</v>
      </c>
      <c r="B224" s="589"/>
      <c r="C224" s="589"/>
      <c r="D224" s="589"/>
      <c r="E224" s="600"/>
      <c r="F224" s="600"/>
      <c r="G224" s="591"/>
      <c r="H224" s="603"/>
      <c r="I224" s="604"/>
      <c r="J224" s="602" t="e">
        <f t="shared" si="0"/>
        <v>#DIV/0!</v>
      </c>
      <c r="K224" s="590"/>
      <c r="L224" s="590"/>
      <c r="M224" s="589"/>
      <c r="N224" s="589"/>
      <c r="O224" s="589"/>
    </row>
    <row r="225" spans="1:15">
      <c r="A225" s="574">
        <v>218</v>
      </c>
      <c r="B225" s="589"/>
      <c r="C225" s="589"/>
      <c r="D225" s="589"/>
      <c r="E225" s="600"/>
      <c r="F225" s="600"/>
      <c r="G225" s="591"/>
      <c r="H225" s="603"/>
      <c r="I225" s="604"/>
      <c r="J225" s="582" t="e">
        <f t="shared" si="0"/>
        <v>#DIV/0!</v>
      </c>
      <c r="K225" s="590"/>
      <c r="L225" s="590"/>
      <c r="M225" s="589"/>
      <c r="N225" s="589"/>
      <c r="O225" s="589"/>
    </row>
    <row r="226" spans="1:15">
      <c r="A226" s="574">
        <v>219</v>
      </c>
      <c r="B226" s="589"/>
      <c r="C226" s="589"/>
      <c r="D226" s="589"/>
      <c r="E226" s="600"/>
      <c r="F226" s="600"/>
      <c r="G226" s="591"/>
      <c r="H226" s="603"/>
      <c r="I226" s="604"/>
      <c r="J226" s="602" t="e">
        <f t="shared" si="0"/>
        <v>#DIV/0!</v>
      </c>
      <c r="K226" s="590"/>
      <c r="L226" s="590"/>
      <c r="M226" s="589"/>
      <c r="N226" s="589"/>
      <c r="O226" s="589"/>
    </row>
    <row r="227" spans="1:15">
      <c r="A227" s="574">
        <v>220</v>
      </c>
      <c r="B227" s="589"/>
      <c r="C227" s="589"/>
      <c r="D227" s="589"/>
      <c r="E227" s="600"/>
      <c r="F227" s="600"/>
      <c r="G227" s="591"/>
      <c r="H227" s="603"/>
      <c r="I227" s="604"/>
      <c r="J227" s="602" t="e">
        <f t="shared" si="0"/>
        <v>#DIV/0!</v>
      </c>
      <c r="K227" s="590"/>
      <c r="L227" s="590"/>
      <c r="M227" s="589"/>
      <c r="N227" s="589"/>
      <c r="O227" s="589"/>
    </row>
    <row r="228" spans="1:15">
      <c r="A228" s="601">
        <v>221</v>
      </c>
      <c r="B228" s="589"/>
      <c r="C228" s="589"/>
      <c r="D228" s="589"/>
      <c r="E228" s="600"/>
      <c r="F228" s="600"/>
      <c r="G228" s="591"/>
      <c r="H228" s="603"/>
      <c r="I228" s="604"/>
      <c r="J228" s="582" t="e">
        <f t="shared" si="0"/>
        <v>#DIV/0!</v>
      </c>
      <c r="K228" s="590"/>
      <c r="L228" s="590"/>
      <c r="M228" s="589"/>
      <c r="N228" s="589"/>
      <c r="O228" s="589"/>
    </row>
    <row r="229" spans="1:15">
      <c r="A229" s="601">
        <v>222</v>
      </c>
      <c r="B229" s="589"/>
      <c r="C229" s="589"/>
      <c r="D229" s="589"/>
      <c r="E229" s="600"/>
      <c r="F229" s="600"/>
      <c r="G229" s="591"/>
      <c r="H229" s="603"/>
      <c r="I229" s="604"/>
      <c r="J229" s="602" t="e">
        <f t="shared" si="0"/>
        <v>#DIV/0!</v>
      </c>
      <c r="K229" s="590"/>
      <c r="L229" s="590"/>
      <c r="M229" s="589"/>
      <c r="N229" s="589"/>
      <c r="O229" s="589"/>
    </row>
    <row r="230" spans="1:15">
      <c r="A230" s="574">
        <v>223</v>
      </c>
      <c r="B230" s="589"/>
      <c r="C230" s="589"/>
      <c r="D230" s="589"/>
      <c r="E230" s="600"/>
      <c r="F230" s="600"/>
      <c r="G230" s="591"/>
      <c r="H230" s="603"/>
      <c r="I230" s="604"/>
      <c r="J230" s="602" t="e">
        <f t="shared" si="0"/>
        <v>#DIV/0!</v>
      </c>
      <c r="K230" s="590"/>
      <c r="L230" s="590"/>
      <c r="M230" s="589"/>
      <c r="N230" s="589"/>
      <c r="O230" s="589"/>
    </row>
    <row r="231" spans="1:15">
      <c r="A231" s="574">
        <v>224</v>
      </c>
      <c r="B231" s="589"/>
      <c r="C231" s="589"/>
      <c r="D231" s="589"/>
      <c r="E231" s="600"/>
      <c r="F231" s="600"/>
      <c r="G231" s="591"/>
      <c r="H231" s="603"/>
      <c r="I231" s="604"/>
      <c r="J231" s="582" t="e">
        <f t="shared" si="0"/>
        <v>#DIV/0!</v>
      </c>
      <c r="K231" s="590"/>
      <c r="L231" s="590"/>
      <c r="M231" s="589"/>
      <c r="N231" s="589"/>
      <c r="O231" s="589"/>
    </row>
    <row r="232" spans="1:15">
      <c r="A232" s="574">
        <v>225</v>
      </c>
      <c r="B232" s="589"/>
      <c r="C232" s="589"/>
      <c r="D232" s="589"/>
      <c r="E232" s="600"/>
      <c r="F232" s="600"/>
      <c r="G232" s="591"/>
      <c r="H232" s="603"/>
      <c r="I232" s="604"/>
      <c r="J232" s="602" t="e">
        <f t="shared" si="0"/>
        <v>#DIV/0!</v>
      </c>
      <c r="K232" s="590"/>
      <c r="L232" s="590"/>
      <c r="M232" s="589"/>
      <c r="N232" s="589"/>
      <c r="O232" s="589"/>
    </row>
    <row r="233" spans="1:15">
      <c r="A233" s="601">
        <v>226</v>
      </c>
      <c r="B233" s="589"/>
      <c r="C233" s="589"/>
      <c r="D233" s="589"/>
      <c r="E233" s="600"/>
      <c r="F233" s="600"/>
      <c r="G233" s="591"/>
      <c r="H233" s="603"/>
      <c r="I233" s="604"/>
      <c r="J233" s="602" t="e">
        <f t="shared" si="0"/>
        <v>#DIV/0!</v>
      </c>
      <c r="K233" s="590"/>
      <c r="L233" s="590"/>
      <c r="M233" s="589"/>
      <c r="N233" s="589"/>
      <c r="O233" s="589"/>
    </row>
    <row r="234" spans="1:15">
      <c r="A234" s="601">
        <v>227</v>
      </c>
      <c r="B234" s="589"/>
      <c r="C234" s="589"/>
      <c r="D234" s="589"/>
      <c r="E234" s="600"/>
      <c r="F234" s="600"/>
      <c r="G234" s="591"/>
      <c r="H234" s="603"/>
      <c r="I234" s="604"/>
      <c r="J234" s="582" t="e">
        <f t="shared" si="0"/>
        <v>#DIV/0!</v>
      </c>
      <c r="K234" s="590"/>
      <c r="L234" s="590"/>
      <c r="M234" s="589"/>
      <c r="N234" s="589"/>
      <c r="O234" s="589"/>
    </row>
    <row r="235" spans="1:15">
      <c r="A235" s="574">
        <v>228</v>
      </c>
      <c r="B235" s="589"/>
      <c r="C235" s="589"/>
      <c r="D235" s="589"/>
      <c r="E235" s="600"/>
      <c r="F235" s="600"/>
      <c r="G235" s="591"/>
      <c r="H235" s="603"/>
      <c r="I235" s="604"/>
      <c r="J235" s="602" t="e">
        <f t="shared" si="0"/>
        <v>#DIV/0!</v>
      </c>
      <c r="K235" s="590"/>
      <c r="L235" s="590"/>
      <c r="M235" s="589"/>
      <c r="N235" s="589"/>
      <c r="O235" s="589"/>
    </row>
    <row r="236" spans="1:15">
      <c r="A236" s="574">
        <v>229</v>
      </c>
      <c r="B236" s="589"/>
      <c r="C236" s="589"/>
      <c r="D236" s="589"/>
      <c r="E236" s="600"/>
      <c r="F236" s="600"/>
      <c r="G236" s="591"/>
      <c r="H236" s="603"/>
      <c r="I236" s="604"/>
      <c r="J236" s="602" t="e">
        <f t="shared" si="0"/>
        <v>#DIV/0!</v>
      </c>
      <c r="K236" s="590"/>
      <c r="L236" s="590"/>
      <c r="M236" s="589"/>
      <c r="N236" s="589"/>
      <c r="O236" s="589"/>
    </row>
    <row r="237" spans="1:15">
      <c r="A237" s="574">
        <v>230</v>
      </c>
      <c r="B237" s="589"/>
      <c r="C237" s="589"/>
      <c r="D237" s="589"/>
      <c r="E237" s="600"/>
      <c r="F237" s="600"/>
      <c r="G237" s="591"/>
      <c r="H237" s="603"/>
      <c r="I237" s="604"/>
      <c r="J237" s="582" t="e">
        <f t="shared" si="0"/>
        <v>#DIV/0!</v>
      </c>
      <c r="K237" s="590"/>
      <c r="L237" s="590"/>
      <c r="M237" s="589"/>
      <c r="N237" s="589"/>
      <c r="O237" s="589"/>
    </row>
    <row r="238" spans="1:15">
      <c r="A238" s="601">
        <v>231</v>
      </c>
      <c r="B238" s="589"/>
      <c r="C238" s="589"/>
      <c r="D238" s="589"/>
      <c r="E238" s="600"/>
      <c r="F238" s="600"/>
      <c r="G238" s="591"/>
      <c r="H238" s="603"/>
      <c r="I238" s="604"/>
      <c r="J238" s="602" t="e">
        <f t="shared" si="0"/>
        <v>#DIV/0!</v>
      </c>
      <c r="K238" s="590"/>
      <c r="L238" s="590"/>
      <c r="M238" s="589"/>
      <c r="N238" s="589"/>
      <c r="O238" s="589"/>
    </row>
    <row r="239" spans="1:15">
      <c r="A239" s="601">
        <v>232</v>
      </c>
      <c r="B239" s="589"/>
      <c r="C239" s="589"/>
      <c r="D239" s="589"/>
      <c r="E239" s="600"/>
      <c r="F239" s="600"/>
      <c r="G239" s="591"/>
      <c r="H239" s="603"/>
      <c r="I239" s="604"/>
      <c r="J239" s="602" t="e">
        <f t="shared" si="0"/>
        <v>#DIV/0!</v>
      </c>
      <c r="K239" s="590"/>
      <c r="L239" s="590"/>
      <c r="M239" s="589"/>
      <c r="N239" s="589"/>
      <c r="O239" s="589"/>
    </row>
    <row r="240" spans="1:15">
      <c r="A240" s="574">
        <v>233</v>
      </c>
      <c r="B240" s="589"/>
      <c r="C240" s="589"/>
      <c r="D240" s="589"/>
      <c r="E240" s="600"/>
      <c r="F240" s="600"/>
      <c r="G240" s="591"/>
      <c r="H240" s="603"/>
      <c r="I240" s="604"/>
      <c r="J240" s="582" t="e">
        <f t="shared" si="0"/>
        <v>#DIV/0!</v>
      </c>
      <c r="K240" s="590"/>
      <c r="L240" s="590"/>
      <c r="M240" s="589"/>
      <c r="N240" s="589"/>
      <c r="O240" s="589"/>
    </row>
    <row r="241" spans="1:15">
      <c r="A241" s="574">
        <v>234</v>
      </c>
      <c r="B241" s="589"/>
      <c r="C241" s="589"/>
      <c r="D241" s="589"/>
      <c r="E241" s="600"/>
      <c r="F241" s="600"/>
      <c r="G241" s="591"/>
      <c r="H241" s="603"/>
      <c r="I241" s="604"/>
      <c r="J241" s="602" t="e">
        <f t="shared" si="0"/>
        <v>#DIV/0!</v>
      </c>
      <c r="K241" s="590"/>
      <c r="L241" s="590"/>
      <c r="M241" s="589"/>
      <c r="N241" s="589"/>
      <c r="O241" s="589"/>
    </row>
    <row r="242" spans="1:15">
      <c r="A242" s="574">
        <v>235</v>
      </c>
      <c r="B242" s="589"/>
      <c r="C242" s="589"/>
      <c r="D242" s="589"/>
      <c r="E242" s="600"/>
      <c r="F242" s="600"/>
      <c r="G242" s="591"/>
      <c r="H242" s="603"/>
      <c r="I242" s="604"/>
      <c r="J242" s="602" t="e">
        <f t="shared" si="0"/>
        <v>#DIV/0!</v>
      </c>
      <c r="K242" s="590"/>
      <c r="L242" s="590"/>
      <c r="M242" s="589"/>
      <c r="N242" s="589"/>
      <c r="O242" s="589"/>
    </row>
    <row r="243" spans="1:15">
      <c r="A243" s="601">
        <v>236</v>
      </c>
      <c r="B243" s="589"/>
      <c r="C243" s="589"/>
      <c r="D243" s="589"/>
      <c r="E243" s="600"/>
      <c r="F243" s="600"/>
      <c r="G243" s="591"/>
      <c r="H243" s="603"/>
      <c r="I243" s="604"/>
      <c r="J243" s="582" t="e">
        <f t="shared" si="0"/>
        <v>#DIV/0!</v>
      </c>
      <c r="K243" s="590"/>
      <c r="L243" s="590"/>
      <c r="M243" s="589"/>
      <c r="N243" s="589"/>
      <c r="O243" s="589"/>
    </row>
    <row r="244" spans="1:15">
      <c r="A244" s="601">
        <v>237</v>
      </c>
      <c r="B244" s="589"/>
      <c r="C244" s="589"/>
      <c r="D244" s="589"/>
      <c r="E244" s="600"/>
      <c r="F244" s="600"/>
      <c r="G244" s="591"/>
      <c r="H244" s="603"/>
      <c r="I244" s="604"/>
      <c r="J244" s="602" t="e">
        <f t="shared" si="0"/>
        <v>#DIV/0!</v>
      </c>
      <c r="K244" s="590"/>
      <c r="L244" s="590"/>
      <c r="M244" s="589"/>
      <c r="N244" s="589"/>
      <c r="O244" s="589"/>
    </row>
    <row r="245" spans="1:15">
      <c r="A245" s="574">
        <v>238</v>
      </c>
      <c r="B245" s="589"/>
      <c r="C245" s="589"/>
      <c r="D245" s="589"/>
      <c r="E245" s="600"/>
      <c r="F245" s="600"/>
      <c r="G245" s="591"/>
      <c r="H245" s="603"/>
      <c r="I245" s="604"/>
      <c r="J245" s="602" t="e">
        <f t="shared" si="0"/>
        <v>#DIV/0!</v>
      </c>
      <c r="K245" s="590"/>
      <c r="L245" s="590"/>
      <c r="M245" s="589"/>
      <c r="N245" s="589"/>
      <c r="O245" s="589"/>
    </row>
    <row r="246" spans="1:15">
      <c r="A246" s="574">
        <v>239</v>
      </c>
      <c r="B246" s="589"/>
      <c r="C246" s="589"/>
      <c r="D246" s="589"/>
      <c r="E246" s="600"/>
      <c r="F246" s="600"/>
      <c r="G246" s="591"/>
      <c r="H246" s="603"/>
      <c r="I246" s="604"/>
      <c r="J246" s="582" t="e">
        <f t="shared" si="0"/>
        <v>#DIV/0!</v>
      </c>
      <c r="K246" s="590"/>
      <c r="L246" s="590"/>
      <c r="M246" s="589"/>
      <c r="N246" s="589"/>
      <c r="O246" s="589"/>
    </row>
    <row r="247" spans="1:15">
      <c r="A247" s="574">
        <v>240</v>
      </c>
      <c r="B247" s="589"/>
      <c r="C247" s="589"/>
      <c r="D247" s="589"/>
      <c r="E247" s="600"/>
      <c r="F247" s="600"/>
      <c r="G247" s="591"/>
      <c r="H247" s="603"/>
      <c r="I247" s="604"/>
      <c r="J247" s="602" t="e">
        <f t="shared" si="0"/>
        <v>#DIV/0!</v>
      </c>
      <c r="K247" s="590"/>
      <c r="L247" s="590"/>
      <c r="M247" s="589"/>
      <c r="N247" s="589"/>
      <c r="O247" s="589"/>
    </row>
    <row r="248" spans="1:15">
      <c r="A248" s="601">
        <v>241</v>
      </c>
      <c r="B248" s="589"/>
      <c r="C248" s="589"/>
      <c r="D248" s="589"/>
      <c r="E248" s="600"/>
      <c r="F248" s="600"/>
      <c r="G248" s="591"/>
      <c r="H248" s="603"/>
      <c r="I248" s="604"/>
      <c r="J248" s="602" t="e">
        <f t="shared" si="0"/>
        <v>#DIV/0!</v>
      </c>
      <c r="K248" s="590"/>
      <c r="L248" s="590"/>
      <c r="M248" s="589"/>
      <c r="N248" s="589"/>
      <c r="O248" s="589"/>
    </row>
    <row r="249" spans="1:15">
      <c r="A249" s="601">
        <v>242</v>
      </c>
      <c r="B249" s="589"/>
      <c r="C249" s="589"/>
      <c r="D249" s="589"/>
      <c r="E249" s="600"/>
      <c r="F249" s="600"/>
      <c r="G249" s="591"/>
      <c r="H249" s="603"/>
      <c r="I249" s="604"/>
      <c r="J249" s="582" t="e">
        <f t="shared" si="0"/>
        <v>#DIV/0!</v>
      </c>
      <c r="K249" s="590"/>
      <c r="L249" s="590"/>
      <c r="M249" s="589"/>
      <c r="N249" s="589"/>
      <c r="O249" s="589"/>
    </row>
    <row r="250" spans="1:15">
      <c r="A250" s="574">
        <v>243</v>
      </c>
      <c r="B250" s="589"/>
      <c r="C250" s="589"/>
      <c r="D250" s="589"/>
      <c r="E250" s="600"/>
      <c r="F250" s="600"/>
      <c r="G250" s="591"/>
      <c r="H250" s="603"/>
      <c r="I250" s="604"/>
      <c r="J250" s="602" t="e">
        <f t="shared" si="0"/>
        <v>#DIV/0!</v>
      </c>
      <c r="K250" s="590"/>
      <c r="L250" s="590"/>
      <c r="M250" s="589"/>
      <c r="N250" s="589"/>
      <c r="O250" s="589"/>
    </row>
    <row r="251" spans="1:15">
      <c r="A251" s="574">
        <v>244</v>
      </c>
      <c r="B251" s="589"/>
      <c r="C251" s="589"/>
      <c r="D251" s="589"/>
      <c r="E251" s="600"/>
      <c r="F251" s="600"/>
      <c r="G251" s="591"/>
      <c r="H251" s="603"/>
      <c r="I251" s="604"/>
      <c r="J251" s="602" t="e">
        <f t="shared" si="0"/>
        <v>#DIV/0!</v>
      </c>
      <c r="K251" s="590"/>
      <c r="L251" s="590"/>
      <c r="M251" s="589"/>
      <c r="N251" s="589"/>
      <c r="O251" s="589"/>
    </row>
    <row r="252" spans="1:15">
      <c r="A252" s="574">
        <v>245</v>
      </c>
      <c r="B252" s="589"/>
      <c r="C252" s="589"/>
      <c r="D252" s="589"/>
      <c r="E252" s="600"/>
      <c r="F252" s="600"/>
      <c r="G252" s="591"/>
      <c r="H252" s="603"/>
      <c r="I252" s="604"/>
      <c r="J252" s="582" t="e">
        <f t="shared" si="0"/>
        <v>#DIV/0!</v>
      </c>
      <c r="K252" s="590"/>
      <c r="L252" s="590"/>
      <c r="M252" s="589"/>
      <c r="N252" s="589"/>
      <c r="O252" s="589"/>
    </row>
    <row r="253" spans="1:15">
      <c r="A253" s="601">
        <v>246</v>
      </c>
      <c r="B253" s="589"/>
      <c r="C253" s="589"/>
      <c r="D253" s="589"/>
      <c r="E253" s="600"/>
      <c r="F253" s="600"/>
      <c r="G253" s="591"/>
      <c r="H253" s="603"/>
      <c r="I253" s="604"/>
      <c r="J253" s="602" t="e">
        <f t="shared" si="0"/>
        <v>#DIV/0!</v>
      </c>
      <c r="K253" s="590"/>
      <c r="L253" s="590"/>
      <c r="M253" s="589"/>
      <c r="N253" s="589"/>
      <c r="O253" s="589"/>
    </row>
    <row r="254" spans="1:15">
      <c r="A254" s="601">
        <v>247</v>
      </c>
      <c r="B254" s="589"/>
      <c r="C254" s="589"/>
      <c r="D254" s="589"/>
      <c r="E254" s="600"/>
      <c r="F254" s="600"/>
      <c r="G254" s="591"/>
      <c r="H254" s="603"/>
      <c r="I254" s="604"/>
      <c r="J254" s="602" t="e">
        <f t="shared" ref="J254:J317" si="1">H254/I254</f>
        <v>#DIV/0!</v>
      </c>
      <c r="K254" s="590"/>
      <c r="L254" s="590"/>
      <c r="M254" s="589"/>
      <c r="N254" s="589"/>
      <c r="O254" s="589"/>
    </row>
    <row r="255" spans="1:15">
      <c r="A255" s="574">
        <v>248</v>
      </c>
      <c r="B255" s="589"/>
      <c r="C255" s="589"/>
      <c r="D255" s="589"/>
      <c r="E255" s="600"/>
      <c r="F255" s="600"/>
      <c r="G255" s="591"/>
      <c r="H255" s="603"/>
      <c r="I255" s="604"/>
      <c r="J255" s="582" t="e">
        <f t="shared" si="1"/>
        <v>#DIV/0!</v>
      </c>
      <c r="K255" s="590"/>
      <c r="L255" s="590"/>
      <c r="M255" s="589"/>
      <c r="N255" s="589"/>
      <c r="O255" s="589"/>
    </row>
    <row r="256" spans="1:15">
      <c r="A256" s="574">
        <v>249</v>
      </c>
      <c r="B256" s="589"/>
      <c r="C256" s="589"/>
      <c r="D256" s="589"/>
      <c r="E256" s="600"/>
      <c r="F256" s="600"/>
      <c r="G256" s="591"/>
      <c r="H256" s="603"/>
      <c r="I256" s="604"/>
      <c r="J256" s="602" t="e">
        <f t="shared" si="1"/>
        <v>#DIV/0!</v>
      </c>
      <c r="K256" s="590"/>
      <c r="L256" s="590"/>
      <c r="M256" s="589"/>
      <c r="N256" s="589"/>
      <c r="O256" s="589"/>
    </row>
    <row r="257" spans="1:15">
      <c r="A257" s="574">
        <v>250</v>
      </c>
      <c r="B257" s="589"/>
      <c r="C257" s="589"/>
      <c r="D257" s="589"/>
      <c r="E257" s="600"/>
      <c r="F257" s="600"/>
      <c r="G257" s="591"/>
      <c r="H257" s="603"/>
      <c r="I257" s="604"/>
      <c r="J257" s="602" t="e">
        <f t="shared" si="1"/>
        <v>#DIV/0!</v>
      </c>
      <c r="K257" s="590"/>
      <c r="L257" s="590"/>
      <c r="M257" s="589"/>
      <c r="N257" s="589"/>
      <c r="O257" s="589"/>
    </row>
    <row r="258" spans="1:15">
      <c r="A258" s="601">
        <v>251</v>
      </c>
      <c r="B258" s="589"/>
      <c r="C258" s="589"/>
      <c r="D258" s="589"/>
      <c r="E258" s="600"/>
      <c r="F258" s="600"/>
      <c r="G258" s="591"/>
      <c r="H258" s="603"/>
      <c r="I258" s="604"/>
      <c r="J258" s="582" t="e">
        <f t="shared" si="1"/>
        <v>#DIV/0!</v>
      </c>
      <c r="K258" s="590"/>
      <c r="L258" s="590"/>
      <c r="M258" s="589"/>
      <c r="N258" s="589"/>
      <c r="O258" s="589"/>
    </row>
    <row r="259" spans="1:15">
      <c r="A259" s="601">
        <v>252</v>
      </c>
      <c r="B259" s="589"/>
      <c r="C259" s="589"/>
      <c r="D259" s="589"/>
      <c r="E259" s="600"/>
      <c r="F259" s="600"/>
      <c r="G259" s="591"/>
      <c r="H259" s="603"/>
      <c r="I259" s="604"/>
      <c r="J259" s="602" t="e">
        <f t="shared" si="1"/>
        <v>#DIV/0!</v>
      </c>
      <c r="K259" s="590"/>
      <c r="L259" s="590"/>
      <c r="M259" s="589"/>
      <c r="N259" s="589"/>
      <c r="O259" s="589"/>
    </row>
    <row r="260" spans="1:15">
      <c r="A260" s="574">
        <v>253</v>
      </c>
      <c r="B260" s="589"/>
      <c r="C260" s="589"/>
      <c r="D260" s="589"/>
      <c r="E260" s="600"/>
      <c r="F260" s="600"/>
      <c r="G260" s="591"/>
      <c r="H260" s="603"/>
      <c r="I260" s="604"/>
      <c r="J260" s="602" t="e">
        <f t="shared" si="1"/>
        <v>#DIV/0!</v>
      </c>
      <c r="K260" s="590"/>
      <c r="L260" s="590"/>
      <c r="M260" s="589"/>
      <c r="N260" s="589"/>
      <c r="O260" s="589"/>
    </row>
    <row r="261" spans="1:15">
      <c r="A261" s="574">
        <v>254</v>
      </c>
      <c r="B261" s="589"/>
      <c r="C261" s="589"/>
      <c r="D261" s="589"/>
      <c r="E261" s="600"/>
      <c r="F261" s="600"/>
      <c r="G261" s="591"/>
      <c r="H261" s="603"/>
      <c r="I261" s="604"/>
      <c r="J261" s="582" t="e">
        <f t="shared" si="1"/>
        <v>#DIV/0!</v>
      </c>
      <c r="K261" s="590"/>
      <c r="L261" s="590"/>
      <c r="M261" s="589"/>
      <c r="N261" s="589"/>
      <c r="O261" s="589"/>
    </row>
    <row r="262" spans="1:15">
      <c r="A262" s="574">
        <v>255</v>
      </c>
      <c r="B262" s="589"/>
      <c r="C262" s="589"/>
      <c r="D262" s="589"/>
      <c r="E262" s="600"/>
      <c r="F262" s="600"/>
      <c r="G262" s="591"/>
      <c r="H262" s="603"/>
      <c r="I262" s="604"/>
      <c r="J262" s="602" t="e">
        <f t="shared" si="1"/>
        <v>#DIV/0!</v>
      </c>
      <c r="K262" s="590"/>
      <c r="L262" s="590"/>
      <c r="M262" s="589"/>
      <c r="N262" s="589"/>
      <c r="O262" s="589"/>
    </row>
    <row r="263" spans="1:15">
      <c r="A263" s="601">
        <v>256</v>
      </c>
      <c r="B263" s="589"/>
      <c r="C263" s="589"/>
      <c r="D263" s="589"/>
      <c r="E263" s="600"/>
      <c r="F263" s="600"/>
      <c r="G263" s="591"/>
      <c r="H263" s="603"/>
      <c r="I263" s="604"/>
      <c r="J263" s="602" t="e">
        <f t="shared" si="1"/>
        <v>#DIV/0!</v>
      </c>
      <c r="K263" s="590"/>
      <c r="L263" s="590"/>
      <c r="M263" s="589"/>
      <c r="N263" s="589"/>
      <c r="O263" s="589"/>
    </row>
    <row r="264" spans="1:15">
      <c r="A264" s="601">
        <v>257</v>
      </c>
      <c r="B264" s="589"/>
      <c r="C264" s="589"/>
      <c r="D264" s="589"/>
      <c r="E264" s="600"/>
      <c r="F264" s="600"/>
      <c r="G264" s="591"/>
      <c r="H264" s="603"/>
      <c r="I264" s="604"/>
      <c r="J264" s="582" t="e">
        <f t="shared" si="1"/>
        <v>#DIV/0!</v>
      </c>
      <c r="K264" s="590"/>
      <c r="L264" s="590"/>
      <c r="M264" s="589"/>
      <c r="N264" s="589"/>
      <c r="O264" s="589"/>
    </row>
    <row r="265" spans="1:15">
      <c r="A265" s="574">
        <v>258</v>
      </c>
      <c r="B265" s="589"/>
      <c r="C265" s="589"/>
      <c r="D265" s="589"/>
      <c r="E265" s="600"/>
      <c r="F265" s="600"/>
      <c r="G265" s="591"/>
      <c r="H265" s="603"/>
      <c r="I265" s="604"/>
      <c r="J265" s="602" t="e">
        <f t="shared" si="1"/>
        <v>#DIV/0!</v>
      </c>
      <c r="K265" s="590"/>
      <c r="L265" s="590"/>
      <c r="M265" s="589"/>
      <c r="N265" s="589"/>
      <c r="O265" s="589"/>
    </row>
    <row r="266" spans="1:15">
      <c r="A266" s="574">
        <v>259</v>
      </c>
      <c r="B266" s="589"/>
      <c r="C266" s="589"/>
      <c r="D266" s="589"/>
      <c r="E266" s="600"/>
      <c r="F266" s="600"/>
      <c r="G266" s="591"/>
      <c r="H266" s="603"/>
      <c r="I266" s="604"/>
      <c r="J266" s="602" t="e">
        <f t="shared" si="1"/>
        <v>#DIV/0!</v>
      </c>
      <c r="K266" s="590"/>
      <c r="L266" s="590"/>
      <c r="M266" s="589"/>
      <c r="N266" s="589"/>
      <c r="O266" s="589"/>
    </row>
    <row r="267" spans="1:15">
      <c r="A267" s="574">
        <v>260</v>
      </c>
      <c r="B267" s="589"/>
      <c r="C267" s="589"/>
      <c r="D267" s="589"/>
      <c r="E267" s="600"/>
      <c r="F267" s="600"/>
      <c r="G267" s="591"/>
      <c r="H267" s="603"/>
      <c r="I267" s="604"/>
      <c r="J267" s="582" t="e">
        <f t="shared" si="1"/>
        <v>#DIV/0!</v>
      </c>
      <c r="K267" s="590"/>
      <c r="L267" s="590"/>
      <c r="M267" s="589"/>
      <c r="N267" s="589"/>
      <c r="O267" s="589"/>
    </row>
    <row r="268" spans="1:15">
      <c r="A268" s="601">
        <v>261</v>
      </c>
      <c r="B268" s="589"/>
      <c r="C268" s="589"/>
      <c r="D268" s="589"/>
      <c r="E268" s="600"/>
      <c r="F268" s="600"/>
      <c r="G268" s="591"/>
      <c r="H268" s="603"/>
      <c r="I268" s="604"/>
      <c r="J268" s="602" t="e">
        <f t="shared" si="1"/>
        <v>#DIV/0!</v>
      </c>
      <c r="K268" s="590"/>
      <c r="L268" s="590"/>
      <c r="M268" s="589"/>
      <c r="N268" s="589"/>
      <c r="O268" s="589"/>
    </row>
    <row r="269" spans="1:15">
      <c r="A269" s="601">
        <v>262</v>
      </c>
      <c r="B269" s="589"/>
      <c r="C269" s="589"/>
      <c r="D269" s="589"/>
      <c r="E269" s="600"/>
      <c r="F269" s="600"/>
      <c r="G269" s="591"/>
      <c r="H269" s="603"/>
      <c r="I269" s="604"/>
      <c r="J269" s="602" t="e">
        <f t="shared" si="1"/>
        <v>#DIV/0!</v>
      </c>
      <c r="K269" s="590"/>
      <c r="L269" s="590"/>
      <c r="M269" s="589"/>
      <c r="N269" s="589"/>
      <c r="O269" s="589"/>
    </row>
    <row r="270" spans="1:15">
      <c r="A270" s="574">
        <v>263</v>
      </c>
      <c r="B270" s="589"/>
      <c r="C270" s="589"/>
      <c r="D270" s="589"/>
      <c r="E270" s="600"/>
      <c r="F270" s="600"/>
      <c r="G270" s="591"/>
      <c r="H270" s="603"/>
      <c r="I270" s="604"/>
      <c r="J270" s="582" t="e">
        <f t="shared" si="1"/>
        <v>#DIV/0!</v>
      </c>
      <c r="K270" s="590"/>
      <c r="L270" s="590"/>
      <c r="M270" s="589"/>
      <c r="N270" s="589"/>
      <c r="O270" s="589"/>
    </row>
    <row r="271" spans="1:15">
      <c r="A271" s="574">
        <v>264</v>
      </c>
      <c r="B271" s="589"/>
      <c r="C271" s="589"/>
      <c r="D271" s="589"/>
      <c r="E271" s="600"/>
      <c r="F271" s="600"/>
      <c r="G271" s="591"/>
      <c r="H271" s="603"/>
      <c r="I271" s="604"/>
      <c r="J271" s="602" t="e">
        <f t="shared" si="1"/>
        <v>#DIV/0!</v>
      </c>
      <c r="K271" s="590"/>
      <c r="L271" s="590"/>
      <c r="M271" s="589"/>
      <c r="N271" s="589"/>
      <c r="O271" s="589"/>
    </row>
    <row r="272" spans="1:15">
      <c r="A272" s="574">
        <v>265</v>
      </c>
      <c r="B272" s="589"/>
      <c r="C272" s="589"/>
      <c r="D272" s="589"/>
      <c r="E272" s="600"/>
      <c r="F272" s="600"/>
      <c r="G272" s="591"/>
      <c r="H272" s="603"/>
      <c r="I272" s="604"/>
      <c r="J272" s="602" t="e">
        <f t="shared" si="1"/>
        <v>#DIV/0!</v>
      </c>
      <c r="K272" s="590"/>
      <c r="L272" s="590"/>
      <c r="M272" s="589"/>
      <c r="N272" s="589"/>
      <c r="O272" s="589"/>
    </row>
    <row r="273" spans="1:15">
      <c r="A273" s="601">
        <v>266</v>
      </c>
      <c r="B273" s="589"/>
      <c r="C273" s="589"/>
      <c r="D273" s="589"/>
      <c r="E273" s="600"/>
      <c r="F273" s="600"/>
      <c r="G273" s="591"/>
      <c r="H273" s="603"/>
      <c r="I273" s="604"/>
      <c r="J273" s="582" t="e">
        <f t="shared" si="1"/>
        <v>#DIV/0!</v>
      </c>
      <c r="K273" s="590"/>
      <c r="L273" s="590"/>
      <c r="M273" s="589"/>
      <c r="N273" s="589"/>
      <c r="O273" s="589"/>
    </row>
    <row r="274" spans="1:15">
      <c r="A274" s="601">
        <v>267</v>
      </c>
      <c r="B274" s="589"/>
      <c r="C274" s="589"/>
      <c r="D274" s="589"/>
      <c r="E274" s="600"/>
      <c r="F274" s="600"/>
      <c r="G274" s="591"/>
      <c r="H274" s="603"/>
      <c r="I274" s="604"/>
      <c r="J274" s="602" t="e">
        <f t="shared" si="1"/>
        <v>#DIV/0!</v>
      </c>
      <c r="K274" s="590"/>
      <c r="L274" s="590"/>
      <c r="M274" s="589"/>
      <c r="N274" s="589"/>
      <c r="O274" s="589"/>
    </row>
    <row r="275" spans="1:15">
      <c r="A275" s="574">
        <v>268</v>
      </c>
      <c r="B275" s="589"/>
      <c r="C275" s="589"/>
      <c r="D275" s="589"/>
      <c r="E275" s="600"/>
      <c r="F275" s="600"/>
      <c r="G275" s="591"/>
      <c r="H275" s="603"/>
      <c r="I275" s="604"/>
      <c r="J275" s="602" t="e">
        <f t="shared" si="1"/>
        <v>#DIV/0!</v>
      </c>
      <c r="K275" s="590"/>
      <c r="L275" s="590"/>
      <c r="M275" s="589"/>
      <c r="N275" s="589"/>
      <c r="O275" s="589"/>
    </row>
    <row r="276" spans="1:15">
      <c r="A276" s="574">
        <v>269</v>
      </c>
      <c r="B276" s="589"/>
      <c r="C276" s="589"/>
      <c r="D276" s="589"/>
      <c r="E276" s="600"/>
      <c r="F276" s="600"/>
      <c r="G276" s="591"/>
      <c r="H276" s="603"/>
      <c r="I276" s="604"/>
      <c r="J276" s="582" t="e">
        <f t="shared" si="1"/>
        <v>#DIV/0!</v>
      </c>
      <c r="K276" s="590"/>
      <c r="L276" s="590"/>
      <c r="M276" s="589"/>
      <c r="N276" s="589"/>
      <c r="O276" s="589"/>
    </row>
    <row r="277" spans="1:15">
      <c r="A277" s="574">
        <v>270</v>
      </c>
      <c r="B277" s="589"/>
      <c r="C277" s="589"/>
      <c r="D277" s="589"/>
      <c r="E277" s="600"/>
      <c r="F277" s="600"/>
      <c r="G277" s="591"/>
      <c r="H277" s="603"/>
      <c r="I277" s="604"/>
      <c r="J277" s="602" t="e">
        <f t="shared" si="1"/>
        <v>#DIV/0!</v>
      </c>
      <c r="K277" s="590"/>
      <c r="L277" s="590"/>
      <c r="M277" s="589"/>
      <c r="N277" s="589"/>
      <c r="O277" s="589"/>
    </row>
    <row r="278" spans="1:15">
      <c r="A278" s="601">
        <v>271</v>
      </c>
      <c r="B278" s="589"/>
      <c r="C278" s="589"/>
      <c r="D278" s="589"/>
      <c r="E278" s="600"/>
      <c r="F278" s="600"/>
      <c r="G278" s="591"/>
      <c r="H278" s="603"/>
      <c r="I278" s="604"/>
      <c r="J278" s="602" t="e">
        <f t="shared" si="1"/>
        <v>#DIV/0!</v>
      </c>
      <c r="K278" s="590"/>
      <c r="L278" s="590"/>
      <c r="M278" s="589"/>
      <c r="N278" s="589"/>
      <c r="O278" s="589"/>
    </row>
    <row r="279" spans="1:15">
      <c r="A279" s="601">
        <v>272</v>
      </c>
      <c r="B279" s="589"/>
      <c r="C279" s="589"/>
      <c r="D279" s="589"/>
      <c r="E279" s="600"/>
      <c r="F279" s="600"/>
      <c r="G279" s="591"/>
      <c r="H279" s="603"/>
      <c r="I279" s="604"/>
      <c r="J279" s="582" t="e">
        <f t="shared" si="1"/>
        <v>#DIV/0!</v>
      </c>
      <c r="K279" s="590"/>
      <c r="L279" s="590"/>
      <c r="M279" s="589"/>
      <c r="N279" s="589"/>
      <c r="O279" s="589"/>
    </row>
    <row r="280" spans="1:15">
      <c r="A280" s="574">
        <v>273</v>
      </c>
      <c r="B280" s="589"/>
      <c r="C280" s="589"/>
      <c r="D280" s="589"/>
      <c r="E280" s="600"/>
      <c r="F280" s="600"/>
      <c r="G280" s="591"/>
      <c r="H280" s="603"/>
      <c r="I280" s="604"/>
      <c r="J280" s="602" t="e">
        <f t="shared" si="1"/>
        <v>#DIV/0!</v>
      </c>
      <c r="K280" s="590"/>
      <c r="L280" s="590"/>
      <c r="M280" s="589"/>
      <c r="N280" s="589"/>
      <c r="O280" s="589"/>
    </row>
    <row r="281" spans="1:15">
      <c r="A281" s="574">
        <v>274</v>
      </c>
      <c r="B281" s="589"/>
      <c r="C281" s="589"/>
      <c r="D281" s="589"/>
      <c r="E281" s="600"/>
      <c r="F281" s="600"/>
      <c r="G281" s="591"/>
      <c r="H281" s="603"/>
      <c r="I281" s="604"/>
      <c r="J281" s="602" t="e">
        <f t="shared" si="1"/>
        <v>#DIV/0!</v>
      </c>
      <c r="K281" s="590"/>
      <c r="L281" s="590"/>
      <c r="M281" s="589"/>
      <c r="N281" s="589"/>
      <c r="O281" s="589"/>
    </row>
    <row r="282" spans="1:15">
      <c r="A282" s="574">
        <v>275</v>
      </c>
      <c r="B282" s="589"/>
      <c r="C282" s="589"/>
      <c r="D282" s="589"/>
      <c r="E282" s="600"/>
      <c r="F282" s="600"/>
      <c r="G282" s="591"/>
      <c r="H282" s="603"/>
      <c r="I282" s="604"/>
      <c r="J282" s="582" t="e">
        <f t="shared" si="1"/>
        <v>#DIV/0!</v>
      </c>
      <c r="K282" s="590"/>
      <c r="L282" s="590"/>
      <c r="M282" s="589"/>
      <c r="N282" s="589"/>
      <c r="O282" s="589"/>
    </row>
    <row r="283" spans="1:15">
      <c r="A283" s="601">
        <v>276</v>
      </c>
      <c r="B283" s="589"/>
      <c r="C283" s="589"/>
      <c r="D283" s="589"/>
      <c r="E283" s="600"/>
      <c r="F283" s="600"/>
      <c r="G283" s="591"/>
      <c r="H283" s="603"/>
      <c r="I283" s="604"/>
      <c r="J283" s="602" t="e">
        <f t="shared" si="1"/>
        <v>#DIV/0!</v>
      </c>
      <c r="K283" s="590"/>
      <c r="L283" s="590"/>
      <c r="M283" s="589"/>
      <c r="N283" s="589"/>
      <c r="O283" s="589"/>
    </row>
    <row r="284" spans="1:15">
      <c r="A284" s="601">
        <v>277</v>
      </c>
      <c r="B284" s="589"/>
      <c r="C284" s="589"/>
      <c r="D284" s="589"/>
      <c r="E284" s="600"/>
      <c r="F284" s="600"/>
      <c r="G284" s="591"/>
      <c r="H284" s="603"/>
      <c r="I284" s="604"/>
      <c r="J284" s="602" t="e">
        <f t="shared" si="1"/>
        <v>#DIV/0!</v>
      </c>
      <c r="K284" s="590"/>
      <c r="L284" s="590"/>
      <c r="M284" s="589"/>
      <c r="N284" s="589"/>
      <c r="O284" s="589"/>
    </row>
    <row r="285" spans="1:15">
      <c r="A285" s="574">
        <v>278</v>
      </c>
      <c r="B285" s="589"/>
      <c r="C285" s="589"/>
      <c r="D285" s="589"/>
      <c r="E285" s="600"/>
      <c r="F285" s="600"/>
      <c r="G285" s="591"/>
      <c r="H285" s="603"/>
      <c r="I285" s="604"/>
      <c r="J285" s="582" t="e">
        <f t="shared" si="1"/>
        <v>#DIV/0!</v>
      </c>
      <c r="K285" s="590"/>
      <c r="L285" s="590"/>
      <c r="M285" s="589"/>
      <c r="N285" s="589"/>
      <c r="O285" s="589"/>
    </row>
    <row r="286" spans="1:15">
      <c r="A286" s="574">
        <v>279</v>
      </c>
      <c r="B286" s="589"/>
      <c r="C286" s="589"/>
      <c r="D286" s="589"/>
      <c r="E286" s="600"/>
      <c r="F286" s="600"/>
      <c r="G286" s="591"/>
      <c r="H286" s="603"/>
      <c r="I286" s="604"/>
      <c r="J286" s="602" t="e">
        <f t="shared" si="1"/>
        <v>#DIV/0!</v>
      </c>
      <c r="K286" s="590"/>
      <c r="L286" s="590"/>
      <c r="M286" s="589"/>
      <c r="N286" s="589"/>
      <c r="O286" s="589"/>
    </row>
    <row r="287" spans="1:15">
      <c r="A287" s="574">
        <v>280</v>
      </c>
      <c r="B287" s="589"/>
      <c r="C287" s="589"/>
      <c r="D287" s="589"/>
      <c r="E287" s="600"/>
      <c r="F287" s="600"/>
      <c r="G287" s="591"/>
      <c r="H287" s="603"/>
      <c r="I287" s="604"/>
      <c r="J287" s="602" t="e">
        <f t="shared" si="1"/>
        <v>#DIV/0!</v>
      </c>
      <c r="K287" s="590"/>
      <c r="L287" s="590"/>
      <c r="M287" s="589"/>
      <c r="N287" s="589"/>
      <c r="O287" s="589"/>
    </row>
    <row r="288" spans="1:15">
      <c r="A288" s="601">
        <v>281</v>
      </c>
      <c r="B288" s="589"/>
      <c r="C288" s="589"/>
      <c r="D288" s="589"/>
      <c r="E288" s="600"/>
      <c r="F288" s="600"/>
      <c r="G288" s="591"/>
      <c r="H288" s="603"/>
      <c r="I288" s="604"/>
      <c r="J288" s="582" t="e">
        <f t="shared" si="1"/>
        <v>#DIV/0!</v>
      </c>
      <c r="K288" s="590"/>
      <c r="L288" s="590"/>
      <c r="M288" s="589"/>
      <c r="N288" s="589"/>
      <c r="O288" s="589"/>
    </row>
    <row r="289" spans="1:15">
      <c r="A289" s="601">
        <v>282</v>
      </c>
      <c r="B289" s="589"/>
      <c r="C289" s="589"/>
      <c r="D289" s="589"/>
      <c r="E289" s="600"/>
      <c r="F289" s="600"/>
      <c r="G289" s="591"/>
      <c r="H289" s="603"/>
      <c r="I289" s="604"/>
      <c r="J289" s="602" t="e">
        <f t="shared" si="1"/>
        <v>#DIV/0!</v>
      </c>
      <c r="K289" s="590"/>
      <c r="L289" s="590"/>
      <c r="M289" s="589"/>
      <c r="N289" s="589"/>
      <c r="O289" s="589"/>
    </row>
    <row r="290" spans="1:15">
      <c r="A290" s="574">
        <v>283</v>
      </c>
      <c r="B290" s="589"/>
      <c r="C290" s="589"/>
      <c r="D290" s="589"/>
      <c r="E290" s="600"/>
      <c r="F290" s="600"/>
      <c r="G290" s="591"/>
      <c r="H290" s="603"/>
      <c r="I290" s="604"/>
      <c r="J290" s="602" t="e">
        <f t="shared" si="1"/>
        <v>#DIV/0!</v>
      </c>
      <c r="K290" s="590"/>
      <c r="L290" s="590"/>
      <c r="M290" s="589"/>
      <c r="N290" s="589"/>
      <c r="O290" s="589"/>
    </row>
    <row r="291" spans="1:15">
      <c r="A291" s="574">
        <v>284</v>
      </c>
      <c r="B291" s="589"/>
      <c r="C291" s="589"/>
      <c r="D291" s="589"/>
      <c r="E291" s="600"/>
      <c r="F291" s="600"/>
      <c r="G291" s="591"/>
      <c r="H291" s="603"/>
      <c r="I291" s="604"/>
      <c r="J291" s="582" t="e">
        <f t="shared" si="1"/>
        <v>#DIV/0!</v>
      </c>
      <c r="K291" s="590"/>
      <c r="L291" s="590"/>
      <c r="M291" s="589"/>
      <c r="N291" s="589"/>
      <c r="O291" s="589"/>
    </row>
    <row r="292" spans="1:15">
      <c r="A292" s="574">
        <v>285</v>
      </c>
      <c r="B292" s="589"/>
      <c r="C292" s="589"/>
      <c r="D292" s="589"/>
      <c r="E292" s="600"/>
      <c r="F292" s="600"/>
      <c r="G292" s="591"/>
      <c r="H292" s="603"/>
      <c r="I292" s="604"/>
      <c r="J292" s="602" t="e">
        <f t="shared" si="1"/>
        <v>#DIV/0!</v>
      </c>
      <c r="K292" s="590"/>
      <c r="L292" s="590"/>
      <c r="M292" s="589"/>
      <c r="N292" s="589"/>
      <c r="O292" s="589"/>
    </row>
    <row r="293" spans="1:15">
      <c r="A293" s="601">
        <v>286</v>
      </c>
      <c r="B293" s="589"/>
      <c r="C293" s="589"/>
      <c r="D293" s="589"/>
      <c r="E293" s="600"/>
      <c r="F293" s="600"/>
      <c r="G293" s="591"/>
      <c r="H293" s="603"/>
      <c r="I293" s="604"/>
      <c r="J293" s="602" t="e">
        <f t="shared" si="1"/>
        <v>#DIV/0!</v>
      </c>
      <c r="K293" s="590"/>
      <c r="L293" s="590"/>
      <c r="M293" s="589"/>
      <c r="N293" s="589"/>
      <c r="O293" s="589"/>
    </row>
    <row r="294" spans="1:15">
      <c r="A294" s="601">
        <v>287</v>
      </c>
      <c r="B294" s="589"/>
      <c r="C294" s="589"/>
      <c r="D294" s="589"/>
      <c r="E294" s="600"/>
      <c r="F294" s="600"/>
      <c r="G294" s="591"/>
      <c r="H294" s="603"/>
      <c r="I294" s="604"/>
      <c r="J294" s="582" t="e">
        <f t="shared" si="1"/>
        <v>#DIV/0!</v>
      </c>
      <c r="K294" s="590"/>
      <c r="L294" s="590"/>
      <c r="M294" s="589"/>
      <c r="N294" s="589"/>
      <c r="O294" s="589"/>
    </row>
    <row r="295" spans="1:15">
      <c r="A295" s="574">
        <v>288</v>
      </c>
      <c r="B295" s="589"/>
      <c r="C295" s="589"/>
      <c r="D295" s="589"/>
      <c r="E295" s="600"/>
      <c r="F295" s="600"/>
      <c r="G295" s="591"/>
      <c r="H295" s="603"/>
      <c r="I295" s="604"/>
      <c r="J295" s="602" t="e">
        <f t="shared" si="1"/>
        <v>#DIV/0!</v>
      </c>
      <c r="K295" s="590"/>
      <c r="L295" s="590"/>
      <c r="M295" s="589"/>
      <c r="N295" s="589"/>
      <c r="O295" s="589"/>
    </row>
    <row r="296" spans="1:15">
      <c r="A296" s="574">
        <v>289</v>
      </c>
      <c r="B296" s="589"/>
      <c r="C296" s="589"/>
      <c r="D296" s="589"/>
      <c r="E296" s="600"/>
      <c r="F296" s="600"/>
      <c r="G296" s="591"/>
      <c r="H296" s="603"/>
      <c r="I296" s="604"/>
      <c r="J296" s="602" t="e">
        <f t="shared" si="1"/>
        <v>#DIV/0!</v>
      </c>
      <c r="K296" s="590"/>
      <c r="L296" s="590"/>
      <c r="M296" s="589"/>
      <c r="N296" s="589"/>
      <c r="O296" s="589"/>
    </row>
    <row r="297" spans="1:15">
      <c r="A297" s="574">
        <v>290</v>
      </c>
      <c r="B297" s="589"/>
      <c r="C297" s="589"/>
      <c r="D297" s="589"/>
      <c r="E297" s="600"/>
      <c r="F297" s="600"/>
      <c r="G297" s="591"/>
      <c r="H297" s="603"/>
      <c r="I297" s="604"/>
      <c r="J297" s="582" t="e">
        <f t="shared" si="1"/>
        <v>#DIV/0!</v>
      </c>
      <c r="K297" s="590"/>
      <c r="L297" s="590"/>
      <c r="M297" s="589"/>
      <c r="N297" s="589"/>
      <c r="O297" s="589"/>
    </row>
    <row r="298" spans="1:15">
      <c r="A298" s="601">
        <v>291</v>
      </c>
      <c r="B298" s="589"/>
      <c r="C298" s="589"/>
      <c r="D298" s="589"/>
      <c r="E298" s="600"/>
      <c r="F298" s="600"/>
      <c r="G298" s="591"/>
      <c r="H298" s="603"/>
      <c r="I298" s="604"/>
      <c r="J298" s="602" t="e">
        <f t="shared" si="1"/>
        <v>#DIV/0!</v>
      </c>
      <c r="K298" s="590"/>
      <c r="L298" s="590"/>
      <c r="M298" s="589"/>
      <c r="N298" s="589"/>
      <c r="O298" s="589"/>
    </row>
    <row r="299" spans="1:15">
      <c r="A299" s="601">
        <v>292</v>
      </c>
      <c r="B299" s="589"/>
      <c r="C299" s="589"/>
      <c r="D299" s="589"/>
      <c r="E299" s="600"/>
      <c r="F299" s="600"/>
      <c r="G299" s="591"/>
      <c r="H299" s="603"/>
      <c r="I299" s="604"/>
      <c r="J299" s="602" t="e">
        <f t="shared" si="1"/>
        <v>#DIV/0!</v>
      </c>
      <c r="K299" s="590"/>
      <c r="L299" s="590"/>
      <c r="M299" s="589"/>
      <c r="N299" s="589"/>
      <c r="O299" s="589"/>
    </row>
    <row r="300" spans="1:15">
      <c r="A300" s="574">
        <v>293</v>
      </c>
      <c r="B300" s="589"/>
      <c r="C300" s="589"/>
      <c r="D300" s="589"/>
      <c r="E300" s="600"/>
      <c r="F300" s="600"/>
      <c r="G300" s="591"/>
      <c r="H300" s="603"/>
      <c r="I300" s="604"/>
      <c r="J300" s="582" t="e">
        <f t="shared" si="1"/>
        <v>#DIV/0!</v>
      </c>
      <c r="K300" s="590"/>
      <c r="L300" s="590"/>
      <c r="M300" s="589"/>
      <c r="N300" s="589"/>
      <c r="O300" s="589"/>
    </row>
    <row r="301" spans="1:15">
      <c r="A301" s="574">
        <v>294</v>
      </c>
      <c r="B301" s="589"/>
      <c r="C301" s="589"/>
      <c r="D301" s="589"/>
      <c r="E301" s="600"/>
      <c r="F301" s="600"/>
      <c r="G301" s="591"/>
      <c r="H301" s="603"/>
      <c r="I301" s="604"/>
      <c r="J301" s="602" t="e">
        <f t="shared" si="1"/>
        <v>#DIV/0!</v>
      </c>
      <c r="K301" s="590"/>
      <c r="L301" s="590"/>
      <c r="M301" s="589"/>
      <c r="N301" s="589"/>
      <c r="O301" s="589"/>
    </row>
    <row r="302" spans="1:15">
      <c r="A302" s="574">
        <v>295</v>
      </c>
      <c r="B302" s="589"/>
      <c r="C302" s="589"/>
      <c r="D302" s="589"/>
      <c r="E302" s="600"/>
      <c r="F302" s="600"/>
      <c r="G302" s="591"/>
      <c r="H302" s="603"/>
      <c r="I302" s="604"/>
      <c r="J302" s="602" t="e">
        <f t="shared" si="1"/>
        <v>#DIV/0!</v>
      </c>
      <c r="K302" s="590"/>
      <c r="L302" s="590"/>
      <c r="M302" s="589"/>
      <c r="N302" s="589"/>
      <c r="O302" s="589"/>
    </row>
    <row r="303" spans="1:15">
      <c r="A303" s="601">
        <v>296</v>
      </c>
      <c r="B303" s="589"/>
      <c r="C303" s="589"/>
      <c r="D303" s="589"/>
      <c r="E303" s="600"/>
      <c r="F303" s="600"/>
      <c r="G303" s="591"/>
      <c r="H303" s="603"/>
      <c r="I303" s="604"/>
      <c r="J303" s="582" t="e">
        <f t="shared" si="1"/>
        <v>#DIV/0!</v>
      </c>
      <c r="K303" s="590"/>
      <c r="L303" s="590"/>
      <c r="M303" s="589"/>
      <c r="N303" s="589"/>
      <c r="O303" s="589"/>
    </row>
    <row r="304" spans="1:15">
      <c r="A304" s="601">
        <v>297</v>
      </c>
      <c r="B304" s="589"/>
      <c r="C304" s="589"/>
      <c r="D304" s="589"/>
      <c r="E304" s="600"/>
      <c r="F304" s="600"/>
      <c r="G304" s="591"/>
      <c r="H304" s="603"/>
      <c r="I304" s="604"/>
      <c r="J304" s="602" t="e">
        <f t="shared" si="1"/>
        <v>#DIV/0!</v>
      </c>
      <c r="K304" s="590"/>
      <c r="L304" s="590"/>
      <c r="M304" s="589"/>
      <c r="N304" s="589"/>
      <c r="O304" s="589"/>
    </row>
    <row r="305" spans="1:15">
      <c r="A305" s="574">
        <v>298</v>
      </c>
      <c r="B305" s="589"/>
      <c r="C305" s="589"/>
      <c r="D305" s="589"/>
      <c r="E305" s="600"/>
      <c r="F305" s="600"/>
      <c r="G305" s="591"/>
      <c r="H305" s="603"/>
      <c r="I305" s="604"/>
      <c r="J305" s="602" t="e">
        <f t="shared" si="1"/>
        <v>#DIV/0!</v>
      </c>
      <c r="K305" s="590"/>
      <c r="L305" s="590"/>
      <c r="M305" s="589"/>
      <c r="N305" s="589"/>
      <c r="O305" s="589"/>
    </row>
    <row r="306" spans="1:15">
      <c r="A306" s="574">
        <v>299</v>
      </c>
      <c r="B306" s="589"/>
      <c r="C306" s="589"/>
      <c r="D306" s="589"/>
      <c r="E306" s="600"/>
      <c r="F306" s="600"/>
      <c r="G306" s="591"/>
      <c r="H306" s="603"/>
      <c r="I306" s="604"/>
      <c r="J306" s="582" t="e">
        <f t="shared" si="1"/>
        <v>#DIV/0!</v>
      </c>
      <c r="K306" s="590"/>
      <c r="L306" s="590"/>
      <c r="M306" s="589"/>
      <c r="N306" s="589"/>
      <c r="O306" s="589"/>
    </row>
    <row r="307" spans="1:15">
      <c r="A307" s="574">
        <v>300</v>
      </c>
      <c r="B307" s="589"/>
      <c r="C307" s="589"/>
      <c r="D307" s="589"/>
      <c r="E307" s="600"/>
      <c r="F307" s="600"/>
      <c r="G307" s="591"/>
      <c r="H307" s="603"/>
      <c r="I307" s="604"/>
      <c r="J307" s="602" t="e">
        <f t="shared" si="1"/>
        <v>#DIV/0!</v>
      </c>
      <c r="K307" s="590"/>
      <c r="L307" s="590"/>
      <c r="M307" s="589"/>
      <c r="N307" s="589"/>
      <c r="O307" s="589"/>
    </row>
    <row r="308" spans="1:15">
      <c r="A308" s="601">
        <v>301</v>
      </c>
      <c r="B308" s="589"/>
      <c r="C308" s="589"/>
      <c r="D308" s="589"/>
      <c r="E308" s="600"/>
      <c r="F308" s="600"/>
      <c r="G308" s="591"/>
      <c r="H308" s="603"/>
      <c r="I308" s="604"/>
      <c r="J308" s="602" t="e">
        <f t="shared" si="1"/>
        <v>#DIV/0!</v>
      </c>
      <c r="K308" s="590"/>
      <c r="L308" s="590"/>
      <c r="M308" s="589"/>
      <c r="N308" s="589"/>
      <c r="O308" s="589"/>
    </row>
    <row r="309" spans="1:15">
      <c r="A309" s="601">
        <v>302</v>
      </c>
      <c r="B309" s="589"/>
      <c r="C309" s="589"/>
      <c r="D309" s="589"/>
      <c r="E309" s="600"/>
      <c r="F309" s="600"/>
      <c r="G309" s="591"/>
      <c r="H309" s="603"/>
      <c r="I309" s="604"/>
      <c r="J309" s="582" t="e">
        <f t="shared" si="1"/>
        <v>#DIV/0!</v>
      </c>
      <c r="K309" s="590"/>
      <c r="L309" s="590"/>
      <c r="M309" s="589"/>
      <c r="N309" s="589"/>
      <c r="O309" s="589"/>
    </row>
    <row r="310" spans="1:15">
      <c r="A310" s="574">
        <v>303</v>
      </c>
      <c r="B310" s="589"/>
      <c r="C310" s="589"/>
      <c r="D310" s="589"/>
      <c r="E310" s="600"/>
      <c r="F310" s="600"/>
      <c r="G310" s="591"/>
      <c r="H310" s="603"/>
      <c r="I310" s="604"/>
      <c r="J310" s="602" t="e">
        <f t="shared" si="1"/>
        <v>#DIV/0!</v>
      </c>
      <c r="K310" s="590"/>
      <c r="L310" s="590"/>
      <c r="M310" s="589"/>
      <c r="N310" s="589"/>
      <c r="O310" s="589"/>
    </row>
    <row r="311" spans="1:15">
      <c r="A311" s="574">
        <v>304</v>
      </c>
      <c r="B311" s="589"/>
      <c r="C311" s="589"/>
      <c r="D311" s="589"/>
      <c r="E311" s="600"/>
      <c r="F311" s="600"/>
      <c r="G311" s="591"/>
      <c r="H311" s="603"/>
      <c r="I311" s="604"/>
      <c r="J311" s="602" t="e">
        <f t="shared" si="1"/>
        <v>#DIV/0!</v>
      </c>
      <c r="K311" s="590"/>
      <c r="L311" s="590"/>
      <c r="M311" s="589"/>
      <c r="N311" s="589"/>
      <c r="O311" s="589"/>
    </row>
    <row r="312" spans="1:15">
      <c r="A312" s="574">
        <v>305</v>
      </c>
      <c r="B312" s="589"/>
      <c r="C312" s="589"/>
      <c r="D312" s="589"/>
      <c r="E312" s="600"/>
      <c r="F312" s="600"/>
      <c r="G312" s="591"/>
      <c r="H312" s="603"/>
      <c r="I312" s="604"/>
      <c r="J312" s="582" t="e">
        <f t="shared" si="1"/>
        <v>#DIV/0!</v>
      </c>
      <c r="K312" s="590"/>
      <c r="L312" s="590"/>
      <c r="M312" s="589"/>
      <c r="N312" s="589"/>
      <c r="O312" s="589"/>
    </row>
    <row r="313" spans="1:15">
      <c r="A313" s="601">
        <v>306</v>
      </c>
      <c r="B313" s="589"/>
      <c r="C313" s="589"/>
      <c r="D313" s="589"/>
      <c r="E313" s="600"/>
      <c r="F313" s="600"/>
      <c r="G313" s="591"/>
      <c r="H313" s="603"/>
      <c r="I313" s="604"/>
      <c r="J313" s="602" t="e">
        <f t="shared" si="1"/>
        <v>#DIV/0!</v>
      </c>
      <c r="K313" s="590"/>
      <c r="L313" s="590"/>
      <c r="M313" s="589"/>
      <c r="N313" s="589"/>
      <c r="O313" s="589"/>
    </row>
    <row r="314" spans="1:15">
      <c r="A314" s="601">
        <v>307</v>
      </c>
      <c r="B314" s="589"/>
      <c r="C314" s="589"/>
      <c r="D314" s="589"/>
      <c r="E314" s="600"/>
      <c r="F314" s="600"/>
      <c r="G314" s="591"/>
      <c r="H314" s="603"/>
      <c r="I314" s="604"/>
      <c r="J314" s="602" t="e">
        <f t="shared" si="1"/>
        <v>#DIV/0!</v>
      </c>
      <c r="K314" s="590"/>
      <c r="L314" s="590"/>
      <c r="M314" s="589"/>
      <c r="N314" s="589"/>
      <c r="O314" s="589"/>
    </row>
    <row r="315" spans="1:15">
      <c r="A315" s="574">
        <v>308</v>
      </c>
      <c r="B315" s="589"/>
      <c r="C315" s="589"/>
      <c r="D315" s="589"/>
      <c r="E315" s="600"/>
      <c r="F315" s="600"/>
      <c r="G315" s="591"/>
      <c r="H315" s="603"/>
      <c r="I315" s="604"/>
      <c r="J315" s="582" t="e">
        <f t="shared" si="1"/>
        <v>#DIV/0!</v>
      </c>
      <c r="K315" s="590"/>
      <c r="L315" s="590"/>
      <c r="M315" s="589"/>
      <c r="N315" s="589"/>
      <c r="O315" s="589"/>
    </row>
    <row r="316" spans="1:15">
      <c r="A316" s="574">
        <v>309</v>
      </c>
      <c r="B316" s="589"/>
      <c r="C316" s="589"/>
      <c r="D316" s="589"/>
      <c r="E316" s="600"/>
      <c r="F316" s="600"/>
      <c r="G316" s="591"/>
      <c r="H316" s="603"/>
      <c r="I316" s="604"/>
      <c r="J316" s="602" t="e">
        <f t="shared" si="1"/>
        <v>#DIV/0!</v>
      </c>
      <c r="K316" s="590"/>
      <c r="L316" s="590"/>
      <c r="M316" s="589"/>
      <c r="N316" s="589"/>
      <c r="O316" s="589"/>
    </row>
    <row r="317" spans="1:15">
      <c r="A317" s="574">
        <v>310</v>
      </c>
      <c r="B317" s="589"/>
      <c r="C317" s="589"/>
      <c r="D317" s="589"/>
      <c r="E317" s="600"/>
      <c r="F317" s="600"/>
      <c r="G317" s="591"/>
      <c r="H317" s="603"/>
      <c r="I317" s="604"/>
      <c r="J317" s="602" t="e">
        <f t="shared" si="1"/>
        <v>#DIV/0!</v>
      </c>
      <c r="K317" s="590"/>
      <c r="L317" s="590"/>
      <c r="M317" s="589"/>
      <c r="N317" s="589"/>
      <c r="O317" s="589"/>
    </row>
    <row r="318" spans="1:15">
      <c r="A318" s="601">
        <v>311</v>
      </c>
      <c r="B318" s="589"/>
      <c r="C318" s="589"/>
      <c r="D318" s="589"/>
      <c r="E318" s="600"/>
      <c r="F318" s="600"/>
      <c r="G318" s="591"/>
      <c r="H318" s="603"/>
      <c r="I318" s="604"/>
      <c r="J318" s="582" t="e">
        <f t="shared" ref="J318:J357" si="2">H318/I318</f>
        <v>#DIV/0!</v>
      </c>
      <c r="K318" s="590"/>
      <c r="L318" s="590"/>
      <c r="M318" s="589"/>
      <c r="N318" s="589"/>
      <c r="O318" s="589"/>
    </row>
    <row r="319" spans="1:15">
      <c r="A319" s="601">
        <v>312</v>
      </c>
      <c r="B319" s="589"/>
      <c r="C319" s="589"/>
      <c r="D319" s="589"/>
      <c r="E319" s="600"/>
      <c r="F319" s="600"/>
      <c r="G319" s="591"/>
      <c r="H319" s="603"/>
      <c r="I319" s="604"/>
      <c r="J319" s="602" t="e">
        <f t="shared" si="2"/>
        <v>#DIV/0!</v>
      </c>
      <c r="K319" s="590"/>
      <c r="L319" s="590"/>
      <c r="M319" s="589"/>
      <c r="N319" s="589"/>
      <c r="O319" s="589"/>
    </row>
    <row r="320" spans="1:15">
      <c r="A320" s="574">
        <v>313</v>
      </c>
      <c r="B320" s="589"/>
      <c r="C320" s="589"/>
      <c r="D320" s="589"/>
      <c r="E320" s="600"/>
      <c r="F320" s="600"/>
      <c r="G320" s="591"/>
      <c r="H320" s="603"/>
      <c r="I320" s="604"/>
      <c r="J320" s="602" t="e">
        <f t="shared" si="2"/>
        <v>#DIV/0!</v>
      </c>
      <c r="K320" s="590"/>
      <c r="L320" s="590"/>
      <c r="M320" s="589"/>
      <c r="N320" s="589"/>
      <c r="O320" s="589"/>
    </row>
    <row r="321" spans="1:15">
      <c r="A321" s="574">
        <v>314</v>
      </c>
      <c r="B321" s="589"/>
      <c r="C321" s="589"/>
      <c r="D321" s="589"/>
      <c r="E321" s="600"/>
      <c r="F321" s="600"/>
      <c r="G321" s="591"/>
      <c r="H321" s="603"/>
      <c r="I321" s="604"/>
      <c r="J321" s="582" t="e">
        <f t="shared" si="2"/>
        <v>#DIV/0!</v>
      </c>
      <c r="K321" s="590"/>
      <c r="L321" s="590"/>
      <c r="M321" s="589"/>
      <c r="N321" s="589"/>
      <c r="O321" s="589"/>
    </row>
    <row r="322" spans="1:15">
      <c r="A322" s="574">
        <v>315</v>
      </c>
      <c r="B322" s="589"/>
      <c r="C322" s="589"/>
      <c r="D322" s="589"/>
      <c r="E322" s="600"/>
      <c r="F322" s="600"/>
      <c r="G322" s="591"/>
      <c r="H322" s="603"/>
      <c r="I322" s="604"/>
      <c r="J322" s="602" t="e">
        <f t="shared" si="2"/>
        <v>#DIV/0!</v>
      </c>
      <c r="K322" s="590"/>
      <c r="L322" s="590"/>
      <c r="M322" s="589"/>
      <c r="N322" s="589"/>
      <c r="O322" s="589"/>
    </row>
    <row r="323" spans="1:15">
      <c r="A323" s="601">
        <v>316</v>
      </c>
      <c r="B323" s="589"/>
      <c r="C323" s="589"/>
      <c r="D323" s="589"/>
      <c r="E323" s="600"/>
      <c r="F323" s="600"/>
      <c r="G323" s="591"/>
      <c r="H323" s="603"/>
      <c r="I323" s="604"/>
      <c r="J323" s="602" t="e">
        <f t="shared" si="2"/>
        <v>#DIV/0!</v>
      </c>
      <c r="K323" s="590"/>
      <c r="L323" s="590"/>
      <c r="M323" s="589"/>
      <c r="N323" s="589"/>
      <c r="O323" s="589"/>
    </row>
    <row r="324" spans="1:15">
      <c r="A324" s="601">
        <v>317</v>
      </c>
      <c r="B324" s="589"/>
      <c r="C324" s="589"/>
      <c r="D324" s="589"/>
      <c r="E324" s="600"/>
      <c r="F324" s="600"/>
      <c r="G324" s="591"/>
      <c r="H324" s="603"/>
      <c r="I324" s="604"/>
      <c r="J324" s="582" t="e">
        <f t="shared" si="2"/>
        <v>#DIV/0!</v>
      </c>
      <c r="K324" s="590"/>
      <c r="L324" s="590"/>
      <c r="M324" s="589"/>
      <c r="N324" s="589"/>
      <c r="O324" s="589"/>
    </row>
    <row r="325" spans="1:15">
      <c r="A325" s="574">
        <v>318</v>
      </c>
      <c r="B325" s="589"/>
      <c r="C325" s="589"/>
      <c r="D325" s="589"/>
      <c r="E325" s="600"/>
      <c r="F325" s="600"/>
      <c r="G325" s="591"/>
      <c r="H325" s="603"/>
      <c r="I325" s="604"/>
      <c r="J325" s="602" t="e">
        <f t="shared" si="2"/>
        <v>#DIV/0!</v>
      </c>
      <c r="K325" s="590"/>
      <c r="L325" s="590"/>
      <c r="M325" s="589"/>
      <c r="N325" s="589"/>
      <c r="O325" s="589"/>
    </row>
    <row r="326" spans="1:15">
      <c r="A326" s="574">
        <v>319</v>
      </c>
      <c r="B326" s="589"/>
      <c r="C326" s="589"/>
      <c r="D326" s="589"/>
      <c r="E326" s="600"/>
      <c r="F326" s="600"/>
      <c r="G326" s="591"/>
      <c r="H326" s="603"/>
      <c r="I326" s="604"/>
      <c r="J326" s="602" t="e">
        <f t="shared" si="2"/>
        <v>#DIV/0!</v>
      </c>
      <c r="K326" s="590"/>
      <c r="L326" s="590"/>
      <c r="M326" s="589"/>
      <c r="N326" s="589"/>
      <c r="O326" s="589"/>
    </row>
    <row r="327" spans="1:15">
      <c r="A327" s="574">
        <v>320</v>
      </c>
      <c r="B327" s="589"/>
      <c r="C327" s="589"/>
      <c r="D327" s="589"/>
      <c r="E327" s="600"/>
      <c r="F327" s="600"/>
      <c r="G327" s="591"/>
      <c r="H327" s="603"/>
      <c r="I327" s="604"/>
      <c r="J327" s="582" t="e">
        <f t="shared" si="2"/>
        <v>#DIV/0!</v>
      </c>
      <c r="K327" s="590"/>
      <c r="L327" s="590"/>
      <c r="M327" s="589"/>
      <c r="N327" s="589"/>
      <c r="O327" s="589"/>
    </row>
    <row r="328" spans="1:15">
      <c r="A328" s="601">
        <v>321</v>
      </c>
      <c r="B328" s="589"/>
      <c r="C328" s="589"/>
      <c r="D328" s="589"/>
      <c r="E328" s="600"/>
      <c r="F328" s="600"/>
      <c r="G328" s="591"/>
      <c r="H328" s="603"/>
      <c r="I328" s="604"/>
      <c r="J328" s="602" t="e">
        <f t="shared" si="2"/>
        <v>#DIV/0!</v>
      </c>
      <c r="K328" s="590"/>
      <c r="L328" s="590"/>
      <c r="M328" s="589"/>
      <c r="N328" s="589"/>
      <c r="O328" s="589"/>
    </row>
    <row r="329" spans="1:15">
      <c r="A329" s="601">
        <v>322</v>
      </c>
      <c r="B329" s="589"/>
      <c r="C329" s="589"/>
      <c r="D329" s="589"/>
      <c r="E329" s="600"/>
      <c r="F329" s="600"/>
      <c r="G329" s="591"/>
      <c r="H329" s="603"/>
      <c r="I329" s="604"/>
      <c r="J329" s="602" t="e">
        <f t="shared" si="2"/>
        <v>#DIV/0!</v>
      </c>
      <c r="K329" s="590"/>
      <c r="L329" s="590"/>
      <c r="M329" s="589"/>
      <c r="N329" s="589"/>
      <c r="O329" s="589"/>
    </row>
    <row r="330" spans="1:15">
      <c r="A330" s="574">
        <v>323</v>
      </c>
      <c r="B330" s="589"/>
      <c r="C330" s="589"/>
      <c r="D330" s="589"/>
      <c r="E330" s="600"/>
      <c r="F330" s="600"/>
      <c r="G330" s="591"/>
      <c r="H330" s="603"/>
      <c r="I330" s="604"/>
      <c r="J330" s="582" t="e">
        <f t="shared" si="2"/>
        <v>#DIV/0!</v>
      </c>
      <c r="K330" s="590"/>
      <c r="L330" s="590"/>
      <c r="M330" s="589"/>
      <c r="N330" s="589"/>
      <c r="O330" s="589"/>
    </row>
    <row r="331" spans="1:15">
      <c r="A331" s="574">
        <v>324</v>
      </c>
      <c r="B331" s="589"/>
      <c r="C331" s="589"/>
      <c r="D331" s="589"/>
      <c r="E331" s="600"/>
      <c r="F331" s="600"/>
      <c r="G331" s="591"/>
      <c r="H331" s="603"/>
      <c r="I331" s="604"/>
      <c r="J331" s="602" t="e">
        <f t="shared" si="2"/>
        <v>#DIV/0!</v>
      </c>
      <c r="K331" s="590"/>
      <c r="L331" s="590"/>
      <c r="M331" s="589"/>
      <c r="N331" s="589"/>
      <c r="O331" s="589"/>
    </row>
    <row r="332" spans="1:15">
      <c r="A332" s="574">
        <v>325</v>
      </c>
      <c r="B332" s="589"/>
      <c r="C332" s="589"/>
      <c r="D332" s="589"/>
      <c r="E332" s="600"/>
      <c r="F332" s="600"/>
      <c r="G332" s="591"/>
      <c r="H332" s="603"/>
      <c r="I332" s="604"/>
      <c r="J332" s="602" t="e">
        <f t="shared" si="2"/>
        <v>#DIV/0!</v>
      </c>
      <c r="K332" s="590"/>
      <c r="L332" s="590"/>
      <c r="M332" s="589"/>
      <c r="N332" s="589"/>
      <c r="O332" s="589"/>
    </row>
    <row r="333" spans="1:15">
      <c r="A333" s="601">
        <v>326</v>
      </c>
      <c r="B333" s="589"/>
      <c r="C333" s="589"/>
      <c r="D333" s="589"/>
      <c r="E333" s="600"/>
      <c r="F333" s="600"/>
      <c r="G333" s="591"/>
      <c r="H333" s="603"/>
      <c r="I333" s="604"/>
      <c r="J333" s="582" t="e">
        <f t="shared" si="2"/>
        <v>#DIV/0!</v>
      </c>
      <c r="K333" s="590"/>
      <c r="L333" s="590"/>
      <c r="M333" s="589"/>
      <c r="N333" s="589"/>
      <c r="O333" s="589"/>
    </row>
    <row r="334" spans="1:15">
      <c r="A334" s="601">
        <v>327</v>
      </c>
      <c r="B334" s="589"/>
      <c r="C334" s="589"/>
      <c r="D334" s="589"/>
      <c r="E334" s="600"/>
      <c r="F334" s="600"/>
      <c r="G334" s="591"/>
      <c r="H334" s="603"/>
      <c r="I334" s="604"/>
      <c r="J334" s="602" t="e">
        <f t="shared" si="2"/>
        <v>#DIV/0!</v>
      </c>
      <c r="K334" s="590"/>
      <c r="L334" s="590"/>
      <c r="M334" s="589"/>
      <c r="N334" s="589"/>
      <c r="O334" s="589"/>
    </row>
    <row r="335" spans="1:15">
      <c r="A335" s="574">
        <v>328</v>
      </c>
      <c r="B335" s="589"/>
      <c r="C335" s="589"/>
      <c r="D335" s="589"/>
      <c r="E335" s="600"/>
      <c r="F335" s="600"/>
      <c r="G335" s="591"/>
      <c r="H335" s="603"/>
      <c r="I335" s="604"/>
      <c r="J335" s="602" t="e">
        <f t="shared" si="2"/>
        <v>#DIV/0!</v>
      </c>
      <c r="K335" s="590"/>
      <c r="L335" s="590"/>
      <c r="M335" s="589"/>
      <c r="N335" s="589"/>
      <c r="O335" s="589"/>
    </row>
    <row r="336" spans="1:15">
      <c r="A336" s="574">
        <v>329</v>
      </c>
      <c r="B336" s="589"/>
      <c r="C336" s="589"/>
      <c r="D336" s="589"/>
      <c r="E336" s="600"/>
      <c r="F336" s="600"/>
      <c r="G336" s="591"/>
      <c r="H336" s="603"/>
      <c r="I336" s="604"/>
      <c r="J336" s="582" t="e">
        <f t="shared" si="2"/>
        <v>#DIV/0!</v>
      </c>
      <c r="K336" s="590"/>
      <c r="L336" s="590"/>
      <c r="M336" s="589"/>
      <c r="N336" s="589"/>
      <c r="O336" s="589"/>
    </row>
    <row r="337" spans="1:15">
      <c r="A337" s="574">
        <v>330</v>
      </c>
      <c r="B337" s="589"/>
      <c r="C337" s="589"/>
      <c r="D337" s="589"/>
      <c r="E337" s="600"/>
      <c r="F337" s="600"/>
      <c r="G337" s="591"/>
      <c r="H337" s="603"/>
      <c r="I337" s="604"/>
      <c r="J337" s="602" t="e">
        <f t="shared" si="2"/>
        <v>#DIV/0!</v>
      </c>
      <c r="K337" s="590"/>
      <c r="L337" s="590"/>
      <c r="M337" s="589"/>
      <c r="N337" s="589"/>
      <c r="O337" s="589"/>
    </row>
    <row r="338" spans="1:15">
      <c r="A338" s="601">
        <v>331</v>
      </c>
      <c r="B338" s="589"/>
      <c r="C338" s="589"/>
      <c r="D338" s="589"/>
      <c r="E338" s="600"/>
      <c r="F338" s="600"/>
      <c r="G338" s="591"/>
      <c r="H338" s="603"/>
      <c r="I338" s="604"/>
      <c r="J338" s="602" t="e">
        <f t="shared" si="2"/>
        <v>#DIV/0!</v>
      </c>
      <c r="K338" s="590"/>
      <c r="L338" s="590"/>
      <c r="M338" s="589"/>
      <c r="N338" s="589"/>
      <c r="O338" s="589"/>
    </row>
    <row r="339" spans="1:15">
      <c r="A339" s="601">
        <v>332</v>
      </c>
      <c r="B339" s="589"/>
      <c r="C339" s="589"/>
      <c r="D339" s="589"/>
      <c r="E339" s="600"/>
      <c r="F339" s="600"/>
      <c r="G339" s="591"/>
      <c r="H339" s="603"/>
      <c r="I339" s="604"/>
      <c r="J339" s="582" t="e">
        <f t="shared" si="2"/>
        <v>#DIV/0!</v>
      </c>
      <c r="K339" s="590"/>
      <c r="L339" s="590"/>
      <c r="M339" s="589"/>
      <c r="N339" s="589"/>
      <c r="O339" s="589"/>
    </row>
    <row r="340" spans="1:15">
      <c r="A340" s="574">
        <v>333</v>
      </c>
      <c r="B340" s="589"/>
      <c r="C340" s="589"/>
      <c r="D340" s="589"/>
      <c r="E340" s="600"/>
      <c r="F340" s="600"/>
      <c r="G340" s="591"/>
      <c r="H340" s="603"/>
      <c r="I340" s="604"/>
      <c r="J340" s="602" t="e">
        <f t="shared" si="2"/>
        <v>#DIV/0!</v>
      </c>
      <c r="K340" s="590"/>
      <c r="L340" s="590"/>
      <c r="M340" s="589"/>
      <c r="N340" s="589"/>
      <c r="O340" s="589"/>
    </row>
    <row r="341" spans="1:15">
      <c r="A341" s="574">
        <v>334</v>
      </c>
      <c r="B341" s="589"/>
      <c r="C341" s="589"/>
      <c r="D341" s="589"/>
      <c r="E341" s="600"/>
      <c r="F341" s="600"/>
      <c r="G341" s="591"/>
      <c r="H341" s="603"/>
      <c r="I341" s="604"/>
      <c r="J341" s="602" t="e">
        <f t="shared" si="2"/>
        <v>#DIV/0!</v>
      </c>
      <c r="K341" s="590"/>
      <c r="L341" s="590"/>
      <c r="M341" s="589"/>
      <c r="N341" s="589"/>
      <c r="O341" s="589"/>
    </row>
    <row r="342" spans="1:15">
      <c r="A342" s="574">
        <v>335</v>
      </c>
      <c r="B342" s="589"/>
      <c r="C342" s="589"/>
      <c r="D342" s="589"/>
      <c r="E342" s="600"/>
      <c r="F342" s="600"/>
      <c r="G342" s="591"/>
      <c r="H342" s="603"/>
      <c r="I342" s="604"/>
      <c r="J342" s="582" t="e">
        <f t="shared" si="2"/>
        <v>#DIV/0!</v>
      </c>
      <c r="K342" s="590"/>
      <c r="L342" s="590"/>
      <c r="M342" s="589"/>
      <c r="N342" s="589"/>
      <c r="O342" s="589"/>
    </row>
    <row r="343" spans="1:15">
      <c r="A343" s="601">
        <v>336</v>
      </c>
      <c r="B343" s="589"/>
      <c r="C343" s="589"/>
      <c r="D343" s="589"/>
      <c r="E343" s="600"/>
      <c r="F343" s="600"/>
      <c r="G343" s="591"/>
      <c r="H343" s="603"/>
      <c r="I343" s="604"/>
      <c r="J343" s="602" t="e">
        <f t="shared" si="2"/>
        <v>#DIV/0!</v>
      </c>
      <c r="K343" s="590"/>
      <c r="L343" s="590"/>
      <c r="M343" s="589"/>
      <c r="N343" s="589"/>
      <c r="O343" s="589"/>
    </row>
    <row r="344" spans="1:15">
      <c r="A344" s="601">
        <v>337</v>
      </c>
      <c r="B344" s="589"/>
      <c r="C344" s="589"/>
      <c r="D344" s="589"/>
      <c r="E344" s="600"/>
      <c r="F344" s="600"/>
      <c r="G344" s="591"/>
      <c r="H344" s="603"/>
      <c r="I344" s="604"/>
      <c r="J344" s="602" t="e">
        <f t="shared" si="2"/>
        <v>#DIV/0!</v>
      </c>
      <c r="K344" s="590"/>
      <c r="L344" s="590"/>
      <c r="M344" s="589"/>
      <c r="N344" s="589"/>
      <c r="O344" s="589"/>
    </row>
    <row r="345" spans="1:15">
      <c r="A345" s="574">
        <v>338</v>
      </c>
      <c r="B345" s="589"/>
      <c r="C345" s="589"/>
      <c r="D345" s="589"/>
      <c r="E345" s="600"/>
      <c r="F345" s="600"/>
      <c r="G345" s="591"/>
      <c r="H345" s="603"/>
      <c r="I345" s="604"/>
      <c r="J345" s="582" t="e">
        <f t="shared" si="2"/>
        <v>#DIV/0!</v>
      </c>
      <c r="K345" s="590"/>
      <c r="L345" s="590"/>
      <c r="M345" s="589"/>
      <c r="N345" s="589"/>
      <c r="O345" s="589"/>
    </row>
    <row r="346" spans="1:15">
      <c r="A346" s="574">
        <v>339</v>
      </c>
      <c r="B346" s="589"/>
      <c r="C346" s="589"/>
      <c r="D346" s="589"/>
      <c r="E346" s="600"/>
      <c r="F346" s="600"/>
      <c r="G346" s="591"/>
      <c r="H346" s="603"/>
      <c r="I346" s="604"/>
      <c r="J346" s="602" t="e">
        <f t="shared" si="2"/>
        <v>#DIV/0!</v>
      </c>
      <c r="K346" s="590"/>
      <c r="L346" s="590"/>
      <c r="M346" s="589"/>
      <c r="N346" s="589"/>
      <c r="O346" s="589"/>
    </row>
    <row r="347" spans="1:15">
      <c r="A347" s="574">
        <v>340</v>
      </c>
      <c r="B347" s="589"/>
      <c r="C347" s="589"/>
      <c r="D347" s="589"/>
      <c r="E347" s="600"/>
      <c r="F347" s="600"/>
      <c r="G347" s="591"/>
      <c r="H347" s="603"/>
      <c r="I347" s="604"/>
      <c r="J347" s="602" t="e">
        <f t="shared" si="2"/>
        <v>#DIV/0!</v>
      </c>
      <c r="K347" s="590"/>
      <c r="L347" s="590"/>
      <c r="M347" s="589"/>
      <c r="N347" s="589"/>
      <c r="O347" s="589"/>
    </row>
    <row r="348" spans="1:15">
      <c r="A348" s="601">
        <v>341</v>
      </c>
      <c r="B348" s="589"/>
      <c r="C348" s="589"/>
      <c r="D348" s="589"/>
      <c r="E348" s="600"/>
      <c r="F348" s="600"/>
      <c r="G348" s="591"/>
      <c r="H348" s="603"/>
      <c r="I348" s="604"/>
      <c r="J348" s="582" t="e">
        <f t="shared" si="2"/>
        <v>#DIV/0!</v>
      </c>
      <c r="K348" s="590"/>
      <c r="L348" s="590"/>
      <c r="M348" s="589"/>
      <c r="N348" s="589"/>
      <c r="O348" s="589"/>
    </row>
    <row r="349" spans="1:15">
      <c r="A349" s="601">
        <v>342</v>
      </c>
      <c r="B349" s="589"/>
      <c r="C349" s="589"/>
      <c r="D349" s="589"/>
      <c r="E349" s="600"/>
      <c r="F349" s="600"/>
      <c r="G349" s="591"/>
      <c r="H349" s="603"/>
      <c r="I349" s="604"/>
      <c r="J349" s="602" t="e">
        <f t="shared" si="2"/>
        <v>#DIV/0!</v>
      </c>
      <c r="K349" s="590"/>
      <c r="L349" s="590"/>
      <c r="M349" s="589"/>
      <c r="N349" s="589"/>
      <c r="O349" s="589"/>
    </row>
    <row r="350" spans="1:15">
      <c r="A350" s="574">
        <v>343</v>
      </c>
      <c r="B350" s="589"/>
      <c r="C350" s="589"/>
      <c r="D350" s="589"/>
      <c r="E350" s="600"/>
      <c r="F350" s="600"/>
      <c r="G350" s="591"/>
      <c r="H350" s="603"/>
      <c r="I350" s="604"/>
      <c r="J350" s="602" t="e">
        <f t="shared" si="2"/>
        <v>#DIV/0!</v>
      </c>
      <c r="K350" s="590"/>
      <c r="L350" s="590"/>
      <c r="M350" s="589"/>
      <c r="N350" s="589"/>
      <c r="O350" s="589"/>
    </row>
    <row r="351" spans="1:15">
      <c r="A351" s="574">
        <v>344</v>
      </c>
      <c r="B351" s="589"/>
      <c r="C351" s="589"/>
      <c r="D351" s="589"/>
      <c r="E351" s="600"/>
      <c r="F351" s="600"/>
      <c r="G351" s="591"/>
      <c r="H351" s="603"/>
      <c r="I351" s="604"/>
      <c r="J351" s="582" t="e">
        <f t="shared" si="2"/>
        <v>#DIV/0!</v>
      </c>
      <c r="K351" s="590"/>
      <c r="L351" s="590"/>
      <c r="M351" s="589"/>
      <c r="N351" s="589"/>
      <c r="O351" s="589"/>
    </row>
    <row r="352" spans="1:15">
      <c r="A352" s="574">
        <v>345</v>
      </c>
      <c r="B352" s="589"/>
      <c r="C352" s="589"/>
      <c r="D352" s="589"/>
      <c r="E352" s="600"/>
      <c r="F352" s="600"/>
      <c r="G352" s="591"/>
      <c r="H352" s="603"/>
      <c r="I352" s="604"/>
      <c r="J352" s="602" t="e">
        <f t="shared" si="2"/>
        <v>#DIV/0!</v>
      </c>
      <c r="K352" s="590"/>
      <c r="L352" s="590"/>
      <c r="M352" s="589"/>
      <c r="N352" s="589"/>
      <c r="O352" s="589"/>
    </row>
    <row r="353" spans="1:15">
      <c r="A353" s="601">
        <v>346</v>
      </c>
      <c r="B353" s="589"/>
      <c r="C353" s="589"/>
      <c r="D353" s="589"/>
      <c r="E353" s="600"/>
      <c r="F353" s="600"/>
      <c r="G353" s="591"/>
      <c r="H353" s="603"/>
      <c r="I353" s="604"/>
      <c r="J353" s="602" t="e">
        <f t="shared" si="2"/>
        <v>#DIV/0!</v>
      </c>
      <c r="K353" s="590"/>
      <c r="L353" s="590"/>
      <c r="M353" s="589"/>
      <c r="N353" s="589"/>
      <c r="O353" s="589"/>
    </row>
    <row r="354" spans="1:15">
      <c r="A354" s="601">
        <v>347</v>
      </c>
      <c r="B354" s="589"/>
      <c r="C354" s="589"/>
      <c r="D354" s="589"/>
      <c r="E354" s="600"/>
      <c r="F354" s="600"/>
      <c r="G354" s="591"/>
      <c r="H354" s="603"/>
      <c r="I354" s="604"/>
      <c r="J354" s="582" t="e">
        <f t="shared" si="2"/>
        <v>#DIV/0!</v>
      </c>
      <c r="K354" s="590"/>
      <c r="L354" s="590"/>
      <c r="M354" s="589"/>
      <c r="N354" s="589"/>
      <c r="O354" s="589"/>
    </row>
    <row r="355" spans="1:15">
      <c r="A355" s="574">
        <v>348</v>
      </c>
      <c r="B355" s="589"/>
      <c r="C355" s="589"/>
      <c r="D355" s="589"/>
      <c r="E355" s="600"/>
      <c r="F355" s="600"/>
      <c r="G355" s="591"/>
      <c r="H355" s="603"/>
      <c r="I355" s="604"/>
      <c r="J355" s="602" t="e">
        <f t="shared" si="2"/>
        <v>#DIV/0!</v>
      </c>
      <c r="K355" s="590"/>
      <c r="L355" s="590"/>
      <c r="M355" s="589"/>
      <c r="N355" s="589"/>
      <c r="O355" s="589"/>
    </row>
    <row r="356" spans="1:15">
      <c r="A356" s="574">
        <v>349</v>
      </c>
      <c r="B356" s="589"/>
      <c r="C356" s="589"/>
      <c r="D356" s="589"/>
      <c r="E356" s="600"/>
      <c r="F356" s="600"/>
      <c r="G356" s="591"/>
      <c r="H356" s="603"/>
      <c r="I356" s="604"/>
      <c r="J356" s="602" t="e">
        <f t="shared" si="2"/>
        <v>#DIV/0!</v>
      </c>
      <c r="K356" s="590"/>
      <c r="L356" s="590"/>
      <c r="M356" s="589"/>
      <c r="N356" s="589"/>
      <c r="O356" s="589"/>
    </row>
    <row r="357" spans="1:15">
      <c r="A357" s="574">
        <v>350</v>
      </c>
      <c r="B357" s="589"/>
      <c r="C357" s="589"/>
      <c r="D357" s="589"/>
      <c r="E357" s="600"/>
      <c r="F357" s="600"/>
      <c r="G357" s="591"/>
      <c r="H357" s="603"/>
      <c r="I357" s="604"/>
      <c r="J357" s="582" t="e">
        <f t="shared" si="2"/>
        <v>#DIV/0!</v>
      </c>
      <c r="K357" s="590"/>
      <c r="L357" s="590"/>
      <c r="M357" s="589"/>
      <c r="N357" s="589"/>
      <c r="O357" s="589"/>
    </row>
  </sheetData>
  <autoFilter ref="A6:O357"/>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6" sqref="G26"/>
    </sheetView>
  </sheetViews>
  <sheetFormatPr defaultColWidth="9" defaultRowHeight="13.5"/>
  <cols>
    <col min="1" max="1" width="9" style="574"/>
    <col min="2" max="2" width="20" style="574" customWidth="1"/>
    <col min="3" max="4" width="9" style="574"/>
    <col min="5" max="5" width="13" style="574" bestFit="1" customWidth="1"/>
    <col min="6" max="6" width="9" style="574"/>
    <col min="7" max="7" width="13.125" style="574" bestFit="1" customWidth="1"/>
    <col min="8" max="8" width="11.375" style="574" bestFit="1" customWidth="1"/>
    <col min="9" max="9" width="10.25" style="574" bestFit="1" customWidth="1"/>
    <col min="10" max="16384" width="9" style="574"/>
  </cols>
  <sheetData>
    <row r="1" spans="1:10">
      <c r="A1" s="574" t="s">
        <v>5</v>
      </c>
      <c r="B1" s="628" t="str">
        <f>[8]合計!C3</f>
        <v>山形市</v>
      </c>
      <c r="C1" s="601"/>
      <c r="D1" s="601"/>
      <c r="E1" s="601"/>
      <c r="F1" s="601"/>
      <c r="G1" s="601"/>
      <c r="I1" s="574" t="s">
        <v>66</v>
      </c>
    </row>
    <row r="2" spans="1:10" ht="49.5" customHeight="1">
      <c r="B2" s="607"/>
      <c r="C2" s="601"/>
      <c r="D2" s="601"/>
      <c r="E2" s="785" t="s">
        <v>77</v>
      </c>
      <c r="F2" s="784"/>
      <c r="G2" s="784"/>
      <c r="H2" s="578">
        <f>SUMIF(G6:G356,"PPS",H6:H356)</f>
        <v>0</v>
      </c>
    </row>
    <row r="3" spans="1:10" s="601" customFormat="1" ht="16.5" customHeight="1">
      <c r="B3" s="584"/>
      <c r="E3" s="613"/>
      <c r="F3" s="613"/>
      <c r="G3" s="613"/>
      <c r="H3" s="586"/>
    </row>
    <row r="4" spans="1:10" s="670" customFormat="1" ht="54">
      <c r="A4" s="666" t="s">
        <v>67</v>
      </c>
      <c r="B4" s="667" t="s">
        <v>44</v>
      </c>
      <c r="C4" s="667" t="s">
        <v>45</v>
      </c>
      <c r="D4" s="667" t="s">
        <v>48</v>
      </c>
      <c r="E4" s="667" t="s">
        <v>49</v>
      </c>
      <c r="F4" s="667" t="s">
        <v>46</v>
      </c>
      <c r="G4" s="618" t="s">
        <v>47</v>
      </c>
      <c r="H4" s="618" t="s">
        <v>89</v>
      </c>
      <c r="I4" s="671" t="s">
        <v>90</v>
      </c>
      <c r="J4" s="672" t="s">
        <v>68</v>
      </c>
    </row>
    <row r="5" spans="1:10" s="592" customFormat="1" ht="14.25" thickBot="1">
      <c r="B5" s="593" t="s">
        <v>55</v>
      </c>
      <c r="C5" s="593"/>
      <c r="D5" s="593"/>
      <c r="E5" s="593"/>
      <c r="F5" s="593"/>
      <c r="G5" s="593"/>
      <c r="H5" s="614">
        <f>SUM(H6:H65)</f>
        <v>0</v>
      </c>
      <c r="I5" s="614">
        <f>SUM(I6:I65)</f>
        <v>0</v>
      </c>
      <c r="J5" s="593" t="e">
        <f>H5/I5</f>
        <v>#DIV/0!</v>
      </c>
    </row>
    <row r="6" spans="1:10" ht="14.25" thickTop="1">
      <c r="A6" s="574">
        <v>1</v>
      </c>
      <c r="B6" s="634"/>
      <c r="C6" s="634"/>
      <c r="D6" s="634"/>
      <c r="E6" s="656"/>
      <c r="F6" s="634"/>
      <c r="G6" s="637"/>
      <c r="H6" s="578"/>
      <c r="I6" s="578"/>
      <c r="J6" s="589" t="e">
        <f t="shared" ref="J6:J65" si="0">H6/I6</f>
        <v>#DIV/0!</v>
      </c>
    </row>
    <row r="7" spans="1:10">
      <c r="A7" s="574">
        <v>2</v>
      </c>
      <c r="B7" s="634"/>
      <c r="C7" s="634"/>
      <c r="D7" s="634"/>
      <c r="E7" s="656"/>
      <c r="F7" s="634"/>
      <c r="G7" s="637"/>
      <c r="H7" s="578"/>
      <c r="I7" s="578"/>
      <c r="J7" s="589" t="e">
        <f t="shared" si="0"/>
        <v>#DIV/0!</v>
      </c>
    </row>
    <row r="8" spans="1:10">
      <c r="A8" s="574">
        <v>3</v>
      </c>
      <c r="B8" s="634"/>
      <c r="C8" s="634"/>
      <c r="D8" s="634"/>
      <c r="E8" s="656"/>
      <c r="F8" s="634"/>
      <c r="G8" s="637"/>
      <c r="H8" s="578"/>
      <c r="I8" s="578"/>
      <c r="J8" s="589" t="e">
        <f t="shared" si="0"/>
        <v>#DIV/0!</v>
      </c>
    </row>
    <row r="9" spans="1:10">
      <c r="A9" s="574">
        <v>4</v>
      </c>
      <c r="B9" s="589"/>
      <c r="C9" s="589"/>
      <c r="D9" s="589"/>
      <c r="E9" s="589"/>
      <c r="F9" s="589"/>
      <c r="G9" s="600"/>
      <c r="H9" s="589"/>
      <c r="I9" s="589"/>
      <c r="J9" s="589" t="e">
        <f t="shared" si="0"/>
        <v>#DIV/0!</v>
      </c>
    </row>
    <row r="10" spans="1:10">
      <c r="A10" s="574">
        <v>5</v>
      </c>
      <c r="B10" s="589"/>
      <c r="C10" s="589"/>
      <c r="D10" s="589"/>
      <c r="E10" s="589"/>
      <c r="F10" s="589"/>
      <c r="G10" s="600"/>
      <c r="H10" s="589"/>
      <c r="I10" s="589"/>
      <c r="J10" s="589" t="e">
        <f t="shared" si="0"/>
        <v>#DIV/0!</v>
      </c>
    </row>
    <row r="11" spans="1:10" s="601" customFormat="1">
      <c r="A11" s="601">
        <v>6</v>
      </c>
      <c r="B11" s="591"/>
      <c r="C11" s="591"/>
      <c r="D11" s="591"/>
      <c r="E11" s="591"/>
      <c r="F11" s="591"/>
      <c r="G11" s="600"/>
      <c r="H11" s="591"/>
      <c r="I11" s="591"/>
      <c r="J11" s="589" t="e">
        <f t="shared" si="0"/>
        <v>#DIV/0!</v>
      </c>
    </row>
    <row r="12" spans="1:10" s="601" customFormat="1">
      <c r="A12" s="601">
        <v>7</v>
      </c>
      <c r="B12" s="591"/>
      <c r="C12" s="591"/>
      <c r="D12" s="591"/>
      <c r="E12" s="591"/>
      <c r="F12" s="591"/>
      <c r="G12" s="600"/>
      <c r="H12" s="591"/>
      <c r="I12" s="591"/>
      <c r="J12" s="589" t="e">
        <f t="shared" si="0"/>
        <v>#DIV/0!</v>
      </c>
    </row>
    <row r="13" spans="1:10">
      <c r="A13" s="574">
        <v>8</v>
      </c>
      <c r="B13" s="589"/>
      <c r="C13" s="589"/>
      <c r="D13" s="589"/>
      <c r="E13" s="589"/>
      <c r="F13" s="589"/>
      <c r="G13" s="600"/>
      <c r="H13" s="589"/>
      <c r="I13" s="589"/>
      <c r="J13" s="589" t="e">
        <f t="shared" si="0"/>
        <v>#DIV/0!</v>
      </c>
    </row>
    <row r="14" spans="1:10">
      <c r="A14" s="574">
        <v>9</v>
      </c>
      <c r="B14" s="589"/>
      <c r="C14" s="589"/>
      <c r="D14" s="589"/>
      <c r="E14" s="589"/>
      <c r="F14" s="589"/>
      <c r="G14" s="600"/>
      <c r="H14" s="589"/>
      <c r="I14" s="589"/>
      <c r="J14" s="589" t="e">
        <f t="shared" si="0"/>
        <v>#DIV/0!</v>
      </c>
    </row>
    <row r="15" spans="1:10">
      <c r="A15" s="574">
        <v>10</v>
      </c>
      <c r="B15" s="589"/>
      <c r="C15" s="589"/>
      <c r="D15" s="589"/>
      <c r="E15" s="589"/>
      <c r="F15" s="589"/>
      <c r="G15" s="600"/>
      <c r="H15" s="589"/>
      <c r="I15" s="589"/>
      <c r="J15" s="589" t="e">
        <f t="shared" si="0"/>
        <v>#DIV/0!</v>
      </c>
    </row>
    <row r="16" spans="1:10">
      <c r="A16" s="601">
        <v>11</v>
      </c>
      <c r="B16" s="589"/>
      <c r="C16" s="589"/>
      <c r="D16" s="589"/>
      <c r="E16" s="589"/>
      <c r="F16" s="589"/>
      <c r="G16" s="600"/>
      <c r="H16" s="589"/>
      <c r="I16" s="589"/>
      <c r="J16" s="589" t="e">
        <f t="shared" si="0"/>
        <v>#DIV/0!</v>
      </c>
    </row>
    <row r="17" spans="1:10">
      <c r="A17" s="601">
        <v>12</v>
      </c>
      <c r="B17" s="589"/>
      <c r="C17" s="589"/>
      <c r="D17" s="589"/>
      <c r="E17" s="589"/>
      <c r="F17" s="589"/>
      <c r="G17" s="600"/>
      <c r="H17" s="589"/>
      <c r="I17" s="589"/>
      <c r="J17" s="589" t="e">
        <f t="shared" si="0"/>
        <v>#DIV/0!</v>
      </c>
    </row>
    <row r="18" spans="1:10">
      <c r="A18" s="574">
        <v>13</v>
      </c>
      <c r="B18" s="589"/>
      <c r="C18" s="589"/>
      <c r="D18" s="589"/>
      <c r="E18" s="589"/>
      <c r="F18" s="589"/>
      <c r="G18" s="600"/>
      <c r="H18" s="589"/>
      <c r="I18" s="589"/>
      <c r="J18" s="589" t="e">
        <f t="shared" si="0"/>
        <v>#DIV/0!</v>
      </c>
    </row>
    <row r="19" spans="1:10">
      <c r="A19" s="574">
        <v>14</v>
      </c>
      <c r="B19" s="589"/>
      <c r="C19" s="589"/>
      <c r="D19" s="589"/>
      <c r="E19" s="589"/>
      <c r="F19" s="589"/>
      <c r="G19" s="600"/>
      <c r="H19" s="589"/>
      <c r="I19" s="589"/>
      <c r="J19" s="589" t="e">
        <f t="shared" si="0"/>
        <v>#DIV/0!</v>
      </c>
    </row>
    <row r="20" spans="1:10">
      <c r="A20" s="574">
        <v>15</v>
      </c>
      <c r="B20" s="589"/>
      <c r="C20" s="589"/>
      <c r="D20" s="589"/>
      <c r="E20" s="589"/>
      <c r="F20" s="589"/>
      <c r="G20" s="600"/>
      <c r="H20" s="589"/>
      <c r="I20" s="589"/>
      <c r="J20" s="589" t="e">
        <f t="shared" si="0"/>
        <v>#DIV/0!</v>
      </c>
    </row>
    <row r="21" spans="1:10">
      <c r="A21" s="601">
        <v>16</v>
      </c>
      <c r="B21" s="589"/>
      <c r="C21" s="589"/>
      <c r="D21" s="589"/>
      <c r="E21" s="589"/>
      <c r="F21" s="589"/>
      <c r="G21" s="600"/>
      <c r="H21" s="589"/>
      <c r="I21" s="589"/>
      <c r="J21" s="589" t="e">
        <f t="shared" si="0"/>
        <v>#DIV/0!</v>
      </c>
    </row>
    <row r="22" spans="1:10">
      <c r="A22" s="601">
        <v>17</v>
      </c>
      <c r="B22" s="589"/>
      <c r="C22" s="589"/>
      <c r="D22" s="589"/>
      <c r="E22" s="589"/>
      <c r="F22" s="589"/>
      <c r="G22" s="600"/>
      <c r="H22" s="589"/>
      <c r="I22" s="589"/>
      <c r="J22" s="589" t="e">
        <f t="shared" si="0"/>
        <v>#DIV/0!</v>
      </c>
    </row>
    <row r="23" spans="1:10">
      <c r="A23" s="574">
        <v>18</v>
      </c>
      <c r="B23" s="589"/>
      <c r="C23" s="589"/>
      <c r="D23" s="589"/>
      <c r="E23" s="589"/>
      <c r="F23" s="589"/>
      <c r="G23" s="600"/>
      <c r="H23" s="589"/>
      <c r="I23" s="589"/>
      <c r="J23" s="589" t="e">
        <f t="shared" si="0"/>
        <v>#DIV/0!</v>
      </c>
    </row>
    <row r="24" spans="1:10">
      <c r="A24" s="574">
        <v>19</v>
      </c>
      <c r="B24" s="589"/>
      <c r="C24" s="589"/>
      <c r="D24" s="589"/>
      <c r="E24" s="589"/>
      <c r="F24" s="589"/>
      <c r="G24" s="600"/>
      <c r="H24" s="589"/>
      <c r="I24" s="589"/>
      <c r="J24" s="589" t="e">
        <f t="shared" si="0"/>
        <v>#DIV/0!</v>
      </c>
    </row>
    <row r="25" spans="1:10">
      <c r="A25" s="574">
        <v>20</v>
      </c>
      <c r="B25" s="589"/>
      <c r="C25" s="589"/>
      <c r="D25" s="589"/>
      <c r="E25" s="589"/>
      <c r="F25" s="589"/>
      <c r="G25" s="600"/>
      <c r="H25" s="589"/>
      <c r="I25" s="589"/>
      <c r="J25" s="589" t="e">
        <f t="shared" si="0"/>
        <v>#DIV/0!</v>
      </c>
    </row>
    <row r="26" spans="1:10">
      <c r="A26" s="601">
        <v>21</v>
      </c>
      <c r="B26" s="589"/>
      <c r="C26" s="589"/>
      <c r="D26" s="589"/>
      <c r="E26" s="589"/>
      <c r="F26" s="589"/>
      <c r="G26" s="600"/>
      <c r="H26" s="589"/>
      <c r="I26" s="589"/>
      <c r="J26" s="589" t="e">
        <f t="shared" si="0"/>
        <v>#DIV/0!</v>
      </c>
    </row>
    <row r="27" spans="1:10">
      <c r="A27" s="601">
        <v>22</v>
      </c>
      <c r="B27" s="589"/>
      <c r="C27" s="589"/>
      <c r="D27" s="589"/>
      <c r="E27" s="589"/>
      <c r="F27" s="589"/>
      <c r="G27" s="600"/>
      <c r="H27" s="589"/>
      <c r="I27" s="589"/>
      <c r="J27" s="589" t="e">
        <f t="shared" si="0"/>
        <v>#DIV/0!</v>
      </c>
    </row>
    <row r="28" spans="1:10">
      <c r="A28" s="574">
        <v>23</v>
      </c>
      <c r="B28" s="589"/>
      <c r="C28" s="589"/>
      <c r="D28" s="589"/>
      <c r="E28" s="589"/>
      <c r="F28" s="589"/>
      <c r="G28" s="600"/>
      <c r="H28" s="589"/>
      <c r="I28" s="589"/>
      <c r="J28" s="589" t="e">
        <f t="shared" si="0"/>
        <v>#DIV/0!</v>
      </c>
    </row>
    <row r="29" spans="1:10">
      <c r="A29" s="574">
        <v>24</v>
      </c>
      <c r="B29" s="589"/>
      <c r="C29" s="589"/>
      <c r="D29" s="589"/>
      <c r="E29" s="589"/>
      <c r="F29" s="589"/>
      <c r="G29" s="600"/>
      <c r="H29" s="589"/>
      <c r="I29" s="589"/>
      <c r="J29" s="589" t="e">
        <f t="shared" si="0"/>
        <v>#DIV/0!</v>
      </c>
    </row>
    <row r="30" spans="1:10">
      <c r="A30" s="574">
        <v>25</v>
      </c>
      <c r="B30" s="589"/>
      <c r="C30" s="589"/>
      <c r="D30" s="589"/>
      <c r="E30" s="589"/>
      <c r="F30" s="589"/>
      <c r="G30" s="600"/>
      <c r="H30" s="589"/>
      <c r="I30" s="589"/>
      <c r="J30" s="589" t="e">
        <f t="shared" si="0"/>
        <v>#DIV/0!</v>
      </c>
    </row>
    <row r="31" spans="1:10">
      <c r="A31" s="601">
        <v>26</v>
      </c>
      <c r="B31" s="589"/>
      <c r="C31" s="589"/>
      <c r="D31" s="589"/>
      <c r="E31" s="589"/>
      <c r="F31" s="589"/>
      <c r="G31" s="600"/>
      <c r="H31" s="589"/>
      <c r="I31" s="589"/>
      <c r="J31" s="589" t="e">
        <f t="shared" si="0"/>
        <v>#DIV/0!</v>
      </c>
    </row>
    <row r="32" spans="1:10">
      <c r="A32" s="601">
        <v>27</v>
      </c>
      <c r="B32" s="589"/>
      <c r="C32" s="589"/>
      <c r="D32" s="589"/>
      <c r="E32" s="589"/>
      <c r="F32" s="589"/>
      <c r="G32" s="600"/>
      <c r="H32" s="589"/>
      <c r="I32" s="589"/>
      <c r="J32" s="589" t="e">
        <f t="shared" si="0"/>
        <v>#DIV/0!</v>
      </c>
    </row>
    <row r="33" spans="1:10">
      <c r="A33" s="574">
        <v>28</v>
      </c>
      <c r="B33" s="589"/>
      <c r="C33" s="589"/>
      <c r="D33" s="589"/>
      <c r="E33" s="589"/>
      <c r="F33" s="589"/>
      <c r="G33" s="600"/>
      <c r="H33" s="589"/>
      <c r="I33" s="589"/>
      <c r="J33" s="589" t="e">
        <f t="shared" si="0"/>
        <v>#DIV/0!</v>
      </c>
    </row>
    <row r="34" spans="1:10">
      <c r="A34" s="574">
        <v>29</v>
      </c>
      <c r="B34" s="589"/>
      <c r="C34" s="589"/>
      <c r="D34" s="589"/>
      <c r="E34" s="589"/>
      <c r="F34" s="589"/>
      <c r="G34" s="600"/>
      <c r="H34" s="589"/>
      <c r="I34" s="589"/>
      <c r="J34" s="589" t="e">
        <f t="shared" si="0"/>
        <v>#DIV/0!</v>
      </c>
    </row>
    <row r="35" spans="1:10">
      <c r="A35" s="574">
        <v>30</v>
      </c>
      <c r="B35" s="589"/>
      <c r="C35" s="589"/>
      <c r="D35" s="589"/>
      <c r="E35" s="589"/>
      <c r="F35" s="589"/>
      <c r="G35" s="600"/>
      <c r="H35" s="589"/>
      <c r="I35" s="589"/>
      <c r="J35" s="589" t="e">
        <f t="shared" si="0"/>
        <v>#DIV/0!</v>
      </c>
    </row>
    <row r="36" spans="1:10">
      <c r="A36" s="601">
        <v>31</v>
      </c>
      <c r="B36" s="589"/>
      <c r="C36" s="589"/>
      <c r="D36" s="589"/>
      <c r="E36" s="589"/>
      <c r="F36" s="589"/>
      <c r="G36" s="600"/>
      <c r="H36" s="589"/>
      <c r="I36" s="589"/>
      <c r="J36" s="589" t="e">
        <f t="shared" si="0"/>
        <v>#DIV/0!</v>
      </c>
    </row>
    <row r="37" spans="1:10">
      <c r="A37" s="601">
        <v>32</v>
      </c>
      <c r="B37" s="589"/>
      <c r="C37" s="589"/>
      <c r="D37" s="589"/>
      <c r="E37" s="589"/>
      <c r="F37" s="589"/>
      <c r="G37" s="600"/>
      <c r="H37" s="589"/>
      <c r="I37" s="589"/>
      <c r="J37" s="589" t="e">
        <f t="shared" si="0"/>
        <v>#DIV/0!</v>
      </c>
    </row>
    <row r="38" spans="1:10">
      <c r="A38" s="574">
        <v>33</v>
      </c>
      <c r="B38" s="589"/>
      <c r="C38" s="589"/>
      <c r="D38" s="589"/>
      <c r="E38" s="589"/>
      <c r="F38" s="589"/>
      <c r="G38" s="600"/>
      <c r="H38" s="589"/>
      <c r="I38" s="589"/>
      <c r="J38" s="589" t="e">
        <f t="shared" si="0"/>
        <v>#DIV/0!</v>
      </c>
    </row>
    <row r="39" spans="1:10">
      <c r="A39" s="574">
        <v>34</v>
      </c>
      <c r="B39" s="589"/>
      <c r="C39" s="589"/>
      <c r="D39" s="589"/>
      <c r="E39" s="589"/>
      <c r="F39" s="589"/>
      <c r="G39" s="600"/>
      <c r="H39" s="589"/>
      <c r="I39" s="589"/>
      <c r="J39" s="589" t="e">
        <f t="shared" si="0"/>
        <v>#DIV/0!</v>
      </c>
    </row>
    <row r="40" spans="1:10">
      <c r="A40" s="574">
        <v>35</v>
      </c>
      <c r="B40" s="589"/>
      <c r="C40" s="589"/>
      <c r="D40" s="589"/>
      <c r="E40" s="589"/>
      <c r="F40" s="589"/>
      <c r="G40" s="600"/>
      <c r="H40" s="589"/>
      <c r="I40" s="589"/>
      <c r="J40" s="589" t="e">
        <f t="shared" si="0"/>
        <v>#DIV/0!</v>
      </c>
    </row>
    <row r="41" spans="1:10">
      <c r="A41" s="601">
        <v>36</v>
      </c>
      <c r="B41" s="589"/>
      <c r="C41" s="589"/>
      <c r="D41" s="589"/>
      <c r="E41" s="589"/>
      <c r="F41" s="589"/>
      <c r="G41" s="600"/>
      <c r="H41" s="589"/>
      <c r="I41" s="589"/>
      <c r="J41" s="589" t="e">
        <f t="shared" si="0"/>
        <v>#DIV/0!</v>
      </c>
    </row>
    <row r="42" spans="1:10">
      <c r="A42" s="601">
        <v>37</v>
      </c>
      <c r="B42" s="589"/>
      <c r="C42" s="589"/>
      <c r="D42" s="589"/>
      <c r="E42" s="589"/>
      <c r="F42" s="589"/>
      <c r="G42" s="600"/>
      <c r="H42" s="589"/>
      <c r="I42" s="589"/>
      <c r="J42" s="589" t="e">
        <f t="shared" si="0"/>
        <v>#DIV/0!</v>
      </c>
    </row>
    <row r="43" spans="1:10">
      <c r="A43" s="574">
        <v>38</v>
      </c>
      <c r="B43" s="589"/>
      <c r="C43" s="589"/>
      <c r="D43" s="589"/>
      <c r="E43" s="589"/>
      <c r="F43" s="589"/>
      <c r="G43" s="600"/>
      <c r="H43" s="589"/>
      <c r="I43" s="589"/>
      <c r="J43" s="589" t="e">
        <f t="shared" si="0"/>
        <v>#DIV/0!</v>
      </c>
    </row>
    <row r="44" spans="1:10">
      <c r="A44" s="574">
        <v>39</v>
      </c>
      <c r="B44" s="589"/>
      <c r="C44" s="589"/>
      <c r="D44" s="589"/>
      <c r="E44" s="589"/>
      <c r="F44" s="589"/>
      <c r="G44" s="600"/>
      <c r="H44" s="589"/>
      <c r="I44" s="589"/>
      <c r="J44" s="589" t="e">
        <f t="shared" si="0"/>
        <v>#DIV/0!</v>
      </c>
    </row>
    <row r="45" spans="1:10">
      <c r="A45" s="574">
        <v>40</v>
      </c>
      <c r="B45" s="589"/>
      <c r="C45" s="589"/>
      <c r="D45" s="589"/>
      <c r="E45" s="589"/>
      <c r="F45" s="589"/>
      <c r="G45" s="600"/>
      <c r="H45" s="589"/>
      <c r="I45" s="589"/>
      <c r="J45" s="589" t="e">
        <f t="shared" si="0"/>
        <v>#DIV/0!</v>
      </c>
    </row>
    <row r="46" spans="1:10">
      <c r="A46" s="601">
        <v>41</v>
      </c>
      <c r="B46" s="589"/>
      <c r="C46" s="589"/>
      <c r="D46" s="589"/>
      <c r="E46" s="589"/>
      <c r="F46" s="589"/>
      <c r="G46" s="600"/>
      <c r="H46" s="589"/>
      <c r="I46" s="589"/>
      <c r="J46" s="589" t="e">
        <f t="shared" si="0"/>
        <v>#DIV/0!</v>
      </c>
    </row>
    <row r="47" spans="1:10">
      <c r="A47" s="601">
        <v>42</v>
      </c>
      <c r="B47" s="589"/>
      <c r="C47" s="589"/>
      <c r="D47" s="589"/>
      <c r="E47" s="589"/>
      <c r="F47" s="589"/>
      <c r="G47" s="600"/>
      <c r="H47" s="589"/>
      <c r="I47" s="589"/>
      <c r="J47" s="589" t="e">
        <f t="shared" si="0"/>
        <v>#DIV/0!</v>
      </c>
    </row>
    <row r="48" spans="1:10">
      <c r="A48" s="574">
        <v>43</v>
      </c>
      <c r="B48" s="589"/>
      <c r="C48" s="589"/>
      <c r="D48" s="589"/>
      <c r="E48" s="589"/>
      <c r="F48" s="589"/>
      <c r="G48" s="600"/>
      <c r="H48" s="589"/>
      <c r="I48" s="589"/>
      <c r="J48" s="589" t="e">
        <f t="shared" si="0"/>
        <v>#DIV/0!</v>
      </c>
    </row>
    <row r="49" spans="1:10">
      <c r="A49" s="574">
        <v>44</v>
      </c>
      <c r="B49" s="589"/>
      <c r="C49" s="589"/>
      <c r="D49" s="589"/>
      <c r="E49" s="589"/>
      <c r="F49" s="589"/>
      <c r="G49" s="600"/>
      <c r="H49" s="589"/>
      <c r="I49" s="589"/>
      <c r="J49" s="589" t="e">
        <f t="shared" si="0"/>
        <v>#DIV/0!</v>
      </c>
    </row>
    <row r="50" spans="1:10">
      <c r="A50" s="574">
        <v>45</v>
      </c>
      <c r="B50" s="589"/>
      <c r="C50" s="589"/>
      <c r="D50" s="589"/>
      <c r="E50" s="589"/>
      <c r="F50" s="589"/>
      <c r="G50" s="600"/>
      <c r="H50" s="589"/>
      <c r="I50" s="589"/>
      <c r="J50" s="589" t="e">
        <f t="shared" si="0"/>
        <v>#DIV/0!</v>
      </c>
    </row>
    <row r="51" spans="1:10">
      <c r="A51" s="601">
        <v>46</v>
      </c>
      <c r="B51" s="589"/>
      <c r="C51" s="589"/>
      <c r="D51" s="589"/>
      <c r="E51" s="589"/>
      <c r="F51" s="589"/>
      <c r="G51" s="600"/>
      <c r="H51" s="589"/>
      <c r="I51" s="589"/>
      <c r="J51" s="589" t="e">
        <f t="shared" si="0"/>
        <v>#DIV/0!</v>
      </c>
    </row>
    <row r="52" spans="1:10">
      <c r="A52" s="601">
        <v>47</v>
      </c>
      <c r="B52" s="589"/>
      <c r="C52" s="589"/>
      <c r="D52" s="589"/>
      <c r="E52" s="589"/>
      <c r="F52" s="589"/>
      <c r="G52" s="600"/>
      <c r="H52" s="589"/>
      <c r="I52" s="589"/>
      <c r="J52" s="589" t="e">
        <f t="shared" si="0"/>
        <v>#DIV/0!</v>
      </c>
    </row>
    <row r="53" spans="1:10">
      <c r="A53" s="574">
        <v>48</v>
      </c>
      <c r="B53" s="589"/>
      <c r="C53" s="589"/>
      <c r="D53" s="589"/>
      <c r="E53" s="589"/>
      <c r="F53" s="589"/>
      <c r="G53" s="600"/>
      <c r="H53" s="589"/>
      <c r="I53" s="589"/>
      <c r="J53" s="589" t="e">
        <f t="shared" si="0"/>
        <v>#DIV/0!</v>
      </c>
    </row>
    <row r="54" spans="1:10">
      <c r="A54" s="574">
        <v>49</v>
      </c>
      <c r="B54" s="589"/>
      <c r="C54" s="589"/>
      <c r="D54" s="589"/>
      <c r="E54" s="589"/>
      <c r="F54" s="589"/>
      <c r="G54" s="600"/>
      <c r="H54" s="589"/>
      <c r="I54" s="589"/>
      <c r="J54" s="589" t="e">
        <f t="shared" si="0"/>
        <v>#DIV/0!</v>
      </c>
    </row>
    <row r="55" spans="1:10">
      <c r="A55" s="574">
        <v>50</v>
      </c>
      <c r="B55" s="589"/>
      <c r="C55" s="589"/>
      <c r="D55" s="589"/>
      <c r="E55" s="589"/>
      <c r="F55" s="589"/>
      <c r="G55" s="600"/>
      <c r="H55" s="589"/>
      <c r="I55" s="589"/>
      <c r="J55" s="589" t="e">
        <f t="shared" si="0"/>
        <v>#DIV/0!</v>
      </c>
    </row>
    <row r="56" spans="1:10">
      <c r="A56" s="601">
        <v>51</v>
      </c>
      <c r="B56" s="589"/>
      <c r="C56" s="589"/>
      <c r="D56" s="589"/>
      <c r="E56" s="589"/>
      <c r="F56" s="589"/>
      <c r="G56" s="600"/>
      <c r="H56" s="589"/>
      <c r="I56" s="589"/>
      <c r="J56" s="589" t="e">
        <f t="shared" si="0"/>
        <v>#DIV/0!</v>
      </c>
    </row>
    <row r="57" spans="1:10">
      <c r="A57" s="601">
        <v>52</v>
      </c>
      <c r="B57" s="589"/>
      <c r="C57" s="589"/>
      <c r="D57" s="589"/>
      <c r="E57" s="589"/>
      <c r="F57" s="589"/>
      <c r="G57" s="600"/>
      <c r="H57" s="589"/>
      <c r="I57" s="589"/>
      <c r="J57" s="589" t="e">
        <f t="shared" si="0"/>
        <v>#DIV/0!</v>
      </c>
    </row>
    <row r="58" spans="1:10">
      <c r="A58" s="574">
        <v>53</v>
      </c>
      <c r="B58" s="589"/>
      <c r="C58" s="589"/>
      <c r="D58" s="589"/>
      <c r="E58" s="589"/>
      <c r="F58" s="589"/>
      <c r="G58" s="600"/>
      <c r="H58" s="589"/>
      <c r="I58" s="589"/>
      <c r="J58" s="589" t="e">
        <f t="shared" si="0"/>
        <v>#DIV/0!</v>
      </c>
    </row>
    <row r="59" spans="1:10">
      <c r="A59" s="601">
        <v>54</v>
      </c>
      <c r="B59" s="589"/>
      <c r="C59" s="589"/>
      <c r="D59" s="589"/>
      <c r="E59" s="589"/>
      <c r="F59" s="589"/>
      <c r="G59" s="600"/>
      <c r="H59" s="589"/>
      <c r="I59" s="589"/>
      <c r="J59" s="589" t="e">
        <f t="shared" si="0"/>
        <v>#DIV/0!</v>
      </c>
    </row>
    <row r="60" spans="1:10">
      <c r="A60" s="601">
        <v>55</v>
      </c>
      <c r="B60" s="589"/>
      <c r="C60" s="589"/>
      <c r="D60" s="589"/>
      <c r="E60" s="589"/>
      <c r="F60" s="589"/>
      <c r="G60" s="600"/>
      <c r="H60" s="589"/>
      <c r="I60" s="589"/>
      <c r="J60" s="589" t="e">
        <f t="shared" si="0"/>
        <v>#DIV/0!</v>
      </c>
    </row>
    <row r="61" spans="1:10">
      <c r="A61" s="574">
        <v>56</v>
      </c>
      <c r="B61" s="589"/>
      <c r="C61" s="589"/>
      <c r="D61" s="589"/>
      <c r="E61" s="589"/>
      <c r="F61" s="589"/>
      <c r="G61" s="600"/>
      <c r="H61" s="589"/>
      <c r="I61" s="589"/>
      <c r="J61" s="589" t="e">
        <f t="shared" si="0"/>
        <v>#DIV/0!</v>
      </c>
    </row>
    <row r="62" spans="1:10">
      <c r="A62" s="601">
        <v>57</v>
      </c>
      <c r="B62" s="589"/>
      <c r="C62" s="589"/>
      <c r="D62" s="589"/>
      <c r="E62" s="589"/>
      <c r="F62" s="589"/>
      <c r="G62" s="600"/>
      <c r="H62" s="589"/>
      <c r="I62" s="589"/>
      <c r="J62" s="589" t="e">
        <f t="shared" si="0"/>
        <v>#DIV/0!</v>
      </c>
    </row>
    <row r="63" spans="1:10">
      <c r="A63" s="601">
        <v>58</v>
      </c>
      <c r="B63" s="589"/>
      <c r="C63" s="589"/>
      <c r="D63" s="589"/>
      <c r="E63" s="589"/>
      <c r="F63" s="589"/>
      <c r="G63" s="600"/>
      <c r="H63" s="589"/>
      <c r="I63" s="589"/>
      <c r="J63" s="589" t="e">
        <f t="shared" si="0"/>
        <v>#DIV/0!</v>
      </c>
    </row>
    <row r="64" spans="1:10">
      <c r="A64" s="574">
        <v>59</v>
      </c>
      <c r="B64" s="589"/>
      <c r="C64" s="589"/>
      <c r="D64" s="589"/>
      <c r="E64" s="589"/>
      <c r="F64" s="589"/>
      <c r="G64" s="600"/>
      <c r="H64" s="589"/>
      <c r="I64" s="589"/>
      <c r="J64" s="589" t="e">
        <f t="shared" si="0"/>
        <v>#DIV/0!</v>
      </c>
    </row>
    <row r="65" spans="1:10">
      <c r="A65" s="601">
        <v>60</v>
      </c>
      <c r="B65" s="589"/>
      <c r="C65" s="589"/>
      <c r="D65" s="589"/>
      <c r="E65" s="589"/>
      <c r="F65" s="589"/>
      <c r="G65" s="600"/>
      <c r="H65" s="589"/>
      <c r="I65" s="589"/>
      <c r="J65" s="58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6" sqref="G26"/>
    </sheetView>
  </sheetViews>
  <sheetFormatPr defaultColWidth="9" defaultRowHeight="13.5"/>
  <cols>
    <col min="1" max="1" width="9" style="574"/>
    <col min="2" max="2" width="20" style="574" customWidth="1"/>
    <col min="3" max="4" width="9" style="574"/>
    <col min="5" max="5" width="13" style="574" bestFit="1" customWidth="1"/>
    <col min="6" max="6" width="9" style="574"/>
    <col min="7" max="7" width="13.125" style="574" bestFit="1" customWidth="1"/>
    <col min="8" max="8" width="12.125" style="574" bestFit="1" customWidth="1"/>
    <col min="9" max="9" width="11" style="574" bestFit="1" customWidth="1"/>
    <col min="10" max="16384" width="9" style="574"/>
  </cols>
  <sheetData>
    <row r="1" spans="1:10">
      <c r="A1" s="574" t="s">
        <v>5</v>
      </c>
      <c r="B1" s="628" t="str">
        <f>[8]合計!C3</f>
        <v>山形市</v>
      </c>
      <c r="C1" s="601"/>
      <c r="D1" s="601"/>
      <c r="E1" s="601"/>
      <c r="F1" s="601"/>
      <c r="G1" s="601"/>
      <c r="I1" s="574" t="s">
        <v>69</v>
      </c>
    </row>
    <row r="2" spans="1:10" s="575" customFormat="1" ht="56.25" customHeight="1">
      <c r="B2" s="607"/>
      <c r="E2" s="785" t="s">
        <v>79</v>
      </c>
      <c r="F2" s="784"/>
      <c r="G2" s="784"/>
      <c r="H2" s="615">
        <f>SUMIF(G6:G356,"PPS",H6:H356)</f>
        <v>0</v>
      </c>
    </row>
    <row r="3" spans="1:10" s="575" customFormat="1" ht="16.5" customHeight="1">
      <c r="B3" s="584"/>
      <c r="E3" s="613"/>
      <c r="F3" s="613"/>
      <c r="G3" s="613"/>
      <c r="H3" s="616"/>
    </row>
    <row r="4" spans="1:10" s="670" customFormat="1" ht="54">
      <c r="A4" s="669" t="s">
        <v>70</v>
      </c>
      <c r="B4" s="667" t="s">
        <v>44</v>
      </c>
      <c r="C4" s="667" t="s">
        <v>45</v>
      </c>
      <c r="D4" s="667" t="s">
        <v>71</v>
      </c>
      <c r="E4" s="667" t="s">
        <v>62</v>
      </c>
      <c r="F4" s="667" t="s">
        <v>72</v>
      </c>
      <c r="G4" s="618" t="s">
        <v>47</v>
      </c>
      <c r="H4" s="671" t="s">
        <v>91</v>
      </c>
      <c r="I4" s="671" t="s">
        <v>92</v>
      </c>
      <c r="J4" s="672" t="s">
        <v>68</v>
      </c>
    </row>
    <row r="5" spans="1:10" s="592" customFormat="1" ht="14.25" thickBot="1">
      <c r="B5" s="593" t="s">
        <v>55</v>
      </c>
      <c r="C5" s="593"/>
      <c r="D5" s="593"/>
      <c r="E5" s="593"/>
      <c r="F5" s="593"/>
      <c r="G5" s="593"/>
      <c r="H5" s="614">
        <f>SUM(H6:H65)</f>
        <v>0</v>
      </c>
      <c r="I5" s="614">
        <f>SUM(I6:I65)</f>
        <v>0</v>
      </c>
      <c r="J5" s="593" t="e">
        <f>H5/I5</f>
        <v>#DIV/0!</v>
      </c>
    </row>
    <row r="6" spans="1:10" ht="14.25" thickTop="1">
      <c r="A6" s="574">
        <v>1</v>
      </c>
      <c r="B6" s="634"/>
      <c r="C6" s="634"/>
      <c r="D6" s="634"/>
      <c r="E6" s="656"/>
      <c r="F6" s="634"/>
      <c r="G6" s="637"/>
      <c r="H6" s="131"/>
      <c r="I6" s="131"/>
      <c r="J6" s="589" t="e">
        <f t="shared" ref="J6:J65" si="0">H6/I6</f>
        <v>#DIV/0!</v>
      </c>
    </row>
    <row r="7" spans="1:10">
      <c r="A7" s="574">
        <v>2</v>
      </c>
      <c r="B7" s="634"/>
      <c r="C7" s="634"/>
      <c r="D7" s="634"/>
      <c r="E7" s="656"/>
      <c r="F7" s="634"/>
      <c r="G7" s="637"/>
      <c r="H7" s="131"/>
      <c r="I7" s="131"/>
      <c r="J7" s="589" t="e">
        <f t="shared" si="0"/>
        <v>#DIV/0!</v>
      </c>
    </row>
    <row r="8" spans="1:10">
      <c r="A8" s="574">
        <v>3</v>
      </c>
      <c r="B8" s="634"/>
      <c r="C8" s="634"/>
      <c r="D8" s="634"/>
      <c r="E8" s="656"/>
      <c r="F8" s="634"/>
      <c r="G8" s="637"/>
      <c r="H8" s="131"/>
      <c r="I8" s="131"/>
      <c r="J8" s="589" t="e">
        <f t="shared" si="0"/>
        <v>#DIV/0!</v>
      </c>
    </row>
    <row r="9" spans="1:10">
      <c r="A9" s="574">
        <v>4</v>
      </c>
      <c r="B9" s="634"/>
      <c r="C9" s="634"/>
      <c r="D9" s="634"/>
      <c r="E9" s="634"/>
      <c r="F9" s="634"/>
      <c r="G9" s="637"/>
      <c r="H9" s="132"/>
      <c r="I9" s="132"/>
      <c r="J9" s="589" t="e">
        <f t="shared" si="0"/>
        <v>#DIV/0!</v>
      </c>
    </row>
    <row r="10" spans="1:10">
      <c r="A10" s="574">
        <v>5</v>
      </c>
      <c r="B10" s="634"/>
      <c r="C10" s="634"/>
      <c r="D10" s="634"/>
      <c r="E10" s="634"/>
      <c r="F10" s="634"/>
      <c r="G10" s="637"/>
      <c r="H10" s="132"/>
      <c r="I10" s="132"/>
      <c r="J10" s="589" t="e">
        <f t="shared" si="0"/>
        <v>#DIV/0!</v>
      </c>
    </row>
    <row r="11" spans="1:10">
      <c r="A11" s="601">
        <v>6</v>
      </c>
      <c r="B11" s="638"/>
      <c r="C11" s="634"/>
      <c r="D11" s="634"/>
      <c r="E11" s="634"/>
      <c r="F11" s="634"/>
      <c r="G11" s="637"/>
      <c r="H11" s="132"/>
      <c r="I11" s="132"/>
      <c r="J11" s="589" t="e">
        <f t="shared" si="0"/>
        <v>#DIV/0!</v>
      </c>
    </row>
    <row r="12" spans="1:10">
      <c r="A12" s="601">
        <v>7</v>
      </c>
      <c r="B12" s="638"/>
      <c r="C12" s="634"/>
      <c r="D12" s="634"/>
      <c r="E12" s="634"/>
      <c r="F12" s="634"/>
      <c r="G12" s="637"/>
      <c r="H12" s="132"/>
      <c r="I12" s="132"/>
      <c r="J12" s="589" t="e">
        <f t="shared" si="0"/>
        <v>#DIV/0!</v>
      </c>
    </row>
    <row r="13" spans="1:10">
      <c r="A13" s="574">
        <v>8</v>
      </c>
      <c r="B13" s="634"/>
      <c r="C13" s="634"/>
      <c r="D13" s="634"/>
      <c r="E13" s="634"/>
      <c r="F13" s="634"/>
      <c r="G13" s="637"/>
      <c r="H13" s="132"/>
      <c r="I13" s="132"/>
      <c r="J13" s="589" t="e">
        <f t="shared" si="0"/>
        <v>#DIV/0!</v>
      </c>
    </row>
    <row r="14" spans="1:10">
      <c r="A14" s="574">
        <v>9</v>
      </c>
      <c r="B14" s="634"/>
      <c r="C14" s="634"/>
      <c r="D14" s="634"/>
      <c r="E14" s="634"/>
      <c r="F14" s="634"/>
      <c r="G14" s="637"/>
      <c r="H14" s="132"/>
      <c r="I14" s="132"/>
      <c r="J14" s="589" t="e">
        <f t="shared" si="0"/>
        <v>#DIV/0!</v>
      </c>
    </row>
    <row r="15" spans="1:10">
      <c r="A15" s="574">
        <v>10</v>
      </c>
      <c r="B15" s="634"/>
      <c r="C15" s="634"/>
      <c r="D15" s="634"/>
      <c r="E15" s="634"/>
      <c r="F15" s="634"/>
      <c r="G15" s="637"/>
      <c r="H15" s="132"/>
      <c r="I15" s="132"/>
      <c r="J15" s="589" t="e">
        <f t="shared" si="0"/>
        <v>#DIV/0!</v>
      </c>
    </row>
    <row r="16" spans="1:10">
      <c r="A16" s="601">
        <v>11</v>
      </c>
      <c r="B16" s="634"/>
      <c r="C16" s="634"/>
      <c r="D16" s="634"/>
      <c r="E16" s="634"/>
      <c r="F16" s="634"/>
      <c r="G16" s="637"/>
      <c r="H16" s="132"/>
      <c r="I16" s="132"/>
      <c r="J16" s="589" t="e">
        <f t="shared" si="0"/>
        <v>#DIV/0!</v>
      </c>
    </row>
    <row r="17" spans="1:10">
      <c r="A17" s="601">
        <v>12</v>
      </c>
      <c r="B17" s="634"/>
      <c r="C17" s="634"/>
      <c r="D17" s="634"/>
      <c r="E17" s="634"/>
      <c r="F17" s="634"/>
      <c r="G17" s="637"/>
      <c r="H17" s="132"/>
      <c r="I17" s="132"/>
      <c r="J17" s="589" t="e">
        <f t="shared" si="0"/>
        <v>#DIV/0!</v>
      </c>
    </row>
    <row r="18" spans="1:10">
      <c r="A18" s="574">
        <v>13</v>
      </c>
      <c r="B18" s="634"/>
      <c r="C18" s="634"/>
      <c r="D18" s="634"/>
      <c r="E18" s="634"/>
      <c r="F18" s="634"/>
      <c r="G18" s="637"/>
      <c r="H18" s="132"/>
      <c r="I18" s="132"/>
      <c r="J18" s="589" t="e">
        <f t="shared" si="0"/>
        <v>#DIV/0!</v>
      </c>
    </row>
    <row r="19" spans="1:10">
      <c r="A19" s="574">
        <v>14</v>
      </c>
      <c r="B19" s="634"/>
      <c r="C19" s="634"/>
      <c r="D19" s="634"/>
      <c r="E19" s="634"/>
      <c r="F19" s="634"/>
      <c r="G19" s="637"/>
      <c r="H19" s="132"/>
      <c r="I19" s="132"/>
      <c r="J19" s="589" t="e">
        <f t="shared" si="0"/>
        <v>#DIV/0!</v>
      </c>
    </row>
    <row r="20" spans="1:10">
      <c r="A20" s="574">
        <v>15</v>
      </c>
      <c r="B20" s="634"/>
      <c r="C20" s="634"/>
      <c r="D20" s="634"/>
      <c r="E20" s="634"/>
      <c r="F20" s="634"/>
      <c r="G20" s="637"/>
      <c r="H20" s="132"/>
      <c r="I20" s="132"/>
      <c r="J20" s="589" t="e">
        <f t="shared" si="0"/>
        <v>#DIV/0!</v>
      </c>
    </row>
    <row r="21" spans="1:10">
      <c r="A21" s="601">
        <v>16</v>
      </c>
      <c r="B21" s="634"/>
      <c r="C21" s="634"/>
      <c r="D21" s="634"/>
      <c r="E21" s="634"/>
      <c r="F21" s="634"/>
      <c r="G21" s="637"/>
      <c r="H21" s="132"/>
      <c r="I21" s="132"/>
      <c r="J21" s="589" t="e">
        <f t="shared" si="0"/>
        <v>#DIV/0!</v>
      </c>
    </row>
    <row r="22" spans="1:10">
      <c r="A22" s="601">
        <v>17</v>
      </c>
      <c r="B22" s="634"/>
      <c r="C22" s="634"/>
      <c r="D22" s="634"/>
      <c r="E22" s="634"/>
      <c r="F22" s="634"/>
      <c r="G22" s="637"/>
      <c r="H22" s="132"/>
      <c r="I22" s="132"/>
      <c r="J22" s="589" t="e">
        <f t="shared" si="0"/>
        <v>#DIV/0!</v>
      </c>
    </row>
    <row r="23" spans="1:10">
      <c r="A23" s="574">
        <v>18</v>
      </c>
      <c r="B23" s="634"/>
      <c r="C23" s="634"/>
      <c r="D23" s="634"/>
      <c r="E23" s="634"/>
      <c r="F23" s="634"/>
      <c r="G23" s="637"/>
      <c r="H23" s="132"/>
      <c r="I23" s="132"/>
      <c r="J23" s="589" t="e">
        <f t="shared" si="0"/>
        <v>#DIV/0!</v>
      </c>
    </row>
    <row r="24" spans="1:10">
      <c r="A24" s="574">
        <v>19</v>
      </c>
      <c r="B24" s="634"/>
      <c r="C24" s="634"/>
      <c r="D24" s="634"/>
      <c r="E24" s="634"/>
      <c r="F24" s="634"/>
      <c r="G24" s="637"/>
      <c r="H24" s="132"/>
      <c r="I24" s="132"/>
      <c r="J24" s="589" t="e">
        <f t="shared" si="0"/>
        <v>#DIV/0!</v>
      </c>
    </row>
    <row r="25" spans="1:10">
      <c r="A25" s="574">
        <v>20</v>
      </c>
      <c r="B25" s="634"/>
      <c r="C25" s="634"/>
      <c r="D25" s="634"/>
      <c r="E25" s="634"/>
      <c r="F25" s="634"/>
      <c r="G25" s="637"/>
      <c r="H25" s="132"/>
      <c r="I25" s="132"/>
      <c r="J25" s="589" t="e">
        <f t="shared" si="0"/>
        <v>#DIV/0!</v>
      </c>
    </row>
    <row r="26" spans="1:10">
      <c r="A26" s="601">
        <v>21</v>
      </c>
      <c r="B26" s="634"/>
      <c r="C26" s="634"/>
      <c r="D26" s="634"/>
      <c r="E26" s="634"/>
      <c r="F26" s="634"/>
      <c r="G26" s="637"/>
      <c r="H26" s="132"/>
      <c r="I26" s="132"/>
      <c r="J26" s="589" t="e">
        <f t="shared" si="0"/>
        <v>#DIV/0!</v>
      </c>
    </row>
    <row r="27" spans="1:10">
      <c r="A27" s="601">
        <v>22</v>
      </c>
      <c r="B27" s="634"/>
      <c r="C27" s="634"/>
      <c r="D27" s="634"/>
      <c r="E27" s="634"/>
      <c r="F27" s="634"/>
      <c r="G27" s="637"/>
      <c r="H27" s="132"/>
      <c r="I27" s="132"/>
      <c r="J27" s="589" t="e">
        <f t="shared" si="0"/>
        <v>#DIV/0!</v>
      </c>
    </row>
    <row r="28" spans="1:10">
      <c r="A28" s="574">
        <v>23</v>
      </c>
      <c r="B28" s="634"/>
      <c r="C28" s="634"/>
      <c r="D28" s="634"/>
      <c r="E28" s="634"/>
      <c r="F28" s="634"/>
      <c r="G28" s="637"/>
      <c r="H28" s="132"/>
      <c r="I28" s="132"/>
      <c r="J28" s="589" t="e">
        <f t="shared" si="0"/>
        <v>#DIV/0!</v>
      </c>
    </row>
    <row r="29" spans="1:10">
      <c r="A29" s="574">
        <v>24</v>
      </c>
      <c r="B29" s="634"/>
      <c r="C29" s="634"/>
      <c r="D29" s="634"/>
      <c r="E29" s="634"/>
      <c r="F29" s="634"/>
      <c r="G29" s="637"/>
      <c r="H29" s="132"/>
      <c r="I29" s="132"/>
      <c r="J29" s="589" t="e">
        <f t="shared" si="0"/>
        <v>#DIV/0!</v>
      </c>
    </row>
    <row r="30" spans="1:10">
      <c r="A30" s="574">
        <v>25</v>
      </c>
      <c r="B30" s="634"/>
      <c r="C30" s="634"/>
      <c r="D30" s="634"/>
      <c r="E30" s="634"/>
      <c r="F30" s="634"/>
      <c r="G30" s="637"/>
      <c r="H30" s="132"/>
      <c r="I30" s="132"/>
      <c r="J30" s="589" t="e">
        <f t="shared" si="0"/>
        <v>#DIV/0!</v>
      </c>
    </row>
    <row r="31" spans="1:10">
      <c r="A31" s="601">
        <v>26</v>
      </c>
      <c r="B31" s="589"/>
      <c r="C31" s="589"/>
      <c r="D31" s="589"/>
      <c r="E31" s="589"/>
      <c r="F31" s="589"/>
      <c r="G31" s="600"/>
      <c r="H31" s="589"/>
      <c r="I31" s="589"/>
      <c r="J31" s="589" t="e">
        <f t="shared" si="0"/>
        <v>#DIV/0!</v>
      </c>
    </row>
    <row r="32" spans="1:10">
      <c r="A32" s="601">
        <v>27</v>
      </c>
      <c r="B32" s="589"/>
      <c r="C32" s="589"/>
      <c r="D32" s="589"/>
      <c r="E32" s="589"/>
      <c r="F32" s="589"/>
      <c r="G32" s="600"/>
      <c r="H32" s="589"/>
      <c r="I32" s="589"/>
      <c r="J32" s="589" t="e">
        <f t="shared" si="0"/>
        <v>#DIV/0!</v>
      </c>
    </row>
    <row r="33" spans="1:10">
      <c r="A33" s="574">
        <v>28</v>
      </c>
      <c r="B33" s="589"/>
      <c r="C33" s="589"/>
      <c r="D33" s="589"/>
      <c r="E33" s="589"/>
      <c r="F33" s="589"/>
      <c r="G33" s="600"/>
      <c r="H33" s="589"/>
      <c r="I33" s="589"/>
      <c r="J33" s="589" t="e">
        <f t="shared" si="0"/>
        <v>#DIV/0!</v>
      </c>
    </row>
    <row r="34" spans="1:10">
      <c r="A34" s="574">
        <v>29</v>
      </c>
      <c r="B34" s="589"/>
      <c r="C34" s="589"/>
      <c r="D34" s="589"/>
      <c r="E34" s="589"/>
      <c r="F34" s="589"/>
      <c r="G34" s="600"/>
      <c r="H34" s="589"/>
      <c r="I34" s="589"/>
      <c r="J34" s="589" t="e">
        <f t="shared" si="0"/>
        <v>#DIV/0!</v>
      </c>
    </row>
    <row r="35" spans="1:10">
      <c r="A35" s="574">
        <v>30</v>
      </c>
      <c r="B35" s="589"/>
      <c r="C35" s="589"/>
      <c r="D35" s="589"/>
      <c r="E35" s="589"/>
      <c r="F35" s="589"/>
      <c r="G35" s="600"/>
      <c r="H35" s="589"/>
      <c r="I35" s="589"/>
      <c r="J35" s="589" t="e">
        <f t="shared" si="0"/>
        <v>#DIV/0!</v>
      </c>
    </row>
    <row r="36" spans="1:10">
      <c r="A36" s="601">
        <v>31</v>
      </c>
      <c r="B36" s="589"/>
      <c r="C36" s="589"/>
      <c r="D36" s="589"/>
      <c r="E36" s="589"/>
      <c r="F36" s="589"/>
      <c r="G36" s="600"/>
      <c r="H36" s="589"/>
      <c r="I36" s="589"/>
      <c r="J36" s="589" t="e">
        <f t="shared" si="0"/>
        <v>#DIV/0!</v>
      </c>
    </row>
    <row r="37" spans="1:10">
      <c r="A37" s="601">
        <v>32</v>
      </c>
      <c r="B37" s="589"/>
      <c r="C37" s="589"/>
      <c r="D37" s="589"/>
      <c r="E37" s="589"/>
      <c r="F37" s="589"/>
      <c r="G37" s="600"/>
      <c r="H37" s="589"/>
      <c r="I37" s="589"/>
      <c r="J37" s="589" t="e">
        <f t="shared" si="0"/>
        <v>#DIV/0!</v>
      </c>
    </row>
    <row r="38" spans="1:10">
      <c r="A38" s="574">
        <v>33</v>
      </c>
      <c r="B38" s="589"/>
      <c r="C38" s="589"/>
      <c r="D38" s="589"/>
      <c r="E38" s="589"/>
      <c r="F38" s="589"/>
      <c r="G38" s="600"/>
      <c r="H38" s="589"/>
      <c r="I38" s="589"/>
      <c r="J38" s="589" t="e">
        <f t="shared" si="0"/>
        <v>#DIV/0!</v>
      </c>
    </row>
    <row r="39" spans="1:10">
      <c r="A39" s="574">
        <v>34</v>
      </c>
      <c r="B39" s="589"/>
      <c r="C39" s="589"/>
      <c r="D39" s="589"/>
      <c r="E39" s="589"/>
      <c r="F39" s="589"/>
      <c r="G39" s="600"/>
      <c r="H39" s="589"/>
      <c r="I39" s="589"/>
      <c r="J39" s="589" t="e">
        <f t="shared" si="0"/>
        <v>#DIV/0!</v>
      </c>
    </row>
    <row r="40" spans="1:10">
      <c r="A40" s="574">
        <v>35</v>
      </c>
      <c r="B40" s="589"/>
      <c r="C40" s="589"/>
      <c r="D40" s="589"/>
      <c r="E40" s="589"/>
      <c r="F40" s="589"/>
      <c r="G40" s="600"/>
      <c r="H40" s="589"/>
      <c r="I40" s="589"/>
      <c r="J40" s="589" t="e">
        <f t="shared" si="0"/>
        <v>#DIV/0!</v>
      </c>
    </row>
    <row r="41" spans="1:10">
      <c r="A41" s="601">
        <v>36</v>
      </c>
      <c r="B41" s="589"/>
      <c r="C41" s="589"/>
      <c r="D41" s="589"/>
      <c r="E41" s="589"/>
      <c r="F41" s="589"/>
      <c r="G41" s="600"/>
      <c r="H41" s="589"/>
      <c r="I41" s="589"/>
      <c r="J41" s="589" t="e">
        <f t="shared" si="0"/>
        <v>#DIV/0!</v>
      </c>
    </row>
    <row r="42" spans="1:10">
      <c r="A42" s="601">
        <v>37</v>
      </c>
      <c r="B42" s="589"/>
      <c r="C42" s="589"/>
      <c r="D42" s="589"/>
      <c r="E42" s="589"/>
      <c r="F42" s="589"/>
      <c r="G42" s="600"/>
      <c r="H42" s="589"/>
      <c r="I42" s="589"/>
      <c r="J42" s="589" t="e">
        <f t="shared" si="0"/>
        <v>#DIV/0!</v>
      </c>
    </row>
    <row r="43" spans="1:10">
      <c r="A43" s="574">
        <v>38</v>
      </c>
      <c r="B43" s="589"/>
      <c r="C43" s="589"/>
      <c r="D43" s="589"/>
      <c r="E43" s="589"/>
      <c r="F43" s="589"/>
      <c r="G43" s="600"/>
      <c r="H43" s="589"/>
      <c r="I43" s="589"/>
      <c r="J43" s="589" t="e">
        <f t="shared" si="0"/>
        <v>#DIV/0!</v>
      </c>
    </row>
    <row r="44" spans="1:10">
      <c r="A44" s="574">
        <v>39</v>
      </c>
      <c r="B44" s="589"/>
      <c r="C44" s="589"/>
      <c r="D44" s="589"/>
      <c r="E44" s="589"/>
      <c r="F44" s="589"/>
      <c r="G44" s="600"/>
      <c r="H44" s="589"/>
      <c r="I44" s="589"/>
      <c r="J44" s="589" t="e">
        <f t="shared" si="0"/>
        <v>#DIV/0!</v>
      </c>
    </row>
    <row r="45" spans="1:10">
      <c r="A45" s="574">
        <v>40</v>
      </c>
      <c r="B45" s="589"/>
      <c r="C45" s="589"/>
      <c r="D45" s="589"/>
      <c r="E45" s="589"/>
      <c r="F45" s="589"/>
      <c r="G45" s="600"/>
      <c r="H45" s="589"/>
      <c r="I45" s="589"/>
      <c r="J45" s="589" t="e">
        <f t="shared" si="0"/>
        <v>#DIV/0!</v>
      </c>
    </row>
    <row r="46" spans="1:10">
      <c r="A46" s="601">
        <v>41</v>
      </c>
      <c r="B46" s="589"/>
      <c r="C46" s="589"/>
      <c r="D46" s="589"/>
      <c r="E46" s="589"/>
      <c r="F46" s="589"/>
      <c r="G46" s="600"/>
      <c r="H46" s="589"/>
      <c r="I46" s="589"/>
      <c r="J46" s="589" t="e">
        <f t="shared" si="0"/>
        <v>#DIV/0!</v>
      </c>
    </row>
    <row r="47" spans="1:10">
      <c r="A47" s="601">
        <v>42</v>
      </c>
      <c r="B47" s="589"/>
      <c r="C47" s="589"/>
      <c r="D47" s="589"/>
      <c r="E47" s="589"/>
      <c r="F47" s="589"/>
      <c r="G47" s="600"/>
      <c r="H47" s="589"/>
      <c r="I47" s="589"/>
      <c r="J47" s="589" t="e">
        <f t="shared" si="0"/>
        <v>#DIV/0!</v>
      </c>
    </row>
    <row r="48" spans="1:10">
      <c r="A48" s="574">
        <v>43</v>
      </c>
      <c r="B48" s="589"/>
      <c r="C48" s="589"/>
      <c r="D48" s="589"/>
      <c r="E48" s="589"/>
      <c r="F48" s="589"/>
      <c r="G48" s="600"/>
      <c r="H48" s="589"/>
      <c r="I48" s="589"/>
      <c r="J48" s="589" t="e">
        <f t="shared" si="0"/>
        <v>#DIV/0!</v>
      </c>
    </row>
    <row r="49" spans="1:10">
      <c r="A49" s="574">
        <v>44</v>
      </c>
      <c r="B49" s="589"/>
      <c r="C49" s="589"/>
      <c r="D49" s="589"/>
      <c r="E49" s="589"/>
      <c r="F49" s="589"/>
      <c r="G49" s="600"/>
      <c r="H49" s="589"/>
      <c r="I49" s="589"/>
      <c r="J49" s="589" t="e">
        <f t="shared" si="0"/>
        <v>#DIV/0!</v>
      </c>
    </row>
    <row r="50" spans="1:10">
      <c r="A50" s="574">
        <v>45</v>
      </c>
      <c r="B50" s="589"/>
      <c r="C50" s="589"/>
      <c r="D50" s="589"/>
      <c r="E50" s="589"/>
      <c r="F50" s="589"/>
      <c r="G50" s="600"/>
      <c r="H50" s="589"/>
      <c r="I50" s="589"/>
      <c r="J50" s="589" t="e">
        <f t="shared" si="0"/>
        <v>#DIV/0!</v>
      </c>
    </row>
    <row r="51" spans="1:10">
      <c r="A51" s="601">
        <v>46</v>
      </c>
      <c r="B51" s="589"/>
      <c r="C51" s="589"/>
      <c r="D51" s="589"/>
      <c r="E51" s="589"/>
      <c r="F51" s="589"/>
      <c r="G51" s="600"/>
      <c r="H51" s="589"/>
      <c r="I51" s="589"/>
      <c r="J51" s="589" t="e">
        <f t="shared" si="0"/>
        <v>#DIV/0!</v>
      </c>
    </row>
    <row r="52" spans="1:10">
      <c r="A52" s="601">
        <v>47</v>
      </c>
      <c r="B52" s="589"/>
      <c r="C52" s="589"/>
      <c r="D52" s="589"/>
      <c r="E52" s="589"/>
      <c r="F52" s="589"/>
      <c r="G52" s="600"/>
      <c r="H52" s="589"/>
      <c r="I52" s="589"/>
      <c r="J52" s="589" t="e">
        <f t="shared" si="0"/>
        <v>#DIV/0!</v>
      </c>
    </row>
    <row r="53" spans="1:10">
      <c r="A53" s="574">
        <v>48</v>
      </c>
      <c r="B53" s="589"/>
      <c r="C53" s="589"/>
      <c r="D53" s="589"/>
      <c r="E53" s="589"/>
      <c r="F53" s="589"/>
      <c r="G53" s="600"/>
      <c r="H53" s="589"/>
      <c r="I53" s="589"/>
      <c r="J53" s="589" t="e">
        <f t="shared" si="0"/>
        <v>#DIV/0!</v>
      </c>
    </row>
    <row r="54" spans="1:10">
      <c r="A54" s="574">
        <v>49</v>
      </c>
      <c r="B54" s="589"/>
      <c r="C54" s="589"/>
      <c r="D54" s="589"/>
      <c r="E54" s="589"/>
      <c r="F54" s="589"/>
      <c r="G54" s="600"/>
      <c r="H54" s="589"/>
      <c r="I54" s="589"/>
      <c r="J54" s="589" t="e">
        <f t="shared" si="0"/>
        <v>#DIV/0!</v>
      </c>
    </row>
    <row r="55" spans="1:10">
      <c r="A55" s="574">
        <v>50</v>
      </c>
      <c r="B55" s="589"/>
      <c r="C55" s="589"/>
      <c r="D55" s="589"/>
      <c r="E55" s="589"/>
      <c r="F55" s="589"/>
      <c r="G55" s="600"/>
      <c r="H55" s="589"/>
      <c r="I55" s="589"/>
      <c r="J55" s="589" t="e">
        <f t="shared" si="0"/>
        <v>#DIV/0!</v>
      </c>
    </row>
    <row r="56" spans="1:10">
      <c r="A56" s="601">
        <v>51</v>
      </c>
      <c r="B56" s="589"/>
      <c r="C56" s="589"/>
      <c r="D56" s="589"/>
      <c r="E56" s="589"/>
      <c r="F56" s="589"/>
      <c r="G56" s="600"/>
      <c r="H56" s="589"/>
      <c r="I56" s="589"/>
      <c r="J56" s="589" t="e">
        <f t="shared" si="0"/>
        <v>#DIV/0!</v>
      </c>
    </row>
    <row r="57" spans="1:10">
      <c r="A57" s="601">
        <v>52</v>
      </c>
      <c r="B57" s="589"/>
      <c r="C57" s="589"/>
      <c r="D57" s="589"/>
      <c r="E57" s="589"/>
      <c r="F57" s="589"/>
      <c r="G57" s="600"/>
      <c r="H57" s="589"/>
      <c r="I57" s="589"/>
      <c r="J57" s="589" t="e">
        <f t="shared" si="0"/>
        <v>#DIV/0!</v>
      </c>
    </row>
    <row r="58" spans="1:10">
      <c r="A58" s="574">
        <v>53</v>
      </c>
      <c r="B58" s="589"/>
      <c r="C58" s="589"/>
      <c r="D58" s="589"/>
      <c r="E58" s="589"/>
      <c r="F58" s="589"/>
      <c r="G58" s="600"/>
      <c r="H58" s="589"/>
      <c r="I58" s="589"/>
      <c r="J58" s="589" t="e">
        <f t="shared" si="0"/>
        <v>#DIV/0!</v>
      </c>
    </row>
    <row r="59" spans="1:10">
      <c r="A59" s="574">
        <v>54</v>
      </c>
      <c r="B59" s="589"/>
      <c r="C59" s="589"/>
      <c r="D59" s="589"/>
      <c r="E59" s="589"/>
      <c r="F59" s="589"/>
      <c r="G59" s="600"/>
      <c r="H59" s="589"/>
      <c r="I59" s="589"/>
      <c r="J59" s="589" t="e">
        <f t="shared" si="0"/>
        <v>#DIV/0!</v>
      </c>
    </row>
    <row r="60" spans="1:10">
      <c r="A60" s="574">
        <v>55</v>
      </c>
      <c r="B60" s="589"/>
      <c r="C60" s="589"/>
      <c r="D60" s="589"/>
      <c r="E60" s="589"/>
      <c r="F60" s="589"/>
      <c r="G60" s="600"/>
      <c r="H60" s="589"/>
      <c r="I60" s="589"/>
      <c r="J60" s="589" t="e">
        <f t="shared" si="0"/>
        <v>#DIV/0!</v>
      </c>
    </row>
    <row r="61" spans="1:10">
      <c r="A61" s="601">
        <v>56</v>
      </c>
      <c r="B61" s="589"/>
      <c r="C61" s="589"/>
      <c r="D61" s="589"/>
      <c r="E61" s="589"/>
      <c r="F61" s="589"/>
      <c r="G61" s="600"/>
      <c r="H61" s="589"/>
      <c r="I61" s="589"/>
      <c r="J61" s="589" t="e">
        <f t="shared" si="0"/>
        <v>#DIV/0!</v>
      </c>
    </row>
    <row r="62" spans="1:10">
      <c r="A62" s="601">
        <v>57</v>
      </c>
      <c r="B62" s="589"/>
      <c r="C62" s="589"/>
      <c r="D62" s="589"/>
      <c r="E62" s="589"/>
      <c r="F62" s="589"/>
      <c r="G62" s="600"/>
      <c r="H62" s="589"/>
      <c r="I62" s="589"/>
      <c r="J62" s="589" t="e">
        <f t="shared" si="0"/>
        <v>#DIV/0!</v>
      </c>
    </row>
    <row r="63" spans="1:10">
      <c r="A63" s="574">
        <v>58</v>
      </c>
      <c r="B63" s="589"/>
      <c r="C63" s="589"/>
      <c r="D63" s="589"/>
      <c r="E63" s="589"/>
      <c r="F63" s="589"/>
      <c r="G63" s="600"/>
      <c r="H63" s="589"/>
      <c r="I63" s="589"/>
      <c r="J63" s="589" t="e">
        <f t="shared" si="0"/>
        <v>#DIV/0!</v>
      </c>
    </row>
    <row r="64" spans="1:10">
      <c r="A64" s="574">
        <v>59</v>
      </c>
      <c r="B64" s="589"/>
      <c r="C64" s="589"/>
      <c r="D64" s="589"/>
      <c r="E64" s="589"/>
      <c r="F64" s="589"/>
      <c r="G64" s="600"/>
      <c r="H64" s="589"/>
      <c r="I64" s="589"/>
      <c r="J64" s="589" t="e">
        <f t="shared" si="0"/>
        <v>#DIV/0!</v>
      </c>
    </row>
    <row r="65" spans="1:10">
      <c r="A65" s="574">
        <v>60</v>
      </c>
      <c r="B65" s="589"/>
      <c r="C65" s="589"/>
      <c r="D65" s="589"/>
      <c r="E65" s="589"/>
      <c r="F65" s="589"/>
      <c r="G65" s="600"/>
      <c r="H65" s="589"/>
      <c r="I65" s="589"/>
      <c r="J65" s="58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portrait"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[9]合計!C3</f>
        <v>福島県郡山市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[9]合計!C3</f>
        <v>福島県郡山市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[9]合計!C3</f>
        <v>福島県郡山市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[9]合計!C3</f>
        <v>福島県郡山市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B9" sqref="B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[10]合計!C3</f>
        <v>いわき市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t="s">
        <v>580</v>
      </c>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B9" sqref="B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[10]合計!C3</f>
        <v>いわき市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t="s">
        <v>580</v>
      </c>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2"/>
  <sheetViews>
    <sheetView workbookViewId="0">
      <pane ySplit="2175"/>
      <selection activeCell="E3" sqref="E3"/>
      <selection pane="bottomLeft" sqref="A1:N1"/>
    </sheetView>
  </sheetViews>
  <sheetFormatPr defaultRowHeight="13.5"/>
  <cols>
    <col min="2" max="2" width="12.125" bestFit="1" customWidth="1"/>
    <col min="3" max="3" width="11.125" bestFit="1" customWidth="1"/>
    <col min="4" max="4" width="15.75" bestFit="1" customWidth="1"/>
    <col min="5" max="5" width="18.625" bestFit="1" customWidth="1"/>
    <col min="6" max="6" width="11.5" style="5" bestFit="1" customWidth="1"/>
    <col min="7" max="10" width="13" style="12" customWidth="1"/>
    <col min="11" max="11" width="17" style="12" customWidth="1"/>
    <col min="12" max="12" width="13" style="12" customWidth="1"/>
    <col min="13" max="13" width="18" style="12" customWidth="1"/>
    <col min="14" max="14" width="23.125" style="12" customWidth="1"/>
  </cols>
  <sheetData>
    <row r="1" spans="1:14" s="657" customFormat="1" ht="60.75" thickBot="1">
      <c r="A1" s="768" t="s">
        <v>5</v>
      </c>
      <c r="B1" s="693" t="s">
        <v>6</v>
      </c>
      <c r="C1" s="769" t="s">
        <v>7</v>
      </c>
      <c r="D1" s="770" t="s">
        <v>8</v>
      </c>
      <c r="E1" s="770" t="s">
        <v>9</v>
      </c>
      <c r="F1" s="771" t="s">
        <v>10</v>
      </c>
      <c r="G1" s="623" t="s">
        <v>11</v>
      </c>
      <c r="H1" s="640" t="s">
        <v>12</v>
      </c>
      <c r="I1" s="772" t="s">
        <v>13</v>
      </c>
      <c r="J1" s="773" t="s">
        <v>1905</v>
      </c>
      <c r="K1" s="774" t="s">
        <v>14</v>
      </c>
      <c r="L1" s="624" t="s">
        <v>15</v>
      </c>
      <c r="M1" s="625" t="s">
        <v>16</v>
      </c>
      <c r="N1" s="664" t="s">
        <v>17</v>
      </c>
    </row>
    <row r="2" spans="1:14" s="134" customFormat="1" ht="14.25" thickBot="1">
      <c r="A2" s="733" t="s">
        <v>1206</v>
      </c>
      <c r="B2" s="692">
        <v>457629</v>
      </c>
      <c r="C2" s="692">
        <v>78497</v>
      </c>
      <c r="D2" s="692">
        <v>252849</v>
      </c>
      <c r="E2" s="621">
        <v>788975</v>
      </c>
      <c r="F2" s="693">
        <v>493158.13517999998</v>
      </c>
      <c r="G2" s="625">
        <v>492389.64600000001</v>
      </c>
      <c r="H2" s="694">
        <v>0.62506180193288763</v>
      </c>
      <c r="I2" s="695">
        <v>80120.632180000001</v>
      </c>
      <c r="J2" s="625">
        <v>491754.38099999999</v>
      </c>
      <c r="K2" s="655">
        <v>0.99870983274087777</v>
      </c>
      <c r="L2" s="624">
        <v>0</v>
      </c>
      <c r="M2" s="625">
        <v>80120.632180000001</v>
      </c>
      <c r="N2" s="655">
        <v>0.10155028002154695</v>
      </c>
    </row>
    <row r="3" spans="1:14" s="134" customFormat="1" ht="14.25" thickBot="1">
      <c r="A3" s="733" t="s">
        <v>1600</v>
      </c>
      <c r="B3" s="692">
        <v>970555</v>
      </c>
      <c r="C3" s="692">
        <v>68945</v>
      </c>
      <c r="D3" s="692">
        <v>371356</v>
      </c>
      <c r="E3" s="621">
        <v>1410856</v>
      </c>
      <c r="F3" s="693">
        <v>379569.413</v>
      </c>
      <c r="G3" s="625">
        <v>303836.114</v>
      </c>
      <c r="H3" s="694">
        <f>F3/E3</f>
        <v>0.26903483629796376</v>
      </c>
      <c r="I3" s="695">
        <v>373444.679</v>
      </c>
      <c r="J3" s="625">
        <v>380407.32199999999</v>
      </c>
      <c r="K3" s="655">
        <f>J3/G3</f>
        <v>1.2520148345499178</v>
      </c>
      <c r="L3" s="624">
        <v>0</v>
      </c>
      <c r="M3" s="625">
        <v>373444.679</v>
      </c>
      <c r="N3" s="655">
        <f>(I3+L3)/E3</f>
        <v>0.26469368879602173</v>
      </c>
    </row>
    <row r="4" spans="1:14" s="134" customFormat="1" ht="14.25" thickBot="1">
      <c r="A4" s="733" t="s">
        <v>1605</v>
      </c>
      <c r="B4" s="692">
        <v>624772</v>
      </c>
      <c r="C4" s="692">
        <v>318480</v>
      </c>
      <c r="D4" s="692">
        <v>285872</v>
      </c>
      <c r="E4" s="621">
        <v>1229124</v>
      </c>
      <c r="F4" s="693">
        <v>0</v>
      </c>
      <c r="G4" s="625">
        <v>0</v>
      </c>
      <c r="H4" s="694">
        <v>0</v>
      </c>
      <c r="I4" s="695">
        <v>0</v>
      </c>
      <c r="J4" s="625">
        <v>0</v>
      </c>
      <c r="K4" s="655"/>
      <c r="L4" s="624">
        <v>962</v>
      </c>
      <c r="M4" s="625">
        <v>962</v>
      </c>
      <c r="N4" s="655">
        <v>7.8267123577442145E-4</v>
      </c>
    </row>
    <row r="5" spans="1:14" s="134" customFormat="1" ht="14.25" thickBot="1">
      <c r="A5" s="734" t="s">
        <v>1610</v>
      </c>
      <c r="B5" s="692">
        <v>405537</v>
      </c>
      <c r="C5" s="692">
        <v>240385</v>
      </c>
      <c r="D5" s="692">
        <v>71364</v>
      </c>
      <c r="E5" s="621">
        <v>717286</v>
      </c>
      <c r="F5" s="693">
        <v>0</v>
      </c>
      <c r="G5" s="625">
        <v>0</v>
      </c>
      <c r="H5" s="694">
        <v>0</v>
      </c>
      <c r="I5" s="695">
        <v>0</v>
      </c>
      <c r="J5" s="625">
        <v>0</v>
      </c>
      <c r="K5" s="655"/>
      <c r="L5" s="624">
        <v>0</v>
      </c>
      <c r="M5" s="625">
        <v>0</v>
      </c>
      <c r="N5" s="655">
        <v>0</v>
      </c>
    </row>
    <row r="6" spans="1:14" s="134" customFormat="1" ht="14.25" thickBot="1">
      <c r="A6" s="733" t="s">
        <v>1617</v>
      </c>
      <c r="B6" s="692">
        <v>512739</v>
      </c>
      <c r="C6" s="692">
        <v>160127</v>
      </c>
      <c r="D6" s="692">
        <v>281074</v>
      </c>
      <c r="E6" s="621">
        <v>953940</v>
      </c>
      <c r="F6" s="693">
        <v>14098.92</v>
      </c>
      <c r="G6" s="625">
        <v>0</v>
      </c>
      <c r="H6" s="694">
        <v>6.7660501655445945E-2</v>
      </c>
      <c r="I6" s="695">
        <v>14098.92</v>
      </c>
      <c r="J6" s="625">
        <v>0</v>
      </c>
      <c r="K6" s="655">
        <v>0</v>
      </c>
      <c r="L6" s="624">
        <v>14098.92</v>
      </c>
      <c r="M6" s="625">
        <v>28197.84</v>
      </c>
      <c r="N6" s="655">
        <v>3.3830250827722973E-2</v>
      </c>
    </row>
    <row r="7" spans="1:14" s="134" customFormat="1" ht="14.25" thickBot="1">
      <c r="A7" s="733" t="s">
        <v>1622</v>
      </c>
      <c r="B7" s="692">
        <v>954694</v>
      </c>
      <c r="C7" s="692">
        <v>95415</v>
      </c>
      <c r="D7" s="692">
        <v>536257</v>
      </c>
      <c r="E7" s="621">
        <v>1586366</v>
      </c>
      <c r="F7" s="693">
        <v>0</v>
      </c>
      <c r="G7" s="625">
        <v>0</v>
      </c>
      <c r="H7" s="694">
        <v>0</v>
      </c>
      <c r="I7" s="695">
        <v>0</v>
      </c>
      <c r="J7" s="625">
        <v>0</v>
      </c>
      <c r="K7" s="655"/>
      <c r="L7" s="624">
        <v>0</v>
      </c>
      <c r="M7" s="625">
        <v>0</v>
      </c>
      <c r="N7" s="655">
        <v>0</v>
      </c>
    </row>
    <row r="8" spans="1:14" s="134" customFormat="1" ht="14.25" thickBot="1">
      <c r="A8" s="735" t="s">
        <v>1627</v>
      </c>
      <c r="B8" s="692">
        <v>413407</v>
      </c>
      <c r="C8" s="692">
        <v>13898</v>
      </c>
      <c r="D8" s="692">
        <v>316804</v>
      </c>
      <c r="E8" s="621">
        <v>744109</v>
      </c>
      <c r="F8" s="693">
        <v>0</v>
      </c>
      <c r="G8" s="625">
        <v>0</v>
      </c>
      <c r="H8" s="694">
        <v>0</v>
      </c>
      <c r="I8" s="695">
        <v>0</v>
      </c>
      <c r="J8" s="625">
        <v>0</v>
      </c>
      <c r="K8" s="655"/>
      <c r="L8" s="624">
        <v>121406</v>
      </c>
      <c r="M8" s="625">
        <v>121406</v>
      </c>
      <c r="N8" s="655">
        <v>0.1631562042657729</v>
      </c>
    </row>
    <row r="9" spans="1:14" s="720" customFormat="1" ht="14.25" thickBot="1">
      <c r="A9" s="724" t="s">
        <v>93</v>
      </c>
      <c r="B9" s="703"/>
      <c r="C9" s="703"/>
      <c r="D9" s="703"/>
      <c r="E9" s="704"/>
      <c r="F9" s="705"/>
      <c r="G9" s="706"/>
      <c r="H9" s="707"/>
      <c r="I9" s="708"/>
      <c r="J9" s="706"/>
      <c r="K9" s="709"/>
      <c r="L9" s="710"/>
      <c r="M9" s="706"/>
      <c r="N9" s="709"/>
    </row>
    <row r="10" spans="1:14" s="134" customFormat="1" ht="14.25" thickBot="1">
      <c r="A10" s="733" t="s">
        <v>1902</v>
      </c>
      <c r="B10" s="692">
        <v>908183</v>
      </c>
      <c r="C10" s="692">
        <v>127167</v>
      </c>
      <c r="D10" s="692">
        <v>204111</v>
      </c>
      <c r="E10" s="621">
        <v>1239461</v>
      </c>
      <c r="F10" s="693">
        <v>0</v>
      </c>
      <c r="G10" s="625">
        <v>0</v>
      </c>
      <c r="H10" s="694">
        <v>0</v>
      </c>
      <c r="I10" s="695">
        <v>0</v>
      </c>
      <c r="J10" s="625">
        <v>0</v>
      </c>
      <c r="K10" s="655"/>
      <c r="L10" s="624">
        <v>0</v>
      </c>
      <c r="M10" s="625">
        <v>0</v>
      </c>
      <c r="N10" s="655">
        <v>0</v>
      </c>
    </row>
    <row r="11" spans="1:14" s="134" customFormat="1" ht="14.25" thickBot="1">
      <c r="A11" s="733" t="s">
        <v>1634</v>
      </c>
      <c r="B11" s="692">
        <v>786993</v>
      </c>
      <c r="C11" s="692">
        <v>151945</v>
      </c>
      <c r="D11" s="692">
        <v>716566</v>
      </c>
      <c r="E11" s="199">
        <v>1655504</v>
      </c>
      <c r="F11" s="693">
        <v>0</v>
      </c>
      <c r="G11" s="625">
        <v>0</v>
      </c>
      <c r="H11" s="694">
        <v>0</v>
      </c>
      <c r="I11" s="695">
        <v>0</v>
      </c>
      <c r="J11" s="625">
        <v>0</v>
      </c>
      <c r="K11" s="655"/>
      <c r="L11" s="624">
        <v>0</v>
      </c>
      <c r="M11" s="625">
        <v>0</v>
      </c>
      <c r="N11" s="655">
        <v>0</v>
      </c>
    </row>
    <row r="12" spans="1:14" s="720" customFormat="1" ht="14.25" thickBot="1">
      <c r="A12" s="724" t="s">
        <v>94</v>
      </c>
      <c r="B12" s="703"/>
      <c r="C12" s="703"/>
      <c r="D12" s="703"/>
      <c r="E12" s="704"/>
      <c r="F12" s="705"/>
      <c r="G12" s="706"/>
      <c r="H12" s="707"/>
      <c r="I12" s="708"/>
      <c r="J12" s="706"/>
      <c r="K12" s="709"/>
      <c r="L12" s="710"/>
      <c r="M12" s="706"/>
      <c r="N12" s="709"/>
    </row>
    <row r="13" spans="1:14" s="134" customFormat="1" ht="14.25" thickBot="1">
      <c r="A13" s="733" t="s">
        <v>1640</v>
      </c>
      <c r="B13" s="692">
        <v>801726</v>
      </c>
      <c r="C13" s="692">
        <v>163187</v>
      </c>
      <c r="D13" s="692">
        <v>388605</v>
      </c>
      <c r="E13" s="621">
        <v>1353518</v>
      </c>
      <c r="F13" s="693">
        <v>610959</v>
      </c>
      <c r="G13" s="625">
        <v>605465</v>
      </c>
      <c r="H13" s="694">
        <v>0.45138594388844477</v>
      </c>
      <c r="I13" s="695">
        <v>5494</v>
      </c>
      <c r="J13" s="625">
        <v>605465</v>
      </c>
      <c r="K13" s="655">
        <v>1</v>
      </c>
      <c r="L13" s="624">
        <v>0</v>
      </c>
      <c r="M13" s="625">
        <v>5494</v>
      </c>
      <c r="N13" s="655">
        <v>4.0590520406821335E-3</v>
      </c>
    </row>
    <row r="14" spans="1:14" s="134" customFormat="1" ht="14.25" thickBot="1">
      <c r="A14" s="733" t="s">
        <v>1645</v>
      </c>
      <c r="B14" s="692">
        <v>1138766</v>
      </c>
      <c r="C14" s="692">
        <v>28158</v>
      </c>
      <c r="D14" s="692">
        <v>315182</v>
      </c>
      <c r="E14" s="621">
        <v>1482106</v>
      </c>
      <c r="F14" s="693">
        <v>556600</v>
      </c>
      <c r="G14" s="625">
        <v>822051</v>
      </c>
      <c r="H14" s="694">
        <v>0.37554668829354987</v>
      </c>
      <c r="I14" s="695">
        <v>556600</v>
      </c>
      <c r="J14" s="625">
        <v>563905</v>
      </c>
      <c r="K14" s="655">
        <v>0.68597325470074244</v>
      </c>
      <c r="L14" s="624">
        <v>0</v>
      </c>
      <c r="M14" s="625">
        <v>556600</v>
      </c>
      <c r="N14" s="655">
        <v>0.37554668829354987</v>
      </c>
    </row>
    <row r="15" spans="1:14" s="134" customFormat="1" ht="14.25" thickBot="1">
      <c r="A15" s="733" t="s">
        <v>1650</v>
      </c>
      <c r="B15" s="692">
        <v>534092</v>
      </c>
      <c r="C15" s="692">
        <v>14451</v>
      </c>
      <c r="D15" s="692">
        <v>172023</v>
      </c>
      <c r="E15" s="621">
        <v>720566</v>
      </c>
      <c r="F15" s="693">
        <v>357940</v>
      </c>
      <c r="G15" s="625">
        <v>364656</v>
      </c>
      <c r="H15" s="694">
        <v>0.49674838946050742</v>
      </c>
      <c r="I15" s="625">
        <v>357940</v>
      </c>
      <c r="J15" s="625">
        <v>357940</v>
      </c>
      <c r="K15" s="655">
        <v>0.98158264227107195</v>
      </c>
      <c r="L15" s="624">
        <v>0</v>
      </c>
      <c r="M15" s="625">
        <v>357940</v>
      </c>
      <c r="N15" s="655">
        <v>0.49674838946050742</v>
      </c>
    </row>
    <row r="16" spans="1:14" s="134" customFormat="1" ht="14.25" thickBot="1">
      <c r="A16" s="733" t="s">
        <v>1654</v>
      </c>
      <c r="B16" s="692">
        <v>1165396</v>
      </c>
      <c r="C16" s="692">
        <v>222087</v>
      </c>
      <c r="D16" s="692">
        <v>375805</v>
      </c>
      <c r="E16" s="621">
        <v>1763288</v>
      </c>
      <c r="F16" s="693">
        <v>183915</v>
      </c>
      <c r="G16" s="625">
        <v>37986</v>
      </c>
      <c r="H16" s="694">
        <v>0.10430230342405779</v>
      </c>
      <c r="I16" s="695">
        <v>145929</v>
      </c>
      <c r="J16" s="625">
        <v>37986</v>
      </c>
      <c r="K16" s="655">
        <v>1</v>
      </c>
      <c r="L16" s="624">
        <v>0</v>
      </c>
      <c r="M16" s="625">
        <v>145929</v>
      </c>
      <c r="N16" s="655">
        <v>8.2759594575588333E-2</v>
      </c>
    </row>
    <row r="17" spans="1:14" s="134" customFormat="1" ht="14.25" thickBot="1">
      <c r="A17" s="733" t="s">
        <v>1665</v>
      </c>
      <c r="B17" s="692">
        <v>283022</v>
      </c>
      <c r="C17" s="692">
        <v>38751</v>
      </c>
      <c r="D17" s="692">
        <v>117458</v>
      </c>
      <c r="E17" s="621">
        <v>439231</v>
      </c>
      <c r="F17" s="693">
        <v>237471</v>
      </c>
      <c r="G17" s="625">
        <v>241987</v>
      </c>
      <c r="H17" s="694">
        <v>0.5406517299553083</v>
      </c>
      <c r="I17" s="695">
        <v>76375</v>
      </c>
      <c r="J17" s="625">
        <v>225659</v>
      </c>
      <c r="K17" s="655">
        <v>0.93252530094591857</v>
      </c>
      <c r="L17" s="624">
        <v>20490</v>
      </c>
      <c r="M17" s="625">
        <v>96865</v>
      </c>
      <c r="N17" s="655">
        <v>0.22053315908940854</v>
      </c>
    </row>
    <row r="18" spans="1:14" s="134" customFormat="1" ht="14.25" thickBot="1">
      <c r="A18" s="733" t="s">
        <v>1671</v>
      </c>
      <c r="B18" s="692">
        <v>972397</v>
      </c>
      <c r="C18" s="692">
        <v>125</v>
      </c>
      <c r="D18" s="692">
        <v>738950</v>
      </c>
      <c r="E18" s="621">
        <v>1711472</v>
      </c>
      <c r="F18" s="693">
        <v>755939</v>
      </c>
      <c r="G18" s="625">
        <v>349693</v>
      </c>
      <c r="H18" s="694">
        <v>0.44168937616274179</v>
      </c>
      <c r="I18" s="695">
        <v>406246</v>
      </c>
      <c r="J18" s="625">
        <v>349693</v>
      </c>
      <c r="K18" s="655">
        <v>1</v>
      </c>
      <c r="L18" s="624">
        <v>0</v>
      </c>
      <c r="M18" s="625">
        <v>406246</v>
      </c>
      <c r="N18" s="655">
        <v>0.2373664307683678</v>
      </c>
    </row>
    <row r="19" spans="1:14" s="134" customFormat="1" ht="14.25" thickBot="1">
      <c r="A19" s="733" t="s">
        <v>95</v>
      </c>
      <c r="B19" s="692">
        <v>537323</v>
      </c>
      <c r="C19" s="692">
        <v>113202</v>
      </c>
      <c r="D19" s="692">
        <v>209081</v>
      </c>
      <c r="E19" s="621">
        <v>859606</v>
      </c>
      <c r="F19" s="693">
        <v>0</v>
      </c>
      <c r="G19" s="625">
        <v>0</v>
      </c>
      <c r="H19" s="694">
        <v>0</v>
      </c>
      <c r="I19" s="695">
        <v>0</v>
      </c>
      <c r="J19" s="625">
        <v>0</v>
      </c>
      <c r="K19" s="655"/>
      <c r="L19" s="624">
        <v>21920.667000000001</v>
      </c>
      <c r="M19" s="625">
        <v>21920.667000000001</v>
      </c>
      <c r="N19" s="655">
        <f>(I19+L19)/E19</f>
        <v>2.5500830613094837E-2</v>
      </c>
    </row>
    <row r="20" spans="1:14" s="134" customFormat="1" ht="14.25" thickBot="1">
      <c r="A20" s="733" t="s">
        <v>1903</v>
      </c>
      <c r="B20" s="692">
        <v>943539</v>
      </c>
      <c r="C20" s="692">
        <v>97513</v>
      </c>
      <c r="D20" s="692">
        <v>0</v>
      </c>
      <c r="E20" s="621">
        <v>1041052</v>
      </c>
      <c r="F20" s="693">
        <v>0</v>
      </c>
      <c r="G20" s="625">
        <v>0</v>
      </c>
      <c r="H20" s="694">
        <v>0</v>
      </c>
      <c r="I20" s="695">
        <v>0</v>
      </c>
      <c r="J20" s="625">
        <v>0</v>
      </c>
      <c r="K20" s="655"/>
      <c r="L20" s="624">
        <v>583134</v>
      </c>
      <c r="M20" s="625">
        <v>583134</v>
      </c>
      <c r="N20" s="655">
        <v>0.56013916691961596</v>
      </c>
    </row>
    <row r="21" spans="1:14" s="134" customFormat="1" ht="14.25" thickBot="1">
      <c r="A21" s="733" t="s">
        <v>1700</v>
      </c>
      <c r="B21" s="692">
        <v>1035682</v>
      </c>
      <c r="C21" s="692">
        <v>0</v>
      </c>
      <c r="D21" s="692">
        <v>833370</v>
      </c>
      <c r="E21" s="621">
        <v>1869052</v>
      </c>
      <c r="F21" s="693">
        <v>0</v>
      </c>
      <c r="G21" s="625">
        <v>0</v>
      </c>
      <c r="H21" s="694">
        <v>0</v>
      </c>
      <c r="I21" s="695">
        <v>0</v>
      </c>
      <c r="J21" s="625">
        <v>0</v>
      </c>
      <c r="K21" s="655"/>
      <c r="L21" s="624">
        <v>0</v>
      </c>
      <c r="M21" s="625">
        <v>0</v>
      </c>
      <c r="N21" s="655">
        <v>0</v>
      </c>
    </row>
    <row r="22" spans="1:14" s="134" customFormat="1" ht="14.25" thickBot="1">
      <c r="A22" s="733" t="s">
        <v>1707</v>
      </c>
      <c r="B22" s="692">
        <v>1012695</v>
      </c>
      <c r="C22" s="692">
        <v>89093</v>
      </c>
      <c r="D22" s="692">
        <v>452965</v>
      </c>
      <c r="E22" s="621">
        <v>1554753</v>
      </c>
      <c r="F22" s="693">
        <v>0</v>
      </c>
      <c r="G22" s="625">
        <v>0</v>
      </c>
      <c r="H22" s="694">
        <v>0</v>
      </c>
      <c r="I22" s="695">
        <v>0</v>
      </c>
      <c r="J22" s="625">
        <v>0</v>
      </c>
      <c r="K22" s="655"/>
      <c r="L22" s="624">
        <v>0</v>
      </c>
      <c r="M22" s="625">
        <v>0</v>
      </c>
      <c r="N22" s="655">
        <v>0</v>
      </c>
    </row>
    <row r="23" spans="1:14" s="134" customFormat="1" ht="14.25" thickBot="1">
      <c r="A23" s="733" t="s">
        <v>1712</v>
      </c>
      <c r="B23" s="741">
        <v>931523</v>
      </c>
      <c r="C23" s="692">
        <v>3797</v>
      </c>
      <c r="D23" s="692">
        <v>510639</v>
      </c>
      <c r="E23" s="725">
        <v>1445959</v>
      </c>
      <c r="F23" s="693">
        <v>0</v>
      </c>
      <c r="G23" s="625">
        <v>0</v>
      </c>
      <c r="H23" s="694">
        <v>0</v>
      </c>
      <c r="I23" s="695">
        <v>0</v>
      </c>
      <c r="J23" s="625">
        <v>0</v>
      </c>
      <c r="K23" s="655"/>
      <c r="L23" s="624">
        <v>0</v>
      </c>
      <c r="M23" s="625">
        <v>0</v>
      </c>
      <c r="N23" s="655">
        <v>0</v>
      </c>
    </row>
    <row r="24" spans="1:14" s="720" customFormat="1" ht="14.25" thickBot="1">
      <c r="A24" s="724" t="s">
        <v>96</v>
      </c>
      <c r="B24" s="703"/>
      <c r="C24" s="703"/>
      <c r="D24" s="703"/>
      <c r="E24" s="704"/>
      <c r="F24" s="705"/>
      <c r="G24" s="706"/>
      <c r="H24" s="707"/>
      <c r="I24" s="708"/>
      <c r="J24" s="706"/>
      <c r="K24" s="709"/>
      <c r="L24" s="710"/>
      <c r="M24" s="706"/>
      <c r="N24" s="709"/>
    </row>
    <row r="25" spans="1:14" s="134" customFormat="1" ht="14.25" thickBot="1">
      <c r="A25" s="733" t="s">
        <v>1719</v>
      </c>
      <c r="B25" s="692">
        <v>537799</v>
      </c>
      <c r="C25" s="692">
        <v>117481</v>
      </c>
      <c r="D25" s="692">
        <v>344250</v>
      </c>
      <c r="E25" s="621">
        <v>999530</v>
      </c>
      <c r="F25" s="693">
        <v>0</v>
      </c>
      <c r="G25" s="625">
        <v>0</v>
      </c>
      <c r="H25" s="694">
        <v>0</v>
      </c>
      <c r="I25" s="695">
        <v>0</v>
      </c>
      <c r="J25" s="625">
        <v>0</v>
      </c>
      <c r="K25" s="655"/>
      <c r="L25" s="624">
        <v>0</v>
      </c>
      <c r="M25" s="625">
        <v>0</v>
      </c>
      <c r="N25" s="655">
        <v>0</v>
      </c>
    </row>
    <row r="26" spans="1:14" s="134" customFormat="1" ht="14.25" thickBot="1">
      <c r="A26" s="733" t="s">
        <v>1725</v>
      </c>
      <c r="B26" s="692">
        <v>851409</v>
      </c>
      <c r="C26" s="692"/>
      <c r="D26" s="692">
        <v>471380</v>
      </c>
      <c r="E26" s="621">
        <v>1322789</v>
      </c>
      <c r="F26" s="693">
        <v>120462</v>
      </c>
      <c r="G26" s="625">
        <v>120462</v>
      </c>
      <c r="H26" s="694">
        <v>9.1066678056742234E-2</v>
      </c>
      <c r="I26" s="695">
        <v>0</v>
      </c>
      <c r="J26" s="625">
        <v>120462</v>
      </c>
      <c r="K26" s="655">
        <v>1</v>
      </c>
      <c r="L26" s="624">
        <v>18352</v>
      </c>
      <c r="M26" s="625">
        <v>18352</v>
      </c>
      <c r="N26" s="655">
        <v>1.3873716821050069E-2</v>
      </c>
    </row>
    <row r="27" spans="1:14" s="720" customFormat="1" ht="14.25" thickBot="1">
      <c r="A27" s="724" t="s">
        <v>97</v>
      </c>
      <c r="B27" s="703"/>
      <c r="C27" s="703"/>
      <c r="D27" s="703"/>
      <c r="E27" s="704"/>
      <c r="F27" s="705"/>
      <c r="G27" s="706"/>
      <c r="H27" s="707"/>
      <c r="I27" s="708"/>
      <c r="J27" s="706"/>
      <c r="K27" s="709"/>
      <c r="L27" s="710"/>
      <c r="M27" s="706"/>
      <c r="N27" s="709"/>
    </row>
    <row r="28" spans="1:14" s="657" customFormat="1" ht="14.25" thickBot="1">
      <c r="A28" s="733" t="s">
        <v>1730</v>
      </c>
      <c r="B28" s="703"/>
      <c r="C28" s="703"/>
      <c r="D28" s="703"/>
      <c r="E28" s="704"/>
      <c r="F28" s="622">
        <v>621952</v>
      </c>
      <c r="G28" s="623">
        <v>576403</v>
      </c>
      <c r="H28" s="707"/>
      <c r="I28" s="639">
        <v>45549</v>
      </c>
      <c r="J28" s="623">
        <v>0</v>
      </c>
      <c r="K28" s="641">
        <v>0</v>
      </c>
      <c r="L28" s="624">
        <v>0</v>
      </c>
      <c r="M28" s="625">
        <v>45549</v>
      </c>
      <c r="N28" s="655"/>
    </row>
    <row r="29" spans="1:14" s="134" customFormat="1" ht="14.25" thickBot="1">
      <c r="A29" s="733" t="s">
        <v>1731</v>
      </c>
      <c r="B29" s="692">
        <v>755016</v>
      </c>
      <c r="C29" s="692">
        <v>46855</v>
      </c>
      <c r="D29" s="692">
        <v>562280</v>
      </c>
      <c r="E29" s="621">
        <v>1364151</v>
      </c>
      <c r="F29" s="693">
        <v>257234</v>
      </c>
      <c r="G29" s="625">
        <v>251361</v>
      </c>
      <c r="H29" s="694">
        <v>0.18856710144258224</v>
      </c>
      <c r="I29" s="695">
        <v>195839</v>
      </c>
      <c r="J29" s="625">
        <v>244640</v>
      </c>
      <c r="K29" s="655">
        <v>0.97326156404533715</v>
      </c>
      <c r="L29" s="624">
        <v>0</v>
      </c>
      <c r="M29" s="625">
        <v>195839</v>
      </c>
      <c r="N29" s="655">
        <v>0.14356108671254136</v>
      </c>
    </row>
    <row r="30" spans="1:14" s="720" customFormat="1" ht="14.25" thickBot="1">
      <c r="A30" s="724" t="s">
        <v>98</v>
      </c>
      <c r="B30" s="703"/>
      <c r="C30" s="703"/>
      <c r="D30" s="703"/>
      <c r="E30" s="704"/>
      <c r="F30" s="705"/>
      <c r="G30" s="706"/>
      <c r="H30" s="707"/>
      <c r="I30" s="708"/>
      <c r="J30" s="706"/>
      <c r="K30" s="709"/>
      <c r="L30" s="710"/>
      <c r="M30" s="706"/>
      <c r="N30" s="709"/>
    </row>
    <row r="31" spans="1:14" s="134" customFormat="1" ht="14.25" thickBot="1">
      <c r="A31" s="733" t="s">
        <v>1739</v>
      </c>
      <c r="B31" s="692">
        <v>842420</v>
      </c>
      <c r="C31" s="692">
        <v>93728</v>
      </c>
      <c r="D31" s="692">
        <v>528037</v>
      </c>
      <c r="E31" s="621">
        <v>1464185</v>
      </c>
      <c r="F31" s="693">
        <v>236512</v>
      </c>
      <c r="G31" s="625">
        <v>122458</v>
      </c>
      <c r="H31" s="694">
        <v>0.16153150045929987</v>
      </c>
      <c r="I31" s="695">
        <v>114054</v>
      </c>
      <c r="J31" s="625">
        <v>122458</v>
      </c>
      <c r="K31" s="655">
        <v>1</v>
      </c>
      <c r="L31" s="624">
        <v>0</v>
      </c>
      <c r="M31" s="625">
        <v>114054</v>
      </c>
      <c r="N31" s="655">
        <v>7.7895894302974014E-2</v>
      </c>
    </row>
    <row r="32" spans="1:14" s="134" customFormat="1" ht="14.25" thickBot="1">
      <c r="A32" s="733" t="s">
        <v>1743</v>
      </c>
      <c r="B32" s="692">
        <v>770597</v>
      </c>
      <c r="C32" s="692">
        <v>327</v>
      </c>
      <c r="D32" s="692">
        <v>1125672</v>
      </c>
      <c r="E32" s="621">
        <v>1896596</v>
      </c>
      <c r="F32" s="693">
        <v>609272</v>
      </c>
      <c r="G32" s="625">
        <v>609272</v>
      </c>
      <c r="H32" s="694">
        <v>0.32124500948014234</v>
      </c>
      <c r="I32" s="695">
        <v>0</v>
      </c>
      <c r="J32" s="625">
        <v>609272</v>
      </c>
      <c r="K32" s="655">
        <v>1</v>
      </c>
      <c r="L32" s="683">
        <v>409978</v>
      </c>
      <c r="M32" s="625">
        <v>409978</v>
      </c>
      <c r="N32" s="655">
        <v>0.21616517170762778</v>
      </c>
    </row>
    <row r="33" spans="1:14" s="134" customFormat="1" ht="14.25" thickBot="1">
      <c r="A33" s="733" t="s">
        <v>1754</v>
      </c>
      <c r="B33" s="741">
        <v>49733.65</v>
      </c>
      <c r="C33" s="692">
        <v>486</v>
      </c>
      <c r="D33" s="692">
        <v>196.14</v>
      </c>
      <c r="E33" s="725">
        <v>49930.275999999998</v>
      </c>
      <c r="F33" s="693">
        <v>34154.867913888898</v>
      </c>
      <c r="G33" s="625">
        <v>44748.378913888897</v>
      </c>
      <c r="H33" s="694">
        <v>0.684051254070554</v>
      </c>
      <c r="I33" s="695">
        <v>33961.616999999998</v>
      </c>
      <c r="J33" s="625">
        <v>208.007867</v>
      </c>
      <c r="K33" s="655">
        <v>4.6483888813107161E-3</v>
      </c>
      <c r="L33" s="624">
        <v>0</v>
      </c>
      <c r="M33" s="625">
        <v>33961.616999999998</v>
      </c>
      <c r="N33" s="655">
        <v>0.68018083857577716</v>
      </c>
    </row>
    <row r="34" spans="1:14" s="134" customFormat="1" ht="14.25" thickBot="1">
      <c r="A34" s="733" t="s">
        <v>1767</v>
      </c>
      <c r="B34" s="692">
        <v>75495</v>
      </c>
      <c r="C34" s="692"/>
      <c r="D34" s="692">
        <v>608947</v>
      </c>
      <c r="E34" s="621">
        <v>684442</v>
      </c>
      <c r="F34" s="693">
        <v>0</v>
      </c>
      <c r="G34" s="625">
        <v>0</v>
      </c>
      <c r="H34" s="694">
        <v>0</v>
      </c>
      <c r="I34" s="695">
        <v>0</v>
      </c>
      <c r="J34" s="625">
        <v>0</v>
      </c>
      <c r="K34" s="655"/>
      <c r="L34" s="624">
        <v>25639</v>
      </c>
      <c r="M34" s="625">
        <v>25639</v>
      </c>
      <c r="N34" s="655">
        <v>3.7459711706762586E-2</v>
      </c>
    </row>
    <row r="35" spans="1:14" s="134" customFormat="1" ht="14.25" thickBot="1">
      <c r="A35" s="736" t="s">
        <v>1773</v>
      </c>
      <c r="B35" s="692">
        <v>477872</v>
      </c>
      <c r="C35" s="692">
        <v>0</v>
      </c>
      <c r="D35" s="692">
        <v>259993</v>
      </c>
      <c r="E35" s="621">
        <v>737865</v>
      </c>
      <c r="F35" s="693">
        <v>0</v>
      </c>
      <c r="G35" s="625">
        <v>0</v>
      </c>
      <c r="H35" s="694">
        <v>0</v>
      </c>
      <c r="I35" s="695">
        <v>0</v>
      </c>
      <c r="J35" s="625">
        <v>0</v>
      </c>
      <c r="K35" s="655"/>
      <c r="L35" s="624">
        <v>0</v>
      </c>
      <c r="M35" s="625">
        <v>0</v>
      </c>
      <c r="N35" s="655">
        <v>0</v>
      </c>
    </row>
    <row r="36" spans="1:14" s="720" customFormat="1" ht="14.25" thickBot="1">
      <c r="A36" s="724" t="s">
        <v>99</v>
      </c>
      <c r="B36" s="703"/>
      <c r="C36" s="703"/>
      <c r="D36" s="703"/>
      <c r="E36" s="704"/>
      <c r="F36" s="705"/>
      <c r="G36" s="706"/>
      <c r="H36" s="707"/>
      <c r="I36" s="708"/>
      <c r="J36" s="706"/>
      <c r="K36" s="709"/>
      <c r="L36" s="710"/>
      <c r="M36" s="706"/>
      <c r="N36" s="709"/>
    </row>
    <row r="37" spans="1:14" s="134" customFormat="1" ht="14.25" thickBot="1">
      <c r="A37" s="733" t="s">
        <v>1778</v>
      </c>
      <c r="B37" s="692">
        <v>197942.147</v>
      </c>
      <c r="C37" s="692"/>
      <c r="D37" s="692">
        <v>222.035</v>
      </c>
      <c r="E37" s="621">
        <v>1981640.182</v>
      </c>
      <c r="F37" s="693">
        <v>100663.40399999999</v>
      </c>
      <c r="G37" s="625">
        <v>100663.40399999999</v>
      </c>
      <c r="H37" s="694">
        <v>0.50797981241635282</v>
      </c>
      <c r="I37" s="695">
        <v>0</v>
      </c>
      <c r="J37" s="625">
        <v>100663.40399999999</v>
      </c>
      <c r="K37" s="655">
        <v>1</v>
      </c>
      <c r="L37" s="624">
        <v>8377</v>
      </c>
      <c r="M37" s="625">
        <v>8377</v>
      </c>
      <c r="N37" s="655">
        <v>4.227302792792292E-5</v>
      </c>
    </row>
    <row r="38" spans="1:14" s="134" customFormat="1" ht="14.25" thickBot="1">
      <c r="A38" s="733" t="s">
        <v>1783</v>
      </c>
      <c r="B38" s="692">
        <v>654496</v>
      </c>
      <c r="C38" s="692">
        <v>108154</v>
      </c>
      <c r="D38" s="692">
        <v>292186</v>
      </c>
      <c r="E38" s="621">
        <v>1054836</v>
      </c>
      <c r="F38" s="693">
        <v>529512.88899999997</v>
      </c>
      <c r="G38" s="625">
        <v>531374.08700000006</v>
      </c>
      <c r="H38" s="694">
        <f>F38/E38</f>
        <v>0.50198598549916762</v>
      </c>
      <c r="I38" s="695">
        <v>47899.919000000002</v>
      </c>
      <c r="J38" s="625">
        <v>529512.88899999997</v>
      </c>
      <c r="K38" s="655">
        <v>0.99649738659536857</v>
      </c>
      <c r="L38" s="624">
        <v>0</v>
      </c>
      <c r="M38" s="625">
        <v>478990.91899999999</v>
      </c>
      <c r="N38" s="655">
        <f>(I38+L38)/E38</f>
        <v>4.5409825792824668E-2</v>
      </c>
    </row>
    <row r="39" spans="1:14" s="134" customFormat="1" ht="14.25" thickBot="1">
      <c r="A39" s="733" t="s">
        <v>1789</v>
      </c>
      <c r="B39" s="692">
        <v>857605</v>
      </c>
      <c r="C39" s="692">
        <v>58874</v>
      </c>
      <c r="D39" s="692">
        <v>523</v>
      </c>
      <c r="E39" s="621">
        <v>917002</v>
      </c>
      <c r="F39" s="693">
        <v>676796</v>
      </c>
      <c r="G39" s="625">
        <v>676796</v>
      </c>
      <c r="H39" s="742" t="s">
        <v>648</v>
      </c>
      <c r="I39" s="695">
        <v>0</v>
      </c>
      <c r="J39" s="625">
        <v>676796</v>
      </c>
      <c r="K39" s="743" t="s">
        <v>648</v>
      </c>
      <c r="L39" s="624">
        <v>0</v>
      </c>
      <c r="M39" s="625">
        <v>0</v>
      </c>
      <c r="N39" s="655">
        <v>0</v>
      </c>
    </row>
    <row r="40" spans="1:14" s="134" customFormat="1" ht="14.25" thickBot="1">
      <c r="A40" s="733" t="s">
        <v>1801</v>
      </c>
      <c r="B40" s="692">
        <v>376807</v>
      </c>
      <c r="C40" s="692">
        <v>12677</v>
      </c>
      <c r="D40" s="692">
        <v>762258</v>
      </c>
      <c r="E40" s="621">
        <v>1151742</v>
      </c>
      <c r="F40" s="693">
        <v>186684.55300000001</v>
      </c>
      <c r="G40" s="625">
        <v>186684.55300000001</v>
      </c>
      <c r="H40" s="694">
        <v>0.16208886452000537</v>
      </c>
      <c r="I40" s="695">
        <v>0</v>
      </c>
      <c r="J40" s="625">
        <v>186684.55300000001</v>
      </c>
      <c r="K40" s="655">
        <v>1</v>
      </c>
      <c r="L40" s="624">
        <v>0</v>
      </c>
      <c r="M40" s="625">
        <v>0</v>
      </c>
      <c r="N40" s="655">
        <v>0</v>
      </c>
    </row>
    <row r="41" spans="1:14" s="134" customFormat="1" ht="14.25" thickBot="1">
      <c r="A41" s="733" t="s">
        <v>1803</v>
      </c>
      <c r="B41" s="692">
        <v>904858</v>
      </c>
      <c r="C41" s="692"/>
      <c r="D41" s="692">
        <v>259404</v>
      </c>
      <c r="E41" s="621">
        <v>1164262</v>
      </c>
      <c r="F41" s="693">
        <v>336143</v>
      </c>
      <c r="G41" s="625">
        <v>107572</v>
      </c>
      <c r="H41" s="694">
        <v>0.28871765977073888</v>
      </c>
      <c r="I41" s="695">
        <v>269135</v>
      </c>
      <c r="J41" s="625">
        <v>100615</v>
      </c>
      <c r="K41" s="655">
        <v>0.9353270367753691</v>
      </c>
      <c r="L41" s="624">
        <v>0</v>
      </c>
      <c r="M41" s="625">
        <v>269135</v>
      </c>
      <c r="N41" s="655">
        <v>0.23116360406850003</v>
      </c>
    </row>
    <row r="42" spans="1:14" s="134" customFormat="1" ht="14.25" thickBot="1">
      <c r="A42" s="733" t="s">
        <v>1811</v>
      </c>
      <c r="B42" s="692">
        <v>890938.61300000001</v>
      </c>
      <c r="C42" s="692">
        <v>35221.938000000002</v>
      </c>
      <c r="D42" s="692">
        <v>339588.39399999997</v>
      </c>
      <c r="E42" s="621">
        <v>1265748.9450000001</v>
      </c>
      <c r="F42" s="693">
        <v>196830</v>
      </c>
      <c r="G42" s="625">
        <v>196830</v>
      </c>
      <c r="H42" s="694">
        <v>1.5550477112979147E-4</v>
      </c>
      <c r="I42" s="695">
        <v>0</v>
      </c>
      <c r="J42" s="625">
        <v>196830</v>
      </c>
      <c r="K42" s="655">
        <v>1</v>
      </c>
      <c r="L42" s="624">
        <v>0</v>
      </c>
      <c r="M42" s="625">
        <v>0</v>
      </c>
      <c r="N42" s="655">
        <v>0</v>
      </c>
    </row>
    <row r="43" spans="1:14" s="134" customFormat="1" ht="14.25" thickBot="1">
      <c r="A43" s="733" t="s">
        <v>1817</v>
      </c>
      <c r="B43" s="741">
        <v>635564</v>
      </c>
      <c r="C43" s="692">
        <v>93408</v>
      </c>
      <c r="D43" s="692">
        <v>1073866</v>
      </c>
      <c r="E43" s="725">
        <v>1802838</v>
      </c>
      <c r="F43" s="693">
        <v>388274</v>
      </c>
      <c r="G43" s="625">
        <v>0</v>
      </c>
      <c r="H43" s="694">
        <v>0.21536821389387178</v>
      </c>
      <c r="I43" s="695">
        <v>388274</v>
      </c>
      <c r="J43" s="625">
        <v>0</v>
      </c>
      <c r="K43" s="655"/>
      <c r="L43" s="624">
        <v>0</v>
      </c>
      <c r="M43" s="625">
        <v>388274</v>
      </c>
      <c r="N43" s="655">
        <v>0.21536821389387178</v>
      </c>
    </row>
    <row r="44" spans="1:14" s="134" customFormat="1" ht="14.25" thickBot="1">
      <c r="A44" s="733" t="s">
        <v>1829</v>
      </c>
      <c r="B44" s="692">
        <v>656657</v>
      </c>
      <c r="C44" s="692">
        <v>392763</v>
      </c>
      <c r="D44" s="692">
        <v>371147</v>
      </c>
      <c r="E44" s="621">
        <v>1420567</v>
      </c>
      <c r="F44" s="693">
        <v>0</v>
      </c>
      <c r="G44" s="625">
        <v>0</v>
      </c>
      <c r="H44" s="694">
        <v>0</v>
      </c>
      <c r="I44" s="695">
        <v>0</v>
      </c>
      <c r="J44" s="625">
        <v>0</v>
      </c>
      <c r="K44" s="655"/>
      <c r="L44" s="624">
        <v>269974</v>
      </c>
      <c r="M44" s="625">
        <v>269974</v>
      </c>
      <c r="N44" s="655">
        <v>0.19004665038678217</v>
      </c>
    </row>
    <row r="45" spans="1:14" s="696" customFormat="1" ht="14.25" thickBot="1">
      <c r="A45" s="737" t="s">
        <v>1834</v>
      </c>
      <c r="B45" s="692">
        <v>503774</v>
      </c>
      <c r="C45" s="692">
        <v>1567</v>
      </c>
      <c r="D45" s="692">
        <v>421129</v>
      </c>
      <c r="E45" s="621">
        <v>926470</v>
      </c>
      <c r="F45" s="693">
        <v>69394</v>
      </c>
      <c r="G45" s="625">
        <v>70661</v>
      </c>
      <c r="H45" s="694">
        <v>7.4901507873973247E-2</v>
      </c>
      <c r="I45" s="695">
        <v>69394</v>
      </c>
      <c r="J45" s="625">
        <v>0</v>
      </c>
      <c r="K45" s="655">
        <v>0</v>
      </c>
      <c r="L45" s="624">
        <v>0</v>
      </c>
      <c r="M45" s="625">
        <v>69394</v>
      </c>
      <c r="N45" s="655">
        <v>7.4901507873973247E-2</v>
      </c>
    </row>
    <row r="46" spans="1:14" s="134" customFormat="1" ht="14.25" thickBot="1">
      <c r="A46" s="733" t="s">
        <v>1839</v>
      </c>
      <c r="B46" s="692">
        <v>701742</v>
      </c>
      <c r="C46" s="692">
        <v>28953</v>
      </c>
      <c r="D46" s="692">
        <v>395297</v>
      </c>
      <c r="E46" s="621">
        <v>1125992</v>
      </c>
      <c r="F46" s="693">
        <v>371976</v>
      </c>
      <c r="G46" s="625">
        <v>381754</v>
      </c>
      <c r="H46" s="694">
        <v>0.33035403448692352</v>
      </c>
      <c r="I46" s="695">
        <v>259136</v>
      </c>
      <c r="J46" s="625">
        <v>373500</v>
      </c>
      <c r="K46" s="655">
        <v>0.97837874652262979</v>
      </c>
      <c r="L46" s="624">
        <v>0</v>
      </c>
      <c r="M46" s="625">
        <v>259136</v>
      </c>
      <c r="N46" s="655">
        <v>0.23014017861583386</v>
      </c>
    </row>
    <row r="47" spans="1:14" s="134" customFormat="1" ht="14.25" thickBot="1">
      <c r="A47" s="733" t="s">
        <v>211</v>
      </c>
      <c r="B47" s="692">
        <v>640932</v>
      </c>
      <c r="C47" s="692">
        <v>45362</v>
      </c>
      <c r="D47" s="692">
        <v>517675</v>
      </c>
      <c r="E47" s="199">
        <f>SUM(B47:D47)</f>
        <v>1203969</v>
      </c>
      <c r="F47" s="693">
        <f>'[1]（２）【別表1】電気購入入札詳細'!H52</f>
        <v>0</v>
      </c>
      <c r="G47" s="625">
        <f>'[1]（２）【別表1】電気購入入札詳細'!I52</f>
        <v>0</v>
      </c>
      <c r="H47" s="694">
        <f>F47/E47</f>
        <v>0</v>
      </c>
      <c r="I47" s="695">
        <f>'[1]（２）【別表1】電気購入入札詳細'!H47</f>
        <v>0</v>
      </c>
      <c r="J47" s="625">
        <f>'[1]（２）【別表1】電気購入入札詳細'!H48</f>
        <v>0</v>
      </c>
      <c r="K47" s="655">
        <f>'[1]（２）【別表1】電気購入入札詳細'!H49</f>
        <v>0</v>
      </c>
      <c r="L47" s="624">
        <f>'[1]（３）【別表2】電気購入随意契約詳細'!H47</f>
        <v>0</v>
      </c>
      <c r="M47" s="625">
        <f>I47+L47</f>
        <v>0</v>
      </c>
      <c r="N47" s="655">
        <f>M47/E47</f>
        <v>0</v>
      </c>
    </row>
    <row r="48" spans="1:14" s="134" customFormat="1" ht="14.25" thickBot="1">
      <c r="A48" s="733" t="s">
        <v>1841</v>
      </c>
      <c r="B48" s="692">
        <v>1442507</v>
      </c>
      <c r="C48" s="692">
        <v>198873</v>
      </c>
      <c r="D48" s="692">
        <v>829850</v>
      </c>
      <c r="E48" s="621">
        <v>2471230</v>
      </c>
      <c r="F48" s="693">
        <v>1542099</v>
      </c>
      <c r="G48" s="625">
        <v>1176826</v>
      </c>
      <c r="H48" s="694">
        <v>0.62402083173156686</v>
      </c>
      <c r="I48" s="695">
        <v>1155680</v>
      </c>
      <c r="J48" s="625">
        <v>1030517</v>
      </c>
      <c r="K48" s="655">
        <v>0.87567490861010888</v>
      </c>
      <c r="L48" s="624">
        <v>0</v>
      </c>
      <c r="M48" s="625">
        <v>1155680</v>
      </c>
      <c r="N48" s="655">
        <v>0.46765375946391069</v>
      </c>
    </row>
    <row r="49" spans="1:14" s="134" customFormat="1" ht="14.25" thickBot="1">
      <c r="A49" s="733" t="s">
        <v>1846</v>
      </c>
      <c r="B49" s="692">
        <v>509033</v>
      </c>
      <c r="C49" s="692">
        <v>167729</v>
      </c>
      <c r="D49" s="692">
        <v>701442</v>
      </c>
      <c r="E49" s="621">
        <v>1378204</v>
      </c>
      <c r="F49" s="693">
        <v>330239</v>
      </c>
      <c r="G49" s="625">
        <v>329653</v>
      </c>
      <c r="H49" s="694">
        <v>0.23961547056894336</v>
      </c>
      <c r="I49" s="625">
        <v>120577</v>
      </c>
      <c r="J49" s="625">
        <v>324140</v>
      </c>
      <c r="K49" s="655">
        <v>0.98327635422702053</v>
      </c>
      <c r="L49" s="624">
        <v>0</v>
      </c>
      <c r="M49" s="625">
        <v>120577</v>
      </c>
      <c r="N49" s="655">
        <v>8.7488499525469374E-2</v>
      </c>
    </row>
    <row r="50" spans="1:14" s="720" customFormat="1" ht="14.25" thickBot="1">
      <c r="A50" s="724" t="s">
        <v>100</v>
      </c>
      <c r="B50" s="703"/>
      <c r="C50" s="703"/>
      <c r="D50" s="703"/>
      <c r="E50" s="704"/>
      <c r="F50" s="705"/>
      <c r="G50" s="706"/>
      <c r="H50" s="707"/>
      <c r="I50" s="708"/>
      <c r="J50" s="706"/>
      <c r="K50" s="709"/>
      <c r="L50" s="710"/>
      <c r="M50" s="706"/>
      <c r="N50" s="709"/>
    </row>
    <row r="51" spans="1:14" s="134" customFormat="1" ht="14.25" thickBot="1">
      <c r="A51" s="733" t="s">
        <v>1849</v>
      </c>
      <c r="B51" s="741">
        <v>685900</v>
      </c>
      <c r="C51" s="692">
        <v>181177</v>
      </c>
      <c r="D51" s="692">
        <v>646445</v>
      </c>
      <c r="E51" s="621">
        <v>1513522</v>
      </c>
      <c r="F51" s="693">
        <v>277630</v>
      </c>
      <c r="G51" s="625">
        <v>0</v>
      </c>
      <c r="H51" s="694">
        <v>0.18343307860738067</v>
      </c>
      <c r="I51" s="695">
        <v>277630</v>
      </c>
      <c r="J51" s="625">
        <v>0</v>
      </c>
      <c r="K51" s="744" t="s">
        <v>926</v>
      </c>
      <c r="L51" s="624">
        <v>0</v>
      </c>
      <c r="M51" s="625">
        <v>277630</v>
      </c>
      <c r="N51" s="655">
        <v>0.18343307860738067</v>
      </c>
    </row>
    <row r="52" spans="1:14" s="134" customFormat="1" ht="14.25" thickBot="1">
      <c r="A52" s="733" t="s">
        <v>1855</v>
      </c>
      <c r="B52" s="692">
        <v>726951</v>
      </c>
      <c r="C52" s="692">
        <v>107891</v>
      </c>
      <c r="D52" s="692">
        <v>548589</v>
      </c>
      <c r="E52" s="621">
        <v>1383431</v>
      </c>
      <c r="F52" s="693">
        <v>251759</v>
      </c>
      <c r="G52" s="625">
        <v>61180</v>
      </c>
      <c r="H52" s="694">
        <v>0.18198160949118533</v>
      </c>
      <c r="I52" s="695">
        <v>251759</v>
      </c>
      <c r="J52" s="625">
        <v>0</v>
      </c>
      <c r="K52" s="655">
        <v>0</v>
      </c>
      <c r="L52" s="624">
        <v>0</v>
      </c>
      <c r="M52" s="625">
        <v>251759</v>
      </c>
      <c r="N52" s="655">
        <v>0.18198160949118533</v>
      </c>
    </row>
    <row r="53" spans="1:14" s="134" customFormat="1" ht="14.25" thickBot="1">
      <c r="A53" s="733" t="s">
        <v>1864</v>
      </c>
      <c r="B53" s="692">
        <v>421321.79907407408</v>
      </c>
      <c r="C53" s="692">
        <v>89412</v>
      </c>
      <c r="D53" s="692">
        <v>309480</v>
      </c>
      <c r="E53" s="621">
        <v>820213.79907407402</v>
      </c>
      <c r="F53" s="693">
        <v>476582</v>
      </c>
      <c r="G53" s="625">
        <v>471204</v>
      </c>
      <c r="H53" s="694">
        <v>0.58104606449928742</v>
      </c>
      <c r="I53" s="695">
        <v>5378</v>
      </c>
      <c r="J53" s="625">
        <v>471204</v>
      </c>
      <c r="K53" s="655">
        <v>1</v>
      </c>
      <c r="L53" s="624">
        <v>0</v>
      </c>
      <c r="M53" s="625">
        <v>5378</v>
      </c>
      <c r="N53" s="655">
        <v>6.5568270200661539E-3</v>
      </c>
    </row>
    <row r="54" spans="1:14" s="134" customFormat="1" ht="14.25" thickBot="1">
      <c r="A54" s="733" t="s">
        <v>1872</v>
      </c>
      <c r="B54" s="692">
        <v>891041</v>
      </c>
      <c r="C54" s="692">
        <v>92389</v>
      </c>
      <c r="D54" s="692">
        <v>663349</v>
      </c>
      <c r="E54" s="621">
        <v>1646779</v>
      </c>
      <c r="F54" s="693">
        <v>0</v>
      </c>
      <c r="G54" s="625">
        <v>0</v>
      </c>
      <c r="H54" s="694">
        <v>0</v>
      </c>
      <c r="I54" s="695">
        <v>0</v>
      </c>
      <c r="J54" s="625">
        <v>0</v>
      </c>
      <c r="K54" s="655"/>
      <c r="L54" s="624">
        <v>0</v>
      </c>
      <c r="M54" s="625">
        <v>0</v>
      </c>
      <c r="N54" s="655">
        <v>0</v>
      </c>
    </row>
    <row r="55" spans="1:14" s="134" customFormat="1" ht="14.25" thickBot="1">
      <c r="A55" s="733" t="s">
        <v>1874</v>
      </c>
      <c r="B55" s="745">
        <v>798056</v>
      </c>
      <c r="C55" s="692">
        <v>27513</v>
      </c>
      <c r="D55" s="692">
        <v>251401</v>
      </c>
      <c r="E55" s="621">
        <v>1076970</v>
      </c>
      <c r="F55" s="693">
        <v>1196087</v>
      </c>
      <c r="G55" s="625">
        <v>1088951</v>
      </c>
      <c r="H55" s="694">
        <f>F55/E55</f>
        <v>1.1106038236905391</v>
      </c>
      <c r="I55" s="695">
        <v>124432</v>
      </c>
      <c r="J55" s="625">
        <v>1083379</v>
      </c>
      <c r="K55" s="655">
        <v>0.99488314901221453</v>
      </c>
      <c r="L55" s="624">
        <v>0</v>
      </c>
      <c r="M55" s="625">
        <v>124432</v>
      </c>
      <c r="N55" s="655">
        <v>0.11553896580220434</v>
      </c>
    </row>
    <row r="56" spans="1:14" s="134" customFormat="1" ht="14.25" thickBot="1">
      <c r="A56" s="733" t="s">
        <v>1880</v>
      </c>
      <c r="B56" s="692">
        <v>926563</v>
      </c>
      <c r="C56" s="692">
        <v>68775</v>
      </c>
      <c r="D56" s="692">
        <v>470809</v>
      </c>
      <c r="E56" s="621">
        <v>1466147</v>
      </c>
      <c r="F56" s="693">
        <v>337681.01500000001</v>
      </c>
      <c r="G56" s="625">
        <v>337681.01500000001</v>
      </c>
      <c r="H56" s="694">
        <f>F56/E56</f>
        <v>0.23031866177129579</v>
      </c>
      <c r="I56" s="695">
        <v>0</v>
      </c>
      <c r="J56" s="625">
        <v>337681.01500000001</v>
      </c>
      <c r="K56" s="655">
        <v>1</v>
      </c>
      <c r="L56" s="624">
        <v>0</v>
      </c>
      <c r="M56" s="625">
        <v>0</v>
      </c>
      <c r="N56" s="655">
        <v>0</v>
      </c>
    </row>
    <row r="57" spans="1:14" s="134" customFormat="1" ht="14.25" thickBot="1">
      <c r="A57" s="733" t="s">
        <v>101</v>
      </c>
      <c r="B57" s="745">
        <v>656213</v>
      </c>
      <c r="C57" s="692">
        <v>102141</v>
      </c>
      <c r="D57" s="692">
        <v>886163</v>
      </c>
      <c r="E57" s="199">
        <v>1644517</v>
      </c>
      <c r="F57" s="746">
        <v>62116.423999999999</v>
      </c>
      <c r="G57" s="625">
        <v>65362.544999999998</v>
      </c>
      <c r="H57" s="694">
        <f>F57/E57</f>
        <v>3.7771834526490147E-2</v>
      </c>
      <c r="I57" s="625">
        <v>34537.133000000002</v>
      </c>
      <c r="J57" s="625">
        <v>62116.423999999999</v>
      </c>
      <c r="K57" s="655">
        <v>0.95033667982175418</v>
      </c>
      <c r="L57" s="624">
        <v>0</v>
      </c>
      <c r="M57" s="625">
        <v>34537.133000000002</v>
      </c>
      <c r="N57" s="655">
        <f>(I57+L57)/E57</f>
        <v>2.1001383992990039E-2</v>
      </c>
    </row>
    <row r="58" spans="1:14" s="134" customFormat="1" ht="14.25" thickBot="1">
      <c r="A58" s="733" t="s">
        <v>1886</v>
      </c>
      <c r="B58" s="692">
        <v>743304.223</v>
      </c>
      <c r="C58" s="692">
        <v>111668.57600000002</v>
      </c>
      <c r="D58" s="692">
        <v>1409542.7590000001</v>
      </c>
      <c r="E58" s="621">
        <v>2264515.5580000002</v>
      </c>
      <c r="F58" s="747">
        <v>518318.32899999997</v>
      </c>
      <c r="G58" s="695">
        <v>550880.34200000006</v>
      </c>
      <c r="H58" s="694">
        <v>0.22888706909912956</v>
      </c>
      <c r="I58" s="695">
        <v>33043.224000000002</v>
      </c>
      <c r="J58" s="625">
        <v>518318.32899999997</v>
      </c>
      <c r="K58" s="655">
        <v>0.94089095123310806</v>
      </c>
      <c r="L58" s="624">
        <v>0</v>
      </c>
      <c r="M58" s="625">
        <v>33043.224000000002</v>
      </c>
      <c r="N58" s="655">
        <v>1.4591740773546939E-2</v>
      </c>
    </row>
    <row r="59" spans="1:14" s="134" customFormat="1" ht="14.25" thickBot="1">
      <c r="A59" s="733" t="s">
        <v>1895</v>
      </c>
      <c r="B59" s="692">
        <v>897192</v>
      </c>
      <c r="C59" s="692"/>
      <c r="D59" s="692">
        <v>32861</v>
      </c>
      <c r="E59" s="621">
        <v>930053</v>
      </c>
      <c r="F59" s="693">
        <v>0</v>
      </c>
      <c r="G59" s="625">
        <v>0</v>
      </c>
      <c r="H59" s="694">
        <v>0</v>
      </c>
      <c r="I59" s="695">
        <v>0</v>
      </c>
      <c r="J59" s="625">
        <v>0</v>
      </c>
      <c r="K59" s="655"/>
      <c r="L59" s="624">
        <v>0</v>
      </c>
      <c r="M59" s="625">
        <v>0</v>
      </c>
      <c r="N59" s="655">
        <v>0</v>
      </c>
    </row>
    <row r="60" spans="1:14" s="6" customFormat="1" ht="16.5" customHeight="1">
      <c r="D60" s="6" t="s">
        <v>1901</v>
      </c>
      <c r="E60" s="726">
        <f>SUM(E2:E59)</f>
        <v>63696361.760074079</v>
      </c>
      <c r="F60" s="726">
        <f>SUM(F2:F59)</f>
        <v>13318022.95009389</v>
      </c>
      <c r="G60" s="726">
        <f>SUM(G2:G59)</f>
        <v>11276841.084913889</v>
      </c>
      <c r="H60" s="727">
        <f>F60/E60</f>
        <v>0.20908608564267864</v>
      </c>
      <c r="I60" s="726">
        <f>SUM(I2:I59)</f>
        <v>5442527.1241800012</v>
      </c>
      <c r="J60" s="726">
        <f>SUM(J2:J59)</f>
        <v>10101807.324867001</v>
      </c>
      <c r="K60" s="727">
        <f>J60/G60</f>
        <v>0.89580115998807119</v>
      </c>
      <c r="L60" s="726">
        <f>SUM(L2:L59)</f>
        <v>1494331.5870000001</v>
      </c>
      <c r="M60" s="726">
        <f t="shared" ref="M60" si="0">SUM(M6:M59)</f>
        <v>6913422.4000000004</v>
      </c>
      <c r="N60" s="727">
        <f t="shared" ref="N60" si="1">M60/E60</f>
        <v>0.10853716301789543</v>
      </c>
    </row>
    <row r="61" spans="1:14">
      <c r="D61" t="s">
        <v>1899</v>
      </c>
      <c r="E61" s="728">
        <f>E60-E28</f>
        <v>63696361.760074079</v>
      </c>
      <c r="F61" s="728">
        <f>F60-F28</f>
        <v>12696070.95009389</v>
      </c>
      <c r="G61" s="728">
        <f>G60-G28</f>
        <v>10700438.084913889</v>
      </c>
      <c r="H61" s="729">
        <f>F61/E61</f>
        <v>0.19932176029011431</v>
      </c>
      <c r="I61" s="728">
        <f t="shared" ref="I61:M61" si="2">I60-I28</f>
        <v>5396978.1241800012</v>
      </c>
      <c r="J61" s="728">
        <f t="shared" si="2"/>
        <v>10101807.324867001</v>
      </c>
      <c r="K61" s="729">
        <f>J61/G61</f>
        <v>0.94405549050455484</v>
      </c>
      <c r="L61" s="728">
        <f t="shared" si="2"/>
        <v>1494331.5870000001</v>
      </c>
      <c r="M61" s="728">
        <f t="shared" si="2"/>
        <v>6867873.4000000004</v>
      </c>
      <c r="N61" s="729">
        <f>M61/E61</f>
        <v>0.10782206722998261</v>
      </c>
    </row>
    <row r="62" spans="1:14">
      <c r="F62" s="8"/>
      <c r="G62" s="9"/>
      <c r="H62" s="9"/>
      <c r="I62" s="9"/>
      <c r="J62" s="730" t="s">
        <v>1900</v>
      </c>
      <c r="K62" s="9"/>
      <c r="L62" s="9"/>
      <c r="M62" s="9"/>
      <c r="N62" s="9"/>
    </row>
    <row r="63" spans="1:14">
      <c r="F63" s="8"/>
      <c r="G63" s="9"/>
      <c r="H63" s="9"/>
      <c r="I63" s="9"/>
      <c r="J63" s="9"/>
      <c r="K63" s="9"/>
      <c r="L63" s="9"/>
      <c r="M63" s="9"/>
      <c r="N63" s="9"/>
    </row>
    <row r="64" spans="1:14">
      <c r="F64" s="8"/>
      <c r="G64" s="9"/>
      <c r="H64" s="9"/>
      <c r="I64" s="9"/>
      <c r="J64" s="9"/>
      <c r="K64" s="9"/>
      <c r="L64" s="9"/>
      <c r="M64" s="9"/>
      <c r="N64" s="9"/>
    </row>
    <row r="65" spans="6:14">
      <c r="F65" s="8"/>
      <c r="G65" s="9"/>
      <c r="H65" s="9"/>
      <c r="I65" s="9"/>
      <c r="J65" s="9"/>
      <c r="K65" s="9"/>
      <c r="L65" s="9"/>
      <c r="M65" s="9"/>
      <c r="N65" s="9"/>
    </row>
    <row r="66" spans="6:14">
      <c r="F66" s="8"/>
      <c r="G66" s="9"/>
      <c r="H66" s="9"/>
      <c r="I66" s="9"/>
      <c r="J66" s="9"/>
      <c r="K66" s="9"/>
      <c r="L66" s="9"/>
      <c r="M66" s="9"/>
      <c r="N66" s="9"/>
    </row>
    <row r="67" spans="6:14">
      <c r="F67" s="8"/>
      <c r="G67" s="9"/>
      <c r="H67" s="9"/>
      <c r="I67" s="9"/>
      <c r="J67" s="9"/>
      <c r="K67" s="9"/>
      <c r="L67" s="9"/>
      <c r="M67" s="9"/>
      <c r="N67" s="9"/>
    </row>
    <row r="68" spans="6:14">
      <c r="F68" s="8"/>
      <c r="G68" s="9"/>
      <c r="H68" s="9"/>
      <c r="I68" s="9"/>
      <c r="J68" s="9"/>
      <c r="K68" s="9"/>
      <c r="L68" s="9"/>
      <c r="M68" s="9"/>
      <c r="N68" s="9"/>
    </row>
    <row r="69" spans="6:14">
      <c r="F69" s="8"/>
      <c r="G69" s="9"/>
      <c r="H69" s="9"/>
      <c r="I69" s="9"/>
      <c r="J69" s="9"/>
      <c r="K69" s="9"/>
      <c r="L69" s="9"/>
      <c r="M69" s="9"/>
      <c r="N69" s="9"/>
    </row>
    <row r="70" spans="6:14">
      <c r="F70" s="8"/>
      <c r="G70" s="9"/>
      <c r="H70" s="9"/>
      <c r="I70" s="9"/>
      <c r="J70" s="9"/>
      <c r="K70" s="9"/>
      <c r="L70" s="9"/>
      <c r="M70" s="9"/>
      <c r="N70" s="9"/>
    </row>
    <row r="71" spans="6:14">
      <c r="F71" s="8"/>
      <c r="G71" s="9"/>
      <c r="H71" s="9"/>
      <c r="I71" s="9"/>
      <c r="J71" s="9"/>
      <c r="K71" s="9"/>
      <c r="L71" s="9"/>
      <c r="M71" s="9"/>
      <c r="N71" s="9"/>
    </row>
    <row r="72" spans="6:14">
      <c r="F72" s="8"/>
      <c r="G72" s="9"/>
      <c r="H72" s="9"/>
      <c r="I72" s="9"/>
      <c r="J72" s="9"/>
      <c r="K72" s="9"/>
      <c r="L72" s="9"/>
      <c r="M72" s="9"/>
      <c r="N72" s="9"/>
    </row>
    <row r="73" spans="6:14">
      <c r="F73" s="8"/>
      <c r="G73" s="9"/>
      <c r="H73" s="9"/>
      <c r="I73" s="9"/>
      <c r="J73" s="9"/>
      <c r="K73" s="9"/>
      <c r="L73" s="9"/>
      <c r="M73" s="9"/>
      <c r="N73" s="9"/>
    </row>
    <row r="74" spans="6:14">
      <c r="F74" s="8"/>
      <c r="G74" s="9"/>
      <c r="H74" s="9"/>
      <c r="I74" s="9"/>
      <c r="J74" s="9"/>
      <c r="K74" s="9"/>
      <c r="L74" s="9"/>
      <c r="M74" s="9"/>
      <c r="N74" s="9"/>
    </row>
    <row r="75" spans="6:14">
      <c r="F75" s="8"/>
      <c r="G75" s="9"/>
      <c r="H75" s="9"/>
      <c r="I75" s="9"/>
      <c r="J75" s="9"/>
      <c r="K75" s="9"/>
      <c r="L75" s="9"/>
      <c r="M75" s="9"/>
      <c r="N75" s="9"/>
    </row>
    <row r="76" spans="6:14">
      <c r="F76" s="8"/>
      <c r="G76" s="9"/>
      <c r="H76" s="9"/>
      <c r="I76" s="9"/>
      <c r="J76" s="9"/>
      <c r="K76" s="9"/>
      <c r="L76" s="9"/>
      <c r="M76" s="9"/>
      <c r="N76" s="9"/>
    </row>
    <row r="77" spans="6:14">
      <c r="F77" s="8"/>
      <c r="G77" s="9"/>
      <c r="H77" s="9"/>
      <c r="I77" s="9"/>
      <c r="J77" s="9"/>
      <c r="K77" s="9"/>
      <c r="L77" s="9"/>
      <c r="M77" s="9"/>
      <c r="N77" s="9"/>
    </row>
    <row r="78" spans="6:14">
      <c r="F78" s="8"/>
      <c r="G78" s="9"/>
      <c r="H78" s="9"/>
      <c r="I78" s="9"/>
      <c r="J78" s="9"/>
      <c r="K78" s="9"/>
      <c r="L78" s="9"/>
      <c r="M78" s="9"/>
      <c r="N78" s="9"/>
    </row>
    <row r="79" spans="6:14">
      <c r="F79" s="8"/>
      <c r="G79" s="9"/>
      <c r="H79" s="9"/>
      <c r="I79" s="9"/>
      <c r="J79" s="9"/>
      <c r="K79" s="9"/>
      <c r="L79" s="9"/>
      <c r="M79" s="9"/>
      <c r="N79" s="9"/>
    </row>
    <row r="80" spans="6:14">
      <c r="F80" s="8"/>
      <c r="G80" s="9"/>
      <c r="H80" s="9"/>
      <c r="I80" s="9"/>
      <c r="J80" s="9"/>
      <c r="K80" s="9"/>
      <c r="L80" s="9"/>
      <c r="M80" s="9"/>
      <c r="N80" s="9"/>
    </row>
    <row r="81" spans="6:14">
      <c r="F81" s="8"/>
      <c r="G81" s="9"/>
      <c r="H81" s="9"/>
      <c r="I81" s="9"/>
      <c r="J81" s="9"/>
      <c r="K81" s="9"/>
      <c r="L81" s="9"/>
      <c r="M81" s="9"/>
      <c r="N81" s="9"/>
    </row>
    <row r="82" spans="6:14">
      <c r="F82" s="8"/>
      <c r="G82" s="9"/>
      <c r="H82" s="9"/>
      <c r="I82" s="9"/>
      <c r="J82" s="9"/>
      <c r="K82" s="9"/>
      <c r="L82" s="9"/>
      <c r="M82" s="9"/>
      <c r="N82" s="9"/>
    </row>
    <row r="83" spans="6:14">
      <c r="F83" s="8"/>
      <c r="G83" s="9"/>
      <c r="H83" s="9"/>
      <c r="I83" s="9"/>
      <c r="J83" s="9"/>
      <c r="K83" s="9"/>
      <c r="L83" s="9"/>
      <c r="M83" s="9"/>
      <c r="N83" s="9"/>
    </row>
    <row r="84" spans="6:14">
      <c r="F84" s="8"/>
      <c r="G84" s="9"/>
      <c r="H84" s="9"/>
      <c r="I84" s="9"/>
      <c r="J84" s="9"/>
      <c r="K84" s="9"/>
      <c r="L84" s="9"/>
      <c r="M84" s="9"/>
      <c r="N84" s="9"/>
    </row>
    <row r="85" spans="6:14">
      <c r="F85" s="8"/>
      <c r="G85" s="9"/>
      <c r="H85" s="9"/>
      <c r="I85" s="9"/>
      <c r="J85" s="9"/>
      <c r="K85" s="9"/>
      <c r="L85" s="9"/>
      <c r="M85" s="9"/>
      <c r="N85" s="9"/>
    </row>
    <row r="86" spans="6:14">
      <c r="F86" s="8"/>
      <c r="G86" s="9"/>
      <c r="H86" s="9"/>
      <c r="I86" s="9"/>
      <c r="J86" s="9"/>
      <c r="K86" s="9"/>
      <c r="L86" s="9"/>
      <c r="M86" s="9"/>
      <c r="N86" s="9"/>
    </row>
    <row r="87" spans="6:14">
      <c r="F87" s="8"/>
      <c r="G87" s="9"/>
      <c r="H87" s="9"/>
      <c r="I87" s="9"/>
      <c r="J87" s="9"/>
      <c r="K87" s="9"/>
      <c r="L87" s="9"/>
      <c r="M87" s="9"/>
      <c r="N87" s="9"/>
    </row>
    <row r="88" spans="6:14">
      <c r="F88" s="8"/>
      <c r="G88" s="9"/>
      <c r="H88" s="9"/>
      <c r="I88" s="9"/>
      <c r="J88" s="9"/>
      <c r="K88" s="9"/>
      <c r="L88" s="9"/>
      <c r="M88" s="9"/>
      <c r="N88" s="9"/>
    </row>
    <row r="89" spans="6:14">
      <c r="F89" s="8"/>
      <c r="G89" s="9"/>
      <c r="H89" s="9"/>
      <c r="I89" s="9"/>
      <c r="J89" s="9"/>
      <c r="K89" s="9"/>
      <c r="L89" s="9"/>
      <c r="M89" s="9"/>
      <c r="N89" s="9"/>
    </row>
    <row r="90" spans="6:14">
      <c r="F90" s="8"/>
      <c r="G90" s="9"/>
      <c r="H90" s="9"/>
      <c r="I90" s="9"/>
      <c r="J90" s="9"/>
      <c r="K90" s="9"/>
      <c r="L90" s="9"/>
      <c r="M90" s="9"/>
      <c r="N90" s="9"/>
    </row>
    <row r="91" spans="6:14">
      <c r="F91" s="8"/>
      <c r="G91" s="9"/>
      <c r="H91" s="9"/>
      <c r="I91" s="9"/>
      <c r="J91" s="9"/>
      <c r="K91" s="9"/>
      <c r="L91" s="9"/>
      <c r="M91" s="9"/>
      <c r="N91" s="9"/>
    </row>
    <row r="92" spans="6:14">
      <c r="F92" s="8"/>
      <c r="G92" s="9"/>
      <c r="H92" s="9"/>
      <c r="I92" s="9"/>
      <c r="J92" s="9"/>
      <c r="K92" s="9"/>
      <c r="L92" s="9"/>
      <c r="M92" s="9"/>
      <c r="N92" s="9"/>
    </row>
    <row r="93" spans="6:14">
      <c r="F93" s="8"/>
      <c r="G93" s="9"/>
      <c r="H93" s="9"/>
      <c r="I93" s="9"/>
      <c r="J93" s="9"/>
      <c r="K93" s="9"/>
      <c r="L93" s="9"/>
      <c r="M93" s="9"/>
      <c r="N93" s="9"/>
    </row>
    <row r="94" spans="6:14">
      <c r="F94" s="8"/>
      <c r="G94" s="9"/>
      <c r="H94" s="9"/>
      <c r="I94" s="9"/>
      <c r="J94" s="9"/>
      <c r="K94" s="9"/>
      <c r="L94" s="9"/>
      <c r="M94" s="9"/>
      <c r="N94" s="9"/>
    </row>
    <row r="95" spans="6:14">
      <c r="F95" s="8"/>
      <c r="G95" s="9"/>
      <c r="H95" s="9"/>
      <c r="I95" s="9"/>
      <c r="J95" s="9"/>
      <c r="K95" s="9"/>
      <c r="L95" s="9"/>
      <c r="M95" s="9"/>
      <c r="N95" s="9"/>
    </row>
    <row r="96" spans="6:14">
      <c r="F96" s="8"/>
      <c r="G96" s="9"/>
      <c r="H96" s="9"/>
      <c r="I96" s="9"/>
      <c r="J96" s="9"/>
      <c r="K96" s="9"/>
      <c r="L96" s="9"/>
      <c r="M96" s="9"/>
      <c r="N96" s="9"/>
    </row>
    <row r="97" spans="6:14">
      <c r="F97" s="8"/>
      <c r="G97" s="9"/>
      <c r="H97" s="9"/>
      <c r="I97" s="9"/>
      <c r="J97" s="9"/>
      <c r="K97" s="9"/>
      <c r="L97" s="9"/>
      <c r="M97" s="9"/>
      <c r="N97" s="9"/>
    </row>
    <row r="98" spans="6:14">
      <c r="F98" s="8"/>
      <c r="G98" s="9"/>
      <c r="H98" s="9"/>
      <c r="I98" s="9"/>
      <c r="J98" s="9"/>
      <c r="K98" s="9"/>
      <c r="L98" s="9"/>
      <c r="M98" s="9"/>
      <c r="N98" s="9"/>
    </row>
    <row r="99" spans="6:14">
      <c r="F99" s="8"/>
      <c r="G99" s="9"/>
      <c r="H99" s="9"/>
      <c r="I99" s="9"/>
      <c r="J99" s="9"/>
      <c r="K99" s="9"/>
      <c r="L99" s="9"/>
      <c r="M99" s="9"/>
      <c r="N99" s="9"/>
    </row>
    <row r="100" spans="6:14">
      <c r="F100" s="8"/>
      <c r="G100" s="9"/>
      <c r="H100" s="9"/>
      <c r="I100" s="9"/>
      <c r="J100" s="9"/>
      <c r="K100" s="9"/>
      <c r="L100" s="9"/>
      <c r="M100" s="9"/>
      <c r="N100" s="9"/>
    </row>
    <row r="101" spans="6:14">
      <c r="F101" s="8"/>
      <c r="G101" s="9"/>
      <c r="H101" s="9"/>
      <c r="I101" s="9"/>
      <c r="J101" s="9"/>
      <c r="K101" s="9"/>
      <c r="L101" s="9"/>
      <c r="M101" s="9"/>
      <c r="N101" s="9"/>
    </row>
    <row r="102" spans="6:14">
      <c r="F102" s="8"/>
      <c r="G102" s="9"/>
      <c r="H102" s="9"/>
      <c r="I102" s="9"/>
      <c r="J102" s="9"/>
      <c r="K102" s="9"/>
      <c r="L102" s="9"/>
      <c r="M102" s="9"/>
      <c r="N102" s="9"/>
    </row>
    <row r="103" spans="6:14">
      <c r="F103" s="8"/>
      <c r="G103" s="9"/>
      <c r="H103" s="9"/>
      <c r="I103" s="9"/>
      <c r="J103" s="9"/>
      <c r="K103" s="9"/>
      <c r="L103" s="9"/>
      <c r="M103" s="9"/>
      <c r="N103" s="9"/>
    </row>
    <row r="104" spans="6:14">
      <c r="F104" s="8"/>
      <c r="G104" s="9"/>
      <c r="H104" s="9"/>
      <c r="I104" s="9"/>
      <c r="J104" s="9"/>
      <c r="K104" s="9"/>
      <c r="L104" s="9"/>
      <c r="M104" s="9"/>
      <c r="N104" s="9"/>
    </row>
    <row r="105" spans="6:14">
      <c r="F105" s="8"/>
      <c r="G105" s="9"/>
      <c r="H105" s="9"/>
      <c r="I105" s="9"/>
      <c r="J105" s="9"/>
      <c r="K105" s="9"/>
      <c r="L105" s="9"/>
      <c r="M105" s="9"/>
      <c r="N105" s="9"/>
    </row>
    <row r="106" spans="6:14">
      <c r="F106" s="8"/>
      <c r="G106" s="9"/>
      <c r="H106" s="9"/>
      <c r="I106" s="9"/>
      <c r="J106" s="9"/>
      <c r="K106" s="9"/>
      <c r="L106" s="9"/>
      <c r="M106" s="9"/>
      <c r="N106" s="9"/>
    </row>
    <row r="107" spans="6:14">
      <c r="F107" s="8"/>
      <c r="G107" s="9"/>
      <c r="H107" s="9"/>
      <c r="I107" s="9"/>
      <c r="J107" s="9"/>
      <c r="K107" s="9"/>
      <c r="L107" s="9"/>
      <c r="M107" s="9"/>
      <c r="N107" s="9"/>
    </row>
    <row r="108" spans="6:14">
      <c r="F108" s="8"/>
      <c r="G108" s="9"/>
      <c r="H108" s="9"/>
      <c r="I108" s="9"/>
      <c r="J108" s="9"/>
      <c r="K108" s="9"/>
      <c r="L108" s="9"/>
      <c r="M108" s="9"/>
      <c r="N108" s="9"/>
    </row>
    <row r="109" spans="6:14">
      <c r="F109" s="8"/>
      <c r="G109" s="9"/>
      <c r="H109" s="9"/>
      <c r="I109" s="9"/>
      <c r="J109" s="9"/>
      <c r="K109" s="9"/>
      <c r="L109" s="9"/>
      <c r="M109" s="9"/>
      <c r="N109" s="9"/>
    </row>
    <row r="110" spans="6:14">
      <c r="F110" s="8"/>
      <c r="G110" s="9"/>
      <c r="H110" s="9"/>
      <c r="I110" s="9"/>
      <c r="J110" s="9"/>
      <c r="K110" s="9"/>
      <c r="L110" s="9"/>
      <c r="M110" s="9"/>
      <c r="N110" s="9"/>
    </row>
    <row r="111" spans="6:14">
      <c r="F111" s="8"/>
      <c r="G111" s="9"/>
      <c r="H111" s="9"/>
      <c r="I111" s="9"/>
      <c r="J111" s="9"/>
      <c r="K111" s="9"/>
      <c r="L111" s="9"/>
      <c r="M111" s="9"/>
      <c r="N111" s="9"/>
    </row>
    <row r="112" spans="6:14">
      <c r="F112" s="8"/>
      <c r="G112" s="9"/>
      <c r="H112" s="9"/>
      <c r="I112" s="9"/>
      <c r="J112" s="9"/>
      <c r="K112" s="9"/>
      <c r="L112" s="9"/>
      <c r="M112" s="9"/>
      <c r="N112" s="9"/>
    </row>
    <row r="113" spans="6:14">
      <c r="F113" s="8"/>
      <c r="G113" s="9"/>
      <c r="H113" s="9"/>
      <c r="I113" s="9"/>
      <c r="J113" s="9"/>
      <c r="K113" s="9"/>
      <c r="L113" s="9"/>
      <c r="M113" s="9"/>
      <c r="N113" s="9"/>
    </row>
    <row r="114" spans="6:14">
      <c r="F114" s="8"/>
      <c r="G114" s="9"/>
      <c r="H114" s="9"/>
      <c r="I114" s="9"/>
      <c r="J114" s="9"/>
      <c r="K114" s="9"/>
      <c r="L114" s="9"/>
      <c r="M114" s="9"/>
      <c r="N114" s="9"/>
    </row>
    <row r="115" spans="6:14">
      <c r="F115" s="8"/>
      <c r="G115" s="9"/>
      <c r="H115" s="9"/>
      <c r="I115" s="9"/>
      <c r="J115" s="9"/>
      <c r="K115" s="9"/>
      <c r="L115" s="9"/>
      <c r="M115" s="9"/>
      <c r="N115" s="9"/>
    </row>
    <row r="116" spans="6:14">
      <c r="F116" s="8"/>
      <c r="G116" s="9"/>
      <c r="H116" s="9"/>
      <c r="I116" s="9"/>
      <c r="J116" s="9"/>
      <c r="K116" s="9"/>
      <c r="L116" s="9"/>
      <c r="M116" s="9"/>
      <c r="N116" s="9"/>
    </row>
    <row r="117" spans="6:14">
      <c r="F117" s="8"/>
      <c r="G117" s="9"/>
      <c r="H117" s="9"/>
      <c r="I117" s="9"/>
      <c r="J117" s="9"/>
      <c r="K117" s="9"/>
      <c r="L117" s="9"/>
      <c r="M117" s="9"/>
      <c r="N117" s="9"/>
    </row>
    <row r="118" spans="6:14">
      <c r="F118" s="8"/>
      <c r="G118" s="9"/>
      <c r="H118" s="9"/>
      <c r="I118" s="9"/>
      <c r="J118" s="9"/>
      <c r="K118" s="9"/>
      <c r="L118" s="9"/>
      <c r="M118" s="9"/>
      <c r="N118" s="9"/>
    </row>
    <row r="119" spans="6:14">
      <c r="F119" s="8"/>
      <c r="G119" s="9"/>
      <c r="H119" s="9"/>
      <c r="I119" s="9"/>
      <c r="J119" s="9"/>
      <c r="K119" s="9"/>
      <c r="L119" s="9"/>
      <c r="M119" s="9"/>
      <c r="N119" s="9"/>
    </row>
    <row r="120" spans="6:14">
      <c r="F120" s="8"/>
      <c r="G120" s="9"/>
      <c r="H120" s="9"/>
      <c r="I120" s="9"/>
      <c r="J120" s="9"/>
      <c r="K120" s="9"/>
      <c r="L120" s="9"/>
      <c r="M120" s="9"/>
      <c r="N120" s="9"/>
    </row>
    <row r="121" spans="6:14">
      <c r="F121" s="8"/>
      <c r="G121" s="9"/>
      <c r="H121" s="9"/>
      <c r="I121" s="9"/>
      <c r="J121" s="9"/>
      <c r="K121" s="9"/>
      <c r="L121" s="9"/>
      <c r="M121" s="9"/>
      <c r="N121" s="9"/>
    </row>
    <row r="122" spans="6:14">
      <c r="F122" s="8"/>
      <c r="G122" s="9"/>
      <c r="H122" s="9"/>
      <c r="I122" s="9"/>
      <c r="J122" s="9"/>
      <c r="K122" s="9"/>
      <c r="L122" s="9"/>
      <c r="M122" s="9"/>
      <c r="N122" s="9"/>
    </row>
    <row r="123" spans="6:14">
      <c r="F123" s="8"/>
      <c r="G123" s="9"/>
      <c r="H123" s="9"/>
      <c r="I123" s="9"/>
      <c r="J123" s="9"/>
      <c r="K123" s="9"/>
      <c r="L123" s="9"/>
      <c r="M123" s="9"/>
      <c r="N123" s="9"/>
    </row>
    <row r="124" spans="6:14">
      <c r="F124" s="8"/>
      <c r="G124" s="9"/>
      <c r="H124" s="9"/>
      <c r="I124" s="9"/>
      <c r="J124" s="9"/>
      <c r="K124" s="9"/>
      <c r="L124" s="9"/>
      <c r="M124" s="9"/>
      <c r="N124" s="9"/>
    </row>
    <row r="125" spans="6:14">
      <c r="F125" s="8"/>
      <c r="G125" s="9"/>
      <c r="H125" s="9"/>
      <c r="I125" s="9"/>
      <c r="J125" s="9"/>
      <c r="K125" s="9"/>
      <c r="L125" s="9"/>
      <c r="M125" s="9"/>
      <c r="N125" s="9"/>
    </row>
    <row r="126" spans="6:14">
      <c r="F126" s="8"/>
      <c r="G126" s="9"/>
      <c r="H126" s="9"/>
      <c r="I126" s="9"/>
      <c r="J126" s="9"/>
      <c r="K126" s="9"/>
      <c r="L126" s="9"/>
      <c r="M126" s="9"/>
      <c r="N126" s="9"/>
    </row>
    <row r="127" spans="6:14">
      <c r="F127" s="8"/>
      <c r="G127" s="9"/>
      <c r="H127" s="9"/>
      <c r="I127" s="9"/>
      <c r="J127" s="9"/>
      <c r="K127" s="9"/>
      <c r="L127" s="9"/>
      <c r="M127" s="9"/>
      <c r="N127" s="9"/>
    </row>
    <row r="128" spans="6:14">
      <c r="F128" s="8"/>
      <c r="G128" s="9"/>
      <c r="H128" s="9"/>
      <c r="I128" s="9"/>
      <c r="J128" s="9"/>
      <c r="K128" s="9"/>
      <c r="L128" s="9"/>
      <c r="M128" s="9"/>
      <c r="N128" s="9"/>
    </row>
    <row r="129" spans="6:14">
      <c r="F129" s="8"/>
      <c r="G129" s="9"/>
      <c r="H129" s="9"/>
      <c r="I129" s="9"/>
      <c r="J129" s="9"/>
      <c r="K129" s="9"/>
      <c r="L129" s="9"/>
      <c r="M129" s="9"/>
      <c r="N129" s="9"/>
    </row>
    <row r="130" spans="6:14">
      <c r="F130" s="8"/>
      <c r="G130" s="9"/>
      <c r="H130" s="9"/>
      <c r="I130" s="9"/>
      <c r="J130" s="9"/>
      <c r="K130" s="9"/>
      <c r="L130" s="9"/>
      <c r="M130" s="9"/>
      <c r="N130" s="9"/>
    </row>
    <row r="131" spans="6:14">
      <c r="F131" s="8"/>
      <c r="G131" s="9"/>
      <c r="H131" s="9"/>
      <c r="I131" s="9"/>
      <c r="J131" s="9"/>
      <c r="K131" s="9"/>
      <c r="L131" s="9"/>
      <c r="M131" s="9"/>
      <c r="N131" s="9"/>
    </row>
    <row r="132" spans="6:14">
      <c r="F132" s="8"/>
      <c r="G132" s="9"/>
      <c r="H132" s="9"/>
      <c r="I132" s="9"/>
      <c r="J132" s="9"/>
      <c r="K132" s="9"/>
      <c r="L132" s="9"/>
      <c r="M132" s="9"/>
      <c r="N132" s="9"/>
    </row>
    <row r="133" spans="6:14">
      <c r="F133" s="8"/>
      <c r="G133" s="9"/>
      <c r="H133" s="9"/>
      <c r="I133" s="9"/>
      <c r="J133" s="9"/>
      <c r="K133" s="9"/>
      <c r="L133" s="9"/>
      <c r="M133" s="9"/>
      <c r="N133" s="9"/>
    </row>
    <row r="134" spans="6:14">
      <c r="F134" s="8"/>
      <c r="G134" s="9"/>
      <c r="H134" s="9"/>
      <c r="I134" s="9"/>
      <c r="J134" s="9"/>
      <c r="K134" s="9"/>
      <c r="L134" s="9"/>
      <c r="M134" s="9"/>
      <c r="N134" s="9"/>
    </row>
    <row r="135" spans="6:14">
      <c r="F135" s="8"/>
      <c r="G135" s="9"/>
      <c r="H135" s="9"/>
      <c r="I135" s="9"/>
      <c r="J135" s="9"/>
      <c r="K135" s="9"/>
      <c r="L135" s="9"/>
      <c r="M135" s="9"/>
      <c r="N135" s="9"/>
    </row>
    <row r="136" spans="6:14">
      <c r="F136" s="8"/>
      <c r="G136" s="9"/>
      <c r="H136" s="9"/>
      <c r="I136" s="9"/>
      <c r="J136" s="9"/>
      <c r="K136" s="9"/>
      <c r="L136" s="9"/>
      <c r="M136" s="9"/>
      <c r="N136" s="9"/>
    </row>
    <row r="137" spans="6:14">
      <c r="F137" s="8"/>
      <c r="G137" s="9"/>
      <c r="H137" s="9"/>
      <c r="I137" s="9"/>
      <c r="J137" s="9"/>
      <c r="K137" s="9"/>
      <c r="L137" s="9"/>
      <c r="M137" s="9"/>
      <c r="N137" s="9"/>
    </row>
    <row r="138" spans="6:14">
      <c r="F138" s="8"/>
      <c r="G138" s="9"/>
      <c r="H138" s="9"/>
      <c r="I138" s="9"/>
      <c r="J138" s="9"/>
      <c r="K138" s="9"/>
      <c r="L138" s="9"/>
      <c r="M138" s="9"/>
      <c r="N138" s="9"/>
    </row>
    <row r="139" spans="6:14">
      <c r="F139" s="8"/>
      <c r="G139" s="9"/>
      <c r="H139" s="9"/>
      <c r="I139" s="9"/>
      <c r="J139" s="9"/>
      <c r="K139" s="9"/>
      <c r="L139" s="9"/>
      <c r="M139" s="9"/>
      <c r="N139" s="9"/>
    </row>
    <row r="140" spans="6:14">
      <c r="F140" s="8"/>
      <c r="G140" s="9"/>
      <c r="H140" s="9"/>
      <c r="I140" s="9"/>
      <c r="J140" s="9"/>
      <c r="K140" s="9"/>
      <c r="L140" s="9"/>
      <c r="M140" s="9"/>
      <c r="N140" s="9"/>
    </row>
    <row r="141" spans="6:14">
      <c r="F141" s="8"/>
      <c r="G141" s="9"/>
      <c r="H141" s="9"/>
      <c r="I141" s="9"/>
      <c r="J141" s="9"/>
      <c r="K141" s="9"/>
      <c r="L141" s="9"/>
      <c r="M141" s="9"/>
      <c r="N141" s="9"/>
    </row>
    <row r="142" spans="6:14">
      <c r="F142" s="8"/>
      <c r="G142" s="9"/>
      <c r="H142" s="9"/>
      <c r="I142" s="9"/>
      <c r="J142" s="9"/>
      <c r="K142" s="9"/>
      <c r="L142" s="9"/>
      <c r="M142" s="9"/>
      <c r="N142" s="9"/>
    </row>
    <row r="143" spans="6:14">
      <c r="F143" s="8"/>
      <c r="G143" s="9"/>
      <c r="H143" s="9"/>
      <c r="I143" s="9"/>
      <c r="J143" s="9"/>
      <c r="K143" s="9"/>
      <c r="L143" s="9"/>
      <c r="M143" s="9"/>
      <c r="N143" s="9"/>
    </row>
    <row r="144" spans="6:14">
      <c r="F144" s="8"/>
      <c r="G144" s="9"/>
      <c r="H144" s="9"/>
      <c r="I144" s="9"/>
      <c r="J144" s="9"/>
      <c r="K144" s="9"/>
      <c r="L144" s="9"/>
      <c r="M144" s="9"/>
      <c r="N144" s="9"/>
    </row>
    <row r="145" spans="6:14">
      <c r="F145" s="8"/>
      <c r="G145" s="9"/>
      <c r="H145" s="9"/>
      <c r="I145" s="9"/>
      <c r="J145" s="9"/>
      <c r="K145" s="9"/>
      <c r="L145" s="9"/>
      <c r="M145" s="9"/>
      <c r="N145" s="9"/>
    </row>
    <row r="146" spans="6:14">
      <c r="F146" s="8"/>
      <c r="G146" s="9"/>
      <c r="H146" s="9"/>
      <c r="I146" s="9"/>
      <c r="J146" s="9"/>
      <c r="K146" s="9"/>
      <c r="L146" s="9"/>
      <c r="M146" s="9"/>
      <c r="N146" s="9"/>
    </row>
    <row r="147" spans="6:14">
      <c r="F147" s="8"/>
      <c r="G147" s="9"/>
      <c r="H147" s="9"/>
      <c r="I147" s="9"/>
      <c r="J147" s="9"/>
      <c r="K147" s="9"/>
      <c r="L147" s="9"/>
      <c r="M147" s="9"/>
      <c r="N147" s="9"/>
    </row>
    <row r="148" spans="6:14">
      <c r="F148" s="8"/>
      <c r="G148" s="9"/>
      <c r="H148" s="9"/>
      <c r="I148" s="9"/>
      <c r="J148" s="9"/>
      <c r="K148" s="9"/>
      <c r="L148" s="9"/>
      <c r="M148" s="9"/>
      <c r="N148" s="9"/>
    </row>
    <row r="149" spans="6:14">
      <c r="F149" s="8"/>
      <c r="G149" s="9"/>
      <c r="H149" s="9"/>
      <c r="I149" s="9"/>
      <c r="J149" s="9"/>
      <c r="K149" s="9"/>
      <c r="L149" s="9"/>
      <c r="M149" s="9"/>
      <c r="N149" s="9"/>
    </row>
    <row r="150" spans="6:14">
      <c r="F150" s="8"/>
      <c r="G150" s="9"/>
      <c r="H150" s="9"/>
      <c r="I150" s="9"/>
      <c r="J150" s="9"/>
      <c r="K150" s="9"/>
      <c r="L150" s="9"/>
      <c r="M150" s="9"/>
      <c r="N150" s="9"/>
    </row>
    <row r="151" spans="6:14">
      <c r="F151" s="8"/>
      <c r="G151" s="9"/>
      <c r="H151" s="9"/>
      <c r="I151" s="9"/>
      <c r="J151" s="9"/>
      <c r="K151" s="9"/>
      <c r="L151" s="9"/>
      <c r="M151" s="9"/>
      <c r="N151" s="9"/>
    </row>
    <row r="152" spans="6:14">
      <c r="F152" s="8"/>
      <c r="G152" s="9"/>
      <c r="H152" s="9"/>
      <c r="I152" s="9"/>
      <c r="J152" s="9"/>
      <c r="K152" s="9"/>
      <c r="L152" s="9"/>
      <c r="M152" s="9"/>
      <c r="N152" s="9"/>
    </row>
    <row r="153" spans="6:14">
      <c r="F153" s="8"/>
      <c r="G153" s="9"/>
      <c r="H153" s="9"/>
      <c r="I153" s="9"/>
      <c r="J153" s="9"/>
      <c r="K153" s="9"/>
      <c r="L153" s="9"/>
      <c r="M153" s="9"/>
      <c r="N153" s="9"/>
    </row>
    <row r="154" spans="6:14">
      <c r="F154" s="8"/>
      <c r="G154" s="9"/>
      <c r="H154" s="9"/>
      <c r="I154" s="9"/>
      <c r="J154" s="9"/>
      <c r="K154" s="9"/>
      <c r="L154" s="9"/>
      <c r="M154" s="9"/>
      <c r="N154" s="9"/>
    </row>
    <row r="155" spans="6:14">
      <c r="F155" s="8"/>
      <c r="G155" s="9"/>
      <c r="H155" s="9"/>
      <c r="I155" s="9"/>
      <c r="J155" s="9"/>
      <c r="K155" s="9"/>
      <c r="L155" s="9"/>
      <c r="M155" s="9"/>
      <c r="N155" s="9"/>
    </row>
    <row r="156" spans="6:14">
      <c r="F156" s="8"/>
      <c r="G156" s="9"/>
      <c r="H156" s="9"/>
      <c r="I156" s="9"/>
      <c r="J156" s="9"/>
      <c r="K156" s="9"/>
      <c r="L156" s="9"/>
      <c r="M156" s="9"/>
      <c r="N156" s="9"/>
    </row>
    <row r="157" spans="6:14">
      <c r="F157" s="8"/>
      <c r="G157" s="9"/>
      <c r="H157" s="9"/>
      <c r="I157" s="9"/>
      <c r="J157" s="9"/>
      <c r="K157" s="9"/>
      <c r="L157" s="9"/>
      <c r="M157" s="9"/>
      <c r="N157" s="9"/>
    </row>
    <row r="158" spans="6:14">
      <c r="F158" s="8"/>
      <c r="G158" s="9"/>
      <c r="H158" s="9"/>
      <c r="I158" s="9"/>
      <c r="J158" s="9"/>
      <c r="K158" s="9"/>
      <c r="L158" s="9"/>
      <c r="M158" s="9"/>
      <c r="N158" s="9"/>
    </row>
    <row r="159" spans="6:14">
      <c r="F159" s="8"/>
      <c r="G159" s="9"/>
      <c r="H159" s="9"/>
      <c r="I159" s="9"/>
      <c r="J159" s="9"/>
      <c r="K159" s="9"/>
      <c r="L159" s="9"/>
      <c r="M159" s="9"/>
      <c r="N159" s="9"/>
    </row>
    <row r="160" spans="6:14">
      <c r="F160" s="8"/>
      <c r="G160" s="9"/>
      <c r="H160" s="9"/>
      <c r="I160" s="9"/>
      <c r="J160" s="9"/>
      <c r="K160" s="9"/>
      <c r="L160" s="9"/>
      <c r="M160" s="9"/>
      <c r="N160" s="9"/>
    </row>
    <row r="161" spans="6:14">
      <c r="F161" s="8"/>
      <c r="G161" s="9"/>
      <c r="H161" s="9"/>
      <c r="I161" s="9"/>
      <c r="J161" s="9"/>
      <c r="K161" s="9"/>
      <c r="L161" s="9"/>
      <c r="M161" s="9"/>
      <c r="N161" s="9"/>
    </row>
    <row r="162" spans="6:14">
      <c r="F162" s="8"/>
      <c r="G162" s="9"/>
      <c r="H162" s="9"/>
      <c r="I162" s="9"/>
      <c r="J162" s="9"/>
      <c r="K162" s="9"/>
      <c r="L162" s="9"/>
      <c r="M162" s="9"/>
      <c r="N162" s="9"/>
    </row>
    <row r="163" spans="6:14">
      <c r="F163" s="8"/>
      <c r="G163" s="9"/>
      <c r="H163" s="9"/>
      <c r="I163" s="9"/>
      <c r="J163" s="9"/>
      <c r="K163" s="9"/>
      <c r="L163" s="9"/>
      <c r="M163" s="9"/>
      <c r="N163" s="9"/>
    </row>
    <row r="164" spans="6:14">
      <c r="F164" s="8"/>
      <c r="G164" s="9"/>
      <c r="H164" s="9"/>
      <c r="I164" s="9"/>
      <c r="J164" s="9"/>
      <c r="K164" s="9"/>
      <c r="L164" s="9"/>
      <c r="M164" s="9"/>
      <c r="N164" s="9"/>
    </row>
    <row r="165" spans="6:14">
      <c r="F165" s="8"/>
      <c r="G165" s="9"/>
      <c r="H165" s="9"/>
      <c r="I165" s="9"/>
      <c r="J165" s="9"/>
      <c r="K165" s="9"/>
      <c r="L165" s="9"/>
      <c r="M165" s="9"/>
      <c r="N165" s="9"/>
    </row>
    <row r="166" spans="6:14">
      <c r="F166" s="8"/>
      <c r="G166" s="9"/>
      <c r="H166" s="9"/>
      <c r="I166" s="9"/>
      <c r="J166" s="9"/>
      <c r="K166" s="9"/>
      <c r="L166" s="9"/>
      <c r="M166" s="9"/>
      <c r="N166" s="9"/>
    </row>
    <row r="167" spans="6:14">
      <c r="F167" s="8"/>
      <c r="G167" s="9"/>
      <c r="H167" s="9"/>
      <c r="I167" s="9"/>
      <c r="J167" s="9"/>
      <c r="K167" s="9"/>
      <c r="L167" s="9"/>
      <c r="M167" s="9"/>
      <c r="N167" s="9"/>
    </row>
    <row r="168" spans="6:14">
      <c r="F168" s="8"/>
      <c r="G168" s="9"/>
      <c r="H168" s="9"/>
      <c r="I168" s="9"/>
      <c r="J168" s="9"/>
      <c r="K168" s="9"/>
      <c r="L168" s="9"/>
      <c r="M168" s="9"/>
      <c r="N168" s="9"/>
    </row>
    <row r="169" spans="6:14">
      <c r="F169" s="8"/>
      <c r="G169" s="9"/>
      <c r="H169" s="9"/>
      <c r="I169" s="9"/>
      <c r="J169" s="9"/>
      <c r="K169" s="9"/>
      <c r="L169" s="9"/>
      <c r="M169" s="9"/>
      <c r="N169" s="9"/>
    </row>
    <row r="170" spans="6:14">
      <c r="F170" s="8"/>
      <c r="G170" s="9"/>
      <c r="H170" s="9"/>
      <c r="I170" s="9"/>
      <c r="J170" s="9"/>
      <c r="K170" s="9"/>
      <c r="L170" s="9"/>
      <c r="M170" s="9"/>
      <c r="N170" s="9"/>
    </row>
    <row r="171" spans="6:14">
      <c r="F171" s="8"/>
      <c r="G171" s="9"/>
      <c r="H171" s="9"/>
      <c r="I171" s="9"/>
      <c r="J171" s="9"/>
      <c r="K171" s="9"/>
      <c r="L171" s="9"/>
      <c r="M171" s="9"/>
      <c r="N171" s="9"/>
    </row>
    <row r="172" spans="6:14">
      <c r="F172" s="8"/>
      <c r="G172" s="9"/>
      <c r="H172" s="9"/>
      <c r="I172" s="9"/>
      <c r="J172" s="9"/>
      <c r="K172" s="9"/>
      <c r="L172" s="9"/>
      <c r="M172" s="9"/>
      <c r="N172" s="9"/>
    </row>
    <row r="173" spans="6:14">
      <c r="F173" s="8"/>
      <c r="G173" s="9"/>
      <c r="H173" s="9"/>
      <c r="I173" s="9"/>
      <c r="J173" s="9"/>
      <c r="K173" s="9"/>
      <c r="L173" s="9"/>
      <c r="M173" s="9"/>
      <c r="N173" s="9"/>
    </row>
    <row r="174" spans="6:14">
      <c r="F174" s="8"/>
      <c r="G174" s="9"/>
      <c r="H174" s="9"/>
      <c r="I174" s="9"/>
      <c r="J174" s="9"/>
      <c r="K174" s="9"/>
      <c r="L174" s="9"/>
      <c r="M174" s="9"/>
      <c r="N174" s="9"/>
    </row>
    <row r="175" spans="6:14">
      <c r="F175" s="8"/>
      <c r="G175" s="9"/>
      <c r="H175" s="9"/>
      <c r="I175" s="9"/>
      <c r="J175" s="9"/>
      <c r="K175" s="9"/>
      <c r="L175" s="9"/>
      <c r="M175" s="9"/>
      <c r="N175" s="9"/>
    </row>
    <row r="176" spans="6:14">
      <c r="F176" s="8"/>
      <c r="G176" s="9"/>
      <c r="H176" s="9"/>
      <c r="I176" s="9"/>
      <c r="J176" s="9"/>
      <c r="K176" s="9"/>
      <c r="L176" s="9"/>
      <c r="M176" s="9"/>
      <c r="N176" s="9"/>
    </row>
    <row r="177" spans="6:14">
      <c r="F177" s="8"/>
      <c r="G177" s="9"/>
      <c r="H177" s="9"/>
      <c r="I177" s="9"/>
      <c r="J177" s="9"/>
      <c r="K177" s="9"/>
      <c r="L177" s="9"/>
      <c r="M177" s="9"/>
      <c r="N177" s="9"/>
    </row>
    <row r="178" spans="6:14">
      <c r="F178" s="8"/>
      <c r="G178" s="9"/>
      <c r="H178" s="9"/>
      <c r="I178" s="9"/>
      <c r="J178" s="9"/>
      <c r="K178" s="9"/>
      <c r="L178" s="9"/>
      <c r="M178" s="9"/>
      <c r="N178" s="9"/>
    </row>
    <row r="179" spans="6:14">
      <c r="F179" s="8"/>
      <c r="G179" s="9"/>
      <c r="H179" s="9"/>
      <c r="I179" s="9"/>
      <c r="J179" s="9"/>
      <c r="K179" s="9"/>
      <c r="L179" s="9"/>
      <c r="M179" s="9"/>
      <c r="N179" s="9"/>
    </row>
    <row r="180" spans="6:14">
      <c r="F180" s="8"/>
      <c r="G180" s="9"/>
      <c r="H180" s="9"/>
      <c r="I180" s="9"/>
      <c r="J180" s="9"/>
      <c r="K180" s="9"/>
      <c r="L180" s="9"/>
      <c r="M180" s="9"/>
      <c r="N180" s="9"/>
    </row>
    <row r="181" spans="6:14">
      <c r="F181" s="8"/>
      <c r="G181" s="9"/>
      <c r="H181" s="9"/>
      <c r="I181" s="9"/>
      <c r="J181" s="9"/>
      <c r="K181" s="9"/>
      <c r="L181" s="9"/>
      <c r="M181" s="9"/>
      <c r="N181" s="9"/>
    </row>
    <row r="182" spans="6:14">
      <c r="F182" s="8"/>
      <c r="G182" s="9"/>
      <c r="H182" s="9"/>
      <c r="I182" s="9"/>
      <c r="J182" s="9"/>
      <c r="K182" s="9"/>
      <c r="L182" s="9"/>
      <c r="M182" s="9"/>
      <c r="N182" s="9"/>
    </row>
    <row r="183" spans="6:14">
      <c r="F183" s="8"/>
      <c r="G183" s="9"/>
      <c r="H183" s="9"/>
      <c r="I183" s="9"/>
      <c r="J183" s="9"/>
      <c r="K183" s="9"/>
      <c r="L183" s="9"/>
      <c r="M183" s="9"/>
      <c r="N183" s="9"/>
    </row>
    <row r="184" spans="6:14">
      <c r="F184" s="8"/>
      <c r="G184" s="9"/>
      <c r="H184" s="9"/>
      <c r="I184" s="9"/>
      <c r="J184" s="9"/>
      <c r="K184" s="9"/>
      <c r="L184" s="9"/>
      <c r="M184" s="9"/>
      <c r="N184" s="9"/>
    </row>
    <row r="185" spans="6:14">
      <c r="F185" s="8"/>
      <c r="G185" s="9"/>
      <c r="H185" s="9"/>
      <c r="I185" s="9"/>
      <c r="J185" s="9"/>
      <c r="K185" s="9"/>
      <c r="L185" s="9"/>
      <c r="M185" s="9"/>
      <c r="N185" s="9"/>
    </row>
    <row r="186" spans="6:14">
      <c r="F186" s="8"/>
      <c r="G186" s="9"/>
      <c r="H186" s="9"/>
      <c r="I186" s="9"/>
      <c r="J186" s="9"/>
      <c r="K186" s="9"/>
      <c r="L186" s="9"/>
      <c r="M186" s="9"/>
      <c r="N186" s="9"/>
    </row>
    <row r="187" spans="6:14">
      <c r="F187" s="8"/>
      <c r="G187" s="9"/>
      <c r="H187" s="9"/>
      <c r="I187" s="9"/>
      <c r="J187" s="9"/>
      <c r="K187" s="9"/>
      <c r="L187" s="9"/>
      <c r="M187" s="9"/>
      <c r="N187" s="9"/>
    </row>
    <row r="188" spans="6:14">
      <c r="F188" s="8"/>
      <c r="G188" s="9"/>
      <c r="H188" s="9"/>
      <c r="I188" s="9"/>
      <c r="J188" s="9"/>
      <c r="K188" s="9"/>
      <c r="L188" s="9"/>
      <c r="M188" s="9"/>
      <c r="N188" s="9"/>
    </row>
    <row r="189" spans="6:14">
      <c r="F189" s="8"/>
      <c r="G189" s="9"/>
      <c r="H189" s="9"/>
      <c r="I189" s="9"/>
      <c r="J189" s="9"/>
      <c r="K189" s="9"/>
      <c r="L189" s="9"/>
      <c r="M189" s="9"/>
      <c r="N189" s="9"/>
    </row>
    <row r="190" spans="6:14">
      <c r="F190" s="8"/>
      <c r="G190" s="9"/>
      <c r="H190" s="9"/>
      <c r="I190" s="9"/>
      <c r="J190" s="9"/>
      <c r="K190" s="9"/>
      <c r="L190" s="9"/>
      <c r="M190" s="9"/>
      <c r="N190" s="9"/>
    </row>
    <row r="191" spans="6:14">
      <c r="F191" s="8"/>
      <c r="G191" s="9"/>
      <c r="H191" s="9"/>
      <c r="I191" s="9"/>
      <c r="J191" s="9"/>
      <c r="K191" s="9"/>
      <c r="L191" s="9"/>
      <c r="M191" s="9"/>
      <c r="N191" s="9"/>
    </row>
    <row r="192" spans="6:14">
      <c r="F192" s="8"/>
      <c r="G192" s="9"/>
      <c r="H192" s="9"/>
      <c r="I192" s="9"/>
      <c r="J192" s="9"/>
      <c r="K192" s="9"/>
      <c r="L192" s="9"/>
      <c r="M192" s="9"/>
      <c r="N192" s="9"/>
    </row>
    <row r="193" spans="6:14">
      <c r="F193" s="8"/>
      <c r="G193" s="9"/>
      <c r="H193" s="9"/>
      <c r="I193" s="9"/>
      <c r="J193" s="9"/>
      <c r="K193" s="9"/>
      <c r="L193" s="9"/>
      <c r="M193" s="9"/>
      <c r="N193" s="9"/>
    </row>
    <row r="194" spans="6:14">
      <c r="F194" s="8"/>
      <c r="G194" s="9"/>
      <c r="H194" s="9"/>
      <c r="I194" s="9"/>
      <c r="J194" s="9"/>
      <c r="K194" s="9"/>
      <c r="L194" s="9"/>
      <c r="M194" s="9"/>
      <c r="N194" s="9"/>
    </row>
    <row r="195" spans="6:14">
      <c r="F195" s="8"/>
      <c r="G195" s="9"/>
      <c r="H195" s="9"/>
      <c r="I195" s="9"/>
      <c r="J195" s="9"/>
      <c r="K195" s="9"/>
      <c r="L195" s="9"/>
      <c r="M195" s="9"/>
      <c r="N195" s="9"/>
    </row>
    <row r="196" spans="6:14">
      <c r="F196" s="8"/>
      <c r="G196" s="9"/>
      <c r="H196" s="9"/>
      <c r="I196" s="9"/>
      <c r="J196" s="9"/>
      <c r="K196" s="9"/>
      <c r="L196" s="9"/>
      <c r="M196" s="9"/>
      <c r="N196" s="9"/>
    </row>
    <row r="197" spans="6:14">
      <c r="F197" s="8"/>
      <c r="G197" s="9"/>
      <c r="H197" s="9"/>
      <c r="I197" s="9"/>
      <c r="J197" s="9"/>
      <c r="K197" s="9"/>
      <c r="L197" s="9"/>
      <c r="M197" s="9"/>
      <c r="N197" s="9"/>
    </row>
    <row r="198" spans="6:14">
      <c r="F198" s="8"/>
      <c r="G198" s="9"/>
      <c r="H198" s="9"/>
      <c r="I198" s="9"/>
      <c r="J198" s="9"/>
      <c r="K198" s="9"/>
      <c r="L198" s="9"/>
      <c r="M198" s="9"/>
      <c r="N198" s="9"/>
    </row>
    <row r="199" spans="6:14">
      <c r="F199" s="8"/>
      <c r="G199" s="9"/>
      <c r="H199" s="9"/>
      <c r="I199" s="9"/>
      <c r="J199" s="9"/>
      <c r="K199" s="9"/>
      <c r="L199" s="9"/>
      <c r="M199" s="9"/>
      <c r="N199" s="9"/>
    </row>
    <row r="200" spans="6:14">
      <c r="F200" s="8"/>
      <c r="G200" s="9"/>
      <c r="H200" s="9"/>
      <c r="I200" s="9"/>
      <c r="J200" s="9"/>
      <c r="K200" s="9"/>
      <c r="L200" s="9"/>
      <c r="M200" s="9"/>
      <c r="N200" s="9"/>
    </row>
    <row r="201" spans="6:14">
      <c r="F201" s="8"/>
      <c r="G201" s="9"/>
      <c r="H201" s="9"/>
      <c r="I201" s="9"/>
      <c r="J201" s="9"/>
      <c r="K201" s="9"/>
      <c r="L201" s="9"/>
      <c r="M201" s="9"/>
      <c r="N201" s="9"/>
    </row>
    <row r="202" spans="6:14">
      <c r="F202" s="8"/>
      <c r="G202" s="9"/>
      <c r="H202" s="9"/>
      <c r="I202" s="9"/>
      <c r="J202" s="9"/>
      <c r="K202" s="9"/>
      <c r="L202" s="9"/>
      <c r="M202" s="9"/>
      <c r="N202" s="9"/>
    </row>
    <row r="203" spans="6:14">
      <c r="F203" s="8"/>
      <c r="G203" s="9"/>
      <c r="H203" s="9"/>
      <c r="I203" s="9"/>
      <c r="J203" s="9"/>
      <c r="K203" s="9"/>
      <c r="L203" s="9"/>
      <c r="M203" s="9"/>
      <c r="N203" s="9"/>
    </row>
    <row r="204" spans="6:14">
      <c r="F204" s="8"/>
      <c r="G204" s="9"/>
      <c r="H204" s="9"/>
      <c r="I204" s="9"/>
      <c r="J204" s="9"/>
      <c r="K204" s="9"/>
      <c r="L204" s="9"/>
      <c r="M204" s="9"/>
      <c r="N204" s="9"/>
    </row>
    <row r="205" spans="6:14">
      <c r="F205" s="8"/>
      <c r="G205" s="9"/>
      <c r="H205" s="9"/>
      <c r="I205" s="9"/>
      <c r="J205" s="9"/>
      <c r="K205" s="9"/>
      <c r="L205" s="9"/>
      <c r="M205" s="9"/>
      <c r="N205" s="9"/>
    </row>
    <row r="206" spans="6:14">
      <c r="F206" s="8"/>
      <c r="G206" s="9"/>
      <c r="H206" s="9"/>
      <c r="I206" s="9"/>
      <c r="J206" s="9"/>
      <c r="K206" s="9"/>
      <c r="L206" s="9"/>
      <c r="M206" s="9"/>
      <c r="N206" s="9"/>
    </row>
    <row r="207" spans="6:14">
      <c r="F207" s="8"/>
      <c r="G207" s="9"/>
      <c r="H207" s="9"/>
      <c r="I207" s="9"/>
      <c r="J207" s="9"/>
      <c r="K207" s="9"/>
      <c r="L207" s="9"/>
      <c r="M207" s="9"/>
      <c r="N207" s="9"/>
    </row>
    <row r="208" spans="6:14">
      <c r="F208" s="8"/>
      <c r="G208" s="9"/>
      <c r="H208" s="9"/>
      <c r="I208" s="9"/>
      <c r="J208" s="9"/>
      <c r="K208" s="9"/>
      <c r="L208" s="9"/>
      <c r="M208" s="9"/>
      <c r="N208" s="9"/>
    </row>
    <row r="209" spans="6:14">
      <c r="F209" s="8"/>
      <c r="G209" s="9"/>
      <c r="H209" s="9"/>
      <c r="I209" s="9"/>
      <c r="J209" s="9"/>
      <c r="K209" s="9"/>
      <c r="L209" s="9"/>
      <c r="M209" s="9"/>
      <c r="N209" s="9"/>
    </row>
    <row r="210" spans="6:14">
      <c r="F210" s="8"/>
      <c r="G210" s="9"/>
      <c r="H210" s="9"/>
      <c r="I210" s="9"/>
      <c r="J210" s="9"/>
      <c r="K210" s="9"/>
      <c r="L210" s="9"/>
      <c r="M210" s="9"/>
      <c r="N210" s="9"/>
    </row>
    <row r="211" spans="6:14">
      <c r="F211" s="8"/>
      <c r="G211" s="9"/>
      <c r="H211" s="9"/>
      <c r="I211" s="9"/>
      <c r="J211" s="9"/>
      <c r="K211" s="9"/>
      <c r="L211" s="9"/>
      <c r="M211" s="9"/>
      <c r="N211" s="9"/>
    </row>
    <row r="212" spans="6:14">
      <c r="F212" s="8"/>
      <c r="G212" s="9"/>
      <c r="H212" s="9"/>
      <c r="I212" s="9"/>
      <c r="J212" s="9"/>
      <c r="K212" s="9"/>
      <c r="L212" s="9"/>
      <c r="M212" s="9"/>
      <c r="N212" s="9"/>
    </row>
    <row r="213" spans="6:14">
      <c r="F213" s="8"/>
      <c r="G213" s="9"/>
      <c r="H213" s="9"/>
      <c r="I213" s="9"/>
      <c r="J213" s="9"/>
      <c r="K213" s="9"/>
      <c r="L213" s="9"/>
      <c r="M213" s="9"/>
      <c r="N213" s="9"/>
    </row>
    <row r="214" spans="6:14">
      <c r="F214" s="8"/>
      <c r="G214" s="9"/>
      <c r="H214" s="9"/>
      <c r="I214" s="9"/>
      <c r="J214" s="9"/>
      <c r="K214" s="9"/>
      <c r="L214" s="9"/>
      <c r="M214" s="9"/>
      <c r="N214" s="9"/>
    </row>
    <row r="215" spans="6:14">
      <c r="F215" s="8"/>
      <c r="G215" s="9"/>
      <c r="H215" s="9"/>
      <c r="I215" s="9"/>
      <c r="J215" s="9"/>
      <c r="K215" s="9"/>
      <c r="L215" s="9"/>
      <c r="M215" s="9"/>
      <c r="N215" s="9"/>
    </row>
    <row r="216" spans="6:14">
      <c r="F216" s="8"/>
      <c r="G216" s="9"/>
      <c r="H216" s="9"/>
      <c r="I216" s="9"/>
      <c r="J216" s="9"/>
      <c r="K216" s="9"/>
      <c r="L216" s="9"/>
      <c r="M216" s="9"/>
      <c r="N216" s="9"/>
    </row>
    <row r="217" spans="6:14">
      <c r="F217" s="8"/>
      <c r="G217" s="9"/>
      <c r="H217" s="9"/>
      <c r="I217" s="9"/>
      <c r="J217" s="9"/>
      <c r="K217" s="9"/>
      <c r="L217" s="9"/>
      <c r="M217" s="9"/>
      <c r="N217" s="9"/>
    </row>
    <row r="218" spans="6:14">
      <c r="F218" s="8"/>
      <c r="G218" s="9"/>
      <c r="H218" s="9"/>
      <c r="I218" s="9"/>
      <c r="J218" s="9"/>
      <c r="K218" s="9"/>
      <c r="L218" s="9"/>
      <c r="M218" s="9"/>
      <c r="N218" s="9"/>
    </row>
    <row r="219" spans="6:14">
      <c r="F219" s="8"/>
      <c r="G219" s="9"/>
      <c r="H219" s="9"/>
      <c r="I219" s="9"/>
      <c r="J219" s="9"/>
      <c r="K219" s="9"/>
      <c r="L219" s="9"/>
      <c r="M219" s="9"/>
      <c r="N219" s="9"/>
    </row>
    <row r="220" spans="6:14">
      <c r="F220" s="8"/>
      <c r="G220" s="9"/>
      <c r="H220" s="9"/>
      <c r="I220" s="9"/>
      <c r="J220" s="9"/>
      <c r="K220" s="9"/>
      <c r="L220" s="9"/>
      <c r="M220" s="9"/>
      <c r="N220" s="9"/>
    </row>
    <row r="221" spans="6:14">
      <c r="F221" s="8"/>
      <c r="G221" s="9"/>
      <c r="H221" s="9"/>
      <c r="I221" s="9"/>
      <c r="J221" s="9"/>
      <c r="K221" s="9"/>
      <c r="L221" s="9"/>
      <c r="M221" s="9"/>
      <c r="N221" s="9"/>
    </row>
    <row r="222" spans="6:14">
      <c r="F222" s="8"/>
      <c r="G222" s="9"/>
      <c r="H222" s="9"/>
      <c r="I222" s="9"/>
      <c r="J222" s="9"/>
      <c r="K222" s="9"/>
      <c r="L222" s="9"/>
      <c r="M222" s="9"/>
      <c r="N222" s="9"/>
    </row>
    <row r="223" spans="6:14">
      <c r="F223" s="8"/>
      <c r="G223" s="9"/>
      <c r="H223" s="9"/>
      <c r="I223" s="9"/>
      <c r="J223" s="9"/>
      <c r="K223" s="9"/>
      <c r="L223" s="9"/>
      <c r="M223" s="9"/>
      <c r="N223" s="9"/>
    </row>
    <row r="224" spans="6:14">
      <c r="F224" s="8"/>
      <c r="G224" s="9"/>
      <c r="H224" s="9"/>
      <c r="I224" s="9"/>
      <c r="J224" s="9"/>
      <c r="K224" s="9"/>
      <c r="L224" s="9"/>
      <c r="M224" s="9"/>
      <c r="N224" s="9"/>
    </row>
    <row r="225" spans="6:14">
      <c r="F225" s="8"/>
      <c r="G225" s="9"/>
      <c r="H225" s="9"/>
      <c r="I225" s="9"/>
      <c r="J225" s="9"/>
      <c r="K225" s="9"/>
      <c r="L225" s="9"/>
      <c r="M225" s="9"/>
      <c r="N225" s="9"/>
    </row>
    <row r="226" spans="6:14">
      <c r="F226" s="8"/>
      <c r="G226" s="9"/>
      <c r="H226" s="9"/>
      <c r="I226" s="9"/>
      <c r="J226" s="9"/>
      <c r="K226" s="9"/>
      <c r="L226" s="9"/>
      <c r="M226" s="9"/>
      <c r="N226" s="9"/>
    </row>
    <row r="227" spans="6:14">
      <c r="F227" s="8"/>
      <c r="G227" s="9"/>
      <c r="H227" s="9"/>
      <c r="I227" s="9"/>
      <c r="J227" s="9"/>
      <c r="K227" s="9"/>
      <c r="L227" s="9"/>
      <c r="M227" s="9"/>
      <c r="N227" s="9"/>
    </row>
    <row r="228" spans="6:14">
      <c r="F228" s="8"/>
      <c r="G228" s="9"/>
      <c r="H228" s="9"/>
      <c r="I228" s="9"/>
      <c r="J228" s="9"/>
      <c r="K228" s="9"/>
      <c r="L228" s="9"/>
      <c r="M228" s="9"/>
      <c r="N228" s="9"/>
    </row>
    <row r="229" spans="6:14">
      <c r="F229" s="8"/>
      <c r="G229" s="9"/>
      <c r="H229" s="9"/>
      <c r="I229" s="9"/>
      <c r="J229" s="9"/>
      <c r="K229" s="9"/>
      <c r="L229" s="9"/>
      <c r="M229" s="9"/>
      <c r="N229" s="9"/>
    </row>
    <row r="230" spans="6:14">
      <c r="F230" s="8"/>
      <c r="G230" s="9"/>
      <c r="H230" s="9"/>
      <c r="I230" s="9"/>
      <c r="J230" s="9"/>
      <c r="K230" s="9"/>
      <c r="L230" s="9"/>
      <c r="M230" s="9"/>
      <c r="N230" s="9"/>
    </row>
    <row r="231" spans="6:14">
      <c r="F231" s="8"/>
      <c r="G231" s="9"/>
      <c r="H231" s="9"/>
      <c r="I231" s="9"/>
      <c r="J231" s="9"/>
      <c r="K231" s="9"/>
      <c r="L231" s="9"/>
      <c r="M231" s="9"/>
      <c r="N231" s="9"/>
    </row>
    <row r="232" spans="6:14">
      <c r="F232" s="8"/>
      <c r="G232" s="9"/>
      <c r="H232" s="9"/>
      <c r="I232" s="9"/>
      <c r="J232" s="9"/>
      <c r="K232" s="9"/>
      <c r="L232" s="9"/>
      <c r="M232" s="9"/>
      <c r="N232" s="9"/>
    </row>
    <row r="233" spans="6:14">
      <c r="F233" s="8"/>
      <c r="G233" s="9"/>
      <c r="H233" s="9"/>
      <c r="I233" s="9"/>
      <c r="J233" s="9"/>
      <c r="K233" s="9"/>
      <c r="L233" s="9"/>
      <c r="M233" s="9"/>
      <c r="N233" s="9"/>
    </row>
    <row r="234" spans="6:14">
      <c r="F234" s="8"/>
      <c r="G234" s="9"/>
      <c r="H234" s="9"/>
      <c r="I234" s="9"/>
      <c r="J234" s="9"/>
      <c r="K234" s="9"/>
      <c r="L234" s="9"/>
      <c r="M234" s="9"/>
      <c r="N234" s="9"/>
    </row>
    <row r="235" spans="6:14">
      <c r="F235" s="8"/>
      <c r="G235" s="9"/>
      <c r="H235" s="9"/>
      <c r="I235" s="9"/>
      <c r="J235" s="9"/>
      <c r="K235" s="9"/>
      <c r="L235" s="9"/>
      <c r="M235" s="9"/>
      <c r="N235" s="9"/>
    </row>
    <row r="236" spans="6:14">
      <c r="F236" s="8"/>
      <c r="G236" s="9"/>
      <c r="H236" s="9"/>
      <c r="I236" s="9"/>
      <c r="J236" s="9"/>
      <c r="K236" s="9"/>
      <c r="L236" s="9"/>
      <c r="M236" s="9"/>
      <c r="N236" s="9"/>
    </row>
    <row r="237" spans="6:14">
      <c r="F237" s="8"/>
      <c r="G237" s="9"/>
      <c r="H237" s="9"/>
      <c r="I237" s="9"/>
      <c r="J237" s="9"/>
      <c r="K237" s="9"/>
      <c r="L237" s="9"/>
      <c r="M237" s="9"/>
      <c r="N237" s="9"/>
    </row>
    <row r="238" spans="6:14">
      <c r="F238" s="8"/>
      <c r="G238" s="9"/>
      <c r="H238" s="9"/>
      <c r="I238" s="9"/>
      <c r="J238" s="9"/>
      <c r="K238" s="9"/>
      <c r="L238" s="9"/>
      <c r="M238" s="9"/>
      <c r="N238" s="9"/>
    </row>
    <row r="239" spans="6:14">
      <c r="F239" s="8"/>
      <c r="G239" s="9"/>
      <c r="H239" s="9"/>
      <c r="I239" s="9"/>
      <c r="J239" s="9"/>
      <c r="K239" s="9"/>
      <c r="L239" s="9"/>
      <c r="M239" s="9"/>
      <c r="N239" s="9"/>
    </row>
    <row r="240" spans="6:14">
      <c r="F240" s="8"/>
      <c r="G240" s="9"/>
      <c r="H240" s="9"/>
      <c r="I240" s="9"/>
      <c r="J240" s="9"/>
      <c r="K240" s="9"/>
      <c r="L240" s="9"/>
      <c r="M240" s="9"/>
      <c r="N240" s="9"/>
    </row>
    <row r="241" spans="6:14">
      <c r="F241" s="8"/>
      <c r="G241" s="9"/>
      <c r="H241" s="9"/>
      <c r="I241" s="9"/>
      <c r="J241" s="9"/>
      <c r="K241" s="9"/>
      <c r="L241" s="9"/>
      <c r="M241" s="9"/>
      <c r="N241" s="9"/>
    </row>
    <row r="242" spans="6:14">
      <c r="F242" s="8"/>
      <c r="G242" s="9"/>
      <c r="H242" s="9"/>
      <c r="I242" s="9"/>
      <c r="J242" s="9"/>
      <c r="K242" s="9"/>
      <c r="L242" s="9"/>
      <c r="M242" s="9"/>
      <c r="N242" s="9"/>
    </row>
    <row r="243" spans="6:14">
      <c r="F243" s="8"/>
      <c r="G243" s="9"/>
      <c r="H243" s="9"/>
      <c r="I243" s="9"/>
      <c r="J243" s="9"/>
      <c r="K243" s="9"/>
      <c r="L243" s="9"/>
      <c r="M243" s="9"/>
      <c r="N243" s="9"/>
    </row>
    <row r="244" spans="6:14">
      <c r="F244" s="8"/>
      <c r="G244" s="9"/>
      <c r="H244" s="9"/>
      <c r="I244" s="9"/>
      <c r="J244" s="9"/>
      <c r="K244" s="9"/>
      <c r="L244" s="9"/>
      <c r="M244" s="9"/>
      <c r="N244" s="9"/>
    </row>
    <row r="245" spans="6:14">
      <c r="F245" s="8"/>
      <c r="G245" s="9"/>
      <c r="H245" s="9"/>
      <c r="I245" s="9"/>
      <c r="J245" s="9"/>
      <c r="K245" s="9"/>
      <c r="L245" s="9"/>
      <c r="M245" s="9"/>
      <c r="N245" s="9"/>
    </row>
    <row r="246" spans="6:14">
      <c r="F246" s="8"/>
      <c r="G246" s="9"/>
      <c r="H246" s="9"/>
      <c r="I246" s="9"/>
      <c r="J246" s="9"/>
      <c r="K246" s="9"/>
      <c r="L246" s="9"/>
      <c r="M246" s="9"/>
      <c r="N246" s="9"/>
    </row>
    <row r="247" spans="6:14">
      <c r="F247" s="8"/>
      <c r="G247" s="9"/>
      <c r="H247" s="9"/>
      <c r="I247" s="9"/>
      <c r="J247" s="9"/>
      <c r="K247" s="9"/>
      <c r="L247" s="9"/>
      <c r="M247" s="9"/>
      <c r="N247" s="9"/>
    </row>
    <row r="248" spans="6:14">
      <c r="F248" s="8"/>
      <c r="G248" s="9"/>
      <c r="H248" s="9"/>
      <c r="I248" s="9"/>
      <c r="J248" s="9"/>
      <c r="K248" s="9"/>
      <c r="L248" s="9"/>
      <c r="M248" s="9"/>
      <c r="N248" s="9"/>
    </row>
    <row r="249" spans="6:14">
      <c r="F249" s="8"/>
      <c r="G249" s="9"/>
      <c r="H249" s="9"/>
      <c r="I249" s="9"/>
      <c r="J249" s="9"/>
      <c r="K249" s="9"/>
      <c r="L249" s="9"/>
      <c r="M249" s="9"/>
      <c r="N249" s="9"/>
    </row>
    <row r="250" spans="6:14">
      <c r="F250" s="8"/>
      <c r="G250" s="9"/>
      <c r="H250" s="9"/>
      <c r="I250" s="9"/>
      <c r="J250" s="9"/>
      <c r="K250" s="9"/>
      <c r="L250" s="9"/>
      <c r="M250" s="9"/>
      <c r="N250" s="9"/>
    </row>
    <row r="251" spans="6:14">
      <c r="F251" s="8"/>
      <c r="G251" s="9"/>
      <c r="H251" s="9"/>
      <c r="I251" s="9"/>
      <c r="J251" s="9"/>
      <c r="K251" s="9"/>
      <c r="L251" s="9"/>
      <c r="M251" s="9"/>
      <c r="N251" s="9"/>
    </row>
    <row r="252" spans="6:14">
      <c r="F252" s="8"/>
      <c r="G252" s="9"/>
      <c r="H252" s="9"/>
      <c r="I252" s="9"/>
      <c r="J252" s="9"/>
      <c r="K252" s="9"/>
      <c r="L252" s="9"/>
      <c r="M252" s="9"/>
      <c r="N252" s="9"/>
    </row>
    <row r="253" spans="6:14">
      <c r="F253" s="8"/>
      <c r="G253" s="9"/>
      <c r="H253" s="9"/>
      <c r="I253" s="9"/>
      <c r="J253" s="9"/>
      <c r="K253" s="9"/>
      <c r="L253" s="9"/>
      <c r="M253" s="9"/>
      <c r="N253" s="9"/>
    </row>
    <row r="254" spans="6:14">
      <c r="F254" s="8"/>
      <c r="G254" s="9"/>
      <c r="H254" s="9"/>
      <c r="I254" s="9"/>
      <c r="J254" s="9"/>
      <c r="K254" s="9"/>
      <c r="L254" s="9"/>
      <c r="M254" s="9"/>
      <c r="N254" s="9"/>
    </row>
    <row r="255" spans="6:14">
      <c r="F255" s="8"/>
      <c r="G255" s="9"/>
      <c r="H255" s="9"/>
      <c r="I255" s="9"/>
      <c r="J255" s="9"/>
      <c r="K255" s="9"/>
      <c r="L255" s="9"/>
      <c r="M255" s="9"/>
      <c r="N255" s="9"/>
    </row>
    <row r="256" spans="6:14">
      <c r="F256" s="8"/>
      <c r="G256" s="9"/>
      <c r="H256" s="9"/>
      <c r="I256" s="9"/>
      <c r="J256" s="9"/>
      <c r="K256" s="9"/>
      <c r="L256" s="9"/>
      <c r="M256" s="9"/>
      <c r="N256" s="9"/>
    </row>
    <row r="257" spans="6:14">
      <c r="F257" s="8"/>
      <c r="G257" s="9"/>
      <c r="H257" s="9"/>
      <c r="I257" s="9"/>
      <c r="J257" s="9"/>
      <c r="K257" s="9"/>
      <c r="L257" s="9"/>
      <c r="M257" s="9"/>
      <c r="N257" s="9"/>
    </row>
    <row r="258" spans="6:14">
      <c r="F258" s="8"/>
      <c r="G258" s="9"/>
      <c r="H258" s="9"/>
      <c r="I258" s="9"/>
      <c r="J258" s="9"/>
      <c r="K258" s="9"/>
      <c r="L258" s="9"/>
      <c r="M258" s="9"/>
      <c r="N258" s="9"/>
    </row>
    <row r="259" spans="6:14">
      <c r="F259" s="8"/>
      <c r="G259" s="9"/>
      <c r="H259" s="9"/>
      <c r="I259" s="9"/>
      <c r="J259" s="9"/>
      <c r="K259" s="9"/>
      <c r="L259" s="9"/>
      <c r="M259" s="9"/>
      <c r="N259" s="9"/>
    </row>
    <row r="260" spans="6:14">
      <c r="F260" s="8"/>
      <c r="G260" s="9"/>
      <c r="H260" s="9"/>
      <c r="I260" s="9"/>
      <c r="J260" s="9"/>
      <c r="K260" s="9"/>
      <c r="L260" s="9"/>
      <c r="M260" s="9"/>
      <c r="N260" s="9"/>
    </row>
    <row r="261" spans="6:14">
      <c r="F261" s="8"/>
      <c r="G261" s="9"/>
      <c r="H261" s="9"/>
      <c r="I261" s="9"/>
      <c r="J261" s="9"/>
      <c r="K261" s="9"/>
      <c r="L261" s="9"/>
      <c r="M261" s="9"/>
      <c r="N261" s="9"/>
    </row>
    <row r="262" spans="6:14">
      <c r="F262" s="8"/>
      <c r="G262" s="9"/>
      <c r="H262" s="9"/>
      <c r="I262" s="9"/>
      <c r="J262" s="9"/>
      <c r="K262" s="9"/>
      <c r="L262" s="9"/>
      <c r="M262" s="9"/>
      <c r="N262" s="9"/>
    </row>
    <row r="263" spans="6:14">
      <c r="F263" s="8"/>
      <c r="G263" s="9"/>
      <c r="H263" s="9"/>
      <c r="I263" s="9"/>
      <c r="J263" s="9"/>
      <c r="K263" s="9"/>
      <c r="L263" s="9"/>
      <c r="M263" s="9"/>
      <c r="N263" s="9"/>
    </row>
    <row r="264" spans="6:14">
      <c r="F264" s="8"/>
      <c r="G264" s="9"/>
      <c r="H264" s="9"/>
      <c r="I264" s="9"/>
      <c r="J264" s="9"/>
      <c r="K264" s="9"/>
      <c r="L264" s="9"/>
      <c r="M264" s="9"/>
      <c r="N264" s="9"/>
    </row>
    <row r="265" spans="6:14">
      <c r="F265" s="8"/>
      <c r="G265" s="9"/>
      <c r="H265" s="9"/>
      <c r="I265" s="9"/>
      <c r="J265" s="9"/>
      <c r="K265" s="9"/>
      <c r="L265" s="9"/>
      <c r="M265" s="9"/>
      <c r="N265" s="9"/>
    </row>
    <row r="266" spans="6:14">
      <c r="F266" s="8"/>
      <c r="G266" s="9"/>
      <c r="H266" s="9"/>
      <c r="I266" s="9"/>
      <c r="J266" s="9"/>
      <c r="K266" s="9"/>
      <c r="L266" s="9"/>
      <c r="M266" s="9"/>
      <c r="N266" s="9"/>
    </row>
    <row r="267" spans="6:14">
      <c r="F267" s="8"/>
      <c r="G267" s="9"/>
      <c r="H267" s="9"/>
      <c r="I267" s="9"/>
      <c r="J267" s="9"/>
      <c r="K267" s="9"/>
      <c r="L267" s="9"/>
      <c r="M267" s="9"/>
      <c r="N267" s="9"/>
    </row>
    <row r="268" spans="6:14">
      <c r="F268" s="8"/>
      <c r="G268" s="9"/>
      <c r="H268" s="9"/>
      <c r="I268" s="9"/>
      <c r="J268" s="9"/>
      <c r="K268" s="9"/>
      <c r="L268" s="9"/>
      <c r="M268" s="9"/>
      <c r="N268" s="9"/>
    </row>
    <row r="269" spans="6:14">
      <c r="F269" s="8"/>
      <c r="G269" s="9"/>
      <c r="H269" s="9"/>
      <c r="I269" s="9"/>
      <c r="J269" s="9"/>
      <c r="K269" s="9"/>
      <c r="L269" s="9"/>
      <c r="M269" s="9"/>
      <c r="N269" s="9"/>
    </row>
    <row r="270" spans="6:14">
      <c r="F270" s="8"/>
      <c r="G270" s="9"/>
      <c r="H270" s="9"/>
      <c r="I270" s="9"/>
      <c r="J270" s="9"/>
      <c r="K270" s="9"/>
      <c r="L270" s="9"/>
      <c r="M270" s="9"/>
      <c r="N270" s="9"/>
    </row>
    <row r="271" spans="6:14">
      <c r="F271" s="8"/>
      <c r="G271" s="9"/>
      <c r="H271" s="9"/>
      <c r="I271" s="9"/>
      <c r="J271" s="9"/>
      <c r="K271" s="9"/>
      <c r="L271" s="9"/>
      <c r="M271" s="9"/>
      <c r="N271" s="9"/>
    </row>
    <row r="272" spans="6:14">
      <c r="F272" s="8"/>
      <c r="G272" s="9"/>
      <c r="H272" s="9"/>
      <c r="I272" s="9"/>
      <c r="J272" s="9"/>
      <c r="K272" s="9"/>
      <c r="L272" s="9"/>
      <c r="M272" s="9"/>
      <c r="N272" s="9"/>
    </row>
    <row r="273" spans="6:14">
      <c r="F273" s="8"/>
      <c r="G273" s="9"/>
      <c r="H273" s="9"/>
      <c r="I273" s="9"/>
      <c r="J273" s="9"/>
      <c r="K273" s="9"/>
      <c r="L273" s="9"/>
      <c r="M273" s="9"/>
      <c r="N273" s="9"/>
    </row>
    <row r="274" spans="6:14">
      <c r="F274" s="8"/>
      <c r="G274" s="9"/>
      <c r="H274" s="9"/>
      <c r="I274" s="9"/>
      <c r="J274" s="9"/>
      <c r="K274" s="9"/>
      <c r="L274" s="9"/>
      <c r="M274" s="9"/>
      <c r="N274" s="9"/>
    </row>
    <row r="275" spans="6:14">
      <c r="F275" s="8"/>
      <c r="G275" s="9"/>
      <c r="H275" s="9"/>
      <c r="I275" s="9"/>
      <c r="J275" s="9"/>
      <c r="K275" s="9"/>
      <c r="L275" s="9"/>
      <c r="M275" s="9"/>
      <c r="N275" s="9"/>
    </row>
    <row r="276" spans="6:14">
      <c r="F276" s="8"/>
      <c r="G276" s="9"/>
      <c r="H276" s="9"/>
      <c r="I276" s="9"/>
      <c r="J276" s="9"/>
      <c r="K276" s="9"/>
      <c r="L276" s="9"/>
      <c r="M276" s="9"/>
      <c r="N276" s="9"/>
    </row>
    <row r="277" spans="6:14">
      <c r="F277" s="8"/>
      <c r="G277" s="9"/>
      <c r="H277" s="9"/>
      <c r="I277" s="9"/>
      <c r="J277" s="9"/>
      <c r="K277" s="9"/>
      <c r="L277" s="9"/>
      <c r="M277" s="9"/>
      <c r="N277" s="9"/>
    </row>
    <row r="278" spans="6:14">
      <c r="F278" s="8"/>
      <c r="G278" s="9"/>
      <c r="H278" s="9"/>
      <c r="I278" s="9"/>
      <c r="J278" s="9"/>
      <c r="K278" s="9"/>
      <c r="L278" s="9"/>
      <c r="M278" s="9"/>
      <c r="N278" s="9"/>
    </row>
    <row r="279" spans="6:14">
      <c r="F279" s="8"/>
      <c r="G279" s="9"/>
      <c r="H279" s="9"/>
      <c r="I279" s="9"/>
      <c r="J279" s="9"/>
      <c r="K279" s="9"/>
      <c r="L279" s="9"/>
      <c r="M279" s="9"/>
      <c r="N279" s="9"/>
    </row>
    <row r="280" spans="6:14">
      <c r="F280" s="8"/>
      <c r="G280" s="9"/>
      <c r="H280" s="9"/>
      <c r="I280" s="9"/>
      <c r="J280" s="9"/>
      <c r="K280" s="9"/>
      <c r="L280" s="9"/>
      <c r="M280" s="9"/>
      <c r="N280" s="9"/>
    </row>
    <row r="281" spans="6:14">
      <c r="F281" s="8"/>
      <c r="G281" s="9"/>
      <c r="H281" s="9"/>
      <c r="I281" s="9"/>
      <c r="J281" s="9"/>
      <c r="K281" s="9"/>
      <c r="L281" s="9"/>
      <c r="M281" s="9"/>
      <c r="N281" s="9"/>
    </row>
    <row r="282" spans="6:14">
      <c r="F282" s="8"/>
      <c r="G282" s="9"/>
      <c r="H282" s="9"/>
      <c r="I282" s="9"/>
      <c r="J282" s="9"/>
      <c r="K282" s="9"/>
      <c r="L282" s="9"/>
      <c r="M282" s="9"/>
      <c r="N282" s="9"/>
    </row>
    <row r="283" spans="6:14">
      <c r="F283" s="8"/>
      <c r="G283" s="9"/>
      <c r="H283" s="9"/>
      <c r="I283" s="9"/>
      <c r="J283" s="9"/>
      <c r="K283" s="9"/>
      <c r="L283" s="9"/>
      <c r="M283" s="9"/>
      <c r="N283" s="9"/>
    </row>
    <row r="284" spans="6:14">
      <c r="F284" s="8"/>
      <c r="G284" s="9"/>
      <c r="H284" s="9"/>
      <c r="I284" s="9"/>
      <c r="J284" s="9"/>
      <c r="K284" s="9"/>
      <c r="L284" s="9"/>
      <c r="M284" s="9"/>
      <c r="N284" s="9"/>
    </row>
    <row r="285" spans="6:14">
      <c r="F285" s="8"/>
      <c r="G285" s="9"/>
      <c r="H285" s="9"/>
      <c r="I285" s="9"/>
      <c r="J285" s="9"/>
      <c r="K285" s="9"/>
      <c r="L285" s="9"/>
      <c r="M285" s="9"/>
      <c r="N285" s="9"/>
    </row>
    <row r="286" spans="6:14">
      <c r="F286" s="8"/>
      <c r="G286" s="9"/>
      <c r="H286" s="9"/>
      <c r="I286" s="9"/>
      <c r="J286" s="9"/>
      <c r="K286" s="9"/>
      <c r="L286" s="9"/>
      <c r="M286" s="9"/>
      <c r="N286" s="9"/>
    </row>
    <row r="287" spans="6:14">
      <c r="F287" s="8"/>
      <c r="G287" s="9"/>
      <c r="H287" s="9"/>
      <c r="I287" s="9"/>
      <c r="J287" s="9"/>
      <c r="K287" s="9"/>
      <c r="L287" s="9"/>
      <c r="M287" s="9"/>
      <c r="N287" s="9"/>
    </row>
    <row r="288" spans="6:14">
      <c r="F288" s="8"/>
      <c r="G288" s="9"/>
      <c r="H288" s="9"/>
      <c r="I288" s="9"/>
      <c r="J288" s="9"/>
      <c r="K288" s="9"/>
      <c r="L288" s="9"/>
      <c r="M288" s="9"/>
      <c r="N288" s="9"/>
    </row>
    <row r="289" spans="6:14">
      <c r="F289" s="8"/>
      <c r="G289" s="9"/>
      <c r="H289" s="9"/>
      <c r="I289" s="9"/>
      <c r="J289" s="9"/>
      <c r="K289" s="9"/>
      <c r="L289" s="9"/>
      <c r="M289" s="9"/>
      <c r="N289" s="9"/>
    </row>
    <row r="290" spans="6:14">
      <c r="F290" s="8"/>
      <c r="G290" s="9"/>
      <c r="H290" s="9"/>
      <c r="I290" s="9"/>
      <c r="J290" s="9"/>
      <c r="K290" s="9"/>
      <c r="L290" s="9"/>
      <c r="M290" s="9"/>
      <c r="N290" s="9"/>
    </row>
    <row r="291" spans="6:14">
      <c r="F291" s="8"/>
      <c r="G291" s="9"/>
      <c r="H291" s="9"/>
      <c r="I291" s="9"/>
      <c r="J291" s="9"/>
      <c r="K291" s="9"/>
      <c r="L291" s="9"/>
      <c r="M291" s="9"/>
      <c r="N291" s="9"/>
    </row>
    <row r="292" spans="6:14">
      <c r="F292" s="8"/>
      <c r="G292" s="9"/>
      <c r="H292" s="9"/>
      <c r="I292" s="9"/>
      <c r="J292" s="9"/>
      <c r="K292" s="9"/>
      <c r="L292" s="9"/>
      <c r="M292" s="9"/>
      <c r="N292" s="9"/>
    </row>
    <row r="293" spans="6:14">
      <c r="F293" s="8"/>
      <c r="G293" s="9"/>
      <c r="H293" s="9"/>
      <c r="I293" s="9"/>
      <c r="J293" s="9"/>
      <c r="K293" s="9"/>
      <c r="L293" s="9"/>
      <c r="M293" s="9"/>
      <c r="N293" s="9"/>
    </row>
    <row r="294" spans="6:14">
      <c r="F294" s="8"/>
      <c r="G294" s="9"/>
      <c r="H294" s="9"/>
      <c r="I294" s="9"/>
      <c r="J294" s="9"/>
      <c r="K294" s="9"/>
      <c r="L294" s="9"/>
      <c r="M294" s="9"/>
      <c r="N294" s="9"/>
    </row>
    <row r="295" spans="6:14">
      <c r="F295" s="8"/>
      <c r="G295" s="9"/>
      <c r="H295" s="9"/>
      <c r="I295" s="9"/>
      <c r="J295" s="9"/>
      <c r="K295" s="9"/>
      <c r="L295" s="9"/>
      <c r="M295" s="9"/>
      <c r="N295" s="9"/>
    </row>
    <row r="296" spans="6:14">
      <c r="F296" s="8"/>
      <c r="G296" s="9"/>
      <c r="H296" s="9"/>
      <c r="I296" s="9"/>
      <c r="J296" s="9"/>
      <c r="K296" s="9"/>
      <c r="L296" s="9"/>
      <c r="M296" s="9"/>
      <c r="N296" s="9"/>
    </row>
    <row r="297" spans="6:14">
      <c r="F297" s="8"/>
      <c r="G297" s="9"/>
      <c r="H297" s="9"/>
      <c r="I297" s="9"/>
      <c r="J297" s="9"/>
      <c r="K297" s="9"/>
      <c r="L297" s="9"/>
      <c r="M297" s="9"/>
      <c r="N297" s="9"/>
    </row>
    <row r="298" spans="6:14">
      <c r="F298" s="8"/>
      <c r="G298" s="9"/>
      <c r="H298" s="9"/>
      <c r="I298" s="9"/>
      <c r="J298" s="9"/>
      <c r="K298" s="9"/>
      <c r="L298" s="9"/>
      <c r="M298" s="9"/>
      <c r="N298" s="9"/>
    </row>
    <row r="299" spans="6:14">
      <c r="F299" s="8"/>
      <c r="G299" s="9"/>
      <c r="H299" s="9"/>
      <c r="I299" s="9"/>
      <c r="J299" s="9"/>
      <c r="K299" s="9"/>
      <c r="L299" s="9"/>
      <c r="M299" s="9"/>
      <c r="N299" s="9"/>
    </row>
    <row r="300" spans="6:14">
      <c r="F300" s="8"/>
      <c r="G300" s="9"/>
      <c r="H300" s="9"/>
      <c r="I300" s="9"/>
      <c r="J300" s="9"/>
      <c r="K300" s="9"/>
      <c r="L300" s="9"/>
      <c r="M300" s="9"/>
      <c r="N300" s="9"/>
    </row>
    <row r="301" spans="6:14">
      <c r="F301" s="8"/>
      <c r="G301" s="9"/>
      <c r="H301" s="9"/>
      <c r="I301" s="9"/>
      <c r="J301" s="9"/>
      <c r="K301" s="9"/>
      <c r="L301" s="9"/>
      <c r="M301" s="9"/>
      <c r="N301" s="9"/>
    </row>
    <row r="302" spans="6:14">
      <c r="F302" s="8"/>
      <c r="G302" s="9"/>
      <c r="H302" s="9"/>
      <c r="I302" s="9"/>
      <c r="J302" s="9"/>
      <c r="K302" s="9"/>
      <c r="L302" s="9"/>
      <c r="M302" s="9"/>
      <c r="N302" s="9"/>
    </row>
    <row r="303" spans="6:14">
      <c r="F303" s="8"/>
      <c r="G303" s="9"/>
      <c r="H303" s="9"/>
      <c r="I303" s="9"/>
      <c r="J303" s="9"/>
      <c r="K303" s="9"/>
      <c r="L303" s="9"/>
      <c r="M303" s="9"/>
      <c r="N303" s="9"/>
    </row>
    <row r="304" spans="6:14">
      <c r="F304" s="8"/>
      <c r="G304" s="9"/>
      <c r="H304" s="9"/>
      <c r="I304" s="9"/>
      <c r="J304" s="9"/>
      <c r="K304" s="9"/>
      <c r="L304" s="9"/>
      <c r="M304" s="9"/>
      <c r="N304" s="9"/>
    </row>
    <row r="305" spans="6:14">
      <c r="F305" s="8"/>
      <c r="G305" s="9"/>
      <c r="H305" s="9"/>
      <c r="I305" s="9"/>
      <c r="J305" s="9"/>
      <c r="K305" s="9"/>
      <c r="L305" s="9"/>
      <c r="M305" s="9"/>
      <c r="N305" s="9"/>
    </row>
    <row r="306" spans="6:14">
      <c r="F306" s="8"/>
      <c r="G306" s="9"/>
      <c r="H306" s="9"/>
      <c r="I306" s="9"/>
      <c r="J306" s="9"/>
      <c r="K306" s="9"/>
      <c r="L306" s="9"/>
      <c r="M306" s="9"/>
      <c r="N306" s="9"/>
    </row>
    <row r="307" spans="6:14">
      <c r="F307" s="8"/>
      <c r="G307" s="9"/>
      <c r="H307" s="9"/>
      <c r="I307" s="9"/>
      <c r="J307" s="9"/>
      <c r="K307" s="9"/>
      <c r="L307" s="9"/>
      <c r="M307" s="9"/>
      <c r="N307" s="9"/>
    </row>
    <row r="308" spans="6:14">
      <c r="F308" s="8"/>
      <c r="G308" s="9"/>
      <c r="H308" s="9"/>
      <c r="I308" s="9"/>
      <c r="J308" s="9"/>
      <c r="K308" s="9"/>
      <c r="L308" s="9"/>
      <c r="M308" s="9"/>
      <c r="N308" s="9"/>
    </row>
    <row r="309" spans="6:14">
      <c r="F309" s="8"/>
      <c r="G309" s="9"/>
      <c r="H309" s="9"/>
      <c r="I309" s="9"/>
      <c r="J309" s="9"/>
      <c r="K309" s="9"/>
      <c r="L309" s="9"/>
      <c r="M309" s="9"/>
      <c r="N309" s="9"/>
    </row>
    <row r="310" spans="6:14">
      <c r="F310" s="8"/>
      <c r="G310" s="9"/>
      <c r="H310" s="9"/>
      <c r="I310" s="9"/>
      <c r="J310" s="9"/>
      <c r="K310" s="9"/>
      <c r="L310" s="9"/>
      <c r="M310" s="9"/>
      <c r="N310" s="9"/>
    </row>
    <row r="311" spans="6:14">
      <c r="F311" s="8"/>
      <c r="G311" s="9"/>
      <c r="H311" s="9"/>
      <c r="I311" s="9"/>
      <c r="J311" s="9"/>
      <c r="K311" s="9"/>
      <c r="L311" s="9"/>
      <c r="M311" s="9"/>
      <c r="N311" s="9"/>
    </row>
    <row r="312" spans="6:14">
      <c r="F312" s="8"/>
      <c r="G312" s="9"/>
      <c r="H312" s="9"/>
      <c r="I312" s="9"/>
      <c r="J312" s="9"/>
      <c r="K312" s="9"/>
      <c r="L312" s="9"/>
      <c r="M312" s="9"/>
      <c r="N312" s="9"/>
    </row>
    <row r="313" spans="6:14">
      <c r="F313" s="8"/>
      <c r="G313" s="9"/>
      <c r="H313" s="9"/>
      <c r="I313" s="9"/>
      <c r="J313" s="9"/>
      <c r="K313" s="9"/>
      <c r="L313" s="9"/>
      <c r="M313" s="9"/>
      <c r="N313" s="9"/>
    </row>
    <row r="314" spans="6:14">
      <c r="F314" s="8"/>
      <c r="G314" s="9"/>
      <c r="H314" s="9"/>
      <c r="I314" s="9"/>
      <c r="J314" s="9"/>
      <c r="K314" s="9"/>
      <c r="L314" s="9"/>
      <c r="M314" s="9"/>
      <c r="N314" s="9"/>
    </row>
    <row r="315" spans="6:14">
      <c r="F315" s="8"/>
      <c r="G315" s="9"/>
      <c r="H315" s="9"/>
      <c r="I315" s="9"/>
      <c r="J315" s="9"/>
      <c r="K315" s="9"/>
      <c r="L315" s="9"/>
      <c r="M315" s="9"/>
      <c r="N315" s="9"/>
    </row>
    <row r="316" spans="6:14">
      <c r="F316" s="8"/>
      <c r="G316" s="9"/>
      <c r="H316" s="9"/>
      <c r="I316" s="9"/>
      <c r="J316" s="9"/>
      <c r="K316" s="9"/>
      <c r="L316" s="9"/>
      <c r="M316" s="9"/>
      <c r="N316" s="9"/>
    </row>
    <row r="317" spans="6:14">
      <c r="F317" s="8"/>
      <c r="G317" s="9"/>
      <c r="H317" s="9"/>
      <c r="I317" s="9"/>
      <c r="J317" s="9"/>
      <c r="K317" s="9"/>
      <c r="L317" s="9"/>
      <c r="M317" s="9"/>
      <c r="N317" s="9"/>
    </row>
    <row r="318" spans="6:14">
      <c r="F318" s="8"/>
      <c r="G318" s="9"/>
      <c r="H318" s="9"/>
      <c r="I318" s="9"/>
      <c r="J318" s="9"/>
      <c r="K318" s="9"/>
      <c r="L318" s="9"/>
      <c r="M318" s="9"/>
      <c r="N318" s="9"/>
    </row>
    <row r="319" spans="6:14">
      <c r="F319" s="8"/>
      <c r="G319" s="9"/>
      <c r="H319" s="9"/>
      <c r="I319" s="9"/>
      <c r="J319" s="9"/>
      <c r="K319" s="9"/>
      <c r="L319" s="9"/>
      <c r="M319" s="9"/>
      <c r="N319" s="9"/>
    </row>
    <row r="320" spans="6:14">
      <c r="F320" s="8"/>
      <c r="G320" s="9"/>
      <c r="H320" s="9"/>
      <c r="I320" s="9"/>
      <c r="J320" s="9"/>
      <c r="K320" s="9"/>
      <c r="L320" s="9"/>
      <c r="M320" s="9"/>
      <c r="N320" s="9"/>
    </row>
    <row r="321" spans="6:14">
      <c r="F321" s="8"/>
      <c r="G321" s="9"/>
      <c r="H321" s="9"/>
      <c r="I321" s="9"/>
      <c r="J321" s="9"/>
      <c r="K321" s="9"/>
      <c r="L321" s="9"/>
      <c r="M321" s="9"/>
      <c r="N321" s="9"/>
    </row>
    <row r="322" spans="6:14">
      <c r="F322" s="8"/>
      <c r="G322" s="9"/>
      <c r="H322" s="9"/>
      <c r="I322" s="9"/>
      <c r="J322" s="9"/>
      <c r="K322" s="9"/>
      <c r="L322" s="9"/>
      <c r="M322" s="9"/>
      <c r="N322" s="9"/>
    </row>
    <row r="323" spans="6:14">
      <c r="F323" s="8"/>
      <c r="G323" s="9"/>
      <c r="H323" s="9"/>
      <c r="I323" s="9"/>
      <c r="J323" s="9"/>
      <c r="K323" s="9"/>
      <c r="L323" s="9"/>
      <c r="M323" s="9"/>
      <c r="N323" s="9"/>
    </row>
    <row r="324" spans="6:14">
      <c r="F324" s="8"/>
      <c r="G324" s="9"/>
      <c r="H324" s="9"/>
      <c r="I324" s="9"/>
      <c r="J324" s="9"/>
      <c r="K324" s="9"/>
      <c r="L324" s="9"/>
      <c r="M324" s="9"/>
      <c r="N324" s="9"/>
    </row>
    <row r="325" spans="6:14">
      <c r="F325" s="8"/>
      <c r="G325" s="9"/>
      <c r="H325" s="9"/>
      <c r="I325" s="9"/>
      <c r="J325" s="9"/>
      <c r="K325" s="9"/>
      <c r="L325" s="9"/>
      <c r="M325" s="9"/>
      <c r="N325" s="9"/>
    </row>
    <row r="326" spans="6:14">
      <c r="F326" s="8"/>
      <c r="G326" s="9"/>
      <c r="H326" s="9"/>
      <c r="I326" s="9"/>
      <c r="J326" s="9"/>
      <c r="K326" s="9"/>
      <c r="L326" s="9"/>
      <c r="M326" s="9"/>
      <c r="N326" s="9"/>
    </row>
    <row r="327" spans="6:14">
      <c r="F327" s="8"/>
      <c r="G327" s="9"/>
      <c r="H327" s="9"/>
      <c r="I327" s="9"/>
      <c r="J327" s="9"/>
      <c r="K327" s="9"/>
      <c r="L327" s="9"/>
      <c r="M327" s="9"/>
      <c r="N327" s="9"/>
    </row>
    <row r="328" spans="6:14">
      <c r="F328" s="8"/>
      <c r="G328" s="9"/>
      <c r="H328" s="9"/>
      <c r="I328" s="9"/>
      <c r="J328" s="9"/>
      <c r="K328" s="9"/>
      <c r="L328" s="9"/>
      <c r="M328" s="9"/>
      <c r="N328" s="9"/>
    </row>
    <row r="329" spans="6:14">
      <c r="F329" s="8"/>
      <c r="G329" s="9"/>
      <c r="H329" s="9"/>
      <c r="I329" s="9"/>
      <c r="J329" s="9"/>
      <c r="K329" s="9"/>
      <c r="L329" s="9"/>
      <c r="M329" s="9"/>
      <c r="N329" s="9"/>
    </row>
    <row r="330" spans="6:14">
      <c r="F330" s="8"/>
      <c r="G330" s="9"/>
      <c r="H330" s="9"/>
      <c r="I330" s="9"/>
      <c r="J330" s="9"/>
      <c r="K330" s="9"/>
      <c r="L330" s="9"/>
      <c r="M330" s="9"/>
      <c r="N330" s="9"/>
    </row>
    <row r="331" spans="6:14">
      <c r="F331" s="8"/>
      <c r="G331" s="9"/>
      <c r="H331" s="9"/>
      <c r="I331" s="9"/>
      <c r="J331" s="9"/>
      <c r="K331" s="9"/>
      <c r="L331" s="9"/>
      <c r="M331" s="9"/>
      <c r="N331" s="9"/>
    </row>
    <row r="332" spans="6:14">
      <c r="F332" s="8"/>
      <c r="G332" s="9"/>
      <c r="H332" s="9"/>
      <c r="I332" s="9"/>
      <c r="J332" s="9"/>
      <c r="K332" s="9"/>
      <c r="L332" s="9"/>
      <c r="M332" s="9"/>
      <c r="N332" s="9"/>
    </row>
    <row r="333" spans="6:14">
      <c r="F333" s="8"/>
      <c r="G333" s="9"/>
      <c r="H333" s="9"/>
      <c r="I333" s="9"/>
      <c r="J333" s="9"/>
      <c r="K333" s="9"/>
      <c r="L333" s="9"/>
      <c r="M333" s="9"/>
      <c r="N333" s="9"/>
    </row>
    <row r="334" spans="6:14">
      <c r="F334" s="8"/>
      <c r="G334" s="9"/>
      <c r="H334" s="9"/>
      <c r="I334" s="9"/>
      <c r="J334" s="9"/>
      <c r="K334" s="9"/>
      <c r="L334" s="9"/>
      <c r="M334" s="9"/>
      <c r="N334" s="9"/>
    </row>
    <row r="335" spans="6:14">
      <c r="F335" s="8"/>
      <c r="G335" s="9"/>
      <c r="H335" s="9"/>
      <c r="I335" s="9"/>
      <c r="J335" s="9"/>
      <c r="K335" s="9"/>
      <c r="L335" s="9"/>
      <c r="M335" s="9"/>
      <c r="N335" s="9"/>
    </row>
    <row r="336" spans="6:14">
      <c r="F336" s="8"/>
      <c r="G336" s="9"/>
      <c r="H336" s="9"/>
      <c r="I336" s="9"/>
      <c r="J336" s="9"/>
      <c r="K336" s="9"/>
      <c r="L336" s="9"/>
      <c r="M336" s="9"/>
      <c r="N336" s="9"/>
    </row>
    <row r="337" spans="6:14">
      <c r="F337" s="8"/>
      <c r="G337" s="9"/>
      <c r="H337" s="9"/>
      <c r="I337" s="9"/>
      <c r="J337" s="9"/>
      <c r="K337" s="9"/>
      <c r="L337" s="9"/>
      <c r="M337" s="9"/>
      <c r="N337" s="9"/>
    </row>
    <row r="338" spans="6:14">
      <c r="F338" s="8"/>
      <c r="G338" s="9"/>
      <c r="H338" s="9"/>
      <c r="I338" s="9"/>
      <c r="J338" s="9"/>
      <c r="K338" s="9"/>
      <c r="L338" s="9"/>
      <c r="M338" s="9"/>
      <c r="N338" s="9"/>
    </row>
    <row r="339" spans="6:14">
      <c r="F339" s="8"/>
      <c r="G339" s="9"/>
      <c r="H339" s="9"/>
      <c r="I339" s="9"/>
      <c r="J339" s="9"/>
      <c r="K339" s="9"/>
      <c r="L339" s="9"/>
      <c r="M339" s="9"/>
      <c r="N339" s="9"/>
    </row>
    <row r="340" spans="6:14">
      <c r="F340" s="8"/>
      <c r="G340" s="9"/>
      <c r="H340" s="9"/>
      <c r="I340" s="9"/>
      <c r="J340" s="9"/>
      <c r="K340" s="9"/>
      <c r="L340" s="9"/>
      <c r="M340" s="9"/>
      <c r="N340" s="9"/>
    </row>
    <row r="341" spans="6:14">
      <c r="F341" s="8"/>
      <c r="G341" s="9"/>
      <c r="H341" s="9"/>
      <c r="I341" s="9"/>
      <c r="J341" s="9"/>
      <c r="K341" s="9"/>
      <c r="L341" s="9"/>
      <c r="M341" s="9"/>
      <c r="N341" s="9"/>
    </row>
    <row r="342" spans="6:14">
      <c r="F342" s="8"/>
      <c r="G342" s="9"/>
      <c r="H342" s="9"/>
      <c r="I342" s="9"/>
      <c r="J342" s="9"/>
      <c r="K342" s="9"/>
      <c r="L342" s="9"/>
      <c r="M342" s="9"/>
      <c r="N342" s="9"/>
    </row>
    <row r="343" spans="6:14">
      <c r="F343" s="8"/>
      <c r="G343" s="9"/>
      <c r="H343" s="9"/>
      <c r="I343" s="9"/>
      <c r="J343" s="9"/>
      <c r="K343" s="9"/>
      <c r="L343" s="9"/>
      <c r="M343" s="9"/>
      <c r="N343" s="9"/>
    </row>
    <row r="344" spans="6:14">
      <c r="F344" s="8"/>
      <c r="G344" s="9"/>
      <c r="H344" s="9"/>
      <c r="I344" s="9"/>
      <c r="J344" s="9"/>
      <c r="K344" s="9"/>
      <c r="L344" s="9"/>
      <c r="M344" s="9"/>
      <c r="N344" s="9"/>
    </row>
    <row r="345" spans="6:14">
      <c r="F345" s="8"/>
      <c r="G345" s="9"/>
      <c r="H345" s="9"/>
      <c r="I345" s="9"/>
      <c r="J345" s="9"/>
      <c r="K345" s="9"/>
      <c r="L345" s="9"/>
      <c r="M345" s="9"/>
      <c r="N345" s="9"/>
    </row>
    <row r="346" spans="6:14">
      <c r="F346" s="8"/>
      <c r="G346" s="9"/>
      <c r="H346" s="9"/>
      <c r="I346" s="9"/>
      <c r="J346" s="9"/>
      <c r="K346" s="9"/>
      <c r="L346" s="9"/>
      <c r="M346" s="9"/>
      <c r="N346" s="9"/>
    </row>
    <row r="347" spans="6:14">
      <c r="F347" s="8"/>
      <c r="G347" s="9"/>
      <c r="H347" s="9"/>
      <c r="I347" s="9"/>
      <c r="J347" s="9"/>
      <c r="K347" s="9"/>
      <c r="L347" s="9"/>
      <c r="M347" s="9"/>
      <c r="N347" s="9"/>
    </row>
    <row r="348" spans="6:14">
      <c r="F348" s="8"/>
      <c r="G348" s="9"/>
      <c r="H348" s="9"/>
      <c r="I348" s="9"/>
      <c r="J348" s="9"/>
      <c r="K348" s="9"/>
      <c r="L348" s="9"/>
      <c r="M348" s="9"/>
      <c r="N348" s="9"/>
    </row>
    <row r="349" spans="6:14">
      <c r="F349" s="8"/>
      <c r="G349" s="9"/>
      <c r="H349" s="9"/>
      <c r="I349" s="9"/>
      <c r="J349" s="9"/>
      <c r="K349" s="9"/>
      <c r="L349" s="9"/>
      <c r="M349" s="9"/>
      <c r="N349" s="9"/>
    </row>
    <row r="350" spans="6:14">
      <c r="F350" s="8"/>
      <c r="G350" s="9"/>
      <c r="H350" s="9"/>
      <c r="I350" s="9"/>
      <c r="J350" s="9"/>
      <c r="K350" s="9"/>
      <c r="L350" s="9"/>
      <c r="M350" s="9"/>
      <c r="N350" s="9"/>
    </row>
    <row r="351" spans="6:14">
      <c r="F351" s="8"/>
      <c r="G351" s="9"/>
      <c r="H351" s="9"/>
      <c r="I351" s="9"/>
      <c r="J351" s="9"/>
      <c r="K351" s="9"/>
      <c r="L351" s="9"/>
      <c r="M351" s="9"/>
      <c r="N351" s="9"/>
    </row>
    <row r="352" spans="6:14">
      <c r="F352" s="8"/>
      <c r="G352" s="9"/>
      <c r="H352" s="9"/>
      <c r="I352" s="9"/>
      <c r="J352" s="9"/>
      <c r="K352" s="9"/>
      <c r="L352" s="9"/>
      <c r="M352" s="9"/>
      <c r="N352" s="9"/>
    </row>
    <row r="353" spans="6:14">
      <c r="F353" s="8"/>
      <c r="G353" s="9"/>
      <c r="H353" s="9"/>
      <c r="I353" s="9"/>
      <c r="J353" s="9"/>
      <c r="K353" s="9"/>
      <c r="L353" s="9"/>
      <c r="M353" s="9"/>
      <c r="N353" s="9"/>
    </row>
    <row r="354" spans="6:14">
      <c r="F354" s="8"/>
      <c r="G354" s="9"/>
      <c r="H354" s="9"/>
      <c r="I354" s="9"/>
      <c r="J354" s="9"/>
      <c r="K354" s="9"/>
      <c r="L354" s="9"/>
      <c r="M354" s="9"/>
      <c r="N354" s="9"/>
    </row>
    <row r="355" spans="6:14">
      <c r="F355" s="8"/>
      <c r="G355" s="9"/>
      <c r="H355" s="9"/>
      <c r="I355" s="9"/>
      <c r="J355" s="9"/>
      <c r="K355" s="9"/>
      <c r="L355" s="9"/>
      <c r="M355" s="9"/>
      <c r="N355" s="9"/>
    </row>
    <row r="356" spans="6:14">
      <c r="F356" s="8"/>
      <c r="G356" s="9"/>
      <c r="H356" s="9"/>
      <c r="I356" s="9"/>
      <c r="J356" s="9"/>
      <c r="K356" s="9"/>
      <c r="L356" s="9"/>
      <c r="M356" s="9"/>
      <c r="N356" s="9"/>
    </row>
    <row r="357" spans="6:14">
      <c r="F357" s="8"/>
      <c r="G357" s="9"/>
      <c r="H357" s="9"/>
      <c r="I357" s="9"/>
      <c r="J357" s="9"/>
      <c r="K357" s="9"/>
      <c r="L357" s="9"/>
      <c r="M357" s="9"/>
      <c r="N357" s="9"/>
    </row>
    <row r="358" spans="6:14">
      <c r="F358" s="8"/>
      <c r="G358" s="9"/>
      <c r="H358" s="9"/>
      <c r="I358" s="9"/>
      <c r="J358" s="9"/>
      <c r="K358" s="9"/>
      <c r="L358" s="9"/>
      <c r="M358" s="9"/>
      <c r="N358" s="9"/>
    </row>
    <row r="359" spans="6:14">
      <c r="F359" s="8"/>
      <c r="G359" s="9"/>
      <c r="H359" s="9"/>
      <c r="I359" s="9"/>
      <c r="J359" s="9"/>
      <c r="K359" s="9"/>
      <c r="L359" s="9"/>
      <c r="M359" s="9"/>
      <c r="N359" s="9"/>
    </row>
    <row r="360" spans="6:14">
      <c r="F360" s="8"/>
      <c r="G360" s="9"/>
      <c r="H360" s="9"/>
      <c r="I360" s="9"/>
      <c r="J360" s="9"/>
      <c r="K360" s="9"/>
      <c r="L360" s="9"/>
      <c r="M360" s="9"/>
      <c r="N360" s="9"/>
    </row>
    <row r="361" spans="6:14">
      <c r="F361" s="8"/>
      <c r="G361" s="9"/>
      <c r="H361" s="9"/>
      <c r="I361" s="9"/>
      <c r="J361" s="9"/>
      <c r="K361" s="9"/>
      <c r="L361" s="9"/>
      <c r="M361" s="9"/>
      <c r="N361" s="9"/>
    </row>
    <row r="362" spans="6:14">
      <c r="F362" s="8"/>
      <c r="G362" s="9"/>
      <c r="H362" s="9"/>
      <c r="I362" s="9"/>
      <c r="J362" s="9"/>
      <c r="K362" s="9"/>
      <c r="L362" s="9"/>
      <c r="M362" s="9"/>
      <c r="N362" s="9"/>
    </row>
    <row r="363" spans="6:14">
      <c r="F363" s="8"/>
      <c r="G363" s="9"/>
      <c r="H363" s="9"/>
      <c r="I363" s="9"/>
      <c r="J363" s="9"/>
      <c r="K363" s="9"/>
      <c r="L363" s="9"/>
      <c r="M363" s="9"/>
      <c r="N363" s="9"/>
    </row>
    <row r="364" spans="6:14">
      <c r="F364" s="8"/>
      <c r="G364" s="9"/>
      <c r="H364" s="9"/>
      <c r="I364" s="9"/>
      <c r="J364" s="9"/>
      <c r="K364" s="9"/>
      <c r="L364" s="9"/>
      <c r="M364" s="9"/>
      <c r="N364" s="9"/>
    </row>
    <row r="365" spans="6:14">
      <c r="F365" s="8"/>
      <c r="G365" s="9"/>
      <c r="H365" s="9"/>
      <c r="I365" s="9"/>
      <c r="J365" s="9"/>
      <c r="K365" s="9"/>
      <c r="L365" s="9"/>
      <c r="M365" s="9"/>
      <c r="N365" s="9"/>
    </row>
    <row r="366" spans="6:14">
      <c r="F366" s="8"/>
      <c r="G366" s="9"/>
      <c r="H366" s="9"/>
      <c r="I366" s="9"/>
      <c r="J366" s="9"/>
      <c r="K366" s="9"/>
      <c r="L366" s="9"/>
      <c r="M366" s="9"/>
      <c r="N366" s="9"/>
    </row>
    <row r="367" spans="6:14">
      <c r="F367" s="8"/>
      <c r="G367" s="9"/>
      <c r="H367" s="9"/>
      <c r="I367" s="9"/>
      <c r="J367" s="9"/>
      <c r="K367" s="9"/>
      <c r="L367" s="9"/>
      <c r="M367" s="9"/>
      <c r="N367" s="9"/>
    </row>
    <row r="368" spans="6:14">
      <c r="F368" s="8"/>
      <c r="G368" s="9"/>
      <c r="H368" s="9"/>
      <c r="I368" s="9"/>
      <c r="J368" s="9"/>
      <c r="K368" s="9"/>
      <c r="L368" s="9"/>
      <c r="M368" s="9"/>
      <c r="N368" s="9"/>
    </row>
    <row r="369" spans="6:14">
      <c r="F369" s="8"/>
      <c r="G369" s="9"/>
      <c r="H369" s="9"/>
      <c r="I369" s="9"/>
      <c r="J369" s="9"/>
      <c r="K369" s="9"/>
      <c r="L369" s="9"/>
      <c r="M369" s="9"/>
      <c r="N369" s="9"/>
    </row>
    <row r="370" spans="6:14">
      <c r="F370" s="8"/>
      <c r="G370" s="9"/>
      <c r="H370" s="9"/>
      <c r="I370" s="9"/>
      <c r="J370" s="9"/>
      <c r="K370" s="9"/>
      <c r="L370" s="9"/>
      <c r="M370" s="9"/>
      <c r="N370" s="9"/>
    </row>
    <row r="371" spans="6:14">
      <c r="F371" s="8"/>
      <c r="G371" s="9"/>
      <c r="H371" s="9"/>
      <c r="I371" s="9"/>
      <c r="J371" s="9"/>
      <c r="K371" s="9"/>
      <c r="L371" s="9"/>
      <c r="M371" s="9"/>
      <c r="N371" s="9"/>
    </row>
    <row r="372" spans="6:14">
      <c r="F372" s="8"/>
      <c r="G372" s="9"/>
      <c r="H372" s="9"/>
      <c r="I372" s="9"/>
      <c r="J372" s="9"/>
      <c r="K372" s="9"/>
      <c r="L372" s="9"/>
      <c r="M372" s="9"/>
      <c r="N372" s="9"/>
    </row>
    <row r="373" spans="6:14">
      <c r="F373" s="8"/>
      <c r="G373" s="9"/>
      <c r="H373" s="9"/>
      <c r="I373" s="9"/>
      <c r="J373" s="9"/>
      <c r="K373" s="9"/>
      <c r="L373" s="9"/>
      <c r="M373" s="9"/>
      <c r="N373" s="9"/>
    </row>
    <row r="374" spans="6:14">
      <c r="F374" s="8"/>
      <c r="G374" s="9"/>
      <c r="H374" s="9"/>
      <c r="I374" s="9"/>
      <c r="J374" s="9"/>
      <c r="K374" s="9"/>
      <c r="L374" s="9"/>
      <c r="M374" s="9"/>
      <c r="N374" s="9"/>
    </row>
    <row r="375" spans="6:14">
      <c r="F375" s="8"/>
      <c r="G375" s="9"/>
      <c r="H375" s="9"/>
      <c r="I375" s="9"/>
      <c r="J375" s="9"/>
      <c r="K375" s="9"/>
      <c r="L375" s="9"/>
      <c r="M375" s="9"/>
      <c r="N375" s="9"/>
    </row>
    <row r="376" spans="6:14">
      <c r="F376" s="8"/>
      <c r="G376" s="9"/>
      <c r="H376" s="9"/>
      <c r="I376" s="9"/>
      <c r="J376" s="9"/>
      <c r="K376" s="9"/>
      <c r="L376" s="9"/>
      <c r="M376" s="9"/>
      <c r="N376" s="9"/>
    </row>
    <row r="377" spans="6:14">
      <c r="F377" s="8"/>
      <c r="G377" s="9"/>
      <c r="H377" s="9"/>
      <c r="I377" s="9"/>
      <c r="J377" s="9"/>
      <c r="K377" s="9"/>
      <c r="L377" s="9"/>
      <c r="M377" s="9"/>
      <c r="N377" s="9"/>
    </row>
    <row r="378" spans="6:14">
      <c r="F378" s="8"/>
      <c r="G378" s="9"/>
      <c r="H378" s="9"/>
      <c r="I378" s="9"/>
      <c r="J378" s="9"/>
      <c r="K378" s="9"/>
      <c r="L378" s="9"/>
      <c r="M378" s="9"/>
      <c r="N378" s="9"/>
    </row>
    <row r="379" spans="6:14">
      <c r="F379" s="8"/>
      <c r="G379" s="9"/>
      <c r="H379" s="9"/>
      <c r="I379" s="9"/>
      <c r="J379" s="9"/>
      <c r="K379" s="9"/>
      <c r="L379" s="9"/>
      <c r="M379" s="9"/>
      <c r="N379" s="9"/>
    </row>
    <row r="380" spans="6:14">
      <c r="F380" s="8"/>
      <c r="G380" s="9"/>
      <c r="H380" s="9"/>
      <c r="I380" s="9"/>
      <c r="J380" s="9"/>
      <c r="K380" s="9"/>
      <c r="L380" s="9"/>
      <c r="M380" s="9"/>
      <c r="N380" s="9"/>
    </row>
    <row r="381" spans="6:14">
      <c r="F381" s="8"/>
      <c r="G381" s="9"/>
      <c r="H381" s="9"/>
      <c r="I381" s="9"/>
      <c r="J381" s="9"/>
      <c r="K381" s="9"/>
      <c r="L381" s="9"/>
      <c r="M381" s="9"/>
      <c r="N381" s="9"/>
    </row>
    <row r="382" spans="6:14">
      <c r="F382" s="8"/>
      <c r="G382" s="9"/>
      <c r="H382" s="9"/>
      <c r="I382" s="9"/>
      <c r="J382" s="9"/>
      <c r="K382" s="9"/>
      <c r="L382" s="9"/>
      <c r="M382" s="9"/>
      <c r="N382" s="9"/>
    </row>
    <row r="383" spans="6:14">
      <c r="F383" s="8"/>
      <c r="G383" s="9"/>
      <c r="H383" s="9"/>
      <c r="I383" s="9"/>
      <c r="J383" s="9"/>
      <c r="K383" s="9"/>
      <c r="L383" s="9"/>
      <c r="M383" s="9"/>
      <c r="N383" s="9"/>
    </row>
    <row r="384" spans="6:14">
      <c r="F384" s="8"/>
      <c r="G384" s="9"/>
      <c r="H384" s="9"/>
      <c r="I384" s="9"/>
      <c r="J384" s="9"/>
      <c r="K384" s="9"/>
      <c r="L384" s="9"/>
      <c r="M384" s="9"/>
      <c r="N384" s="9"/>
    </row>
    <row r="385" spans="6:14">
      <c r="F385" s="8"/>
      <c r="G385" s="9"/>
      <c r="H385" s="9"/>
      <c r="I385" s="9"/>
      <c r="J385" s="9"/>
      <c r="K385" s="9"/>
      <c r="L385" s="9"/>
      <c r="M385" s="9"/>
      <c r="N385" s="9"/>
    </row>
    <row r="386" spans="6:14">
      <c r="F386" s="8"/>
      <c r="G386" s="9"/>
      <c r="H386" s="9"/>
      <c r="I386" s="9"/>
      <c r="J386" s="9"/>
      <c r="K386" s="9"/>
      <c r="L386" s="9"/>
      <c r="M386" s="9"/>
      <c r="N386" s="9"/>
    </row>
    <row r="387" spans="6:14">
      <c r="F387" s="8"/>
      <c r="G387" s="9"/>
      <c r="H387" s="9"/>
      <c r="I387" s="9"/>
      <c r="J387" s="9"/>
      <c r="K387" s="9"/>
      <c r="L387" s="9"/>
      <c r="M387" s="9"/>
      <c r="N387" s="9"/>
    </row>
    <row r="388" spans="6:14">
      <c r="F388" s="8"/>
      <c r="G388" s="9"/>
      <c r="H388" s="9"/>
      <c r="I388" s="9"/>
      <c r="J388" s="9"/>
      <c r="K388" s="9"/>
      <c r="L388" s="9"/>
      <c r="M388" s="9"/>
      <c r="N388" s="9"/>
    </row>
    <row r="389" spans="6:14">
      <c r="F389" s="8"/>
      <c r="G389" s="9"/>
      <c r="H389" s="9"/>
      <c r="I389" s="9"/>
      <c r="J389" s="9"/>
      <c r="K389" s="9"/>
      <c r="L389" s="9"/>
      <c r="M389" s="9"/>
      <c r="N389" s="9"/>
    </row>
    <row r="390" spans="6:14">
      <c r="F390" s="8"/>
      <c r="G390" s="9"/>
      <c r="H390" s="9"/>
      <c r="I390" s="9"/>
      <c r="J390" s="9"/>
      <c r="K390" s="9"/>
      <c r="L390" s="9"/>
      <c r="M390" s="9"/>
      <c r="N390" s="9"/>
    </row>
    <row r="391" spans="6:14">
      <c r="F391" s="8"/>
      <c r="G391" s="9"/>
      <c r="H391" s="9"/>
      <c r="I391" s="9"/>
      <c r="J391" s="9"/>
      <c r="K391" s="9"/>
      <c r="L391" s="9"/>
      <c r="M391" s="9"/>
      <c r="N391" s="9"/>
    </row>
    <row r="392" spans="6:14">
      <c r="F392" s="8"/>
      <c r="G392" s="9"/>
      <c r="H392" s="9"/>
      <c r="I392" s="9"/>
      <c r="J392" s="9"/>
      <c r="K392" s="9"/>
      <c r="L392" s="9"/>
      <c r="M392" s="9"/>
      <c r="N392" s="9"/>
    </row>
    <row r="393" spans="6:14">
      <c r="F393" s="8"/>
      <c r="G393" s="9"/>
      <c r="H393" s="9"/>
      <c r="I393" s="9"/>
      <c r="J393" s="9"/>
      <c r="K393" s="9"/>
      <c r="L393" s="9"/>
      <c r="M393" s="9"/>
      <c r="N393" s="9"/>
    </row>
    <row r="394" spans="6:14">
      <c r="F394" s="8"/>
      <c r="G394" s="9"/>
      <c r="H394" s="9"/>
      <c r="I394" s="9"/>
      <c r="J394" s="9"/>
      <c r="K394" s="9"/>
      <c r="L394" s="9"/>
      <c r="M394" s="9"/>
      <c r="N394" s="9"/>
    </row>
    <row r="395" spans="6:14">
      <c r="F395" s="8"/>
      <c r="G395" s="9"/>
      <c r="H395" s="9"/>
      <c r="I395" s="9"/>
      <c r="J395" s="9"/>
      <c r="K395" s="9"/>
      <c r="L395" s="9"/>
      <c r="M395" s="9"/>
      <c r="N395" s="9"/>
    </row>
    <row r="396" spans="6:14">
      <c r="F396" s="8"/>
      <c r="G396" s="9"/>
      <c r="H396" s="9"/>
      <c r="I396" s="9"/>
      <c r="J396" s="9"/>
      <c r="K396" s="9"/>
      <c r="L396" s="9"/>
      <c r="M396" s="9"/>
      <c r="N396" s="9"/>
    </row>
    <row r="397" spans="6:14">
      <c r="F397" s="8"/>
      <c r="G397" s="9"/>
      <c r="H397" s="9"/>
      <c r="I397" s="9"/>
      <c r="J397" s="9"/>
      <c r="K397" s="9"/>
      <c r="L397" s="9"/>
      <c r="M397" s="9"/>
      <c r="N397" s="9"/>
    </row>
    <row r="398" spans="6:14">
      <c r="F398" s="8"/>
      <c r="G398" s="9"/>
      <c r="H398" s="9"/>
      <c r="I398" s="9"/>
      <c r="J398" s="9"/>
      <c r="K398" s="9"/>
      <c r="L398" s="9"/>
      <c r="M398" s="9"/>
      <c r="N398" s="9"/>
    </row>
    <row r="399" spans="6:14">
      <c r="F399" s="8"/>
      <c r="G399" s="9"/>
      <c r="H399" s="9"/>
      <c r="I399" s="9"/>
      <c r="J399" s="9"/>
      <c r="K399" s="9"/>
      <c r="L399" s="9"/>
      <c r="M399" s="9"/>
      <c r="N399" s="9"/>
    </row>
    <row r="400" spans="6:14">
      <c r="F400" s="8"/>
      <c r="G400" s="9"/>
      <c r="H400" s="9"/>
      <c r="I400" s="9"/>
      <c r="J400" s="9"/>
      <c r="K400" s="9"/>
      <c r="L400" s="9"/>
      <c r="M400" s="9"/>
      <c r="N400" s="9"/>
    </row>
    <row r="401" spans="6:14">
      <c r="F401" s="8"/>
      <c r="G401" s="9"/>
      <c r="H401" s="9"/>
      <c r="I401" s="9"/>
      <c r="J401" s="9"/>
      <c r="K401" s="9"/>
      <c r="L401" s="9"/>
      <c r="M401" s="9"/>
      <c r="N401" s="9"/>
    </row>
    <row r="402" spans="6:14">
      <c r="F402" s="8"/>
      <c r="G402" s="9"/>
      <c r="H402" s="9"/>
      <c r="I402" s="9"/>
      <c r="J402" s="9"/>
      <c r="K402" s="9"/>
      <c r="L402" s="9"/>
      <c r="M402" s="9"/>
      <c r="N402" s="9"/>
    </row>
    <row r="403" spans="6:14">
      <c r="F403" s="8"/>
      <c r="G403" s="9"/>
      <c r="H403" s="9"/>
      <c r="I403" s="9"/>
      <c r="J403" s="9"/>
      <c r="K403" s="9"/>
      <c r="L403" s="9"/>
      <c r="M403" s="9"/>
      <c r="N403" s="9"/>
    </row>
    <row r="404" spans="6:14">
      <c r="F404" s="8"/>
      <c r="G404" s="9"/>
      <c r="H404" s="9"/>
      <c r="I404" s="9"/>
      <c r="J404" s="9"/>
      <c r="K404" s="9"/>
      <c r="L404" s="9"/>
      <c r="M404" s="9"/>
      <c r="N404" s="9"/>
    </row>
    <row r="405" spans="6:14">
      <c r="F405" s="8"/>
      <c r="G405" s="9"/>
      <c r="H405" s="9"/>
      <c r="I405" s="9"/>
      <c r="J405" s="9"/>
      <c r="K405" s="9"/>
      <c r="L405" s="9"/>
      <c r="M405" s="9"/>
      <c r="N405" s="9"/>
    </row>
    <row r="406" spans="6:14">
      <c r="F406" s="8"/>
      <c r="G406" s="9"/>
      <c r="H406" s="9"/>
      <c r="I406" s="9"/>
      <c r="J406" s="9"/>
      <c r="K406" s="9"/>
      <c r="L406" s="9"/>
      <c r="M406" s="9"/>
      <c r="N406" s="9"/>
    </row>
    <row r="407" spans="6:14">
      <c r="F407" s="8"/>
      <c r="G407" s="9"/>
      <c r="H407" s="9"/>
      <c r="I407" s="9"/>
      <c r="J407" s="9"/>
      <c r="K407" s="9"/>
      <c r="L407" s="9"/>
      <c r="M407" s="9"/>
      <c r="N407" s="9"/>
    </row>
    <row r="408" spans="6:14">
      <c r="F408" s="8"/>
      <c r="G408" s="9"/>
      <c r="H408" s="9"/>
      <c r="I408" s="9"/>
      <c r="J408" s="9"/>
      <c r="K408" s="9"/>
      <c r="L408" s="9"/>
      <c r="M408" s="9"/>
      <c r="N408" s="9"/>
    </row>
    <row r="409" spans="6:14">
      <c r="F409" s="8"/>
      <c r="G409" s="9"/>
      <c r="H409" s="9"/>
      <c r="I409" s="9"/>
      <c r="J409" s="9"/>
      <c r="K409" s="9"/>
      <c r="L409" s="9"/>
      <c r="M409" s="9"/>
      <c r="N409" s="9"/>
    </row>
    <row r="410" spans="6:14">
      <c r="F410" s="8"/>
      <c r="G410" s="9"/>
      <c r="H410" s="9"/>
      <c r="I410" s="9"/>
      <c r="J410" s="9"/>
      <c r="K410" s="9"/>
      <c r="L410" s="9"/>
      <c r="M410" s="9"/>
      <c r="N410" s="9"/>
    </row>
    <row r="411" spans="6:14">
      <c r="F411" s="8"/>
      <c r="G411" s="9"/>
      <c r="H411" s="9"/>
      <c r="I411" s="9"/>
      <c r="J411" s="9"/>
      <c r="K411" s="9"/>
      <c r="L411" s="9"/>
      <c r="M411" s="9"/>
      <c r="N411" s="9"/>
    </row>
    <row r="412" spans="6:14">
      <c r="F412" s="8"/>
      <c r="G412" s="9"/>
      <c r="H412" s="9"/>
      <c r="I412" s="9"/>
      <c r="J412" s="9"/>
      <c r="K412" s="9"/>
      <c r="L412" s="9"/>
      <c r="M412" s="9"/>
      <c r="N412" s="9"/>
    </row>
    <row r="413" spans="6:14">
      <c r="F413" s="8"/>
      <c r="G413" s="9"/>
      <c r="H413" s="9"/>
      <c r="I413" s="9"/>
      <c r="J413" s="9"/>
      <c r="K413" s="9"/>
      <c r="L413" s="9"/>
      <c r="M413" s="9"/>
      <c r="N413" s="9"/>
    </row>
    <row r="414" spans="6:14">
      <c r="F414" s="8"/>
      <c r="G414" s="9"/>
      <c r="H414" s="9"/>
      <c r="I414" s="9"/>
      <c r="J414" s="9"/>
      <c r="K414" s="9"/>
      <c r="L414" s="9"/>
      <c r="M414" s="9"/>
      <c r="N414" s="9"/>
    </row>
    <row r="415" spans="6:14">
      <c r="F415" s="8"/>
      <c r="G415" s="9"/>
      <c r="H415" s="9"/>
      <c r="I415" s="9"/>
      <c r="J415" s="9"/>
      <c r="K415" s="9"/>
      <c r="L415" s="9"/>
      <c r="M415" s="9"/>
      <c r="N415" s="9"/>
    </row>
    <row r="416" spans="6:14">
      <c r="F416" s="8"/>
      <c r="G416" s="9"/>
      <c r="H416" s="9"/>
      <c r="I416" s="9"/>
      <c r="J416" s="9"/>
      <c r="K416" s="9"/>
      <c r="L416" s="9"/>
      <c r="M416" s="9"/>
      <c r="N416" s="9"/>
    </row>
    <row r="417" spans="6:14">
      <c r="F417" s="8"/>
      <c r="G417" s="9"/>
      <c r="H417" s="9"/>
      <c r="I417" s="9"/>
      <c r="J417" s="9"/>
      <c r="K417" s="9"/>
      <c r="L417" s="9"/>
      <c r="M417" s="9"/>
      <c r="N417" s="9"/>
    </row>
    <row r="418" spans="6:14">
      <c r="F418" s="8"/>
      <c r="G418" s="9"/>
      <c r="H418" s="9"/>
      <c r="I418" s="9"/>
      <c r="J418" s="9"/>
      <c r="K418" s="9"/>
      <c r="L418" s="9"/>
      <c r="M418" s="9"/>
      <c r="N418" s="9"/>
    </row>
    <row r="419" spans="6:14">
      <c r="F419" s="8"/>
      <c r="G419" s="9"/>
      <c r="H419" s="9"/>
      <c r="I419" s="9"/>
      <c r="J419" s="9"/>
      <c r="K419" s="9"/>
      <c r="L419" s="9"/>
      <c r="M419" s="9"/>
      <c r="N419" s="9"/>
    </row>
    <row r="420" spans="6:14">
      <c r="F420" s="8"/>
      <c r="G420" s="9"/>
      <c r="H420" s="9"/>
      <c r="I420" s="9"/>
      <c r="J420" s="9"/>
      <c r="K420" s="9"/>
      <c r="L420" s="9"/>
      <c r="M420" s="9"/>
      <c r="N420" s="9"/>
    </row>
    <row r="421" spans="6:14">
      <c r="F421" s="8"/>
      <c r="G421" s="9"/>
      <c r="H421" s="9"/>
      <c r="I421" s="9"/>
      <c r="J421" s="9"/>
      <c r="K421" s="9"/>
      <c r="L421" s="9"/>
      <c r="M421" s="9"/>
      <c r="N421" s="9"/>
    </row>
    <row r="422" spans="6:14">
      <c r="F422" s="8"/>
      <c r="G422" s="9"/>
      <c r="H422" s="9"/>
      <c r="I422" s="9"/>
      <c r="J422" s="9"/>
      <c r="K422" s="9"/>
      <c r="L422" s="9"/>
      <c r="M422" s="9"/>
      <c r="N422" s="9"/>
    </row>
    <row r="423" spans="6:14">
      <c r="F423" s="8"/>
      <c r="G423" s="9"/>
      <c r="H423" s="9"/>
      <c r="I423" s="9"/>
      <c r="J423" s="9"/>
      <c r="K423" s="9"/>
      <c r="L423" s="9"/>
      <c r="M423" s="9"/>
      <c r="N423" s="9"/>
    </row>
    <row r="424" spans="6:14">
      <c r="F424" s="8"/>
      <c r="G424" s="9"/>
      <c r="H424" s="9"/>
      <c r="I424" s="9"/>
      <c r="J424" s="9"/>
      <c r="K424" s="9"/>
      <c r="L424" s="9"/>
      <c r="M424" s="9"/>
      <c r="N424" s="9"/>
    </row>
    <row r="425" spans="6:14">
      <c r="F425" s="8"/>
      <c r="G425" s="9"/>
      <c r="H425" s="9"/>
      <c r="I425" s="9"/>
      <c r="J425" s="9"/>
      <c r="K425" s="9"/>
      <c r="L425" s="9"/>
      <c r="M425" s="9"/>
      <c r="N425" s="9"/>
    </row>
    <row r="426" spans="6:14">
      <c r="F426" s="8"/>
      <c r="G426" s="9"/>
      <c r="H426" s="9"/>
      <c r="I426" s="9"/>
      <c r="J426" s="9"/>
      <c r="K426" s="9"/>
      <c r="L426" s="9"/>
      <c r="M426" s="9"/>
      <c r="N426" s="9"/>
    </row>
    <row r="427" spans="6:14">
      <c r="F427" s="8"/>
      <c r="G427" s="9"/>
      <c r="H427" s="9"/>
      <c r="I427" s="9"/>
      <c r="J427" s="9"/>
      <c r="K427" s="9"/>
      <c r="L427" s="9"/>
      <c r="M427" s="9"/>
      <c r="N427" s="9"/>
    </row>
    <row r="428" spans="6:14">
      <c r="F428" s="8"/>
      <c r="G428" s="9"/>
      <c r="H428" s="9"/>
      <c r="I428" s="9"/>
      <c r="J428" s="9"/>
      <c r="K428" s="9"/>
      <c r="L428" s="9"/>
      <c r="M428" s="9"/>
      <c r="N428" s="9"/>
    </row>
    <row r="429" spans="6:14">
      <c r="F429" s="8"/>
      <c r="G429" s="9"/>
      <c r="H429" s="9"/>
      <c r="I429" s="9"/>
      <c r="J429" s="9"/>
      <c r="K429" s="9"/>
      <c r="L429" s="9"/>
      <c r="M429" s="9"/>
      <c r="N429" s="9"/>
    </row>
    <row r="430" spans="6:14">
      <c r="F430" s="8"/>
      <c r="G430" s="9"/>
      <c r="H430" s="9"/>
      <c r="I430" s="9"/>
      <c r="J430" s="9"/>
      <c r="K430" s="9"/>
      <c r="L430" s="9"/>
      <c r="M430" s="9"/>
      <c r="N430" s="9"/>
    </row>
    <row r="431" spans="6:14">
      <c r="F431" s="8"/>
      <c r="G431" s="9"/>
      <c r="H431" s="9"/>
      <c r="I431" s="9"/>
      <c r="J431" s="9"/>
      <c r="K431" s="9"/>
      <c r="L431" s="9"/>
      <c r="M431" s="9"/>
      <c r="N431" s="9"/>
    </row>
    <row r="432" spans="6:14">
      <c r="F432" s="8"/>
      <c r="G432" s="9"/>
      <c r="H432" s="9"/>
      <c r="I432" s="9"/>
      <c r="J432" s="9"/>
      <c r="K432" s="9"/>
      <c r="L432" s="9"/>
      <c r="M432" s="9"/>
      <c r="N432" s="9"/>
    </row>
    <row r="433" spans="6:14">
      <c r="F433" s="8"/>
      <c r="G433" s="9"/>
      <c r="H433" s="9"/>
      <c r="I433" s="9"/>
      <c r="J433" s="9"/>
      <c r="K433" s="9"/>
      <c r="L433" s="9"/>
      <c r="M433" s="9"/>
      <c r="N433" s="9"/>
    </row>
    <row r="434" spans="6:14">
      <c r="F434" s="8"/>
      <c r="G434" s="9"/>
      <c r="H434" s="9"/>
      <c r="I434" s="9"/>
      <c r="J434" s="9"/>
      <c r="K434" s="9"/>
      <c r="L434" s="9"/>
      <c r="M434" s="9"/>
      <c r="N434" s="9"/>
    </row>
    <row r="435" spans="6:14">
      <c r="F435" s="8"/>
      <c r="G435" s="9"/>
      <c r="H435" s="9"/>
      <c r="I435" s="9"/>
      <c r="J435" s="9"/>
      <c r="K435" s="9"/>
      <c r="L435" s="9"/>
      <c r="M435" s="9"/>
      <c r="N435" s="9"/>
    </row>
    <row r="436" spans="6:14">
      <c r="F436" s="8"/>
      <c r="G436" s="9"/>
      <c r="H436" s="9"/>
      <c r="I436" s="9"/>
      <c r="J436" s="9"/>
      <c r="K436" s="9"/>
      <c r="L436" s="9"/>
      <c r="M436" s="9"/>
      <c r="N436" s="9"/>
    </row>
    <row r="437" spans="6:14">
      <c r="F437" s="8"/>
      <c r="G437" s="9"/>
      <c r="H437" s="9"/>
      <c r="I437" s="9"/>
      <c r="J437" s="9"/>
      <c r="K437" s="9"/>
      <c r="L437" s="9"/>
      <c r="M437" s="9"/>
      <c r="N437" s="9"/>
    </row>
    <row r="438" spans="6:14">
      <c r="F438" s="8"/>
      <c r="G438" s="9"/>
      <c r="H438" s="9"/>
      <c r="I438" s="9"/>
      <c r="J438" s="9"/>
      <c r="K438" s="9"/>
      <c r="L438" s="9"/>
      <c r="M438" s="9"/>
      <c r="N438" s="9"/>
    </row>
    <row r="439" spans="6:14">
      <c r="F439" s="8"/>
      <c r="G439" s="9"/>
      <c r="H439" s="9"/>
      <c r="I439" s="9"/>
      <c r="J439" s="9"/>
      <c r="K439" s="9"/>
      <c r="L439" s="9"/>
      <c r="M439" s="9"/>
      <c r="N439" s="9"/>
    </row>
    <row r="440" spans="6:14">
      <c r="F440" s="8"/>
      <c r="G440" s="9"/>
      <c r="H440" s="9"/>
      <c r="I440" s="9"/>
      <c r="J440" s="9"/>
      <c r="K440" s="9"/>
      <c r="L440" s="9"/>
      <c r="M440" s="9"/>
      <c r="N440" s="9"/>
    </row>
    <row r="441" spans="6:14">
      <c r="F441" s="8"/>
      <c r="G441" s="9"/>
      <c r="H441" s="9"/>
      <c r="I441" s="9"/>
      <c r="J441" s="9"/>
      <c r="K441" s="9"/>
      <c r="L441" s="9"/>
      <c r="M441" s="9"/>
      <c r="N441" s="9"/>
    </row>
    <row r="442" spans="6:14">
      <c r="F442" s="8"/>
      <c r="G442" s="9"/>
      <c r="H442" s="9"/>
      <c r="I442" s="9"/>
      <c r="J442" s="9"/>
      <c r="K442" s="9"/>
      <c r="L442" s="9"/>
      <c r="M442" s="9"/>
      <c r="N442" s="9"/>
    </row>
    <row r="443" spans="6:14">
      <c r="F443" s="8"/>
      <c r="G443" s="9"/>
      <c r="H443" s="9"/>
      <c r="I443" s="9"/>
      <c r="J443" s="9"/>
      <c r="K443" s="9"/>
      <c r="L443" s="9"/>
      <c r="M443" s="9"/>
      <c r="N443" s="9"/>
    </row>
    <row r="444" spans="6:14">
      <c r="F444" s="8"/>
      <c r="G444" s="9"/>
      <c r="H444" s="9"/>
      <c r="I444" s="9"/>
      <c r="J444" s="9"/>
      <c r="K444" s="9"/>
      <c r="L444" s="9"/>
      <c r="M444" s="9"/>
      <c r="N444" s="9"/>
    </row>
    <row r="445" spans="6:14">
      <c r="F445" s="8"/>
      <c r="G445" s="9"/>
      <c r="H445" s="9"/>
      <c r="I445" s="9"/>
      <c r="J445" s="9"/>
      <c r="K445" s="9"/>
      <c r="L445" s="9"/>
      <c r="M445" s="9"/>
      <c r="N445" s="9"/>
    </row>
    <row r="446" spans="6:14">
      <c r="F446" s="8"/>
      <c r="G446" s="9"/>
      <c r="H446" s="9"/>
      <c r="I446" s="9"/>
      <c r="J446" s="9"/>
      <c r="K446" s="9"/>
      <c r="L446" s="9"/>
      <c r="M446" s="9"/>
      <c r="N446" s="9"/>
    </row>
    <row r="447" spans="6:14">
      <c r="F447" s="8"/>
      <c r="G447" s="9"/>
      <c r="H447" s="9"/>
      <c r="I447" s="9"/>
      <c r="J447" s="9"/>
      <c r="K447" s="9"/>
      <c r="L447" s="9"/>
      <c r="M447" s="9"/>
      <c r="N447" s="9"/>
    </row>
    <row r="448" spans="6:14">
      <c r="F448" s="8"/>
      <c r="G448" s="9"/>
      <c r="H448" s="9"/>
      <c r="I448" s="9"/>
      <c r="J448" s="9"/>
      <c r="K448" s="9"/>
      <c r="L448" s="9"/>
      <c r="M448" s="9"/>
      <c r="N448" s="9"/>
    </row>
    <row r="449" spans="6:14">
      <c r="F449" s="8"/>
      <c r="G449" s="9"/>
      <c r="H449" s="9"/>
      <c r="I449" s="9"/>
      <c r="J449" s="9"/>
      <c r="K449" s="9"/>
      <c r="L449" s="9"/>
      <c r="M449" s="9"/>
      <c r="N449" s="9"/>
    </row>
    <row r="450" spans="6:14">
      <c r="F450" s="8"/>
      <c r="G450" s="9"/>
      <c r="H450" s="9"/>
      <c r="I450" s="9"/>
      <c r="J450" s="9"/>
      <c r="K450" s="9"/>
      <c r="L450" s="9"/>
      <c r="M450" s="9"/>
      <c r="N450" s="9"/>
    </row>
    <row r="451" spans="6:14">
      <c r="F451" s="8"/>
      <c r="G451" s="9"/>
      <c r="H451" s="9"/>
      <c r="I451" s="9"/>
      <c r="J451" s="9"/>
      <c r="K451" s="9"/>
      <c r="L451" s="9"/>
      <c r="M451" s="9"/>
      <c r="N451" s="9"/>
    </row>
    <row r="452" spans="6:14">
      <c r="F452" s="8"/>
      <c r="G452" s="9"/>
      <c r="H452" s="9"/>
      <c r="I452" s="9"/>
      <c r="J452" s="9"/>
      <c r="K452" s="9"/>
      <c r="L452" s="9"/>
      <c r="M452" s="9"/>
      <c r="N452" s="9"/>
    </row>
    <row r="453" spans="6:14">
      <c r="F453" s="8"/>
      <c r="G453" s="9"/>
      <c r="H453" s="9"/>
      <c r="I453" s="9"/>
      <c r="J453" s="9"/>
      <c r="K453" s="9"/>
      <c r="L453" s="9"/>
      <c r="M453" s="9"/>
      <c r="N453" s="9"/>
    </row>
    <row r="454" spans="6:14">
      <c r="F454" s="8"/>
      <c r="G454" s="9"/>
      <c r="H454" s="9"/>
      <c r="I454" s="9"/>
      <c r="J454" s="9"/>
      <c r="K454" s="9"/>
      <c r="L454" s="9"/>
      <c r="M454" s="9"/>
      <c r="N454" s="9"/>
    </row>
    <row r="455" spans="6:14">
      <c r="F455" s="8"/>
      <c r="G455" s="9"/>
      <c r="H455" s="9"/>
      <c r="I455" s="9"/>
      <c r="J455" s="9"/>
      <c r="K455" s="9"/>
      <c r="L455" s="9"/>
      <c r="M455" s="9"/>
      <c r="N455" s="9"/>
    </row>
    <row r="456" spans="6:14">
      <c r="F456" s="8"/>
      <c r="G456" s="9"/>
      <c r="H456" s="9"/>
      <c r="I456" s="9"/>
      <c r="J456" s="9"/>
      <c r="K456" s="9"/>
      <c r="L456" s="9"/>
      <c r="M456" s="9"/>
      <c r="N456" s="9"/>
    </row>
    <row r="457" spans="6:14">
      <c r="F457" s="8"/>
      <c r="G457" s="9"/>
      <c r="H457" s="9"/>
      <c r="I457" s="9"/>
      <c r="J457" s="9"/>
      <c r="K457" s="9"/>
      <c r="L457" s="9"/>
      <c r="M457" s="9"/>
      <c r="N457" s="9"/>
    </row>
    <row r="458" spans="6:14">
      <c r="F458" s="8"/>
      <c r="G458" s="9"/>
      <c r="H458" s="9"/>
      <c r="I458" s="9"/>
      <c r="J458" s="9"/>
      <c r="K458" s="9"/>
      <c r="L458" s="9"/>
      <c r="M458" s="9"/>
      <c r="N458" s="9"/>
    </row>
    <row r="459" spans="6:14">
      <c r="F459" s="8"/>
      <c r="G459" s="9"/>
      <c r="H459" s="9"/>
      <c r="I459" s="9"/>
      <c r="J459" s="9"/>
      <c r="K459" s="9"/>
      <c r="L459" s="9"/>
      <c r="M459" s="9"/>
      <c r="N459" s="9"/>
    </row>
    <row r="460" spans="6:14">
      <c r="F460" s="8"/>
      <c r="G460" s="9"/>
      <c r="H460" s="9"/>
      <c r="I460" s="9"/>
      <c r="J460" s="9"/>
      <c r="K460" s="9"/>
      <c r="L460" s="9"/>
      <c r="M460" s="9"/>
      <c r="N460" s="9"/>
    </row>
    <row r="461" spans="6:14">
      <c r="F461" s="8"/>
      <c r="G461" s="9"/>
      <c r="H461" s="9"/>
      <c r="I461" s="9"/>
      <c r="J461" s="9"/>
      <c r="K461" s="9"/>
      <c r="L461" s="9"/>
      <c r="M461" s="9"/>
      <c r="N461" s="9"/>
    </row>
    <row r="462" spans="6:14">
      <c r="F462" s="8"/>
      <c r="G462" s="9"/>
      <c r="H462" s="9"/>
      <c r="I462" s="9"/>
      <c r="J462" s="9"/>
      <c r="K462" s="9"/>
      <c r="L462" s="9"/>
      <c r="M462" s="9"/>
      <c r="N462" s="9"/>
    </row>
    <row r="463" spans="6:14">
      <c r="F463" s="8"/>
      <c r="G463" s="9"/>
      <c r="H463" s="9"/>
      <c r="I463" s="9"/>
      <c r="J463" s="9"/>
      <c r="K463" s="9"/>
      <c r="L463" s="9"/>
      <c r="M463" s="9"/>
      <c r="N463" s="9"/>
    </row>
    <row r="464" spans="6:14">
      <c r="F464" s="8"/>
      <c r="G464" s="9"/>
      <c r="H464" s="9"/>
      <c r="I464" s="9"/>
      <c r="J464" s="9"/>
      <c r="K464" s="9"/>
      <c r="L464" s="9"/>
      <c r="M464" s="9"/>
      <c r="N464" s="9"/>
    </row>
    <row r="465" spans="6:14">
      <c r="F465" s="8"/>
      <c r="G465" s="9"/>
      <c r="H465" s="9"/>
      <c r="I465" s="9"/>
      <c r="J465" s="9"/>
      <c r="K465" s="9"/>
      <c r="L465" s="9"/>
      <c r="M465" s="9"/>
      <c r="N465" s="9"/>
    </row>
    <row r="466" spans="6:14">
      <c r="F466" s="8"/>
      <c r="G466" s="9"/>
      <c r="H466" s="9"/>
      <c r="I466" s="9"/>
      <c r="J466" s="9"/>
      <c r="K466" s="9"/>
      <c r="L466" s="9"/>
      <c r="M466" s="9"/>
      <c r="N466" s="9"/>
    </row>
    <row r="467" spans="6:14">
      <c r="F467" s="8"/>
      <c r="G467" s="9"/>
      <c r="H467" s="9"/>
      <c r="I467" s="9"/>
      <c r="J467" s="9"/>
      <c r="K467" s="9"/>
      <c r="L467" s="9"/>
      <c r="M467" s="9"/>
      <c r="N467" s="9"/>
    </row>
    <row r="468" spans="6:14">
      <c r="F468" s="8"/>
      <c r="G468" s="9"/>
      <c r="H468" s="9"/>
      <c r="I468" s="9"/>
      <c r="J468" s="9"/>
      <c r="K468" s="9"/>
      <c r="L468" s="9"/>
      <c r="M468" s="9"/>
      <c r="N468" s="9"/>
    </row>
    <row r="469" spans="6:14">
      <c r="F469" s="8"/>
      <c r="G469" s="9"/>
      <c r="H469" s="9"/>
      <c r="I469" s="9"/>
      <c r="J469" s="9"/>
      <c r="K469" s="9"/>
      <c r="L469" s="9"/>
      <c r="M469" s="9"/>
      <c r="N469" s="9"/>
    </row>
    <row r="470" spans="6:14">
      <c r="F470" s="8"/>
      <c r="G470" s="9"/>
      <c r="H470" s="9"/>
      <c r="I470" s="9"/>
      <c r="J470" s="9"/>
      <c r="K470" s="9"/>
      <c r="L470" s="9"/>
      <c r="M470" s="9"/>
      <c r="N470" s="9"/>
    </row>
    <row r="471" spans="6:14">
      <c r="F471" s="8"/>
      <c r="G471" s="9"/>
      <c r="H471" s="9"/>
      <c r="I471" s="9"/>
      <c r="J471" s="9"/>
      <c r="K471" s="9"/>
      <c r="L471" s="9"/>
      <c r="M471" s="9"/>
      <c r="N471" s="9"/>
    </row>
    <row r="472" spans="6:14">
      <c r="F472" s="8"/>
      <c r="G472" s="9"/>
      <c r="H472" s="9"/>
      <c r="I472" s="9"/>
      <c r="J472" s="9"/>
      <c r="K472" s="9"/>
      <c r="L472" s="9"/>
      <c r="M472" s="9"/>
      <c r="N472" s="9"/>
    </row>
    <row r="473" spans="6:14">
      <c r="F473" s="8"/>
      <c r="G473" s="9"/>
      <c r="H473" s="9"/>
      <c r="I473" s="9"/>
      <c r="J473" s="9"/>
      <c r="K473" s="9"/>
      <c r="L473" s="9"/>
      <c r="M473" s="9"/>
      <c r="N473" s="9"/>
    </row>
    <row r="474" spans="6:14">
      <c r="F474" s="8"/>
      <c r="G474" s="9"/>
      <c r="H474" s="9"/>
      <c r="I474" s="9"/>
      <c r="J474" s="9"/>
      <c r="K474" s="9"/>
      <c r="L474" s="9"/>
      <c r="M474" s="9"/>
      <c r="N474" s="9"/>
    </row>
    <row r="475" spans="6:14">
      <c r="F475" s="8"/>
      <c r="G475" s="9"/>
      <c r="H475" s="9"/>
      <c r="I475" s="9"/>
      <c r="J475" s="9"/>
      <c r="K475" s="9"/>
      <c r="L475" s="9"/>
      <c r="M475" s="9"/>
      <c r="N475" s="9"/>
    </row>
    <row r="476" spans="6:14">
      <c r="F476" s="8"/>
      <c r="G476" s="9"/>
      <c r="H476" s="9"/>
      <c r="I476" s="9"/>
      <c r="J476" s="9"/>
      <c r="K476" s="9"/>
      <c r="L476" s="9"/>
      <c r="M476" s="9"/>
      <c r="N476" s="9"/>
    </row>
    <row r="477" spans="6:14">
      <c r="F477" s="8"/>
      <c r="G477" s="9"/>
      <c r="H477" s="9"/>
      <c r="I477" s="9"/>
      <c r="J477" s="9"/>
      <c r="K477" s="9"/>
      <c r="L477" s="9"/>
      <c r="M477" s="9"/>
      <c r="N477" s="9"/>
    </row>
    <row r="478" spans="6:14">
      <c r="F478" s="8"/>
      <c r="G478" s="9"/>
      <c r="H478" s="9"/>
      <c r="I478" s="9"/>
      <c r="J478" s="9"/>
      <c r="K478" s="9"/>
      <c r="L478" s="9"/>
      <c r="M478" s="9"/>
      <c r="N478" s="9"/>
    </row>
    <row r="479" spans="6:14">
      <c r="F479" s="8"/>
      <c r="G479" s="9"/>
      <c r="H479" s="9"/>
      <c r="I479" s="9"/>
      <c r="J479" s="9"/>
      <c r="K479" s="9"/>
      <c r="L479" s="9"/>
      <c r="M479" s="9"/>
      <c r="N479" s="9"/>
    </row>
    <row r="480" spans="6:14">
      <c r="F480" s="8"/>
      <c r="G480" s="9"/>
      <c r="H480" s="9"/>
      <c r="I480" s="9"/>
      <c r="J480" s="9"/>
      <c r="K480" s="9"/>
      <c r="L480" s="9"/>
      <c r="M480" s="9"/>
      <c r="N480" s="9"/>
    </row>
    <row r="481" spans="6:14">
      <c r="F481" s="8"/>
      <c r="G481" s="9"/>
      <c r="H481" s="9"/>
      <c r="I481" s="9"/>
      <c r="J481" s="9"/>
      <c r="K481" s="9"/>
      <c r="L481" s="9"/>
      <c r="M481" s="9"/>
      <c r="N481" s="9"/>
    </row>
    <row r="482" spans="6:14">
      <c r="F482" s="8"/>
      <c r="G482" s="9"/>
      <c r="H482" s="9"/>
      <c r="I482" s="9"/>
      <c r="J482" s="9"/>
      <c r="K482" s="9"/>
      <c r="L482" s="9"/>
      <c r="M482" s="9"/>
      <c r="N482" s="9"/>
    </row>
    <row r="483" spans="6:14">
      <c r="F483" s="8"/>
      <c r="G483" s="9"/>
      <c r="H483" s="9"/>
      <c r="I483" s="9"/>
      <c r="J483" s="9"/>
      <c r="K483" s="9"/>
      <c r="L483" s="9"/>
      <c r="M483" s="9"/>
      <c r="N483" s="9"/>
    </row>
    <row r="484" spans="6:14">
      <c r="F484" s="8"/>
      <c r="G484" s="9"/>
      <c r="H484" s="9"/>
      <c r="I484" s="9"/>
      <c r="J484" s="9"/>
      <c r="K484" s="9"/>
      <c r="L484" s="9"/>
      <c r="M484" s="9"/>
      <c r="N484" s="9"/>
    </row>
    <row r="485" spans="6:14">
      <c r="F485" s="8"/>
      <c r="G485" s="9"/>
      <c r="H485" s="9"/>
      <c r="I485" s="9"/>
      <c r="J485" s="9"/>
      <c r="K485" s="9"/>
      <c r="L485" s="9"/>
      <c r="M485" s="9"/>
      <c r="N485" s="9"/>
    </row>
    <row r="486" spans="6:14">
      <c r="F486" s="8"/>
      <c r="G486" s="9"/>
      <c r="H486" s="9"/>
      <c r="I486" s="9"/>
      <c r="J486" s="9"/>
      <c r="K486" s="9"/>
      <c r="L486" s="9"/>
      <c r="M486" s="9"/>
      <c r="N486" s="9"/>
    </row>
    <row r="487" spans="6:14">
      <c r="F487" s="8"/>
      <c r="G487" s="9"/>
      <c r="H487" s="9"/>
      <c r="I487" s="9"/>
      <c r="J487" s="9"/>
      <c r="K487" s="9"/>
      <c r="L487" s="9"/>
      <c r="M487" s="9"/>
      <c r="N487" s="9"/>
    </row>
    <row r="488" spans="6:14">
      <c r="F488" s="8"/>
      <c r="G488" s="9"/>
      <c r="H488" s="9"/>
      <c r="I488" s="9"/>
      <c r="J488" s="9"/>
      <c r="K488" s="9"/>
      <c r="L488" s="9"/>
      <c r="M488" s="9"/>
      <c r="N488" s="9"/>
    </row>
    <row r="489" spans="6:14">
      <c r="F489" s="8"/>
      <c r="G489" s="9"/>
      <c r="H489" s="9"/>
      <c r="I489" s="9"/>
      <c r="J489" s="9"/>
      <c r="K489" s="9"/>
      <c r="L489" s="9"/>
      <c r="M489" s="9"/>
      <c r="N489" s="9"/>
    </row>
    <row r="490" spans="6:14">
      <c r="F490" s="8"/>
      <c r="G490" s="9"/>
      <c r="H490" s="9"/>
      <c r="I490" s="9"/>
      <c r="J490" s="9"/>
      <c r="K490" s="9"/>
      <c r="L490" s="9"/>
      <c r="M490" s="9"/>
      <c r="N490" s="9"/>
    </row>
    <row r="491" spans="6:14">
      <c r="F491" s="8"/>
      <c r="G491" s="9"/>
      <c r="H491" s="9"/>
      <c r="I491" s="9"/>
      <c r="J491" s="9"/>
      <c r="K491" s="9"/>
      <c r="L491" s="9"/>
      <c r="M491" s="9"/>
      <c r="N491" s="9"/>
    </row>
    <row r="492" spans="6:14">
      <c r="F492" s="8"/>
      <c r="G492" s="9"/>
      <c r="H492" s="9"/>
      <c r="I492" s="9"/>
      <c r="J492" s="9"/>
      <c r="K492" s="9"/>
      <c r="L492" s="9"/>
      <c r="M492" s="9"/>
      <c r="N492" s="9"/>
    </row>
    <row r="493" spans="6:14">
      <c r="F493" s="8"/>
      <c r="G493" s="9"/>
      <c r="H493" s="9"/>
      <c r="I493" s="9"/>
      <c r="J493" s="9"/>
      <c r="K493" s="9"/>
      <c r="L493" s="9"/>
      <c r="M493" s="9"/>
      <c r="N493" s="9"/>
    </row>
    <row r="494" spans="6:14">
      <c r="F494" s="8"/>
      <c r="G494" s="9"/>
      <c r="H494" s="9"/>
      <c r="I494" s="9"/>
      <c r="J494" s="9"/>
      <c r="K494" s="9"/>
      <c r="L494" s="9"/>
      <c r="M494" s="9"/>
      <c r="N494" s="9"/>
    </row>
    <row r="495" spans="6:14">
      <c r="F495" s="8"/>
      <c r="G495" s="9"/>
      <c r="H495" s="9"/>
      <c r="I495" s="9"/>
      <c r="J495" s="9"/>
      <c r="K495" s="9"/>
      <c r="L495" s="9"/>
      <c r="M495" s="9"/>
      <c r="N495" s="9"/>
    </row>
    <row r="496" spans="6:14">
      <c r="F496" s="8"/>
      <c r="G496" s="9"/>
      <c r="H496" s="9"/>
      <c r="I496" s="9"/>
      <c r="J496" s="9"/>
      <c r="K496" s="9"/>
      <c r="L496" s="9"/>
      <c r="M496" s="9"/>
      <c r="N496" s="9"/>
    </row>
    <row r="497" spans="6:14">
      <c r="F497" s="8"/>
      <c r="G497" s="9"/>
      <c r="H497" s="9"/>
      <c r="I497" s="9"/>
      <c r="J497" s="9"/>
      <c r="K497" s="9"/>
      <c r="L497" s="9"/>
      <c r="M497" s="9"/>
      <c r="N497" s="9"/>
    </row>
    <row r="498" spans="6:14">
      <c r="F498" s="8"/>
      <c r="G498" s="9"/>
      <c r="H498" s="9"/>
      <c r="I498" s="9"/>
      <c r="J498" s="9"/>
      <c r="K498" s="9"/>
      <c r="L498" s="9"/>
      <c r="M498" s="9"/>
      <c r="N498" s="9"/>
    </row>
    <row r="499" spans="6:14">
      <c r="F499" s="8"/>
      <c r="G499" s="9"/>
      <c r="H499" s="9"/>
      <c r="I499" s="9"/>
      <c r="J499" s="9"/>
      <c r="K499" s="9"/>
      <c r="L499" s="9"/>
      <c r="M499" s="9"/>
      <c r="N499" s="9"/>
    </row>
    <row r="500" spans="6:14">
      <c r="F500" s="8"/>
      <c r="G500" s="9"/>
      <c r="H500" s="9"/>
      <c r="I500" s="9"/>
      <c r="J500" s="9"/>
      <c r="K500" s="9"/>
      <c r="L500" s="9"/>
      <c r="M500" s="9"/>
      <c r="N500" s="9"/>
    </row>
    <row r="501" spans="6:14">
      <c r="F501" s="8"/>
      <c r="G501" s="9"/>
      <c r="H501" s="9"/>
      <c r="I501" s="9"/>
      <c r="J501" s="9"/>
      <c r="K501" s="9"/>
      <c r="L501" s="9"/>
      <c r="M501" s="9"/>
      <c r="N501" s="9"/>
    </row>
    <row r="502" spans="6:14">
      <c r="F502" s="8"/>
      <c r="G502" s="9"/>
      <c r="H502" s="9"/>
      <c r="I502" s="9"/>
      <c r="J502" s="9"/>
      <c r="K502" s="9"/>
      <c r="L502" s="9"/>
      <c r="M502" s="9"/>
      <c r="N502" s="9"/>
    </row>
    <row r="503" spans="6:14">
      <c r="F503" s="8"/>
      <c r="G503" s="9"/>
      <c r="H503" s="9"/>
      <c r="I503" s="9"/>
      <c r="J503" s="9"/>
      <c r="K503" s="9"/>
      <c r="L503" s="9"/>
      <c r="M503" s="9"/>
      <c r="N503" s="9"/>
    </row>
    <row r="504" spans="6:14">
      <c r="F504" s="8"/>
      <c r="G504" s="9"/>
      <c r="H504" s="9"/>
      <c r="I504" s="9"/>
      <c r="J504" s="9"/>
      <c r="K504" s="9"/>
      <c r="L504" s="9"/>
      <c r="M504" s="9"/>
      <c r="N504" s="9"/>
    </row>
    <row r="505" spans="6:14">
      <c r="F505" s="8"/>
      <c r="G505" s="9"/>
      <c r="H505" s="9"/>
      <c r="I505" s="9"/>
      <c r="J505" s="9"/>
      <c r="K505" s="9"/>
      <c r="L505" s="9"/>
      <c r="M505" s="9"/>
      <c r="N505" s="9"/>
    </row>
    <row r="506" spans="6:14">
      <c r="F506" s="8"/>
      <c r="G506" s="9"/>
      <c r="H506" s="9"/>
      <c r="I506" s="9"/>
      <c r="J506" s="9"/>
      <c r="K506" s="9"/>
      <c r="L506" s="9"/>
      <c r="M506" s="9"/>
      <c r="N506" s="9"/>
    </row>
    <row r="507" spans="6:14">
      <c r="F507" s="8"/>
      <c r="G507" s="9"/>
      <c r="H507" s="9"/>
      <c r="I507" s="9"/>
      <c r="J507" s="9"/>
      <c r="K507" s="9"/>
      <c r="L507" s="9"/>
      <c r="M507" s="9"/>
      <c r="N507" s="9"/>
    </row>
    <row r="508" spans="6:14">
      <c r="F508" s="8"/>
      <c r="G508" s="9"/>
      <c r="H508" s="9"/>
      <c r="I508" s="9"/>
      <c r="J508" s="9"/>
      <c r="K508" s="9"/>
      <c r="L508" s="9"/>
      <c r="M508" s="9"/>
      <c r="N508" s="9"/>
    </row>
    <row r="509" spans="6:14">
      <c r="F509" s="8"/>
      <c r="G509" s="9"/>
      <c r="H509" s="9"/>
      <c r="I509" s="9"/>
      <c r="J509" s="9"/>
      <c r="K509" s="9"/>
      <c r="L509" s="9"/>
      <c r="M509" s="9"/>
      <c r="N509" s="9"/>
    </row>
    <row r="510" spans="6:14">
      <c r="F510" s="8"/>
      <c r="G510" s="9"/>
      <c r="H510" s="9"/>
      <c r="I510" s="9"/>
      <c r="J510" s="9"/>
      <c r="K510" s="9"/>
      <c r="L510" s="9"/>
      <c r="M510" s="9"/>
      <c r="N510" s="9"/>
    </row>
    <row r="511" spans="6:14">
      <c r="F511" s="8"/>
      <c r="G511" s="9"/>
      <c r="H511" s="9"/>
      <c r="I511" s="9"/>
      <c r="J511" s="9"/>
      <c r="K511" s="9"/>
      <c r="L511" s="9"/>
      <c r="M511" s="9"/>
      <c r="N511" s="9"/>
    </row>
    <row r="512" spans="6:14">
      <c r="F512" s="8"/>
      <c r="G512" s="9"/>
      <c r="H512" s="9"/>
      <c r="I512" s="9"/>
      <c r="J512" s="9"/>
      <c r="K512" s="9"/>
      <c r="L512" s="9"/>
      <c r="M512" s="9"/>
      <c r="N512" s="9"/>
    </row>
    <row r="513" spans="6:14">
      <c r="F513" s="8"/>
      <c r="G513" s="9"/>
      <c r="H513" s="9"/>
      <c r="I513" s="9"/>
      <c r="J513" s="9"/>
      <c r="K513" s="9"/>
      <c r="L513" s="9"/>
      <c r="M513" s="9"/>
      <c r="N513" s="9"/>
    </row>
    <row r="514" spans="6:14">
      <c r="F514" s="8"/>
      <c r="G514" s="9"/>
      <c r="H514" s="9"/>
      <c r="I514" s="9"/>
      <c r="J514" s="9"/>
      <c r="K514" s="9"/>
      <c r="L514" s="9"/>
      <c r="M514" s="9"/>
      <c r="N514" s="9"/>
    </row>
    <row r="515" spans="6:14">
      <c r="F515" s="8"/>
      <c r="G515" s="9"/>
      <c r="H515" s="9"/>
      <c r="I515" s="9"/>
      <c r="J515" s="9"/>
      <c r="K515" s="9"/>
      <c r="L515" s="9"/>
      <c r="M515" s="9"/>
      <c r="N515" s="9"/>
    </row>
    <row r="516" spans="6:14">
      <c r="F516" s="8"/>
      <c r="G516" s="9"/>
      <c r="H516" s="9"/>
      <c r="I516" s="9"/>
      <c r="J516" s="9"/>
      <c r="K516" s="9"/>
      <c r="L516" s="9"/>
      <c r="M516" s="9"/>
      <c r="N516" s="9"/>
    </row>
    <row r="517" spans="6:14">
      <c r="F517" s="8"/>
      <c r="G517" s="9"/>
      <c r="H517" s="9"/>
      <c r="I517" s="9"/>
      <c r="J517" s="9"/>
      <c r="K517" s="9"/>
      <c r="L517" s="9"/>
      <c r="M517" s="9"/>
      <c r="N517" s="9"/>
    </row>
    <row r="518" spans="6:14">
      <c r="F518" s="8"/>
      <c r="G518" s="9"/>
      <c r="H518" s="9"/>
      <c r="I518" s="9"/>
      <c r="J518" s="9"/>
      <c r="K518" s="9"/>
      <c r="L518" s="9"/>
      <c r="M518" s="9"/>
      <c r="N518" s="9"/>
    </row>
    <row r="519" spans="6:14">
      <c r="F519" s="8"/>
      <c r="G519" s="9"/>
      <c r="H519" s="9"/>
      <c r="I519" s="9"/>
      <c r="J519" s="9"/>
      <c r="K519" s="9"/>
      <c r="L519" s="9"/>
      <c r="M519" s="9"/>
      <c r="N519" s="9"/>
    </row>
    <row r="520" spans="6:14">
      <c r="F520" s="8"/>
      <c r="G520" s="9"/>
      <c r="H520" s="9"/>
      <c r="I520" s="9"/>
      <c r="J520" s="9"/>
      <c r="K520" s="9"/>
      <c r="L520" s="9"/>
      <c r="M520" s="9"/>
      <c r="N520" s="9"/>
    </row>
    <row r="521" spans="6:14">
      <c r="F521" s="8"/>
      <c r="G521" s="9"/>
      <c r="H521" s="9"/>
      <c r="I521" s="9"/>
      <c r="J521" s="9"/>
      <c r="K521" s="9"/>
      <c r="L521" s="9"/>
      <c r="M521" s="9"/>
      <c r="N521" s="9"/>
    </row>
    <row r="522" spans="6:14">
      <c r="F522" s="8"/>
      <c r="G522" s="9"/>
      <c r="H522" s="9"/>
      <c r="I522" s="9"/>
      <c r="J522" s="9"/>
      <c r="K522" s="9"/>
      <c r="L522" s="9"/>
      <c r="M522" s="9"/>
      <c r="N522" s="9"/>
    </row>
    <row r="523" spans="6:14">
      <c r="F523" s="8"/>
      <c r="G523" s="9"/>
      <c r="H523" s="9"/>
      <c r="I523" s="9"/>
      <c r="J523" s="9"/>
      <c r="K523" s="9"/>
      <c r="L523" s="9"/>
      <c r="M523" s="9"/>
      <c r="N523" s="9"/>
    </row>
    <row r="524" spans="6:14">
      <c r="F524" s="8"/>
      <c r="G524" s="9"/>
      <c r="H524" s="9"/>
      <c r="I524" s="9"/>
      <c r="J524" s="9"/>
      <c r="K524" s="9"/>
      <c r="L524" s="9"/>
      <c r="M524" s="9"/>
      <c r="N524" s="9"/>
    </row>
    <row r="525" spans="6:14">
      <c r="F525" s="8"/>
      <c r="G525" s="9"/>
      <c r="H525" s="9"/>
      <c r="I525" s="9"/>
      <c r="J525" s="9"/>
      <c r="K525" s="9"/>
      <c r="L525" s="9"/>
      <c r="M525" s="9"/>
      <c r="N525" s="9"/>
    </row>
    <row r="526" spans="6:14">
      <c r="F526" s="8"/>
      <c r="G526" s="9"/>
      <c r="H526" s="9"/>
      <c r="I526" s="9"/>
      <c r="J526" s="9"/>
      <c r="K526" s="9"/>
      <c r="L526" s="9"/>
      <c r="M526" s="9"/>
      <c r="N526" s="9"/>
    </row>
    <row r="527" spans="6:14">
      <c r="F527" s="8"/>
      <c r="G527" s="9"/>
      <c r="H527" s="9"/>
      <c r="I527" s="9"/>
      <c r="J527" s="9"/>
      <c r="K527" s="9"/>
      <c r="L527" s="9"/>
      <c r="M527" s="9"/>
      <c r="N527" s="9"/>
    </row>
    <row r="528" spans="6:14">
      <c r="F528" s="8"/>
      <c r="G528" s="9"/>
      <c r="H528" s="9"/>
      <c r="I528" s="9"/>
      <c r="J528" s="9"/>
      <c r="K528" s="9"/>
      <c r="L528" s="9"/>
      <c r="M528" s="9"/>
      <c r="N528" s="9"/>
    </row>
    <row r="529" spans="6:14">
      <c r="F529" s="8"/>
      <c r="G529" s="9"/>
      <c r="H529" s="9"/>
      <c r="I529" s="9"/>
      <c r="J529" s="9"/>
      <c r="K529" s="9"/>
      <c r="L529" s="9"/>
      <c r="M529" s="9"/>
      <c r="N529" s="9"/>
    </row>
    <row r="530" spans="6:14">
      <c r="F530" s="8"/>
      <c r="G530" s="9"/>
      <c r="H530" s="9"/>
      <c r="I530" s="9"/>
      <c r="J530" s="9"/>
      <c r="K530" s="9"/>
      <c r="L530" s="9"/>
      <c r="M530" s="9"/>
      <c r="N530" s="9"/>
    </row>
    <row r="531" spans="6:14">
      <c r="F531" s="8"/>
      <c r="G531" s="9"/>
      <c r="H531" s="9"/>
      <c r="I531" s="9"/>
      <c r="J531" s="9"/>
      <c r="K531" s="9"/>
      <c r="L531" s="9"/>
      <c r="M531" s="9"/>
      <c r="N531" s="9"/>
    </row>
    <row r="532" spans="6:14">
      <c r="F532" s="8"/>
      <c r="G532" s="9"/>
      <c r="H532" s="9"/>
      <c r="I532" s="9"/>
      <c r="J532" s="9"/>
      <c r="K532" s="9"/>
      <c r="L532" s="9"/>
      <c r="M532" s="9"/>
      <c r="N532" s="9"/>
    </row>
    <row r="533" spans="6:14">
      <c r="F533" s="8"/>
      <c r="G533" s="9"/>
      <c r="H533" s="9"/>
      <c r="I533" s="9"/>
      <c r="J533" s="9"/>
      <c r="K533" s="9"/>
      <c r="L533" s="9"/>
      <c r="M533" s="9"/>
      <c r="N533" s="9"/>
    </row>
    <row r="534" spans="6:14">
      <c r="F534" s="8"/>
      <c r="G534" s="9"/>
      <c r="H534" s="9"/>
      <c r="I534" s="9"/>
      <c r="J534" s="9"/>
      <c r="K534" s="9"/>
      <c r="L534" s="9"/>
      <c r="M534" s="9"/>
      <c r="N534" s="9"/>
    </row>
    <row r="535" spans="6:14">
      <c r="F535" s="8"/>
      <c r="G535" s="9"/>
      <c r="H535" s="9"/>
      <c r="I535" s="9"/>
      <c r="J535" s="9"/>
      <c r="K535" s="9"/>
      <c r="L535" s="9"/>
      <c r="M535" s="9"/>
      <c r="N535" s="9"/>
    </row>
    <row r="536" spans="6:14">
      <c r="F536" s="8"/>
      <c r="G536" s="9"/>
      <c r="H536" s="9"/>
      <c r="I536" s="9"/>
      <c r="J536" s="9"/>
      <c r="K536" s="9"/>
      <c r="L536" s="9"/>
      <c r="M536" s="9"/>
      <c r="N536" s="9"/>
    </row>
    <row r="537" spans="6:14">
      <c r="F537" s="8"/>
      <c r="G537" s="9"/>
      <c r="H537" s="9"/>
      <c r="I537" s="9"/>
      <c r="J537" s="9"/>
      <c r="K537" s="9"/>
      <c r="L537" s="9"/>
      <c r="M537" s="9"/>
      <c r="N537" s="9"/>
    </row>
    <row r="538" spans="6:14">
      <c r="F538" s="8"/>
      <c r="G538" s="9"/>
      <c r="H538" s="9"/>
      <c r="I538" s="9"/>
      <c r="J538" s="9"/>
      <c r="K538" s="9"/>
      <c r="L538" s="9"/>
      <c r="M538" s="9"/>
      <c r="N538" s="9"/>
    </row>
    <row r="539" spans="6:14">
      <c r="F539" s="8"/>
      <c r="G539" s="9"/>
      <c r="H539" s="9"/>
      <c r="I539" s="9"/>
      <c r="J539" s="9"/>
      <c r="K539" s="9"/>
      <c r="L539" s="9"/>
      <c r="M539" s="9"/>
      <c r="N539" s="9"/>
    </row>
    <row r="540" spans="6:14">
      <c r="F540" s="8"/>
      <c r="G540" s="9"/>
      <c r="H540" s="9"/>
      <c r="I540" s="9"/>
      <c r="J540" s="9"/>
      <c r="K540" s="9"/>
      <c r="L540" s="9"/>
      <c r="M540" s="9"/>
      <c r="N540" s="9"/>
    </row>
    <row r="541" spans="6:14">
      <c r="F541" s="8"/>
      <c r="G541" s="9"/>
      <c r="H541" s="9"/>
      <c r="I541" s="9"/>
      <c r="J541" s="9"/>
      <c r="K541" s="9"/>
      <c r="L541" s="9"/>
      <c r="M541" s="9"/>
      <c r="N541" s="9"/>
    </row>
    <row r="542" spans="6:14">
      <c r="F542" s="8"/>
      <c r="G542" s="9"/>
      <c r="H542" s="9"/>
      <c r="I542" s="9"/>
      <c r="J542" s="9"/>
      <c r="K542" s="9"/>
      <c r="L542" s="9"/>
      <c r="M542" s="9"/>
      <c r="N542" s="9"/>
    </row>
    <row r="543" spans="6:14">
      <c r="F543" s="8"/>
      <c r="G543" s="9"/>
      <c r="H543" s="9"/>
      <c r="I543" s="9"/>
      <c r="J543" s="9"/>
      <c r="K543" s="9"/>
      <c r="L543" s="9"/>
      <c r="M543" s="9"/>
      <c r="N543" s="9"/>
    </row>
    <row r="544" spans="6:14">
      <c r="F544" s="8"/>
      <c r="G544" s="9"/>
      <c r="H544" s="9"/>
      <c r="I544" s="9"/>
      <c r="J544" s="9"/>
      <c r="K544" s="9"/>
      <c r="L544" s="9"/>
      <c r="M544" s="9"/>
      <c r="N544" s="9"/>
    </row>
    <row r="545" spans="6:14">
      <c r="F545" s="8"/>
      <c r="G545" s="9"/>
      <c r="H545" s="9"/>
      <c r="I545" s="9"/>
      <c r="J545" s="9"/>
      <c r="K545" s="9"/>
      <c r="L545" s="9"/>
      <c r="M545" s="9"/>
      <c r="N545" s="9"/>
    </row>
    <row r="546" spans="6:14">
      <c r="F546" s="8"/>
      <c r="G546" s="9"/>
      <c r="H546" s="9"/>
      <c r="I546" s="9"/>
      <c r="J546" s="9"/>
      <c r="K546" s="9"/>
      <c r="L546" s="9"/>
      <c r="M546" s="9"/>
      <c r="N546" s="9"/>
    </row>
    <row r="547" spans="6:14">
      <c r="F547" s="8"/>
      <c r="G547" s="9"/>
      <c r="H547" s="9"/>
      <c r="I547" s="9"/>
      <c r="J547" s="9"/>
      <c r="K547" s="9"/>
      <c r="L547" s="9"/>
      <c r="M547" s="9"/>
      <c r="N547" s="9"/>
    </row>
    <row r="548" spans="6:14">
      <c r="F548" s="8"/>
      <c r="G548" s="9"/>
      <c r="H548" s="9"/>
      <c r="I548" s="9"/>
      <c r="J548" s="9"/>
      <c r="K548" s="9"/>
      <c r="L548" s="9"/>
      <c r="M548" s="9"/>
      <c r="N548" s="9"/>
    </row>
    <row r="549" spans="6:14">
      <c r="F549" s="8"/>
      <c r="G549" s="9"/>
      <c r="H549" s="9"/>
      <c r="I549" s="9"/>
      <c r="J549" s="9"/>
      <c r="K549" s="9"/>
      <c r="L549" s="9"/>
      <c r="M549" s="9"/>
      <c r="N549" s="9"/>
    </row>
    <row r="550" spans="6:14">
      <c r="F550" s="8"/>
      <c r="G550" s="9"/>
      <c r="H550" s="9"/>
      <c r="I550" s="9"/>
      <c r="J550" s="9"/>
      <c r="K550" s="9"/>
      <c r="L550" s="9"/>
      <c r="M550" s="9"/>
      <c r="N550" s="9"/>
    </row>
    <row r="551" spans="6:14">
      <c r="F551" s="8"/>
      <c r="G551" s="9"/>
      <c r="H551" s="9"/>
      <c r="I551" s="9"/>
      <c r="J551" s="9"/>
      <c r="K551" s="9"/>
      <c r="L551" s="9"/>
      <c r="M551" s="9"/>
      <c r="N551" s="9"/>
    </row>
    <row r="552" spans="6:14">
      <c r="F552" s="8"/>
      <c r="G552" s="9"/>
      <c r="H552" s="9"/>
      <c r="I552" s="9"/>
      <c r="J552" s="9"/>
      <c r="K552" s="9"/>
      <c r="L552" s="9"/>
      <c r="M552" s="9"/>
      <c r="N552" s="9"/>
    </row>
    <row r="553" spans="6:14">
      <c r="F553" s="8"/>
      <c r="G553" s="9"/>
      <c r="H553" s="9"/>
      <c r="I553" s="9"/>
      <c r="J553" s="9"/>
      <c r="K553" s="9"/>
      <c r="L553" s="9"/>
      <c r="M553" s="9"/>
      <c r="N553" s="9"/>
    </row>
    <row r="554" spans="6:14">
      <c r="F554" s="8"/>
      <c r="G554" s="9"/>
      <c r="H554" s="9"/>
      <c r="I554" s="9"/>
      <c r="J554" s="9"/>
      <c r="K554" s="9"/>
      <c r="L554" s="9"/>
      <c r="M554" s="9"/>
      <c r="N554" s="9"/>
    </row>
    <row r="555" spans="6:14">
      <c r="F555" s="8"/>
      <c r="G555" s="9"/>
      <c r="H555" s="9"/>
      <c r="I555" s="9"/>
      <c r="J555" s="9"/>
      <c r="K555" s="9"/>
      <c r="L555" s="9"/>
      <c r="M555" s="9"/>
      <c r="N555" s="9"/>
    </row>
    <row r="556" spans="6:14">
      <c r="F556" s="8"/>
      <c r="G556" s="9"/>
      <c r="H556" s="9"/>
      <c r="I556" s="9"/>
      <c r="J556" s="9"/>
      <c r="K556" s="9"/>
      <c r="L556" s="9"/>
      <c r="M556" s="9"/>
      <c r="N556" s="9"/>
    </row>
    <row r="557" spans="6:14">
      <c r="F557" s="8"/>
      <c r="G557" s="9"/>
      <c r="H557" s="9"/>
      <c r="I557" s="9"/>
      <c r="J557" s="9"/>
      <c r="K557" s="9"/>
      <c r="L557" s="9"/>
      <c r="M557" s="9"/>
      <c r="N557" s="9"/>
    </row>
    <row r="558" spans="6:14">
      <c r="F558" s="8"/>
      <c r="G558" s="9"/>
      <c r="H558" s="9"/>
      <c r="I558" s="9"/>
      <c r="J558" s="9"/>
      <c r="K558" s="9"/>
      <c r="L558" s="9"/>
      <c r="M558" s="9"/>
      <c r="N558" s="9"/>
    </row>
    <row r="559" spans="6:14">
      <c r="F559" s="8"/>
      <c r="G559" s="9"/>
      <c r="H559" s="9"/>
      <c r="I559" s="9"/>
      <c r="J559" s="9"/>
      <c r="K559" s="9"/>
      <c r="L559" s="9"/>
      <c r="M559" s="9"/>
      <c r="N559" s="9"/>
    </row>
    <row r="560" spans="6:14">
      <c r="F560" s="8"/>
      <c r="G560" s="9"/>
      <c r="H560" s="9"/>
      <c r="I560" s="9"/>
      <c r="J560" s="9"/>
      <c r="K560" s="9"/>
      <c r="L560" s="9"/>
      <c r="M560" s="9"/>
      <c r="N560" s="9"/>
    </row>
    <row r="561" spans="6:14">
      <c r="F561" s="8"/>
      <c r="G561" s="9"/>
      <c r="H561" s="9"/>
      <c r="I561" s="9"/>
      <c r="J561" s="9"/>
      <c r="K561" s="9"/>
      <c r="L561" s="9"/>
      <c r="M561" s="9"/>
      <c r="N561" s="9"/>
    </row>
    <row r="562" spans="6:14">
      <c r="F562" s="8"/>
      <c r="G562" s="9"/>
      <c r="H562" s="9"/>
      <c r="I562" s="9"/>
      <c r="J562" s="9"/>
      <c r="K562" s="9"/>
      <c r="L562" s="9"/>
      <c r="M562" s="9"/>
      <c r="N562" s="9"/>
    </row>
    <row r="563" spans="6:14">
      <c r="F563" s="8"/>
      <c r="G563" s="9"/>
      <c r="H563" s="9"/>
      <c r="I563" s="9"/>
      <c r="J563" s="9"/>
      <c r="K563" s="9"/>
      <c r="L563" s="9"/>
      <c r="M563" s="9"/>
      <c r="N563" s="9"/>
    </row>
    <row r="564" spans="6:14">
      <c r="F564" s="8"/>
      <c r="G564" s="9"/>
      <c r="H564" s="9"/>
      <c r="I564" s="9"/>
      <c r="J564" s="9"/>
      <c r="K564" s="9"/>
      <c r="L564" s="9"/>
      <c r="M564" s="9"/>
      <c r="N564" s="9"/>
    </row>
    <row r="565" spans="6:14">
      <c r="F565" s="8"/>
      <c r="G565" s="9"/>
      <c r="H565" s="9"/>
      <c r="I565" s="9"/>
      <c r="J565" s="9"/>
      <c r="K565" s="9"/>
      <c r="L565" s="9"/>
      <c r="M565" s="9"/>
      <c r="N565" s="9"/>
    </row>
    <row r="566" spans="6:14">
      <c r="F566" s="8"/>
      <c r="G566" s="9"/>
      <c r="H566" s="9"/>
      <c r="I566" s="9"/>
      <c r="J566" s="9"/>
      <c r="K566" s="9"/>
      <c r="L566" s="9"/>
      <c r="M566" s="9"/>
      <c r="N566" s="9"/>
    </row>
    <row r="567" spans="6:14">
      <c r="F567" s="8"/>
      <c r="G567" s="9"/>
      <c r="H567" s="9"/>
      <c r="I567" s="9"/>
      <c r="J567" s="9"/>
      <c r="K567" s="9"/>
      <c r="L567" s="9"/>
      <c r="M567" s="9"/>
      <c r="N567" s="9"/>
    </row>
    <row r="568" spans="6:14">
      <c r="F568" s="8"/>
      <c r="G568" s="9"/>
      <c r="H568" s="9"/>
      <c r="I568" s="9"/>
      <c r="J568" s="9"/>
      <c r="K568" s="9"/>
      <c r="L568" s="9"/>
      <c r="M568" s="9"/>
      <c r="N568" s="9"/>
    </row>
    <row r="569" spans="6:14">
      <c r="F569" s="8"/>
      <c r="G569" s="9"/>
      <c r="H569" s="9"/>
      <c r="I569" s="9"/>
      <c r="J569" s="9"/>
      <c r="K569" s="9"/>
      <c r="L569" s="9"/>
      <c r="M569" s="9"/>
      <c r="N569" s="9"/>
    </row>
    <row r="570" spans="6:14">
      <c r="F570" s="8"/>
      <c r="G570" s="9"/>
      <c r="H570" s="9"/>
      <c r="I570" s="9"/>
      <c r="J570" s="9"/>
      <c r="K570" s="9"/>
      <c r="L570" s="9"/>
      <c r="M570" s="9"/>
      <c r="N570" s="9"/>
    </row>
    <row r="571" spans="6:14">
      <c r="F571" s="8"/>
      <c r="G571" s="9"/>
      <c r="H571" s="9"/>
      <c r="I571" s="9"/>
      <c r="J571" s="9"/>
      <c r="K571" s="9"/>
      <c r="L571" s="9"/>
      <c r="M571" s="9"/>
      <c r="N571" s="9"/>
    </row>
    <row r="572" spans="6:14">
      <c r="F572" s="8"/>
      <c r="G572" s="9"/>
      <c r="H572" s="9"/>
      <c r="I572" s="9"/>
      <c r="J572" s="9"/>
      <c r="K572" s="9"/>
      <c r="L572" s="9"/>
      <c r="M572" s="9"/>
      <c r="N572" s="9"/>
    </row>
    <row r="573" spans="6:14">
      <c r="F573" s="8"/>
      <c r="G573" s="9"/>
      <c r="H573" s="9"/>
      <c r="I573" s="9"/>
      <c r="J573" s="9"/>
      <c r="K573" s="9"/>
      <c r="L573" s="9"/>
      <c r="M573" s="9"/>
      <c r="N573" s="9"/>
    </row>
    <row r="574" spans="6:14">
      <c r="F574" s="8"/>
      <c r="G574" s="9"/>
      <c r="H574" s="9"/>
      <c r="I574" s="9"/>
      <c r="J574" s="9"/>
      <c r="K574" s="9"/>
      <c r="L574" s="9"/>
      <c r="M574" s="9"/>
      <c r="N574" s="9"/>
    </row>
    <row r="575" spans="6:14">
      <c r="F575" s="8"/>
      <c r="G575" s="9"/>
      <c r="H575" s="9"/>
      <c r="I575" s="9"/>
      <c r="J575" s="9"/>
      <c r="K575" s="9"/>
      <c r="L575" s="9"/>
      <c r="M575" s="9"/>
      <c r="N575" s="9"/>
    </row>
    <row r="576" spans="6:14">
      <c r="F576" s="8"/>
      <c r="G576" s="9"/>
      <c r="H576" s="9"/>
      <c r="I576" s="9"/>
      <c r="J576" s="9"/>
      <c r="K576" s="9"/>
      <c r="L576" s="9"/>
      <c r="M576" s="9"/>
      <c r="N576" s="9"/>
    </row>
    <row r="577" spans="6:14">
      <c r="F577" s="8"/>
      <c r="G577" s="9"/>
      <c r="H577" s="9"/>
      <c r="I577" s="9"/>
      <c r="J577" s="9"/>
      <c r="K577" s="9"/>
      <c r="L577" s="9"/>
      <c r="M577" s="9"/>
      <c r="N577" s="9"/>
    </row>
    <row r="578" spans="6:14">
      <c r="F578" s="8"/>
      <c r="G578" s="9"/>
      <c r="H578" s="9"/>
      <c r="I578" s="9"/>
      <c r="J578" s="9"/>
      <c r="K578" s="9"/>
      <c r="L578" s="9"/>
      <c r="M578" s="9"/>
      <c r="N578" s="9"/>
    </row>
    <row r="579" spans="6:14">
      <c r="F579" s="8"/>
      <c r="G579" s="9"/>
      <c r="H579" s="9"/>
      <c r="I579" s="9"/>
      <c r="J579" s="9"/>
      <c r="K579" s="9"/>
      <c r="L579" s="9"/>
      <c r="M579" s="9"/>
      <c r="N579" s="9"/>
    </row>
    <row r="580" spans="6:14">
      <c r="F580" s="8"/>
      <c r="G580" s="9"/>
      <c r="H580" s="9"/>
      <c r="I580" s="9"/>
      <c r="J580" s="9"/>
      <c r="K580" s="9"/>
      <c r="L580" s="9"/>
      <c r="M580" s="9"/>
      <c r="N580" s="9"/>
    </row>
    <row r="581" spans="6:14">
      <c r="F581" s="8"/>
      <c r="G581" s="9"/>
      <c r="H581" s="9"/>
      <c r="I581" s="9"/>
      <c r="J581" s="9"/>
      <c r="K581" s="9"/>
      <c r="L581" s="9"/>
      <c r="M581" s="9"/>
      <c r="N581" s="9"/>
    </row>
    <row r="582" spans="6:14">
      <c r="F582" s="8"/>
      <c r="G582" s="9"/>
      <c r="H582" s="9"/>
      <c r="I582" s="9"/>
      <c r="J582" s="9"/>
      <c r="K582" s="9"/>
      <c r="L582" s="9"/>
      <c r="M582" s="9"/>
      <c r="N582" s="9"/>
    </row>
    <row r="583" spans="6:14">
      <c r="F583" s="8"/>
      <c r="G583" s="9"/>
      <c r="H583" s="9"/>
      <c r="I583" s="9"/>
      <c r="J583" s="9"/>
      <c r="K583" s="9"/>
      <c r="L583" s="9"/>
      <c r="M583" s="9"/>
      <c r="N583" s="9"/>
    </row>
    <row r="584" spans="6:14">
      <c r="F584" s="8"/>
      <c r="G584" s="9"/>
      <c r="H584" s="9"/>
      <c r="I584" s="9"/>
      <c r="J584" s="9"/>
      <c r="K584" s="9"/>
      <c r="L584" s="9"/>
      <c r="M584" s="9"/>
      <c r="N584" s="9"/>
    </row>
    <row r="585" spans="6:14">
      <c r="F585" s="8"/>
      <c r="G585" s="9"/>
      <c r="H585" s="9"/>
      <c r="I585" s="9"/>
      <c r="J585" s="9"/>
      <c r="K585" s="9"/>
      <c r="L585" s="9"/>
      <c r="M585" s="9"/>
      <c r="N585" s="9"/>
    </row>
    <row r="586" spans="6:14">
      <c r="F586" s="8"/>
      <c r="G586" s="9"/>
      <c r="H586" s="9"/>
      <c r="I586" s="9"/>
      <c r="J586" s="9"/>
      <c r="K586" s="9"/>
      <c r="L586" s="9"/>
      <c r="M586" s="9"/>
      <c r="N586" s="9"/>
    </row>
    <row r="587" spans="6:14">
      <c r="F587" s="8"/>
      <c r="G587" s="9"/>
      <c r="H587" s="9"/>
      <c r="I587" s="9"/>
      <c r="J587" s="9"/>
      <c r="K587" s="9"/>
      <c r="L587" s="9"/>
      <c r="M587" s="9"/>
      <c r="N587" s="9"/>
    </row>
    <row r="588" spans="6:14">
      <c r="F588" s="8"/>
      <c r="G588" s="9"/>
      <c r="H588" s="9"/>
      <c r="I588" s="9"/>
      <c r="J588" s="9"/>
      <c r="K588" s="9"/>
      <c r="L588" s="9"/>
      <c r="M588" s="9"/>
      <c r="N588" s="9"/>
    </row>
    <row r="589" spans="6:14">
      <c r="F589" s="8"/>
      <c r="G589" s="9"/>
      <c r="H589" s="9"/>
      <c r="I589" s="9"/>
      <c r="J589" s="9"/>
      <c r="K589" s="9"/>
      <c r="L589" s="9"/>
      <c r="M589" s="9"/>
      <c r="N589" s="9"/>
    </row>
    <row r="590" spans="6:14">
      <c r="F590" s="8"/>
      <c r="G590" s="9"/>
      <c r="H590" s="9"/>
      <c r="I590" s="9"/>
      <c r="J590" s="9"/>
      <c r="K590" s="9"/>
      <c r="L590" s="9"/>
      <c r="M590" s="9"/>
      <c r="N590" s="9"/>
    </row>
    <row r="591" spans="6:14">
      <c r="F591" s="8"/>
      <c r="G591" s="9"/>
      <c r="H591" s="9"/>
      <c r="I591" s="9"/>
      <c r="J591" s="9"/>
      <c r="K591" s="9"/>
      <c r="L591" s="9"/>
      <c r="M591" s="9"/>
      <c r="N591" s="9"/>
    </row>
    <row r="592" spans="6:14">
      <c r="F592" s="8"/>
      <c r="G592" s="9"/>
      <c r="H592" s="9"/>
      <c r="I592" s="9"/>
      <c r="J592" s="9"/>
      <c r="K592" s="9"/>
      <c r="L592" s="9"/>
      <c r="M592" s="9"/>
      <c r="N592" s="9"/>
    </row>
    <row r="593" spans="6:14">
      <c r="F593" s="8"/>
      <c r="G593" s="9"/>
      <c r="H593" s="9"/>
      <c r="I593" s="9"/>
      <c r="J593" s="9"/>
      <c r="K593" s="9"/>
      <c r="L593" s="9"/>
      <c r="M593" s="9"/>
      <c r="N593" s="9"/>
    </row>
    <row r="594" spans="6:14">
      <c r="F594" s="8"/>
      <c r="G594" s="9"/>
      <c r="H594" s="9"/>
      <c r="I594" s="9"/>
      <c r="J594" s="9"/>
      <c r="K594" s="9"/>
      <c r="L594" s="9"/>
      <c r="M594" s="9"/>
      <c r="N594" s="9"/>
    </row>
    <row r="595" spans="6:14">
      <c r="F595" s="8"/>
      <c r="G595" s="9"/>
      <c r="H595" s="9"/>
      <c r="I595" s="9"/>
      <c r="J595" s="9"/>
      <c r="K595" s="9"/>
      <c r="L595" s="9"/>
      <c r="M595" s="9"/>
      <c r="N595" s="9"/>
    </row>
    <row r="596" spans="6:14">
      <c r="F596" s="8"/>
      <c r="G596" s="9"/>
      <c r="H596" s="9"/>
      <c r="I596" s="9"/>
      <c r="J596" s="9"/>
      <c r="K596" s="9"/>
      <c r="L596" s="9"/>
      <c r="M596" s="9"/>
      <c r="N596" s="9"/>
    </row>
    <row r="597" spans="6:14">
      <c r="F597" s="8"/>
      <c r="G597" s="9"/>
      <c r="H597" s="9"/>
      <c r="I597" s="9"/>
      <c r="J597" s="9"/>
      <c r="K597" s="9"/>
      <c r="L597" s="9"/>
      <c r="M597" s="9"/>
      <c r="N597" s="9"/>
    </row>
    <row r="598" spans="6:14">
      <c r="F598" s="8"/>
      <c r="G598" s="9"/>
      <c r="H598" s="9"/>
      <c r="I598" s="9"/>
      <c r="J598" s="9"/>
      <c r="K598" s="9"/>
      <c r="L598" s="9"/>
      <c r="M598" s="9"/>
      <c r="N598" s="9"/>
    </row>
    <row r="599" spans="6:14">
      <c r="F599" s="8"/>
      <c r="G599" s="9"/>
      <c r="H599" s="9"/>
      <c r="I599" s="9"/>
      <c r="J599" s="9"/>
      <c r="K599" s="9"/>
      <c r="L599" s="9"/>
      <c r="M599" s="9"/>
      <c r="N599" s="9"/>
    </row>
    <row r="600" spans="6:14">
      <c r="F600" s="8"/>
      <c r="G600" s="9"/>
      <c r="H600" s="9"/>
      <c r="I600" s="9"/>
      <c r="J600" s="9"/>
      <c r="K600" s="9"/>
      <c r="L600" s="9"/>
      <c r="M600" s="9"/>
      <c r="N600" s="9"/>
    </row>
    <row r="601" spans="6:14">
      <c r="F601" s="8"/>
      <c r="G601" s="9"/>
      <c r="H601" s="9"/>
      <c r="I601" s="9"/>
      <c r="J601" s="9"/>
      <c r="K601" s="9"/>
      <c r="L601" s="9"/>
      <c r="M601" s="9"/>
      <c r="N601" s="9"/>
    </row>
    <row r="602" spans="6:14">
      <c r="F602" s="8"/>
      <c r="G602" s="9"/>
      <c r="H602" s="9"/>
      <c r="I602" s="9"/>
      <c r="J602" s="9"/>
      <c r="K602" s="9"/>
      <c r="L602" s="9"/>
      <c r="M602" s="9"/>
      <c r="N602" s="9"/>
    </row>
    <row r="603" spans="6:14">
      <c r="F603" s="8"/>
      <c r="G603" s="9"/>
      <c r="H603" s="9"/>
      <c r="I603" s="9"/>
      <c r="J603" s="9"/>
      <c r="K603" s="9"/>
      <c r="L603" s="9"/>
      <c r="M603" s="9"/>
      <c r="N603" s="9"/>
    </row>
    <row r="604" spans="6:14">
      <c r="F604" s="8"/>
      <c r="G604" s="9"/>
      <c r="H604" s="9"/>
      <c r="I604" s="9"/>
      <c r="J604" s="9"/>
      <c r="K604" s="9"/>
      <c r="L604" s="9"/>
      <c r="M604" s="9"/>
      <c r="N604" s="9"/>
    </row>
    <row r="605" spans="6:14">
      <c r="F605" s="8"/>
      <c r="G605" s="9"/>
      <c r="H605" s="9"/>
      <c r="I605" s="9"/>
      <c r="J605" s="9"/>
      <c r="K605" s="9"/>
      <c r="L605" s="9"/>
      <c r="M605" s="9"/>
      <c r="N605" s="9"/>
    </row>
    <row r="606" spans="6:14">
      <c r="F606" s="8"/>
      <c r="G606" s="9"/>
      <c r="H606" s="9"/>
      <c r="I606" s="9"/>
      <c r="J606" s="9"/>
      <c r="K606" s="9"/>
      <c r="L606" s="9"/>
      <c r="M606" s="9"/>
      <c r="N606" s="9"/>
    </row>
    <row r="607" spans="6:14">
      <c r="F607" s="8"/>
      <c r="G607" s="9"/>
      <c r="H607" s="9"/>
      <c r="I607" s="9"/>
      <c r="J607" s="9"/>
      <c r="K607" s="9"/>
      <c r="L607" s="9"/>
      <c r="M607" s="9"/>
      <c r="N607" s="9"/>
    </row>
    <row r="608" spans="6:14">
      <c r="F608" s="8"/>
      <c r="G608" s="9"/>
      <c r="H608" s="9"/>
      <c r="I608" s="9"/>
      <c r="J608" s="9"/>
      <c r="K608" s="9"/>
      <c r="L608" s="9"/>
      <c r="M608" s="9"/>
      <c r="N608" s="9"/>
    </row>
    <row r="609" spans="6:14">
      <c r="F609" s="8"/>
      <c r="G609" s="9"/>
      <c r="H609" s="9"/>
      <c r="I609" s="9"/>
      <c r="J609" s="9"/>
      <c r="K609" s="9"/>
      <c r="L609" s="9"/>
      <c r="M609" s="9"/>
      <c r="N609" s="9"/>
    </row>
    <row r="610" spans="6:14">
      <c r="F610" s="8"/>
      <c r="G610" s="9"/>
      <c r="H610" s="9"/>
      <c r="I610" s="9"/>
      <c r="J610" s="9"/>
      <c r="K610" s="9"/>
      <c r="L610" s="9"/>
      <c r="M610" s="9"/>
      <c r="N610" s="9"/>
    </row>
    <row r="611" spans="6:14">
      <c r="F611" s="8"/>
      <c r="G611" s="9"/>
      <c r="H611" s="9"/>
      <c r="I611" s="9"/>
      <c r="J611" s="9"/>
      <c r="K611" s="9"/>
      <c r="L611" s="9"/>
      <c r="M611" s="9"/>
      <c r="N611" s="9"/>
    </row>
    <row r="612" spans="6:14">
      <c r="F612" s="8"/>
      <c r="G612" s="9"/>
      <c r="H612" s="9"/>
      <c r="I612" s="9"/>
      <c r="J612" s="9"/>
      <c r="K612" s="9"/>
      <c r="L612" s="9"/>
      <c r="M612" s="9"/>
      <c r="N612" s="9"/>
    </row>
    <row r="613" spans="6:14">
      <c r="F613" s="8"/>
      <c r="G613" s="9"/>
      <c r="H613" s="9"/>
      <c r="I613" s="9"/>
      <c r="J613" s="9"/>
      <c r="K613" s="9"/>
      <c r="L613" s="9"/>
      <c r="M613" s="9"/>
      <c r="N613" s="9"/>
    </row>
    <row r="614" spans="6:14">
      <c r="F614" s="8"/>
      <c r="G614" s="9"/>
      <c r="H614" s="9"/>
      <c r="I614" s="9"/>
      <c r="J614" s="9"/>
      <c r="K614" s="9"/>
      <c r="L614" s="9"/>
      <c r="M614" s="9"/>
      <c r="N614" s="9"/>
    </row>
    <row r="615" spans="6:14">
      <c r="F615" s="8"/>
      <c r="G615" s="9"/>
      <c r="H615" s="9"/>
      <c r="I615" s="9"/>
      <c r="J615" s="9"/>
      <c r="K615" s="9"/>
      <c r="L615" s="9"/>
      <c r="M615" s="9"/>
      <c r="N615" s="9"/>
    </row>
    <row r="616" spans="6:14">
      <c r="F616" s="8"/>
      <c r="G616" s="9"/>
      <c r="H616" s="9"/>
      <c r="I616" s="9"/>
      <c r="J616" s="9"/>
      <c r="K616" s="9"/>
      <c r="L616" s="9"/>
      <c r="M616" s="9"/>
      <c r="N616" s="9"/>
    </row>
    <row r="617" spans="6:14">
      <c r="F617" s="8"/>
      <c r="G617" s="9"/>
      <c r="H617" s="9"/>
      <c r="I617" s="9"/>
      <c r="J617" s="9"/>
      <c r="K617" s="9"/>
      <c r="L617" s="9"/>
      <c r="M617" s="9"/>
      <c r="N617" s="9"/>
    </row>
    <row r="618" spans="6:14">
      <c r="F618" s="8"/>
      <c r="G618" s="9"/>
      <c r="H618" s="9"/>
      <c r="I618" s="9"/>
      <c r="J618" s="9"/>
      <c r="K618" s="9"/>
      <c r="L618" s="9"/>
      <c r="M618" s="9"/>
      <c r="N618" s="9"/>
    </row>
    <row r="619" spans="6:14">
      <c r="F619" s="8"/>
      <c r="G619" s="9"/>
      <c r="H619" s="9"/>
      <c r="I619" s="9"/>
      <c r="J619" s="9"/>
      <c r="K619" s="9"/>
      <c r="L619" s="9"/>
      <c r="M619" s="9"/>
      <c r="N619" s="9"/>
    </row>
    <row r="620" spans="6:14">
      <c r="F620" s="8"/>
      <c r="G620" s="9"/>
      <c r="H620" s="9"/>
      <c r="I620" s="9"/>
      <c r="J620" s="9"/>
      <c r="K620" s="9"/>
      <c r="L620" s="9"/>
      <c r="M620" s="9"/>
      <c r="N620" s="9"/>
    </row>
    <row r="621" spans="6:14">
      <c r="F621" s="8"/>
      <c r="G621" s="9"/>
      <c r="H621" s="9"/>
      <c r="I621" s="9"/>
      <c r="J621" s="9"/>
      <c r="K621" s="9"/>
      <c r="L621" s="9"/>
      <c r="M621" s="9"/>
      <c r="N621" s="9"/>
    </row>
    <row r="622" spans="6:14">
      <c r="F622" s="8"/>
      <c r="G622" s="9"/>
      <c r="H622" s="9"/>
      <c r="I622" s="9"/>
      <c r="J622" s="9"/>
      <c r="K622" s="9"/>
      <c r="L622" s="9"/>
      <c r="M622" s="9"/>
      <c r="N622" s="9"/>
    </row>
    <row r="623" spans="6:14">
      <c r="F623" s="8"/>
      <c r="G623" s="9"/>
      <c r="H623" s="9"/>
      <c r="I623" s="9"/>
      <c r="J623" s="9"/>
      <c r="K623" s="9"/>
      <c r="L623" s="9"/>
      <c r="M623" s="9"/>
      <c r="N623" s="9"/>
    </row>
    <row r="624" spans="6:14">
      <c r="F624" s="8"/>
      <c r="G624" s="9"/>
      <c r="H624" s="9"/>
      <c r="I624" s="9"/>
      <c r="J624" s="9"/>
      <c r="K624" s="9"/>
      <c r="L624" s="9"/>
      <c r="M624" s="9"/>
      <c r="N624" s="9"/>
    </row>
    <row r="625" spans="6:14">
      <c r="F625" s="8"/>
      <c r="G625" s="9"/>
      <c r="H625" s="9"/>
      <c r="I625" s="9"/>
      <c r="J625" s="9"/>
      <c r="K625" s="9"/>
      <c r="L625" s="9"/>
      <c r="M625" s="9"/>
      <c r="N625" s="9"/>
    </row>
    <row r="626" spans="6:14">
      <c r="F626" s="8"/>
      <c r="G626" s="9"/>
      <c r="H626" s="9"/>
      <c r="I626" s="9"/>
      <c r="J626" s="9"/>
      <c r="K626" s="9"/>
      <c r="L626" s="9"/>
      <c r="M626" s="9"/>
      <c r="N626" s="9"/>
    </row>
    <row r="627" spans="6:14">
      <c r="F627" s="8"/>
      <c r="G627" s="9"/>
      <c r="H627" s="9"/>
      <c r="I627" s="9"/>
      <c r="J627" s="9"/>
      <c r="K627" s="9"/>
      <c r="L627" s="9"/>
      <c r="M627" s="9"/>
      <c r="N627" s="9"/>
    </row>
    <row r="628" spans="6:14">
      <c r="F628" s="8"/>
      <c r="G628" s="9"/>
      <c r="H628" s="9"/>
      <c r="I628" s="9"/>
      <c r="J628" s="9"/>
      <c r="K628" s="9"/>
      <c r="L628" s="9"/>
      <c r="M628" s="9"/>
      <c r="N628" s="9"/>
    </row>
    <row r="629" spans="6:14">
      <c r="F629" s="8"/>
      <c r="G629" s="9"/>
      <c r="H629" s="9"/>
      <c r="I629" s="9"/>
      <c r="J629" s="9"/>
      <c r="K629" s="9"/>
      <c r="L629" s="9"/>
      <c r="M629" s="9"/>
      <c r="N629" s="9"/>
    </row>
    <row r="630" spans="6:14">
      <c r="F630" s="8"/>
      <c r="G630" s="9"/>
      <c r="H630" s="9"/>
      <c r="I630" s="9"/>
      <c r="J630" s="9"/>
      <c r="K630" s="9"/>
      <c r="L630" s="9"/>
      <c r="M630" s="9"/>
      <c r="N630" s="9"/>
    </row>
    <row r="631" spans="6:14">
      <c r="F631" s="8"/>
      <c r="G631" s="9"/>
      <c r="H631" s="9"/>
      <c r="I631" s="9"/>
      <c r="J631" s="9"/>
      <c r="K631" s="9"/>
      <c r="L631" s="9"/>
      <c r="M631" s="9"/>
      <c r="N631" s="9"/>
    </row>
    <row r="632" spans="6:14">
      <c r="F632" s="8"/>
      <c r="G632" s="9"/>
      <c r="H632" s="9"/>
      <c r="I632" s="9"/>
      <c r="J632" s="9"/>
      <c r="K632" s="9"/>
      <c r="L632" s="9"/>
      <c r="M632" s="9"/>
      <c r="N632" s="9"/>
    </row>
  </sheetData>
  <phoneticPr fontId="3"/>
  <pageMargins left="0.70866141732283472" right="0.70866141732283472" top="0.74803149606299213" bottom="0.74803149606299213" header="0.31496062992125984" footer="0.31496062992125984"/>
  <pageSetup paperSize="9" scale="65" fitToHeight="0" orientation="landscape" r:id="rId1"/>
  <headerFooter>
    <oddHeader>&amp;C自治体における平成30年度の電力の購入額&amp;R単位：千円　税抜き</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9" sqref="B9"/>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[10]合計!C3</f>
        <v>いわき市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t="s">
        <v>580</v>
      </c>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9" sqref="B9"/>
    </sheetView>
  </sheetViews>
  <sheetFormatPr defaultColWidth="9" defaultRowHeight="13.5"/>
  <cols>
    <col min="1" max="1" width="9" style="13"/>
    <col min="2" max="2" width="32.125" style="13" customWidth="1"/>
    <col min="3" max="3" width="19.25" style="13" customWidth="1"/>
    <col min="4"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[10]合計!C3</f>
        <v>いわき市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209270288</v>
      </c>
      <c r="I5" s="53">
        <f>SUM(I6:I65)</f>
        <v>15398726</v>
      </c>
      <c r="J5" s="32">
        <f>H5/I5</f>
        <v>13.590104012500774</v>
      </c>
    </row>
    <row r="6" spans="1:10" ht="14.25" thickTop="1">
      <c r="A6" s="13">
        <v>1</v>
      </c>
      <c r="B6" s="84" t="s">
        <v>944</v>
      </c>
      <c r="C6" s="84" t="s">
        <v>945</v>
      </c>
      <c r="D6" s="84" t="s">
        <v>456</v>
      </c>
      <c r="E6" s="435">
        <v>1</v>
      </c>
      <c r="F6" s="84" t="s">
        <v>946</v>
      </c>
      <c r="G6" s="436" t="s">
        <v>113</v>
      </c>
      <c r="H6" s="131">
        <v>200745376</v>
      </c>
      <c r="I6" s="131">
        <v>15201390</v>
      </c>
      <c r="J6" s="28">
        <f t="shared" ref="J6:J65" si="0">H6/I6</f>
        <v>13.205725002779351</v>
      </c>
    </row>
    <row r="7" spans="1:10">
      <c r="A7" s="13">
        <v>2</v>
      </c>
      <c r="B7" s="90" t="s">
        <v>947</v>
      </c>
      <c r="C7" s="90" t="s">
        <v>948</v>
      </c>
      <c r="D7" s="90" t="s">
        <v>122</v>
      </c>
      <c r="E7" s="130">
        <v>1</v>
      </c>
      <c r="F7" s="90" t="s">
        <v>949</v>
      </c>
      <c r="G7" s="93" t="s">
        <v>113</v>
      </c>
      <c r="H7" s="131">
        <v>8524912</v>
      </c>
      <c r="I7" s="131">
        <v>197336</v>
      </c>
      <c r="J7" s="28">
        <f t="shared" si="0"/>
        <v>43.199983784002917</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6"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8"/>
  <sheetViews>
    <sheetView topLeftCell="C1" workbookViewId="0">
      <selection activeCell="O11" sqref="O11"/>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[11]合計!C3</f>
        <v>前橋市</v>
      </c>
      <c r="I1" s="13" t="s">
        <v>38</v>
      </c>
      <c r="K1" s="15" t="s">
        <v>39</v>
      </c>
    </row>
    <row r="2" spans="1:13" ht="54" customHeight="1">
      <c r="B2" s="16"/>
      <c r="E2" s="784" t="s">
        <v>40</v>
      </c>
      <c r="F2" s="784"/>
      <c r="G2" s="784"/>
      <c r="H2" s="17">
        <f>SUMIF(E8:E356,"PPS",H8:H356)</f>
        <v>5494</v>
      </c>
      <c r="I2" s="18"/>
      <c r="J2" s="15"/>
    </row>
    <row r="3" spans="1:13" ht="57" customHeight="1">
      <c r="B3" s="14"/>
      <c r="E3" s="784" t="s">
        <v>41</v>
      </c>
      <c r="F3" s="784"/>
      <c r="G3" s="784"/>
      <c r="H3" s="17">
        <f>M7</f>
        <v>605465</v>
      </c>
      <c r="I3" s="18"/>
      <c r="J3" s="19"/>
    </row>
    <row r="4" spans="1:13" s="19" customFormat="1" ht="55.5" customHeight="1">
      <c r="B4" s="20"/>
      <c r="E4" s="784" t="s">
        <v>42</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SUM(H8:H356)</f>
        <v>610959</v>
      </c>
      <c r="I7" s="33">
        <f>SUM(I8:I356)</f>
        <v>605465</v>
      </c>
      <c r="J7" s="34">
        <f>H7/I7</f>
        <v>1.0090740174906889</v>
      </c>
      <c r="K7" s="35">
        <f>SUM(K8:K356)</f>
        <v>15173</v>
      </c>
      <c r="L7" s="36">
        <f>SUM(L8:L356)</f>
        <v>27937659</v>
      </c>
      <c r="M7" s="321">
        <f>SUM(M8:M356)</f>
        <v>605465</v>
      </c>
    </row>
    <row r="8" spans="1:13" ht="36.75" thickTop="1">
      <c r="A8" s="13">
        <v>1</v>
      </c>
      <c r="B8" s="89" t="s">
        <v>486</v>
      </c>
      <c r="C8" s="84" t="s">
        <v>487</v>
      </c>
      <c r="D8" s="92" t="s">
        <v>369</v>
      </c>
      <c r="E8" s="85" t="s">
        <v>113</v>
      </c>
      <c r="F8" s="84" t="s">
        <v>488</v>
      </c>
      <c r="G8" s="38">
        <v>1</v>
      </c>
      <c r="H8" s="86">
        <v>133071</v>
      </c>
      <c r="I8" s="86">
        <v>133071</v>
      </c>
      <c r="J8" s="41" t="e">
        <v>#DIV/0!</v>
      </c>
      <c r="K8" s="87">
        <v>2675</v>
      </c>
      <c r="L8" s="87">
        <v>5197149</v>
      </c>
      <c r="M8" s="88">
        <v>133071</v>
      </c>
    </row>
    <row r="9" spans="1:13" ht="27">
      <c r="A9" s="13">
        <v>2</v>
      </c>
      <c r="B9" s="89" t="s">
        <v>489</v>
      </c>
      <c r="C9" s="84" t="s">
        <v>490</v>
      </c>
      <c r="D9" s="92" t="s">
        <v>369</v>
      </c>
      <c r="E9" s="85" t="s">
        <v>113</v>
      </c>
      <c r="F9" s="84" t="s">
        <v>488</v>
      </c>
      <c r="G9" s="38">
        <v>1</v>
      </c>
      <c r="H9" s="86">
        <v>55486</v>
      </c>
      <c r="I9" s="86">
        <v>55486</v>
      </c>
      <c r="J9" s="21" t="e">
        <v>#DIV/0!</v>
      </c>
      <c r="K9" s="87">
        <v>1275</v>
      </c>
      <c r="L9" s="87">
        <v>2035337</v>
      </c>
      <c r="M9" s="91">
        <v>55486</v>
      </c>
    </row>
    <row r="10" spans="1:13" ht="27">
      <c r="A10" s="13">
        <v>3</v>
      </c>
      <c r="B10" s="89" t="s">
        <v>491</v>
      </c>
      <c r="C10" s="92" t="s">
        <v>492</v>
      </c>
      <c r="D10" s="92" t="s">
        <v>369</v>
      </c>
      <c r="E10" s="85" t="s">
        <v>113</v>
      </c>
      <c r="F10" s="84" t="s">
        <v>488</v>
      </c>
      <c r="G10" s="38">
        <v>1</v>
      </c>
      <c r="H10" s="86">
        <v>35513</v>
      </c>
      <c r="I10" s="86">
        <v>35513</v>
      </c>
      <c r="J10" s="21" t="e">
        <v>#DIV/0!</v>
      </c>
      <c r="K10" s="87">
        <v>655</v>
      </c>
      <c r="L10" s="87">
        <v>2312000</v>
      </c>
      <c r="M10" s="91">
        <v>35513</v>
      </c>
    </row>
    <row r="11" spans="1:13" ht="36">
      <c r="A11" s="13">
        <v>4</v>
      </c>
      <c r="B11" s="89" t="s">
        <v>493</v>
      </c>
      <c r="C11" s="84" t="s">
        <v>494</v>
      </c>
      <c r="D11" s="92" t="s">
        <v>369</v>
      </c>
      <c r="E11" s="85" t="s">
        <v>113</v>
      </c>
      <c r="F11" s="84" t="s">
        <v>488</v>
      </c>
      <c r="G11" s="38">
        <v>2</v>
      </c>
      <c r="H11" s="86">
        <v>85331</v>
      </c>
      <c r="I11" s="86">
        <v>85331</v>
      </c>
      <c r="J11" s="21" t="e">
        <v>#DIV/0!</v>
      </c>
      <c r="K11" s="87">
        <v>1092</v>
      </c>
      <c r="L11" s="87">
        <v>3761000</v>
      </c>
      <c r="M11" s="91">
        <v>85331</v>
      </c>
    </row>
    <row r="12" spans="1:13" ht="27">
      <c r="A12" s="13">
        <v>5</v>
      </c>
      <c r="B12" s="89" t="s">
        <v>495</v>
      </c>
      <c r="C12" s="84" t="s">
        <v>496</v>
      </c>
      <c r="D12" s="92" t="s">
        <v>369</v>
      </c>
      <c r="E12" s="85" t="s">
        <v>113</v>
      </c>
      <c r="F12" s="84" t="s">
        <v>488</v>
      </c>
      <c r="G12" s="38">
        <v>3</v>
      </c>
      <c r="H12" s="86">
        <v>52232</v>
      </c>
      <c r="I12" s="86">
        <v>52232</v>
      </c>
      <c r="J12" s="21" t="e">
        <v>#DIV/0!</v>
      </c>
      <c r="K12" s="87">
        <v>1060</v>
      </c>
      <c r="L12" s="87">
        <v>2097700</v>
      </c>
      <c r="M12" s="91">
        <v>52232</v>
      </c>
    </row>
    <row r="13" spans="1:13" s="40" customFormat="1" ht="27">
      <c r="A13" s="13">
        <v>6</v>
      </c>
      <c r="B13" s="89" t="s">
        <v>497</v>
      </c>
      <c r="C13" s="84" t="s">
        <v>498</v>
      </c>
      <c r="D13" s="92" t="s">
        <v>369</v>
      </c>
      <c r="E13" s="85" t="s">
        <v>113</v>
      </c>
      <c r="F13" s="84" t="s">
        <v>488</v>
      </c>
      <c r="G13" s="38">
        <v>2</v>
      </c>
      <c r="H13" s="86">
        <v>89200</v>
      </c>
      <c r="I13" s="86">
        <v>89200</v>
      </c>
      <c r="J13" s="41" t="e">
        <v>#DIV/0!</v>
      </c>
      <c r="K13" s="87">
        <v>2202</v>
      </c>
      <c r="L13" s="87">
        <v>3380320</v>
      </c>
      <c r="M13" s="91">
        <v>89200</v>
      </c>
    </row>
    <row r="14" spans="1:13" ht="27">
      <c r="A14" s="13">
        <v>7</v>
      </c>
      <c r="B14" s="89" t="s">
        <v>499</v>
      </c>
      <c r="C14" s="84" t="s">
        <v>500</v>
      </c>
      <c r="D14" s="92" t="s">
        <v>369</v>
      </c>
      <c r="E14" s="85" t="s">
        <v>113</v>
      </c>
      <c r="F14" s="84" t="s">
        <v>488</v>
      </c>
      <c r="G14" s="38">
        <v>3</v>
      </c>
      <c r="H14" s="86">
        <v>154632</v>
      </c>
      <c r="I14" s="87">
        <v>154632</v>
      </c>
      <c r="J14" s="21">
        <f t="shared" ref="J14:J77" si="0">H14/I14</f>
        <v>1</v>
      </c>
      <c r="K14" s="87">
        <v>6088</v>
      </c>
      <c r="L14" s="87">
        <v>8917600</v>
      </c>
      <c r="M14" s="91">
        <v>154632</v>
      </c>
    </row>
    <row r="15" spans="1:13">
      <c r="A15" s="13">
        <v>8</v>
      </c>
      <c r="B15" s="90" t="s">
        <v>501</v>
      </c>
      <c r="C15" s="90" t="s">
        <v>502</v>
      </c>
      <c r="D15" s="90" t="s">
        <v>503</v>
      </c>
      <c r="E15" s="93" t="s">
        <v>120</v>
      </c>
      <c r="F15" s="93" t="s">
        <v>504</v>
      </c>
      <c r="G15" s="94">
        <v>1</v>
      </c>
      <c r="H15" s="95">
        <v>5494</v>
      </c>
      <c r="I15" s="96"/>
      <c r="J15" s="41" t="e">
        <f t="shared" si="0"/>
        <v>#DIV/0!</v>
      </c>
      <c r="K15" s="87">
        <v>126</v>
      </c>
      <c r="L15" s="87">
        <v>236553</v>
      </c>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2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4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13">
        <v>16</v>
      </c>
      <c r="B23" s="90"/>
      <c r="C23" s="90"/>
      <c r="D23" s="90"/>
      <c r="E23" s="93"/>
      <c r="F23" s="93"/>
      <c r="G23" s="94"/>
      <c r="H23" s="95"/>
      <c r="I23" s="96"/>
      <c r="J23" s="21" t="e">
        <f t="shared" si="0"/>
        <v>#DIV/0!</v>
      </c>
      <c r="K23" s="87"/>
      <c r="L23" s="87"/>
      <c r="M23" s="91"/>
    </row>
    <row r="24" spans="1:13">
      <c r="A24" s="13">
        <v>17</v>
      </c>
      <c r="B24" s="90"/>
      <c r="C24" s="90"/>
      <c r="D24" s="90"/>
      <c r="E24" s="93"/>
      <c r="F24" s="93"/>
      <c r="G24" s="94"/>
      <c r="H24" s="95"/>
      <c r="I24" s="96"/>
      <c r="J24" s="4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2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4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21" t="e">
        <f t="shared" si="0"/>
        <v>#DIV/0!</v>
      </c>
      <c r="K32" s="87"/>
      <c r="L32" s="87"/>
      <c r="M32" s="91"/>
    </row>
    <row r="33" spans="1:13">
      <c r="A33" s="13">
        <v>26</v>
      </c>
      <c r="B33" s="90"/>
      <c r="C33" s="90"/>
      <c r="D33" s="90"/>
      <c r="E33" s="93"/>
      <c r="F33" s="93"/>
      <c r="G33" s="94"/>
      <c r="H33" s="95"/>
      <c r="I33" s="96"/>
      <c r="J33" s="41" t="e">
        <f t="shared" si="0"/>
        <v>#DIV/0!</v>
      </c>
      <c r="K33" s="87"/>
      <c r="L33" s="87"/>
      <c r="M33" s="91"/>
    </row>
    <row r="34" spans="1:13">
      <c r="A34" s="13">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2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4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21" t="e">
        <f t="shared" si="0"/>
        <v>#DIV/0!</v>
      </c>
      <c r="K41" s="87"/>
      <c r="L41" s="87"/>
      <c r="M41" s="91"/>
    </row>
    <row r="42" spans="1:13">
      <c r="A42" s="13">
        <v>35</v>
      </c>
      <c r="B42" s="90"/>
      <c r="C42" s="90"/>
      <c r="D42" s="90"/>
      <c r="E42" s="93"/>
      <c r="F42" s="93"/>
      <c r="G42" s="94"/>
      <c r="H42" s="95"/>
      <c r="I42" s="96"/>
      <c r="J42" s="41" t="e">
        <f t="shared" si="0"/>
        <v>#DIV/0!</v>
      </c>
      <c r="K42" s="87"/>
      <c r="L42" s="87"/>
      <c r="M42" s="91"/>
    </row>
    <row r="43" spans="1:13">
      <c r="A43" s="13">
        <v>36</v>
      </c>
      <c r="B43" s="90"/>
      <c r="C43" s="90"/>
      <c r="D43" s="90"/>
      <c r="E43" s="93"/>
      <c r="F43" s="93"/>
      <c r="G43" s="94"/>
      <c r="H43" s="95"/>
      <c r="I43" s="96"/>
      <c r="J43" s="41" t="e">
        <f t="shared" si="0"/>
        <v>#DIV/0!</v>
      </c>
      <c r="K43" s="87"/>
      <c r="L43" s="87"/>
      <c r="M43" s="91"/>
    </row>
    <row r="44" spans="1:13">
      <c r="A44" s="13">
        <v>37</v>
      </c>
      <c r="B44" s="90"/>
      <c r="C44" s="90"/>
      <c r="D44" s="90"/>
      <c r="E44" s="93"/>
      <c r="F44" s="93"/>
      <c r="G44" s="94"/>
      <c r="H44" s="95"/>
      <c r="I44" s="96"/>
      <c r="J44" s="2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28"/>
      <c r="C47" s="28"/>
      <c r="D47" s="28"/>
      <c r="E47" s="39"/>
      <c r="F47" s="39"/>
      <c r="G47" s="30"/>
      <c r="H47" s="42"/>
      <c r="I47" s="43"/>
      <c r="J47" s="21" t="e">
        <f t="shared" si="0"/>
        <v>#DIV/0!</v>
      </c>
      <c r="K47" s="29"/>
      <c r="L47" s="29"/>
      <c r="M47" s="28"/>
    </row>
    <row r="48" spans="1:13">
      <c r="A48" s="13">
        <v>41</v>
      </c>
      <c r="B48" s="28"/>
      <c r="C48" s="28"/>
      <c r="D48" s="28"/>
      <c r="E48" s="39"/>
      <c r="F48" s="39"/>
      <c r="G48" s="30"/>
      <c r="H48" s="42"/>
      <c r="I48" s="43"/>
      <c r="J48" s="4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21" t="e">
        <f t="shared" si="0"/>
        <v>#DIV/0!</v>
      </c>
      <c r="K50" s="29"/>
      <c r="L50" s="29"/>
      <c r="M50" s="28"/>
    </row>
    <row r="51" spans="1:13">
      <c r="A51" s="13">
        <v>44</v>
      </c>
      <c r="B51" s="28"/>
      <c r="C51" s="28"/>
      <c r="D51" s="28"/>
      <c r="E51" s="39"/>
      <c r="F51" s="39"/>
      <c r="G51" s="30"/>
      <c r="H51" s="42"/>
      <c r="I51" s="43"/>
      <c r="J51" s="4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13">
        <v>46</v>
      </c>
      <c r="B53" s="28"/>
      <c r="C53" s="28"/>
      <c r="D53" s="28"/>
      <c r="E53" s="39"/>
      <c r="F53" s="39"/>
      <c r="G53" s="30"/>
      <c r="H53" s="42"/>
      <c r="I53" s="43"/>
      <c r="J53" s="21" t="e">
        <f t="shared" si="0"/>
        <v>#DIV/0!</v>
      </c>
      <c r="K53" s="29"/>
      <c r="L53" s="29"/>
      <c r="M53" s="28"/>
    </row>
    <row r="54" spans="1:13">
      <c r="A54" s="13">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4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21" t="e">
        <f t="shared" si="0"/>
        <v>#DIV/0!</v>
      </c>
      <c r="K59" s="29"/>
      <c r="L59" s="29"/>
      <c r="M59" s="28"/>
    </row>
    <row r="60" spans="1:13">
      <c r="A60" s="13">
        <v>53</v>
      </c>
      <c r="B60" s="28"/>
      <c r="C60" s="28"/>
      <c r="D60" s="28"/>
      <c r="E60" s="39"/>
      <c r="F60" s="39"/>
      <c r="G60" s="30"/>
      <c r="H60" s="42"/>
      <c r="I60" s="43"/>
      <c r="J60" s="4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21" t="e">
        <f t="shared" si="0"/>
        <v>#DIV/0!</v>
      </c>
      <c r="K62" s="29"/>
      <c r="L62" s="29"/>
      <c r="M62" s="28"/>
    </row>
    <row r="63" spans="1:13">
      <c r="A63" s="13">
        <v>56</v>
      </c>
      <c r="B63" s="28"/>
      <c r="C63" s="28"/>
      <c r="D63" s="28"/>
      <c r="E63" s="39"/>
      <c r="F63" s="39"/>
      <c r="G63" s="30"/>
      <c r="H63" s="42"/>
      <c r="I63" s="43"/>
      <c r="J63" s="21" t="e">
        <f t="shared" si="0"/>
        <v>#DIV/0!</v>
      </c>
      <c r="K63" s="29"/>
      <c r="L63" s="29"/>
      <c r="M63" s="28"/>
    </row>
    <row r="64" spans="1:13">
      <c r="A64" s="13">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4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21" t="e">
        <f t="shared" si="0"/>
        <v>#DIV/0!</v>
      </c>
      <c r="K68" s="29"/>
      <c r="L68" s="29"/>
      <c r="M68" s="28"/>
    </row>
    <row r="69" spans="1:13">
      <c r="A69" s="13">
        <v>62</v>
      </c>
      <c r="B69" s="28"/>
      <c r="C69" s="28"/>
      <c r="D69" s="28"/>
      <c r="E69" s="39"/>
      <c r="F69" s="39"/>
      <c r="G69" s="30"/>
      <c r="H69" s="42"/>
      <c r="I69" s="43"/>
      <c r="J69" s="4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21" t="e">
        <f t="shared" si="0"/>
        <v>#DIV/0!</v>
      </c>
      <c r="K71" s="29"/>
      <c r="L71" s="29"/>
      <c r="M71" s="28"/>
    </row>
    <row r="72" spans="1:13">
      <c r="A72" s="13">
        <v>65</v>
      </c>
      <c r="B72" s="28"/>
      <c r="C72" s="28"/>
      <c r="D72" s="28"/>
      <c r="E72" s="39"/>
      <c r="F72" s="39"/>
      <c r="G72" s="30"/>
      <c r="H72" s="42"/>
      <c r="I72" s="43"/>
      <c r="J72" s="21" t="e">
        <f t="shared" si="0"/>
        <v>#DIV/0!</v>
      </c>
      <c r="K72" s="29"/>
      <c r="L72" s="29"/>
      <c r="M72" s="28"/>
    </row>
    <row r="73" spans="1:13">
      <c r="A73" s="13">
        <v>66</v>
      </c>
      <c r="B73" s="28"/>
      <c r="C73" s="28"/>
      <c r="D73" s="28"/>
      <c r="E73" s="39"/>
      <c r="F73" s="39"/>
      <c r="G73" s="30"/>
      <c r="H73" s="42"/>
      <c r="I73" s="43"/>
      <c r="J73" s="21" t="e">
        <f t="shared" si="0"/>
        <v>#DIV/0!</v>
      </c>
      <c r="K73" s="29"/>
      <c r="L73" s="29"/>
      <c r="M73" s="28"/>
    </row>
    <row r="74" spans="1:13">
      <c r="A74" s="13">
        <v>67</v>
      </c>
      <c r="B74" s="28"/>
      <c r="C74" s="28"/>
      <c r="D74" s="28"/>
      <c r="E74" s="39"/>
      <c r="F74" s="39"/>
      <c r="G74" s="30"/>
      <c r="H74" s="42"/>
      <c r="I74" s="43"/>
      <c r="J74" s="21" t="e">
        <f t="shared" si="0"/>
        <v>#DIV/0!</v>
      </c>
      <c r="K74" s="29"/>
      <c r="L74" s="29"/>
      <c r="M74" s="28"/>
    </row>
    <row r="75" spans="1:13">
      <c r="A75" s="13">
        <v>68</v>
      </c>
      <c r="B75" s="28"/>
      <c r="C75" s="28"/>
      <c r="D75" s="28"/>
      <c r="E75" s="39"/>
      <c r="F75" s="39"/>
      <c r="G75" s="30"/>
      <c r="H75" s="42"/>
      <c r="I75" s="43"/>
      <c r="J75" s="41" t="e">
        <f t="shared" si="0"/>
        <v>#DIV/0!</v>
      </c>
      <c r="K75" s="29"/>
      <c r="L75" s="29"/>
      <c r="M75" s="28"/>
    </row>
    <row r="76" spans="1:13">
      <c r="A76" s="13">
        <v>69</v>
      </c>
      <c r="B76" s="28"/>
      <c r="C76" s="28"/>
      <c r="D76" s="28"/>
      <c r="E76" s="39"/>
      <c r="F76" s="39"/>
      <c r="G76" s="30"/>
      <c r="H76" s="42"/>
      <c r="I76" s="43"/>
      <c r="J76" s="41" t="e">
        <f t="shared" si="0"/>
        <v>#DIV/0!</v>
      </c>
      <c r="K76" s="29"/>
      <c r="L76" s="29"/>
      <c r="M76" s="28"/>
    </row>
    <row r="77" spans="1:13">
      <c r="A77" s="13">
        <v>70</v>
      </c>
      <c r="B77" s="28"/>
      <c r="C77" s="28"/>
      <c r="D77" s="28"/>
      <c r="E77" s="39"/>
      <c r="F77" s="39"/>
      <c r="G77" s="30"/>
      <c r="H77" s="42"/>
      <c r="I77" s="43"/>
      <c r="J77" s="21" t="e">
        <f t="shared" si="0"/>
        <v>#DIV/0!</v>
      </c>
      <c r="K77" s="29"/>
      <c r="L77" s="29"/>
      <c r="M77" s="28"/>
    </row>
    <row r="78" spans="1:13">
      <c r="A78" s="13">
        <v>71</v>
      </c>
      <c r="B78" s="28"/>
      <c r="C78" s="28"/>
      <c r="D78" s="28"/>
      <c r="E78" s="39"/>
      <c r="F78" s="39"/>
      <c r="G78" s="30"/>
      <c r="H78" s="42"/>
      <c r="I78" s="43"/>
      <c r="J78" s="41" t="e">
        <f t="shared" ref="J78:J141" si="1">H78/I78</f>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2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13">
        <v>76</v>
      </c>
      <c r="B83" s="28"/>
      <c r="C83" s="28"/>
      <c r="D83" s="28"/>
      <c r="E83" s="39"/>
      <c r="F83" s="39"/>
      <c r="G83" s="30"/>
      <c r="H83" s="42"/>
      <c r="I83" s="43"/>
      <c r="J83" s="21" t="e">
        <f t="shared" si="1"/>
        <v>#DIV/0!</v>
      </c>
      <c r="K83" s="29"/>
      <c r="L83" s="29"/>
      <c r="M83" s="28"/>
    </row>
    <row r="84" spans="1:13">
      <c r="A84" s="13">
        <v>77</v>
      </c>
      <c r="B84" s="28"/>
      <c r="C84" s="28"/>
      <c r="D84" s="28"/>
      <c r="E84" s="39"/>
      <c r="F84" s="39"/>
      <c r="G84" s="30"/>
      <c r="H84" s="42"/>
      <c r="I84" s="43"/>
      <c r="J84" s="4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21" t="e">
        <f t="shared" si="1"/>
        <v>#DIV/0!</v>
      </c>
      <c r="K86" s="29"/>
      <c r="L86" s="29"/>
      <c r="M86" s="28"/>
    </row>
    <row r="87" spans="1:13">
      <c r="A87" s="13">
        <v>80</v>
      </c>
      <c r="B87" s="28"/>
      <c r="C87" s="28"/>
      <c r="D87" s="28"/>
      <c r="E87" s="39"/>
      <c r="F87" s="39"/>
      <c r="G87" s="30"/>
      <c r="H87" s="42"/>
      <c r="I87" s="43"/>
      <c r="J87" s="4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2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13">
        <v>86</v>
      </c>
      <c r="B93" s="28"/>
      <c r="C93" s="28"/>
      <c r="D93" s="28"/>
      <c r="E93" s="39"/>
      <c r="F93" s="39"/>
      <c r="G93" s="30"/>
      <c r="H93" s="42"/>
      <c r="I93" s="43"/>
      <c r="J93" s="41" t="e">
        <f t="shared" si="1"/>
        <v>#DIV/0!</v>
      </c>
      <c r="K93" s="29"/>
      <c r="L93" s="29"/>
      <c r="M93" s="28"/>
    </row>
    <row r="94" spans="1:13">
      <c r="A94" s="13">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21" t="e">
        <f t="shared" si="1"/>
        <v>#DIV/0!</v>
      </c>
      <c r="K95" s="29"/>
      <c r="L95" s="29"/>
      <c r="M95" s="28"/>
    </row>
    <row r="96" spans="1:13">
      <c r="A96" s="13">
        <v>89</v>
      </c>
      <c r="B96" s="28"/>
      <c r="C96" s="28"/>
      <c r="D96" s="28"/>
      <c r="E96" s="39"/>
      <c r="F96" s="39"/>
      <c r="G96" s="30"/>
      <c r="H96" s="42"/>
      <c r="I96" s="43"/>
      <c r="J96" s="4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2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41" t="e">
        <f t="shared" si="1"/>
        <v>#DIV/0!</v>
      </c>
      <c r="K102" s="29"/>
      <c r="L102" s="29"/>
      <c r="M102" s="28"/>
    </row>
    <row r="103" spans="1:13">
      <c r="A103" s="13">
        <v>96</v>
      </c>
      <c r="B103" s="28"/>
      <c r="C103" s="28"/>
      <c r="D103" s="28"/>
      <c r="E103" s="39"/>
      <c r="F103" s="39"/>
      <c r="G103" s="30"/>
      <c r="H103" s="42"/>
      <c r="I103" s="43"/>
      <c r="J103" s="41" t="e">
        <f t="shared" si="1"/>
        <v>#DIV/0!</v>
      </c>
      <c r="K103" s="29"/>
      <c r="L103" s="29"/>
      <c r="M103" s="28"/>
    </row>
    <row r="104" spans="1:13">
      <c r="A104" s="13">
        <v>97</v>
      </c>
      <c r="B104" s="28"/>
      <c r="C104" s="28"/>
      <c r="D104" s="28"/>
      <c r="E104" s="39"/>
      <c r="F104" s="39"/>
      <c r="G104" s="30"/>
      <c r="H104" s="42"/>
      <c r="I104" s="43"/>
      <c r="J104" s="21" t="e">
        <f t="shared" si="1"/>
        <v>#DIV/0!</v>
      </c>
      <c r="K104" s="29"/>
      <c r="L104" s="29"/>
      <c r="M104" s="28"/>
    </row>
    <row r="105" spans="1:13">
      <c r="A105" s="13">
        <v>98</v>
      </c>
      <c r="B105" s="28"/>
      <c r="C105" s="28"/>
      <c r="D105" s="28"/>
      <c r="E105" s="39"/>
      <c r="F105" s="39"/>
      <c r="G105" s="30"/>
      <c r="H105" s="42"/>
      <c r="I105" s="43"/>
      <c r="J105" s="4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2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4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13">
        <v>106</v>
      </c>
      <c r="B113" s="28"/>
      <c r="C113" s="28"/>
      <c r="D113" s="28"/>
      <c r="E113" s="39"/>
      <c r="F113" s="39"/>
      <c r="G113" s="30"/>
      <c r="H113" s="42"/>
      <c r="I113" s="43"/>
      <c r="J113" s="21" t="e">
        <f t="shared" si="1"/>
        <v>#DIV/0!</v>
      </c>
      <c r="K113" s="29"/>
      <c r="L113" s="29"/>
      <c r="M113" s="28"/>
    </row>
    <row r="114" spans="1:13">
      <c r="A114" s="13">
        <v>107</v>
      </c>
      <c r="B114" s="28"/>
      <c r="C114" s="28"/>
      <c r="D114" s="28"/>
      <c r="E114" s="39"/>
      <c r="F114" s="39"/>
      <c r="G114" s="30"/>
      <c r="H114" s="42"/>
      <c r="I114" s="43"/>
      <c r="J114" s="4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2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4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21" t="e">
        <f t="shared" si="1"/>
        <v>#DIV/0!</v>
      </c>
      <c r="K122" s="29"/>
      <c r="L122" s="29"/>
      <c r="M122" s="28"/>
    </row>
    <row r="123" spans="1:13">
      <c r="A123" s="13">
        <v>116</v>
      </c>
      <c r="B123" s="28"/>
      <c r="C123" s="28"/>
      <c r="D123" s="28"/>
      <c r="E123" s="39"/>
      <c r="F123" s="39"/>
      <c r="G123" s="30"/>
      <c r="H123" s="42"/>
      <c r="I123" s="43"/>
      <c r="J123" s="41" t="e">
        <f t="shared" si="1"/>
        <v>#DIV/0!</v>
      </c>
      <c r="K123" s="29"/>
      <c r="L123" s="29"/>
      <c r="M123" s="28"/>
    </row>
    <row r="124" spans="1:13">
      <c r="A124" s="13">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2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4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21" t="e">
        <f t="shared" si="1"/>
        <v>#DIV/0!</v>
      </c>
      <c r="K131" s="29"/>
      <c r="L131" s="29"/>
      <c r="M131" s="28"/>
    </row>
    <row r="132" spans="1:13">
      <c r="A132" s="13">
        <v>125</v>
      </c>
      <c r="B132" s="28"/>
      <c r="C132" s="28"/>
      <c r="D132" s="28"/>
      <c r="E132" s="39"/>
      <c r="F132" s="39"/>
      <c r="G132" s="30"/>
      <c r="H132" s="42"/>
      <c r="I132" s="43"/>
      <c r="J132" s="41" t="e">
        <f t="shared" si="1"/>
        <v>#DIV/0!</v>
      </c>
      <c r="K132" s="29"/>
      <c r="L132" s="29"/>
      <c r="M132" s="28"/>
    </row>
    <row r="133" spans="1:13">
      <c r="A133" s="13">
        <v>126</v>
      </c>
      <c r="B133" s="28"/>
      <c r="C133" s="28"/>
      <c r="D133" s="28"/>
      <c r="E133" s="39"/>
      <c r="F133" s="39"/>
      <c r="G133" s="30"/>
      <c r="H133" s="42"/>
      <c r="I133" s="43"/>
      <c r="J133" s="41" t="e">
        <f t="shared" si="1"/>
        <v>#DIV/0!</v>
      </c>
      <c r="K133" s="29"/>
      <c r="L133" s="29"/>
      <c r="M133" s="28"/>
    </row>
    <row r="134" spans="1:13">
      <c r="A134" s="13">
        <v>127</v>
      </c>
      <c r="B134" s="28"/>
      <c r="C134" s="28"/>
      <c r="D134" s="28"/>
      <c r="E134" s="39"/>
      <c r="F134" s="39"/>
      <c r="G134" s="30"/>
      <c r="H134" s="42"/>
      <c r="I134" s="43"/>
      <c r="J134" s="2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si="1"/>
        <v>#DIV/0!</v>
      </c>
      <c r="K136" s="29"/>
      <c r="L136" s="29"/>
      <c r="M136" s="28"/>
    </row>
    <row r="137" spans="1:13">
      <c r="A137" s="13">
        <v>130</v>
      </c>
      <c r="B137" s="28"/>
      <c r="C137" s="28"/>
      <c r="D137" s="28"/>
      <c r="E137" s="39"/>
      <c r="F137" s="39"/>
      <c r="G137" s="30"/>
      <c r="H137" s="42"/>
      <c r="I137" s="43"/>
      <c r="J137" s="21" t="e">
        <f t="shared" si="1"/>
        <v>#DIV/0!</v>
      </c>
      <c r="K137" s="29"/>
      <c r="L137" s="29"/>
      <c r="M137" s="28"/>
    </row>
    <row r="138" spans="1:13">
      <c r="A138" s="13">
        <v>131</v>
      </c>
      <c r="B138" s="28"/>
      <c r="C138" s="28"/>
      <c r="D138" s="28"/>
      <c r="E138" s="39"/>
      <c r="F138" s="39"/>
      <c r="G138" s="30"/>
      <c r="H138" s="42"/>
      <c r="I138" s="43"/>
      <c r="J138" s="41" t="e">
        <f t="shared" si="1"/>
        <v>#DIV/0!</v>
      </c>
      <c r="K138" s="29"/>
      <c r="L138" s="29"/>
      <c r="M138" s="28"/>
    </row>
    <row r="139" spans="1:13">
      <c r="A139" s="13">
        <v>132</v>
      </c>
      <c r="B139" s="28"/>
      <c r="C139" s="28"/>
      <c r="D139" s="28"/>
      <c r="E139" s="39"/>
      <c r="F139" s="39"/>
      <c r="G139" s="30"/>
      <c r="H139" s="42"/>
      <c r="I139" s="43"/>
      <c r="J139" s="41" t="e">
        <f t="shared" si="1"/>
        <v>#DIV/0!</v>
      </c>
      <c r="K139" s="29"/>
      <c r="L139" s="29"/>
      <c r="M139" s="28"/>
    </row>
    <row r="140" spans="1:13">
      <c r="A140" s="13">
        <v>133</v>
      </c>
      <c r="B140" s="28"/>
      <c r="C140" s="28"/>
      <c r="D140" s="28"/>
      <c r="E140" s="39"/>
      <c r="F140" s="39"/>
      <c r="G140" s="30"/>
      <c r="H140" s="42"/>
      <c r="I140" s="43"/>
      <c r="J140" s="21" t="e">
        <f t="shared" si="1"/>
        <v>#DIV/0!</v>
      </c>
      <c r="K140" s="29"/>
      <c r="L140" s="29"/>
      <c r="M140" s="28"/>
    </row>
    <row r="141" spans="1:13">
      <c r="A141" s="13">
        <v>134</v>
      </c>
      <c r="B141" s="28"/>
      <c r="C141" s="28"/>
      <c r="D141" s="28"/>
      <c r="E141" s="39"/>
      <c r="F141" s="39"/>
      <c r="G141" s="30"/>
      <c r="H141" s="42"/>
      <c r="I141" s="43"/>
      <c r="J141" s="41" t="e">
        <f t="shared" si="1"/>
        <v>#DIV/0!</v>
      </c>
      <c r="K141" s="29"/>
      <c r="L141" s="29"/>
      <c r="M141" s="28"/>
    </row>
    <row r="142" spans="1:13">
      <c r="A142" s="13">
        <v>135</v>
      </c>
      <c r="B142" s="28"/>
      <c r="C142" s="28"/>
      <c r="D142" s="28"/>
      <c r="E142" s="39"/>
      <c r="F142" s="39"/>
      <c r="G142" s="30"/>
      <c r="H142" s="42"/>
      <c r="I142" s="43"/>
      <c r="J142" s="41" t="e">
        <f t="shared" ref="J142:J205" si="2">H142/I142</f>
        <v>#DIV/0!</v>
      </c>
      <c r="K142" s="29"/>
      <c r="L142" s="29"/>
      <c r="M142" s="28"/>
    </row>
    <row r="143" spans="1:13">
      <c r="A143" s="13">
        <v>136</v>
      </c>
      <c r="B143" s="28"/>
      <c r="C143" s="28"/>
      <c r="D143" s="28"/>
      <c r="E143" s="39"/>
      <c r="F143" s="39"/>
      <c r="G143" s="30"/>
      <c r="H143" s="42"/>
      <c r="I143" s="43"/>
      <c r="J143" s="21" t="e">
        <f t="shared" si="2"/>
        <v>#DIV/0!</v>
      </c>
      <c r="K143" s="29"/>
      <c r="L143" s="29"/>
      <c r="M143" s="28"/>
    </row>
    <row r="144" spans="1:13">
      <c r="A144" s="13">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4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21" t="e">
        <f t="shared" si="2"/>
        <v>#DIV/0!</v>
      </c>
      <c r="K149" s="29"/>
      <c r="L149" s="29"/>
      <c r="M149" s="28"/>
    </row>
    <row r="150" spans="1:13">
      <c r="A150" s="13">
        <v>143</v>
      </c>
      <c r="B150" s="28"/>
      <c r="C150" s="28"/>
      <c r="D150" s="28"/>
      <c r="E150" s="39"/>
      <c r="F150" s="39"/>
      <c r="G150" s="30"/>
      <c r="H150" s="42"/>
      <c r="I150" s="43"/>
      <c r="J150" s="4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21" t="e">
        <f t="shared" si="2"/>
        <v>#DIV/0!</v>
      </c>
      <c r="K152" s="29"/>
      <c r="L152" s="29"/>
      <c r="M152" s="28"/>
    </row>
    <row r="153" spans="1:13">
      <c r="A153" s="13">
        <v>146</v>
      </c>
      <c r="B153" s="28"/>
      <c r="C153" s="28"/>
      <c r="D153" s="28"/>
      <c r="E153" s="39"/>
      <c r="F153" s="39"/>
      <c r="G153" s="30"/>
      <c r="H153" s="42"/>
      <c r="I153" s="43"/>
      <c r="J153" s="21" t="e">
        <f t="shared" si="2"/>
        <v>#DIV/0!</v>
      </c>
      <c r="K153" s="29"/>
      <c r="L153" s="29"/>
      <c r="M153" s="28"/>
    </row>
    <row r="154" spans="1:13">
      <c r="A154" s="13">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4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21" t="e">
        <f t="shared" si="2"/>
        <v>#DIV/0!</v>
      </c>
      <c r="K158" s="29"/>
      <c r="L158" s="29"/>
      <c r="M158" s="28"/>
    </row>
    <row r="159" spans="1:13">
      <c r="A159" s="13">
        <v>152</v>
      </c>
      <c r="B159" s="28"/>
      <c r="C159" s="28"/>
      <c r="D159" s="28"/>
      <c r="E159" s="39"/>
      <c r="F159" s="39"/>
      <c r="G159" s="30"/>
      <c r="H159" s="42"/>
      <c r="I159" s="43"/>
      <c r="J159" s="4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2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13">
        <v>156</v>
      </c>
      <c r="B163" s="28"/>
      <c r="C163" s="28"/>
      <c r="D163" s="28"/>
      <c r="E163" s="39"/>
      <c r="F163" s="39"/>
      <c r="G163" s="30"/>
      <c r="H163" s="42"/>
      <c r="I163" s="43"/>
      <c r="J163" s="21" t="e">
        <f t="shared" si="2"/>
        <v>#DIV/0!</v>
      </c>
      <c r="K163" s="29"/>
      <c r="L163" s="29"/>
      <c r="M163" s="28"/>
    </row>
    <row r="164" spans="1:13">
      <c r="A164" s="13">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4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21" t="e">
        <f t="shared" si="2"/>
        <v>#DIV/0!</v>
      </c>
      <c r="K167" s="29"/>
      <c r="L167" s="29"/>
      <c r="M167" s="28"/>
    </row>
    <row r="168" spans="1:13">
      <c r="A168" s="13">
        <v>161</v>
      </c>
      <c r="B168" s="28"/>
      <c r="C168" s="28"/>
      <c r="D168" s="28"/>
      <c r="E168" s="39"/>
      <c r="F168" s="39"/>
      <c r="G168" s="30"/>
      <c r="H168" s="42"/>
      <c r="I168" s="43"/>
      <c r="J168" s="4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2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13">
        <v>166</v>
      </c>
      <c r="B173" s="28"/>
      <c r="C173" s="28"/>
      <c r="D173" s="28"/>
      <c r="E173" s="39"/>
      <c r="F173" s="39"/>
      <c r="G173" s="30"/>
      <c r="H173" s="42"/>
      <c r="I173" s="43"/>
      <c r="J173" s="21" t="e">
        <f t="shared" si="2"/>
        <v>#DIV/0!</v>
      </c>
      <c r="K173" s="29"/>
      <c r="L173" s="29"/>
      <c r="M173" s="28"/>
    </row>
    <row r="174" spans="1:13">
      <c r="A174" s="13">
        <v>167</v>
      </c>
      <c r="B174" s="28"/>
      <c r="C174" s="28"/>
      <c r="D174" s="28"/>
      <c r="E174" s="39"/>
      <c r="F174" s="39"/>
      <c r="G174" s="30"/>
      <c r="H174" s="42"/>
      <c r="I174" s="43"/>
      <c r="J174" s="4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21" t="e">
        <f t="shared" si="2"/>
        <v>#DIV/0!</v>
      </c>
      <c r="K176" s="29"/>
      <c r="L176" s="29"/>
      <c r="M176" s="28"/>
    </row>
    <row r="177" spans="1:13">
      <c r="A177" s="13">
        <v>170</v>
      </c>
      <c r="B177" s="28"/>
      <c r="C177" s="28"/>
      <c r="D177" s="28"/>
      <c r="E177" s="39"/>
      <c r="F177" s="39"/>
      <c r="G177" s="30"/>
      <c r="H177" s="42"/>
      <c r="I177" s="43"/>
      <c r="J177" s="4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2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13">
        <v>176</v>
      </c>
      <c r="B183" s="28"/>
      <c r="C183" s="28"/>
      <c r="D183" s="28"/>
      <c r="E183" s="39"/>
      <c r="F183" s="39"/>
      <c r="G183" s="30"/>
      <c r="H183" s="42"/>
      <c r="I183" s="43"/>
      <c r="J183" s="41" t="e">
        <f t="shared" si="2"/>
        <v>#DIV/0!</v>
      </c>
      <c r="K183" s="29"/>
      <c r="L183" s="29"/>
      <c r="M183" s="28"/>
    </row>
    <row r="184" spans="1:13">
      <c r="A184" s="13">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21" t="e">
        <f t="shared" si="2"/>
        <v>#DIV/0!</v>
      </c>
      <c r="K185" s="29"/>
      <c r="L185" s="29"/>
      <c r="M185" s="28"/>
    </row>
    <row r="186" spans="1:13">
      <c r="A186" s="13">
        <v>179</v>
      </c>
      <c r="B186" s="28"/>
      <c r="C186" s="28"/>
      <c r="D186" s="28"/>
      <c r="E186" s="39"/>
      <c r="F186" s="39"/>
      <c r="G186" s="30"/>
      <c r="H186" s="42"/>
      <c r="I186" s="43"/>
      <c r="J186" s="4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2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41" t="e">
        <f t="shared" si="2"/>
        <v>#DIV/0!</v>
      </c>
      <c r="K192" s="29"/>
      <c r="L192" s="29"/>
      <c r="M192" s="28"/>
    </row>
    <row r="193" spans="1:13">
      <c r="A193" s="13">
        <v>186</v>
      </c>
      <c r="B193" s="28"/>
      <c r="C193" s="28"/>
      <c r="D193" s="28"/>
      <c r="E193" s="39"/>
      <c r="F193" s="39"/>
      <c r="G193" s="30"/>
      <c r="H193" s="42"/>
      <c r="I193" s="43"/>
      <c r="J193" s="41" t="e">
        <f t="shared" si="2"/>
        <v>#DIV/0!</v>
      </c>
      <c r="K193" s="29"/>
      <c r="L193" s="29"/>
      <c r="M193" s="28"/>
    </row>
    <row r="194" spans="1:13">
      <c r="A194" s="13">
        <v>187</v>
      </c>
      <c r="B194" s="28"/>
      <c r="C194" s="28"/>
      <c r="D194" s="28"/>
      <c r="E194" s="39"/>
      <c r="F194" s="39"/>
      <c r="G194" s="30"/>
      <c r="H194" s="42"/>
      <c r="I194" s="43"/>
      <c r="J194" s="21" t="e">
        <f t="shared" si="2"/>
        <v>#DIV/0!</v>
      </c>
      <c r="K194" s="29"/>
      <c r="L194" s="29"/>
      <c r="M194" s="28"/>
    </row>
    <row r="195" spans="1:13">
      <c r="A195" s="13">
        <v>188</v>
      </c>
      <c r="B195" s="28"/>
      <c r="C195" s="28"/>
      <c r="D195" s="28"/>
      <c r="E195" s="39"/>
      <c r="F195" s="39"/>
      <c r="G195" s="30"/>
      <c r="H195" s="42"/>
      <c r="I195" s="43"/>
      <c r="J195" s="4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2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si="2"/>
        <v>#DIV/0!</v>
      </c>
      <c r="K200" s="29"/>
      <c r="L200" s="29"/>
      <c r="M200" s="28"/>
    </row>
    <row r="201" spans="1:13">
      <c r="A201" s="13">
        <v>194</v>
      </c>
      <c r="B201" s="28"/>
      <c r="C201" s="28"/>
      <c r="D201" s="28"/>
      <c r="E201" s="39"/>
      <c r="F201" s="39"/>
      <c r="G201" s="30"/>
      <c r="H201" s="42"/>
      <c r="I201" s="43"/>
      <c r="J201" s="41" t="e">
        <f t="shared" si="2"/>
        <v>#DIV/0!</v>
      </c>
      <c r="K201" s="29"/>
      <c r="L201" s="29"/>
      <c r="M201" s="28"/>
    </row>
    <row r="202" spans="1:13">
      <c r="A202" s="13">
        <v>195</v>
      </c>
      <c r="B202" s="28"/>
      <c r="C202" s="28"/>
      <c r="D202" s="28"/>
      <c r="E202" s="39"/>
      <c r="F202" s="39"/>
      <c r="G202" s="30"/>
      <c r="H202" s="42"/>
      <c r="I202" s="43"/>
      <c r="J202" s="41" t="e">
        <f t="shared" si="2"/>
        <v>#DIV/0!</v>
      </c>
      <c r="K202" s="29"/>
      <c r="L202" s="29"/>
      <c r="M202" s="28"/>
    </row>
    <row r="203" spans="1:13">
      <c r="A203" s="13">
        <v>196</v>
      </c>
      <c r="B203" s="28"/>
      <c r="C203" s="28"/>
      <c r="D203" s="28"/>
      <c r="E203" s="39"/>
      <c r="F203" s="39"/>
      <c r="G203" s="30"/>
      <c r="H203" s="42"/>
      <c r="I203" s="43"/>
      <c r="J203" s="21" t="e">
        <f t="shared" si="2"/>
        <v>#DIV/0!</v>
      </c>
      <c r="K203" s="29"/>
      <c r="L203" s="29"/>
      <c r="M203" s="28"/>
    </row>
    <row r="204" spans="1:13">
      <c r="A204" s="13">
        <v>197</v>
      </c>
      <c r="B204" s="28"/>
      <c r="C204" s="28"/>
      <c r="D204" s="28"/>
      <c r="E204" s="39"/>
      <c r="F204" s="39"/>
      <c r="G204" s="30"/>
      <c r="H204" s="42"/>
      <c r="I204" s="43"/>
      <c r="J204" s="41" t="e">
        <f t="shared" si="2"/>
        <v>#DIV/0!</v>
      </c>
      <c r="K204" s="29"/>
      <c r="L204" s="29"/>
      <c r="M204" s="28"/>
    </row>
    <row r="205" spans="1:13">
      <c r="A205" s="13">
        <v>198</v>
      </c>
      <c r="B205" s="28"/>
      <c r="C205" s="28"/>
      <c r="D205" s="28"/>
      <c r="E205" s="39"/>
      <c r="F205" s="39"/>
      <c r="G205" s="30"/>
      <c r="H205" s="42"/>
      <c r="I205" s="43"/>
      <c r="J205" s="41" t="e">
        <f t="shared" si="2"/>
        <v>#DIV/0!</v>
      </c>
      <c r="K205" s="29"/>
      <c r="L205" s="29"/>
      <c r="M205" s="28"/>
    </row>
    <row r="206" spans="1:13">
      <c r="A206" s="13">
        <v>199</v>
      </c>
      <c r="B206" s="28"/>
      <c r="C206" s="28"/>
      <c r="D206" s="28"/>
      <c r="E206" s="39"/>
      <c r="F206" s="39"/>
      <c r="G206" s="30"/>
      <c r="H206" s="42"/>
      <c r="I206" s="43"/>
      <c r="J206" s="21" t="e">
        <f t="shared" ref="J206:J269" si="3">H206/I206</f>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4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21" t="e">
        <f t="shared" si="3"/>
        <v>#DIV/0!</v>
      </c>
      <c r="K212" s="29"/>
      <c r="L212" s="29"/>
      <c r="M212" s="28"/>
    </row>
    <row r="213" spans="1:13">
      <c r="A213" s="13">
        <v>206</v>
      </c>
      <c r="B213" s="28"/>
      <c r="C213" s="28"/>
      <c r="D213" s="28"/>
      <c r="E213" s="39"/>
      <c r="F213" s="39"/>
      <c r="G213" s="30"/>
      <c r="H213" s="42"/>
      <c r="I213" s="43"/>
      <c r="J213" s="41" t="e">
        <f t="shared" si="3"/>
        <v>#DIV/0!</v>
      </c>
      <c r="K213" s="29"/>
      <c r="L213" s="29"/>
      <c r="M213" s="28"/>
    </row>
    <row r="214" spans="1:13">
      <c r="A214" s="13">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2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4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21" t="e">
        <f t="shared" si="3"/>
        <v>#DIV/0!</v>
      </c>
      <c r="K221" s="29"/>
      <c r="L221" s="29"/>
      <c r="M221" s="28"/>
    </row>
    <row r="222" spans="1:13">
      <c r="A222" s="13">
        <v>215</v>
      </c>
      <c r="B222" s="28"/>
      <c r="C222" s="28"/>
      <c r="D222" s="28"/>
      <c r="E222" s="39"/>
      <c r="F222" s="39"/>
      <c r="G222" s="30"/>
      <c r="H222" s="42"/>
      <c r="I222" s="43"/>
      <c r="J222" s="41" t="e">
        <f t="shared" si="3"/>
        <v>#DIV/0!</v>
      </c>
      <c r="K222" s="29"/>
      <c r="L222" s="29"/>
      <c r="M222" s="28"/>
    </row>
    <row r="223" spans="1:13">
      <c r="A223" s="13">
        <v>216</v>
      </c>
      <c r="B223" s="28"/>
      <c r="C223" s="28"/>
      <c r="D223" s="28"/>
      <c r="E223" s="39"/>
      <c r="F223" s="39"/>
      <c r="G223" s="30"/>
      <c r="H223" s="42"/>
      <c r="I223" s="43"/>
      <c r="J223" s="41" t="e">
        <f t="shared" si="3"/>
        <v>#DIV/0!</v>
      </c>
      <c r="K223" s="29"/>
      <c r="L223" s="29"/>
      <c r="M223" s="28"/>
    </row>
    <row r="224" spans="1:13">
      <c r="A224" s="13">
        <v>217</v>
      </c>
      <c r="B224" s="28"/>
      <c r="C224" s="28"/>
      <c r="D224" s="28"/>
      <c r="E224" s="39"/>
      <c r="F224" s="39"/>
      <c r="G224" s="30"/>
      <c r="H224" s="42"/>
      <c r="I224" s="43"/>
      <c r="J224" s="2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4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21" t="e">
        <f t="shared" si="3"/>
        <v>#DIV/0!</v>
      </c>
      <c r="K230" s="29"/>
      <c r="L230" s="29"/>
      <c r="M230" s="28"/>
    </row>
    <row r="231" spans="1:13">
      <c r="A231" s="13">
        <v>224</v>
      </c>
      <c r="B231" s="28"/>
      <c r="C231" s="28"/>
      <c r="D231" s="28"/>
      <c r="E231" s="39"/>
      <c r="F231" s="39"/>
      <c r="G231" s="30"/>
      <c r="H231" s="42"/>
      <c r="I231" s="43"/>
      <c r="J231" s="4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13">
        <v>226</v>
      </c>
      <c r="B233" s="28"/>
      <c r="C233" s="28"/>
      <c r="D233" s="28"/>
      <c r="E233" s="39"/>
      <c r="F233" s="39"/>
      <c r="G233" s="30"/>
      <c r="H233" s="42"/>
      <c r="I233" s="43"/>
      <c r="J233" s="21" t="e">
        <f t="shared" si="3"/>
        <v>#DIV/0!</v>
      </c>
      <c r="K233" s="29"/>
      <c r="L233" s="29"/>
      <c r="M233" s="28"/>
    </row>
    <row r="234" spans="1:13">
      <c r="A234" s="13">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4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21" t="e">
        <f t="shared" si="3"/>
        <v>#DIV/0!</v>
      </c>
      <c r="K239" s="29"/>
      <c r="L239" s="29"/>
      <c r="M239" s="28"/>
    </row>
    <row r="240" spans="1:13">
      <c r="A240" s="13">
        <v>233</v>
      </c>
      <c r="B240" s="28"/>
      <c r="C240" s="28"/>
      <c r="D240" s="28"/>
      <c r="E240" s="39"/>
      <c r="F240" s="39"/>
      <c r="G240" s="30"/>
      <c r="H240" s="42"/>
      <c r="I240" s="43"/>
      <c r="J240" s="4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21" t="e">
        <f t="shared" si="3"/>
        <v>#DIV/0!</v>
      </c>
      <c r="K242" s="29"/>
      <c r="L242" s="29"/>
      <c r="M242" s="28"/>
    </row>
    <row r="243" spans="1:13">
      <c r="A243" s="13">
        <v>236</v>
      </c>
      <c r="B243" s="28"/>
      <c r="C243" s="28"/>
      <c r="D243" s="28"/>
      <c r="E243" s="39"/>
      <c r="F243" s="39"/>
      <c r="G243" s="30"/>
      <c r="H243" s="42"/>
      <c r="I243" s="43"/>
      <c r="J243" s="21" t="e">
        <f t="shared" si="3"/>
        <v>#DIV/0!</v>
      </c>
      <c r="K243" s="29"/>
      <c r="L243" s="29"/>
      <c r="M243" s="28"/>
    </row>
    <row r="244" spans="1:13">
      <c r="A244" s="13">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4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21" t="e">
        <f t="shared" si="3"/>
        <v>#DIV/0!</v>
      </c>
      <c r="K248" s="29"/>
      <c r="L248" s="29"/>
      <c r="M248" s="28"/>
    </row>
    <row r="249" spans="1:13">
      <c r="A249" s="13">
        <v>242</v>
      </c>
      <c r="B249" s="28"/>
      <c r="C249" s="28"/>
      <c r="D249" s="28"/>
      <c r="E249" s="39"/>
      <c r="F249" s="39"/>
      <c r="G249" s="30"/>
      <c r="H249" s="42"/>
      <c r="I249" s="43"/>
      <c r="J249" s="4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2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13">
        <v>246</v>
      </c>
      <c r="B253" s="28"/>
      <c r="C253" s="28"/>
      <c r="D253" s="28"/>
      <c r="E253" s="39"/>
      <c r="F253" s="39"/>
      <c r="G253" s="30"/>
      <c r="H253" s="42"/>
      <c r="I253" s="43"/>
      <c r="J253" s="21" t="e">
        <f t="shared" si="3"/>
        <v>#DIV/0!</v>
      </c>
      <c r="K253" s="29"/>
      <c r="L253" s="29"/>
      <c r="M253" s="28"/>
    </row>
    <row r="254" spans="1:13">
      <c r="A254" s="13">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4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21" t="e">
        <f t="shared" si="3"/>
        <v>#DIV/0!</v>
      </c>
      <c r="K257" s="29"/>
      <c r="L257" s="29"/>
      <c r="M257" s="28"/>
    </row>
    <row r="258" spans="1:13">
      <c r="A258" s="13">
        <v>251</v>
      </c>
      <c r="B258" s="28"/>
      <c r="C258" s="28"/>
      <c r="D258" s="28"/>
      <c r="E258" s="39"/>
      <c r="F258" s="39"/>
      <c r="G258" s="30"/>
      <c r="H258" s="42"/>
      <c r="I258" s="43"/>
      <c r="J258" s="4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2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13">
        <v>256</v>
      </c>
      <c r="B263" s="28"/>
      <c r="C263" s="28"/>
      <c r="D263" s="28"/>
      <c r="E263" s="39"/>
      <c r="F263" s="39"/>
      <c r="G263" s="30"/>
      <c r="H263" s="42"/>
      <c r="I263" s="43"/>
      <c r="J263" s="21" t="e">
        <f t="shared" si="3"/>
        <v>#DIV/0!</v>
      </c>
      <c r="K263" s="29"/>
      <c r="L263" s="29"/>
      <c r="M263" s="28"/>
    </row>
    <row r="264" spans="1:13">
      <c r="A264" s="13">
        <v>257</v>
      </c>
      <c r="B264" s="28"/>
      <c r="C264" s="28"/>
      <c r="D264" s="28"/>
      <c r="E264" s="39"/>
      <c r="F264" s="39"/>
      <c r="G264" s="30"/>
      <c r="H264" s="42"/>
      <c r="I264" s="43"/>
      <c r="J264" s="41" t="e">
        <f t="shared" si="3"/>
        <v>#DIV/0!</v>
      </c>
      <c r="K264" s="29"/>
      <c r="L264" s="29"/>
      <c r="M264" s="28"/>
    </row>
    <row r="265" spans="1:13">
      <c r="A265" s="13">
        <v>258</v>
      </c>
      <c r="B265" s="28"/>
      <c r="C265" s="28"/>
      <c r="D265" s="28"/>
      <c r="E265" s="39"/>
      <c r="F265" s="39"/>
      <c r="G265" s="30"/>
      <c r="H265" s="42"/>
      <c r="I265" s="43"/>
      <c r="J265" s="41" t="e">
        <f t="shared" si="3"/>
        <v>#DIV/0!</v>
      </c>
      <c r="K265" s="29"/>
      <c r="L265" s="29"/>
      <c r="M265" s="28"/>
    </row>
    <row r="266" spans="1:13">
      <c r="A266" s="13">
        <v>259</v>
      </c>
      <c r="B266" s="28"/>
      <c r="C266" s="28"/>
      <c r="D266" s="28"/>
      <c r="E266" s="39"/>
      <c r="F266" s="39"/>
      <c r="G266" s="30"/>
      <c r="H266" s="42"/>
      <c r="I266" s="43"/>
      <c r="J266" s="21" t="e">
        <f t="shared" si="3"/>
        <v>#DIV/0!</v>
      </c>
      <c r="K266" s="29"/>
      <c r="L266" s="29"/>
      <c r="M266" s="28"/>
    </row>
    <row r="267" spans="1:13">
      <c r="A267" s="13">
        <v>260</v>
      </c>
      <c r="B267" s="28"/>
      <c r="C267" s="28"/>
      <c r="D267" s="28"/>
      <c r="E267" s="39"/>
      <c r="F267" s="39"/>
      <c r="G267" s="30"/>
      <c r="H267" s="42"/>
      <c r="I267" s="43"/>
      <c r="J267" s="41" t="e">
        <f t="shared" si="3"/>
        <v>#DIV/0!</v>
      </c>
      <c r="K267" s="29"/>
      <c r="L267" s="29"/>
      <c r="M267" s="28"/>
    </row>
    <row r="268" spans="1:13">
      <c r="A268" s="13">
        <v>261</v>
      </c>
      <c r="B268" s="28"/>
      <c r="C268" s="28"/>
      <c r="D268" s="28"/>
      <c r="E268" s="39"/>
      <c r="F268" s="39"/>
      <c r="G268" s="30"/>
      <c r="H268" s="42"/>
      <c r="I268" s="43"/>
      <c r="J268" s="41" t="e">
        <f t="shared" si="3"/>
        <v>#DIV/0!</v>
      </c>
      <c r="K268" s="29"/>
      <c r="L268" s="29"/>
      <c r="M268" s="28"/>
    </row>
    <row r="269" spans="1:13">
      <c r="A269" s="13">
        <v>262</v>
      </c>
      <c r="B269" s="28"/>
      <c r="C269" s="28"/>
      <c r="D269" s="28"/>
      <c r="E269" s="39"/>
      <c r="F269" s="39"/>
      <c r="G269" s="30"/>
      <c r="H269" s="42"/>
      <c r="I269" s="43"/>
      <c r="J269" s="21" t="e">
        <f t="shared" si="3"/>
        <v>#DIV/0!</v>
      </c>
      <c r="K269" s="29"/>
      <c r="L269" s="29"/>
      <c r="M269" s="28"/>
    </row>
    <row r="270" spans="1:13">
      <c r="A270" s="13">
        <v>263</v>
      </c>
      <c r="B270" s="28"/>
      <c r="C270" s="28"/>
      <c r="D270" s="28"/>
      <c r="E270" s="39"/>
      <c r="F270" s="39"/>
      <c r="G270" s="30"/>
      <c r="H270" s="42"/>
      <c r="I270" s="43"/>
      <c r="J270" s="21" t="e">
        <f t="shared" ref="J270:J333" si="4">H270/I270</f>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13">
        <v>266</v>
      </c>
      <c r="B273" s="28"/>
      <c r="C273" s="28"/>
      <c r="D273" s="28"/>
      <c r="E273" s="39"/>
      <c r="F273" s="39"/>
      <c r="G273" s="30"/>
      <c r="H273" s="42"/>
      <c r="I273" s="43"/>
      <c r="J273" s="41" t="e">
        <f t="shared" si="4"/>
        <v>#DIV/0!</v>
      </c>
      <c r="K273" s="29"/>
      <c r="L273" s="29"/>
      <c r="M273" s="28"/>
    </row>
    <row r="274" spans="1:13">
      <c r="A274" s="13">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21" t="e">
        <f t="shared" si="4"/>
        <v>#DIV/0!</v>
      </c>
      <c r="K275" s="29"/>
      <c r="L275" s="29"/>
      <c r="M275" s="28"/>
    </row>
    <row r="276" spans="1:13">
      <c r="A276" s="13">
        <v>269</v>
      </c>
      <c r="B276" s="28"/>
      <c r="C276" s="28"/>
      <c r="D276" s="28"/>
      <c r="E276" s="39"/>
      <c r="F276" s="39"/>
      <c r="G276" s="30"/>
      <c r="H276" s="42"/>
      <c r="I276" s="43"/>
      <c r="J276" s="4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2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41" t="e">
        <f t="shared" si="4"/>
        <v>#DIV/0!</v>
      </c>
      <c r="K282" s="29"/>
      <c r="L282" s="29"/>
      <c r="M282" s="28"/>
    </row>
    <row r="283" spans="1:13">
      <c r="A283" s="13">
        <v>276</v>
      </c>
      <c r="B283" s="28"/>
      <c r="C283" s="28"/>
      <c r="D283" s="28"/>
      <c r="E283" s="39"/>
      <c r="F283" s="39"/>
      <c r="G283" s="30"/>
      <c r="H283" s="42"/>
      <c r="I283" s="43"/>
      <c r="J283" s="41" t="e">
        <f t="shared" si="4"/>
        <v>#DIV/0!</v>
      </c>
      <c r="K283" s="29"/>
      <c r="L283" s="29"/>
      <c r="M283" s="28"/>
    </row>
    <row r="284" spans="1:13">
      <c r="A284" s="13">
        <v>277</v>
      </c>
      <c r="B284" s="28"/>
      <c r="C284" s="28"/>
      <c r="D284" s="28"/>
      <c r="E284" s="39"/>
      <c r="F284" s="39"/>
      <c r="G284" s="30"/>
      <c r="H284" s="42"/>
      <c r="I284" s="43"/>
      <c r="J284" s="21" t="e">
        <f t="shared" si="4"/>
        <v>#DIV/0!</v>
      </c>
      <c r="K284" s="29"/>
      <c r="L284" s="29"/>
      <c r="M284" s="28"/>
    </row>
    <row r="285" spans="1:13">
      <c r="A285" s="13">
        <v>278</v>
      </c>
      <c r="B285" s="28"/>
      <c r="C285" s="28"/>
      <c r="D285" s="28"/>
      <c r="E285" s="39"/>
      <c r="F285" s="39"/>
      <c r="G285" s="30"/>
      <c r="H285" s="42"/>
      <c r="I285" s="43"/>
      <c r="J285" s="4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2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4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13">
        <v>286</v>
      </c>
      <c r="B293" s="28"/>
      <c r="C293" s="28"/>
      <c r="D293" s="28"/>
      <c r="E293" s="39"/>
      <c r="F293" s="39"/>
      <c r="G293" s="30"/>
      <c r="H293" s="42"/>
      <c r="I293" s="43"/>
      <c r="J293" s="21" t="e">
        <f t="shared" si="4"/>
        <v>#DIV/0!</v>
      </c>
      <c r="K293" s="29"/>
      <c r="L293" s="29"/>
      <c r="M293" s="28"/>
    </row>
    <row r="294" spans="1:13">
      <c r="A294" s="13">
        <v>287</v>
      </c>
      <c r="B294" s="28"/>
      <c r="C294" s="28"/>
      <c r="D294" s="28"/>
      <c r="E294" s="39"/>
      <c r="F294" s="39"/>
      <c r="G294" s="30"/>
      <c r="H294" s="42"/>
      <c r="I294" s="43"/>
      <c r="J294" s="4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2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4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21" t="e">
        <f t="shared" si="4"/>
        <v>#DIV/0!</v>
      </c>
      <c r="K302" s="29"/>
      <c r="L302" s="29"/>
      <c r="M302" s="28"/>
    </row>
    <row r="303" spans="1:13">
      <c r="A303" s="13">
        <v>296</v>
      </c>
      <c r="B303" s="28"/>
      <c r="C303" s="28"/>
      <c r="D303" s="28"/>
      <c r="E303" s="39"/>
      <c r="F303" s="39"/>
      <c r="G303" s="30"/>
      <c r="H303" s="42"/>
      <c r="I303" s="43"/>
      <c r="J303" s="41" t="e">
        <f t="shared" si="4"/>
        <v>#DIV/0!</v>
      </c>
      <c r="K303" s="29"/>
      <c r="L303" s="29"/>
      <c r="M303" s="28"/>
    </row>
    <row r="304" spans="1:13">
      <c r="A304" s="13">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2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4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21" t="e">
        <f t="shared" si="4"/>
        <v>#DIV/0!</v>
      </c>
      <c r="K311" s="29"/>
      <c r="L311" s="29"/>
      <c r="M311" s="28"/>
    </row>
    <row r="312" spans="1:13">
      <c r="A312" s="13">
        <v>305</v>
      </c>
      <c r="B312" s="28"/>
      <c r="C312" s="28"/>
      <c r="D312" s="28"/>
      <c r="E312" s="39"/>
      <c r="F312" s="39"/>
      <c r="G312" s="30"/>
      <c r="H312" s="42"/>
      <c r="I312" s="43"/>
      <c r="J312" s="41" t="e">
        <f t="shared" si="4"/>
        <v>#DIV/0!</v>
      </c>
      <c r="K312" s="29"/>
      <c r="L312" s="29"/>
      <c r="M312" s="28"/>
    </row>
    <row r="313" spans="1:13">
      <c r="A313" s="13">
        <v>306</v>
      </c>
      <c r="B313" s="28"/>
      <c r="C313" s="28"/>
      <c r="D313" s="28"/>
      <c r="E313" s="39"/>
      <c r="F313" s="39"/>
      <c r="G313" s="30"/>
      <c r="H313" s="42"/>
      <c r="I313" s="43"/>
      <c r="J313" s="41" t="e">
        <f t="shared" si="4"/>
        <v>#DIV/0!</v>
      </c>
      <c r="K313" s="29"/>
      <c r="L313" s="29"/>
      <c r="M313" s="28"/>
    </row>
    <row r="314" spans="1:13">
      <c r="A314" s="13">
        <v>307</v>
      </c>
      <c r="B314" s="28"/>
      <c r="C314" s="28"/>
      <c r="D314" s="28"/>
      <c r="E314" s="39"/>
      <c r="F314" s="39"/>
      <c r="G314" s="30"/>
      <c r="H314" s="42"/>
      <c r="I314" s="43"/>
      <c r="J314" s="2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4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21" t="e">
        <f t="shared" si="4"/>
        <v>#DIV/0!</v>
      </c>
      <c r="K320" s="29"/>
      <c r="L320" s="29"/>
      <c r="M320" s="28"/>
    </row>
    <row r="321" spans="1:13">
      <c r="A321" s="13">
        <v>314</v>
      </c>
      <c r="B321" s="28"/>
      <c r="C321" s="28"/>
      <c r="D321" s="28"/>
      <c r="E321" s="39"/>
      <c r="F321" s="39"/>
      <c r="G321" s="30"/>
      <c r="H321" s="42"/>
      <c r="I321" s="43"/>
      <c r="J321" s="4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13">
        <v>316</v>
      </c>
      <c r="B323" s="28"/>
      <c r="C323" s="28"/>
      <c r="D323" s="28"/>
      <c r="E323" s="39"/>
      <c r="F323" s="39"/>
      <c r="G323" s="30"/>
      <c r="H323" s="42"/>
      <c r="I323" s="43"/>
      <c r="J323" s="21" t="e">
        <f t="shared" si="4"/>
        <v>#DIV/0!</v>
      </c>
      <c r="K323" s="29"/>
      <c r="L323" s="29"/>
      <c r="M323" s="28"/>
    </row>
    <row r="324" spans="1:13">
      <c r="A324" s="13">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41" t="e">
        <f t="shared" si="4"/>
        <v>#DIV/0!</v>
      </c>
      <c r="K327" s="29"/>
      <c r="L327" s="29"/>
      <c r="M327" s="28"/>
    </row>
    <row r="328" spans="1:13">
      <c r="A328" s="13">
        <v>321</v>
      </c>
      <c r="B328" s="28"/>
      <c r="C328" s="28"/>
      <c r="D328" s="28"/>
      <c r="E328" s="39"/>
      <c r="F328" s="39"/>
      <c r="G328" s="30"/>
      <c r="H328" s="42"/>
      <c r="I328" s="43"/>
      <c r="J328" s="41" t="e">
        <f t="shared" si="4"/>
        <v>#DIV/0!</v>
      </c>
      <c r="K328" s="29"/>
      <c r="L328" s="29"/>
      <c r="M328" s="28"/>
    </row>
    <row r="329" spans="1:13">
      <c r="A329" s="13">
        <v>322</v>
      </c>
      <c r="B329" s="28"/>
      <c r="C329" s="28"/>
      <c r="D329" s="28"/>
      <c r="E329" s="39"/>
      <c r="F329" s="39"/>
      <c r="G329" s="30"/>
      <c r="H329" s="42"/>
      <c r="I329" s="43"/>
      <c r="J329" s="21" t="e">
        <f t="shared" si="4"/>
        <v>#DIV/0!</v>
      </c>
      <c r="K329" s="29"/>
      <c r="L329" s="29"/>
      <c r="M329" s="28"/>
    </row>
    <row r="330" spans="1:13">
      <c r="A330" s="13">
        <v>323</v>
      </c>
      <c r="B330" s="28"/>
      <c r="C330" s="28"/>
      <c r="D330" s="28"/>
      <c r="E330" s="39"/>
      <c r="F330" s="39"/>
      <c r="G330" s="30"/>
      <c r="H330" s="42"/>
      <c r="I330" s="43"/>
      <c r="J330" s="41" t="e">
        <f t="shared" si="4"/>
        <v>#DIV/0!</v>
      </c>
      <c r="K330" s="29"/>
      <c r="L330" s="29"/>
      <c r="M330" s="28"/>
    </row>
    <row r="331" spans="1:13">
      <c r="A331" s="13">
        <v>324</v>
      </c>
      <c r="B331" s="28"/>
      <c r="C331" s="28"/>
      <c r="D331" s="28"/>
      <c r="E331" s="39"/>
      <c r="F331" s="39"/>
      <c r="G331" s="30"/>
      <c r="H331" s="42"/>
      <c r="I331" s="43"/>
      <c r="J331" s="41" t="e">
        <f t="shared" si="4"/>
        <v>#DIV/0!</v>
      </c>
      <c r="K331" s="29"/>
      <c r="L331" s="29"/>
      <c r="M331" s="28"/>
    </row>
    <row r="332" spans="1:13">
      <c r="A332" s="13">
        <v>325</v>
      </c>
      <c r="B332" s="28"/>
      <c r="C332" s="28"/>
      <c r="D332" s="28"/>
      <c r="E332" s="39"/>
      <c r="F332" s="39"/>
      <c r="G332" s="30"/>
      <c r="H332" s="42"/>
      <c r="I332" s="43"/>
      <c r="J332" s="21" t="e">
        <f t="shared" si="4"/>
        <v>#DIV/0!</v>
      </c>
      <c r="K332" s="29"/>
      <c r="L332" s="29"/>
      <c r="M332" s="28"/>
    </row>
    <row r="333" spans="1:13">
      <c r="A333" s="13">
        <v>326</v>
      </c>
      <c r="B333" s="28"/>
      <c r="C333" s="28"/>
      <c r="D333" s="28"/>
      <c r="E333" s="39"/>
      <c r="F333" s="39"/>
      <c r="G333" s="30"/>
      <c r="H333" s="42"/>
      <c r="I333" s="43"/>
      <c r="J333" s="21" t="e">
        <f t="shared" si="4"/>
        <v>#DIV/0!</v>
      </c>
      <c r="K333" s="29"/>
      <c r="L333" s="29"/>
      <c r="M333" s="28"/>
    </row>
    <row r="334" spans="1:13">
      <c r="A334" s="13">
        <v>327</v>
      </c>
      <c r="B334" s="28"/>
      <c r="C334" s="28"/>
      <c r="D334" s="28"/>
      <c r="E334" s="39"/>
      <c r="F334" s="39"/>
      <c r="G334" s="30"/>
      <c r="H334" s="42"/>
      <c r="I334" s="43"/>
      <c r="J334" s="21" t="e">
        <f t="shared" ref="J334:J356" si="5">H334/I334</f>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4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21" t="e">
        <f t="shared" si="5"/>
        <v>#DIV/0!</v>
      </c>
      <c r="K338" s="29"/>
      <c r="L338" s="29"/>
      <c r="M338" s="28"/>
    </row>
    <row r="339" spans="1:13">
      <c r="A339" s="13">
        <v>332</v>
      </c>
      <c r="B339" s="28"/>
      <c r="C339" s="28"/>
      <c r="D339" s="28"/>
      <c r="E339" s="39"/>
      <c r="F339" s="39"/>
      <c r="G339" s="30"/>
      <c r="H339" s="42"/>
      <c r="I339" s="43"/>
      <c r="J339" s="4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2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13">
        <v>336</v>
      </c>
      <c r="B343" s="28"/>
      <c r="C343" s="28"/>
      <c r="D343" s="28"/>
      <c r="E343" s="39"/>
      <c r="F343" s="39"/>
      <c r="G343" s="30"/>
      <c r="H343" s="42"/>
      <c r="I343" s="43"/>
      <c r="J343" s="21" t="e">
        <f t="shared" si="5"/>
        <v>#DIV/0!</v>
      </c>
      <c r="K343" s="29"/>
      <c r="L343" s="29"/>
      <c r="M343" s="28"/>
    </row>
    <row r="344" spans="1:13">
      <c r="A344" s="13">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4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21" t="e">
        <f t="shared" si="5"/>
        <v>#DIV/0!</v>
      </c>
      <c r="K347" s="29"/>
      <c r="L347" s="29"/>
      <c r="M347" s="28"/>
    </row>
    <row r="348" spans="1:13">
      <c r="A348" s="13">
        <v>341</v>
      </c>
      <c r="B348" s="28"/>
      <c r="C348" s="28"/>
      <c r="D348" s="28"/>
      <c r="E348" s="39"/>
      <c r="F348" s="39"/>
      <c r="G348" s="30"/>
      <c r="H348" s="42"/>
      <c r="I348" s="43"/>
      <c r="J348" s="4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2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13">
        <v>346</v>
      </c>
      <c r="B353" s="28"/>
      <c r="C353" s="28"/>
      <c r="D353" s="28"/>
      <c r="E353" s="39"/>
      <c r="F353" s="39"/>
      <c r="G353" s="30"/>
      <c r="H353" s="42"/>
      <c r="I353" s="43"/>
      <c r="J353" s="21" t="e">
        <f t="shared" si="5"/>
        <v>#DIV/0!</v>
      </c>
      <c r="K353" s="29"/>
      <c r="L353" s="29"/>
      <c r="M353" s="28"/>
    </row>
    <row r="354" spans="1:13">
      <c r="A354" s="13">
        <v>347</v>
      </c>
      <c r="B354" s="28"/>
      <c r="C354" s="28"/>
      <c r="D354" s="28"/>
      <c r="E354" s="39"/>
      <c r="F354" s="39"/>
      <c r="G354" s="30"/>
      <c r="H354" s="42"/>
      <c r="I354" s="43"/>
      <c r="J354" s="4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21" t="e">
        <f t="shared" si="5"/>
        <v>#DIV/0!</v>
      </c>
      <c r="K356" s="29"/>
      <c r="L356" s="29"/>
      <c r="M356" s="28"/>
    </row>
    <row r="357" spans="1:13">
      <c r="B357" s="14"/>
      <c r="H357" s="44"/>
      <c r="I357" s="44"/>
      <c r="J357" s="45"/>
    </row>
    <row r="358" spans="1:13">
      <c r="B358" s="14"/>
      <c r="H358" s="44"/>
      <c r="I358" s="44"/>
      <c r="J358" s="45"/>
    </row>
  </sheetData>
  <mergeCells count="3">
    <mergeCell ref="E2:G2"/>
    <mergeCell ref="E3:G3"/>
    <mergeCell ref="E4:G4"/>
  </mergeCells>
  <phoneticPr fontId="3"/>
  <dataValidations count="1">
    <dataValidation type="list" allowBlank="1" showInputMessage="1" showErrorMessage="1" sqref="E8:E356">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1" workbookViewId="0">
      <selection activeCell="O11" sqref="O11"/>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[11]合計!C3</f>
        <v>前橋市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505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O11" sqref="O11"/>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[11]合計!C3</f>
        <v>前橋市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O11" sqref="O11"/>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[11]合計!C3</f>
        <v>前橋市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121338866</v>
      </c>
      <c r="I5" s="53">
        <f>SUM(I6:I65)</f>
        <v>3352379</v>
      </c>
      <c r="J5" s="32">
        <f>H5/I5</f>
        <v>36.194853266888977</v>
      </c>
    </row>
    <row r="6" spans="1:10" ht="14.25" thickTop="1">
      <c r="A6" s="13">
        <v>1</v>
      </c>
      <c r="B6" s="90" t="s">
        <v>506</v>
      </c>
      <c r="C6" s="90" t="s">
        <v>136</v>
      </c>
      <c r="D6" s="90" t="s">
        <v>122</v>
      </c>
      <c r="E6" s="130"/>
      <c r="F6" s="90" t="s">
        <v>507</v>
      </c>
      <c r="G6" s="93" t="s">
        <v>113</v>
      </c>
      <c r="H6" s="131">
        <v>39159196</v>
      </c>
      <c r="I6" s="131">
        <v>978980</v>
      </c>
      <c r="J6" s="28">
        <f t="shared" ref="J6:J65" si="0">H6/I6</f>
        <v>39.999995914114692</v>
      </c>
    </row>
    <row r="7" spans="1:10">
      <c r="A7" s="13">
        <v>2</v>
      </c>
      <c r="B7" s="90" t="s">
        <v>508</v>
      </c>
      <c r="C7" s="90" t="s">
        <v>136</v>
      </c>
      <c r="D7" s="90" t="s">
        <v>122</v>
      </c>
      <c r="E7" s="130"/>
      <c r="F7" s="90" t="s">
        <v>507</v>
      </c>
      <c r="G7" s="93" t="s">
        <v>113</v>
      </c>
      <c r="H7" s="131">
        <v>44649607</v>
      </c>
      <c r="I7" s="131">
        <v>1240267</v>
      </c>
      <c r="J7" s="28">
        <f t="shared" si="0"/>
        <v>35.999995968609987</v>
      </c>
    </row>
    <row r="8" spans="1:10">
      <c r="A8" s="13">
        <v>3</v>
      </c>
      <c r="B8" s="90" t="s">
        <v>509</v>
      </c>
      <c r="C8" s="90" t="s">
        <v>136</v>
      </c>
      <c r="D8" s="90" t="s">
        <v>122</v>
      </c>
      <c r="E8" s="130"/>
      <c r="F8" s="90" t="s">
        <v>507</v>
      </c>
      <c r="G8" s="93" t="s">
        <v>113</v>
      </c>
      <c r="H8" s="131">
        <v>24013254</v>
      </c>
      <c r="I8" s="131">
        <v>667035</v>
      </c>
      <c r="J8" s="28">
        <f t="shared" si="0"/>
        <v>35.999991004969758</v>
      </c>
    </row>
    <row r="9" spans="1:10">
      <c r="A9" s="13">
        <v>4</v>
      </c>
      <c r="B9" s="90" t="s">
        <v>510</v>
      </c>
      <c r="C9" s="90" t="s">
        <v>136</v>
      </c>
      <c r="D9" s="90" t="s">
        <v>122</v>
      </c>
      <c r="E9" s="90"/>
      <c r="F9" s="90" t="s">
        <v>507</v>
      </c>
      <c r="G9" s="93" t="s">
        <v>113</v>
      </c>
      <c r="H9" s="132">
        <v>13516809</v>
      </c>
      <c r="I9" s="132">
        <v>466097</v>
      </c>
      <c r="J9" s="28">
        <f t="shared" si="0"/>
        <v>28.999991418095377</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O18" sqref="O1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[12]合計!C3</f>
        <v>高崎市</v>
      </c>
      <c r="I1" s="13" t="s">
        <v>38</v>
      </c>
      <c r="K1" s="15" t="s">
        <v>39</v>
      </c>
    </row>
    <row r="2" spans="1:13" ht="54" customHeight="1">
      <c r="B2" s="16"/>
      <c r="E2" s="784" t="s">
        <v>40</v>
      </c>
      <c r="F2" s="784"/>
      <c r="G2" s="784"/>
      <c r="H2" s="17">
        <f>SUMIF(E8:E357,"PPS",H8:H357)</f>
        <v>556600</v>
      </c>
      <c r="I2" s="18"/>
      <c r="J2" s="15"/>
    </row>
    <row r="3" spans="1:13" ht="57" customHeight="1">
      <c r="B3" s="14"/>
      <c r="E3" s="784" t="s">
        <v>41</v>
      </c>
      <c r="F3" s="784"/>
      <c r="G3" s="784"/>
      <c r="H3" s="17">
        <f>M7</f>
        <v>563905</v>
      </c>
      <c r="I3" s="18"/>
      <c r="J3" s="19"/>
    </row>
    <row r="4" spans="1:13" s="19" customFormat="1" ht="55.5" customHeight="1">
      <c r="B4" s="20"/>
      <c r="E4" s="784" t="s">
        <v>42</v>
      </c>
      <c r="F4" s="784"/>
      <c r="G4" s="784"/>
      <c r="H4" s="21">
        <f>H3/I7</f>
        <v>0.68597325470074244</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176"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556600</v>
      </c>
      <c r="I7" s="33">
        <f>SUM(I8:I357)</f>
        <v>822051</v>
      </c>
      <c r="J7" s="34">
        <f>H7/I7</f>
        <v>0.6770869447272736</v>
      </c>
      <c r="K7" s="35">
        <f>SUM(K8:K357)</f>
        <v>21677</v>
      </c>
      <c r="L7" s="36">
        <f>SUM(L8:L357)</f>
        <v>35841505</v>
      </c>
      <c r="M7" s="37">
        <f>SUM(M8:M357)</f>
        <v>563905</v>
      </c>
    </row>
    <row r="8" spans="1:13" ht="14.25" thickTop="1">
      <c r="A8" s="13">
        <v>1</v>
      </c>
      <c r="B8" s="83" t="s">
        <v>326</v>
      </c>
      <c r="C8" s="85" t="s">
        <v>327</v>
      </c>
      <c r="D8" s="85" t="s">
        <v>328</v>
      </c>
      <c r="E8" s="85" t="s">
        <v>120</v>
      </c>
      <c r="F8" s="84" t="s">
        <v>329</v>
      </c>
      <c r="G8" s="38">
        <v>4</v>
      </c>
      <c r="H8" s="86">
        <v>88512</v>
      </c>
      <c r="I8" s="87">
        <v>118929</v>
      </c>
      <c r="J8" s="41">
        <f t="shared" ref="J8:J71" si="0">H8/I8</f>
        <v>0.74424236309058345</v>
      </c>
      <c r="K8" s="87">
        <v>2000</v>
      </c>
      <c r="L8" s="87">
        <v>7079064</v>
      </c>
      <c r="M8" s="88">
        <v>91503</v>
      </c>
    </row>
    <row r="9" spans="1:13">
      <c r="A9" s="13">
        <v>2</v>
      </c>
      <c r="B9" s="89" t="s">
        <v>330</v>
      </c>
      <c r="C9" s="85" t="s">
        <v>331</v>
      </c>
      <c r="D9" s="90" t="s">
        <v>332</v>
      </c>
      <c r="E9" s="85" t="s">
        <v>120</v>
      </c>
      <c r="F9" s="84" t="s">
        <v>329</v>
      </c>
      <c r="G9" s="38">
        <v>4</v>
      </c>
      <c r="H9" s="86">
        <v>29952</v>
      </c>
      <c r="I9" s="87">
        <v>42021</v>
      </c>
      <c r="J9" s="21">
        <f t="shared" si="0"/>
        <v>0.71278646391090172</v>
      </c>
      <c r="K9" s="87">
        <v>995</v>
      </c>
      <c r="L9" s="87">
        <v>1947478</v>
      </c>
      <c r="M9" s="91">
        <v>30348</v>
      </c>
    </row>
    <row r="10" spans="1:13" ht="24">
      <c r="A10" s="13">
        <v>3</v>
      </c>
      <c r="B10" s="89" t="s">
        <v>333</v>
      </c>
      <c r="C10" s="85" t="s">
        <v>334</v>
      </c>
      <c r="D10" s="85" t="s">
        <v>332</v>
      </c>
      <c r="E10" s="85" t="s">
        <v>120</v>
      </c>
      <c r="F10" s="84" t="s">
        <v>329</v>
      </c>
      <c r="G10" s="38">
        <v>4</v>
      </c>
      <c r="H10" s="86">
        <v>36715</v>
      </c>
      <c r="I10" s="87">
        <v>56938</v>
      </c>
      <c r="J10" s="21">
        <f t="shared" si="0"/>
        <v>0.64482419473813624</v>
      </c>
      <c r="K10" s="87">
        <v>1743</v>
      </c>
      <c r="L10" s="87">
        <v>2221234</v>
      </c>
      <c r="M10" s="91">
        <v>36897</v>
      </c>
    </row>
    <row r="11" spans="1:13" ht="24">
      <c r="A11" s="13">
        <v>4</v>
      </c>
      <c r="B11" s="89" t="s">
        <v>335</v>
      </c>
      <c r="C11" s="85" t="s">
        <v>336</v>
      </c>
      <c r="D11" s="85" t="s">
        <v>332</v>
      </c>
      <c r="E11" s="85" t="s">
        <v>120</v>
      </c>
      <c r="F11" s="84" t="s">
        <v>329</v>
      </c>
      <c r="G11" s="38">
        <v>4</v>
      </c>
      <c r="H11" s="86">
        <v>49701</v>
      </c>
      <c r="I11" s="87">
        <v>72449</v>
      </c>
      <c r="J11" s="21">
        <f t="shared" si="0"/>
        <v>0.68601360957363111</v>
      </c>
      <c r="K11" s="87">
        <v>1865</v>
      </c>
      <c r="L11" s="87">
        <v>3205718</v>
      </c>
      <c r="M11" s="91">
        <v>49837</v>
      </c>
    </row>
    <row r="12" spans="1:13" ht="36">
      <c r="A12" s="13">
        <v>5</v>
      </c>
      <c r="B12" s="89" t="s">
        <v>337</v>
      </c>
      <c r="C12" s="85" t="s">
        <v>338</v>
      </c>
      <c r="D12" s="85" t="s">
        <v>332</v>
      </c>
      <c r="E12" s="85" t="s">
        <v>120</v>
      </c>
      <c r="F12" s="84" t="s">
        <v>329</v>
      </c>
      <c r="G12" s="38">
        <v>3</v>
      </c>
      <c r="H12" s="86">
        <v>31759</v>
      </c>
      <c r="I12" s="87">
        <v>41357</v>
      </c>
      <c r="J12" s="21">
        <f t="shared" si="0"/>
        <v>0.76792320526150348</v>
      </c>
      <c r="K12" s="87">
        <v>551</v>
      </c>
      <c r="L12" s="87">
        <v>2197900</v>
      </c>
      <c r="M12" s="91">
        <v>31930</v>
      </c>
    </row>
    <row r="13" spans="1:13" s="40" customFormat="1" ht="24">
      <c r="A13" s="40">
        <v>6</v>
      </c>
      <c r="B13" s="89" t="s">
        <v>339</v>
      </c>
      <c r="C13" s="85" t="s">
        <v>340</v>
      </c>
      <c r="D13" s="85" t="s">
        <v>332</v>
      </c>
      <c r="E13" s="85" t="s">
        <v>120</v>
      </c>
      <c r="F13" s="84" t="s">
        <v>329</v>
      </c>
      <c r="G13" s="38">
        <v>4</v>
      </c>
      <c r="H13" s="86">
        <v>72445</v>
      </c>
      <c r="I13" s="87">
        <v>113354</v>
      </c>
      <c r="J13" s="41">
        <f t="shared" si="0"/>
        <v>0.63910404573283697</v>
      </c>
      <c r="K13" s="87">
        <v>3510</v>
      </c>
      <c r="L13" s="87">
        <v>4380596</v>
      </c>
      <c r="M13" s="91">
        <v>72969</v>
      </c>
    </row>
    <row r="14" spans="1:13" s="40" customFormat="1" ht="24">
      <c r="A14" s="40">
        <v>7</v>
      </c>
      <c r="B14" s="89" t="s">
        <v>341</v>
      </c>
      <c r="C14" s="85" t="s">
        <v>340</v>
      </c>
      <c r="D14" s="92" t="s">
        <v>332</v>
      </c>
      <c r="E14" s="85" t="s">
        <v>120</v>
      </c>
      <c r="F14" s="84" t="s">
        <v>329</v>
      </c>
      <c r="G14" s="38">
        <v>4</v>
      </c>
      <c r="H14" s="86">
        <v>50048</v>
      </c>
      <c r="I14" s="87">
        <v>78581</v>
      </c>
      <c r="J14" s="41">
        <f t="shared" si="0"/>
        <v>0.63689695982489403</v>
      </c>
      <c r="K14" s="87">
        <v>2461</v>
      </c>
      <c r="L14" s="87">
        <v>3016881</v>
      </c>
      <c r="M14" s="91">
        <v>50784</v>
      </c>
    </row>
    <row r="15" spans="1:13" ht="24">
      <c r="A15" s="13">
        <v>8</v>
      </c>
      <c r="B15" s="89" t="s">
        <v>342</v>
      </c>
      <c r="C15" s="85" t="s">
        <v>340</v>
      </c>
      <c r="D15" s="92" t="s">
        <v>332</v>
      </c>
      <c r="E15" s="85" t="s">
        <v>120</v>
      </c>
      <c r="F15" s="84" t="s">
        <v>329</v>
      </c>
      <c r="G15" s="38">
        <v>4</v>
      </c>
      <c r="H15" s="86">
        <v>108217</v>
      </c>
      <c r="I15" s="87">
        <v>164060</v>
      </c>
      <c r="J15" s="21">
        <f t="shared" si="0"/>
        <v>0.6596184322808728</v>
      </c>
      <c r="K15" s="87">
        <v>4801</v>
      </c>
      <c r="L15" s="87">
        <v>6183344</v>
      </c>
      <c r="M15" s="91">
        <v>109243</v>
      </c>
    </row>
    <row r="16" spans="1:13">
      <c r="A16" s="13">
        <v>9</v>
      </c>
      <c r="B16" s="90" t="s">
        <v>343</v>
      </c>
      <c r="C16" s="128" t="s">
        <v>344</v>
      </c>
      <c r="D16" s="90" t="s">
        <v>332</v>
      </c>
      <c r="E16" s="93" t="s">
        <v>120</v>
      </c>
      <c r="F16" s="93" t="s">
        <v>329</v>
      </c>
      <c r="G16" s="94">
        <v>4</v>
      </c>
      <c r="H16" s="95">
        <v>18586</v>
      </c>
      <c r="I16" s="96">
        <v>28101</v>
      </c>
      <c r="J16" s="41">
        <f t="shared" si="0"/>
        <v>0.66139995017970887</v>
      </c>
      <c r="K16" s="87">
        <v>812</v>
      </c>
      <c r="L16" s="87">
        <v>1144745</v>
      </c>
      <c r="M16" s="91">
        <v>18962</v>
      </c>
    </row>
    <row r="17" spans="1:13">
      <c r="A17" s="13">
        <v>10</v>
      </c>
      <c r="B17" s="90" t="s">
        <v>345</v>
      </c>
      <c r="C17" s="128" t="s">
        <v>346</v>
      </c>
      <c r="D17" s="90" t="s">
        <v>332</v>
      </c>
      <c r="E17" s="93" t="s">
        <v>120</v>
      </c>
      <c r="F17" s="93" t="s">
        <v>329</v>
      </c>
      <c r="G17" s="94">
        <v>4</v>
      </c>
      <c r="H17" s="95">
        <v>70665</v>
      </c>
      <c r="I17" s="96">
        <v>106261</v>
      </c>
      <c r="J17" s="41">
        <f t="shared" si="0"/>
        <v>0.66501350448424168</v>
      </c>
      <c r="K17" s="87">
        <v>2939</v>
      </c>
      <c r="L17" s="87">
        <v>4464545</v>
      </c>
      <c r="M17" s="91">
        <v>71432</v>
      </c>
    </row>
    <row r="18" spans="1:13">
      <c r="A18" s="13">
        <v>11</v>
      </c>
      <c r="B18" s="90"/>
      <c r="C18" s="128"/>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O18" sqref="O1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[12]合計!C3</f>
        <v>高崎市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O18" sqref="O1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[12]合計!C3</f>
        <v>高崎市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O18" sqref="O1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[12]合計!C3</f>
        <v>高崎市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633"/>
  <sheetViews>
    <sheetView topLeftCell="A10" workbookViewId="0">
      <selection activeCell="D3" sqref="D3"/>
    </sheetView>
  </sheetViews>
  <sheetFormatPr defaultRowHeight="13.5"/>
  <cols>
    <col min="1" max="1" width="13.125" customWidth="1"/>
    <col min="2" max="2" width="10.5" bestFit="1" customWidth="1"/>
    <col min="4" max="4" width="14" customWidth="1"/>
    <col min="5" max="5" width="12.625" customWidth="1"/>
    <col min="6" max="6" width="14.875" customWidth="1"/>
    <col min="7" max="7" width="19.75" customWidth="1"/>
    <col min="8" max="9" width="11" bestFit="1" customWidth="1"/>
    <col min="10" max="10" width="15.625" bestFit="1" customWidth="1"/>
    <col min="11" max="11" width="18.5" bestFit="1" customWidth="1"/>
    <col min="12" max="12" width="11.375" style="5" bestFit="1" customWidth="1"/>
    <col min="13" max="18" width="13" style="12" customWidth="1"/>
    <col min="19" max="19" width="18" style="12" customWidth="1"/>
    <col min="20" max="20" width="23.125" style="12" customWidth="1"/>
    <col min="21" max="21" width="8.125" style="6" customWidth="1"/>
    <col min="22" max="22" width="8.75" style="7" customWidth="1"/>
    <col min="23" max="23" width="14.625" style="7" customWidth="1"/>
    <col min="24" max="24" width="5.125" style="7" customWidth="1"/>
    <col min="25" max="25" width="4.5" style="7" customWidth="1"/>
    <col min="26" max="26" width="10.25" style="7" bestFit="1" customWidth="1"/>
    <col min="27" max="27" width="10.25" style="7" customWidth="1"/>
    <col min="28" max="28" width="18.625" style="7" customWidth="1"/>
    <col min="29" max="29" width="17.125" style="12" customWidth="1"/>
    <col min="30" max="35" width="13" style="12" customWidth="1"/>
    <col min="36" max="36" width="11.125" style="12" customWidth="1"/>
    <col min="37" max="39" width="13" style="12" customWidth="1"/>
    <col min="40" max="40" width="14.625" style="9" customWidth="1"/>
    <col min="41" max="41" width="14.625" style="7" customWidth="1"/>
  </cols>
  <sheetData>
    <row r="1" spans="1:41" s="134" customFormat="1" ht="181.5" customHeight="1">
      <c r="A1" s="1"/>
      <c r="B1" s="2"/>
      <c r="C1" s="2"/>
      <c r="D1" s="2"/>
      <c r="E1" s="3"/>
      <c r="F1" s="3"/>
      <c r="G1" s="4"/>
      <c r="H1" s="776" t="s">
        <v>80</v>
      </c>
      <c r="I1" s="776"/>
      <c r="J1" s="776"/>
      <c r="K1" s="777"/>
      <c r="L1" s="778" t="s">
        <v>81</v>
      </c>
      <c r="M1" s="779"/>
      <c r="N1" s="779"/>
      <c r="O1" s="779"/>
      <c r="P1" s="779"/>
      <c r="Q1" s="780"/>
      <c r="R1" s="778" t="s">
        <v>74</v>
      </c>
      <c r="S1" s="779"/>
      <c r="T1" s="780"/>
      <c r="U1" s="781" t="s">
        <v>73</v>
      </c>
      <c r="V1" s="782"/>
      <c r="W1" s="782"/>
      <c r="X1" s="782"/>
      <c r="Y1" s="782"/>
      <c r="Z1" s="782"/>
      <c r="AA1" s="782"/>
      <c r="AB1" s="783"/>
      <c r="AC1" s="778" t="s">
        <v>82</v>
      </c>
      <c r="AD1" s="779"/>
      <c r="AE1" s="780"/>
      <c r="AF1" s="778" t="s">
        <v>83</v>
      </c>
      <c r="AG1" s="779"/>
      <c r="AH1" s="780"/>
      <c r="AI1" s="778" t="s">
        <v>84</v>
      </c>
      <c r="AJ1" s="779"/>
      <c r="AK1" s="779"/>
      <c r="AL1" s="779"/>
      <c r="AM1" s="780"/>
      <c r="AN1" s="79" t="s">
        <v>75</v>
      </c>
      <c r="AO1" s="133" t="s">
        <v>85</v>
      </c>
    </row>
    <row r="2" spans="1:41" s="145" customFormat="1" ht="141.75" customHeight="1" thickBot="1">
      <c r="A2" s="58"/>
      <c r="B2" s="59" t="s">
        <v>4</v>
      </c>
      <c r="C2" s="60" t="s">
        <v>5</v>
      </c>
      <c r="D2" s="61" t="s">
        <v>0</v>
      </c>
      <c r="E2" s="62" t="s">
        <v>1</v>
      </c>
      <c r="F2" s="62" t="s">
        <v>2</v>
      </c>
      <c r="G2" s="61" t="s">
        <v>3</v>
      </c>
      <c r="H2" s="63" t="s">
        <v>6</v>
      </c>
      <c r="I2" s="64" t="s">
        <v>7</v>
      </c>
      <c r="J2" s="65" t="s">
        <v>8</v>
      </c>
      <c r="K2" s="65" t="s">
        <v>9</v>
      </c>
      <c r="L2" s="66" t="s">
        <v>10</v>
      </c>
      <c r="M2" s="67" t="s">
        <v>11</v>
      </c>
      <c r="N2" s="135" t="s">
        <v>12</v>
      </c>
      <c r="O2" s="68" t="s">
        <v>13</v>
      </c>
      <c r="P2" s="68" t="s">
        <v>86</v>
      </c>
      <c r="Q2" s="136" t="s">
        <v>14</v>
      </c>
      <c r="R2" s="137" t="s">
        <v>15</v>
      </c>
      <c r="S2" s="138" t="s">
        <v>16</v>
      </c>
      <c r="T2" s="139" t="s">
        <v>17</v>
      </c>
      <c r="U2" s="140" t="s">
        <v>18</v>
      </c>
      <c r="V2" s="141" t="s">
        <v>19</v>
      </c>
      <c r="W2" s="141" t="s">
        <v>20</v>
      </c>
      <c r="X2" s="141" t="s">
        <v>21</v>
      </c>
      <c r="Y2" s="141" t="s">
        <v>22</v>
      </c>
      <c r="Z2" s="141" t="s">
        <v>23</v>
      </c>
      <c r="AA2" s="142" t="s">
        <v>24</v>
      </c>
      <c r="AB2" s="143" t="s">
        <v>25</v>
      </c>
      <c r="AC2" s="69" t="s">
        <v>26</v>
      </c>
      <c r="AD2" s="70" t="s">
        <v>27</v>
      </c>
      <c r="AE2" s="71" t="s">
        <v>28</v>
      </c>
      <c r="AF2" s="66" t="s">
        <v>29</v>
      </c>
      <c r="AG2" s="67" t="s">
        <v>30</v>
      </c>
      <c r="AH2" s="72" t="s">
        <v>31</v>
      </c>
      <c r="AI2" s="66" t="s">
        <v>32</v>
      </c>
      <c r="AJ2" s="67" t="s">
        <v>78</v>
      </c>
      <c r="AK2" s="67" t="s">
        <v>33</v>
      </c>
      <c r="AL2" s="67" t="s">
        <v>34</v>
      </c>
      <c r="AM2" s="71" t="s">
        <v>35</v>
      </c>
      <c r="AN2" s="80" t="s">
        <v>36</v>
      </c>
      <c r="AO2" s="144" t="s">
        <v>37</v>
      </c>
    </row>
    <row r="3" spans="1:41" s="145" customFormat="1" ht="144.75" customHeight="1" thickBot="1">
      <c r="A3" s="171" t="s">
        <v>103</v>
      </c>
      <c r="B3" s="81"/>
      <c r="C3" s="172" t="s">
        <v>1206</v>
      </c>
      <c r="D3" s="146" t="s">
        <v>1207</v>
      </c>
      <c r="E3" s="146" t="s">
        <v>1596</v>
      </c>
      <c r="F3" s="147" t="s">
        <v>1597</v>
      </c>
      <c r="G3" s="166" t="s">
        <v>1598</v>
      </c>
      <c r="H3" s="73">
        <v>457629000</v>
      </c>
      <c r="I3" s="73">
        <v>78497000</v>
      </c>
      <c r="J3" s="73">
        <v>252849000</v>
      </c>
      <c r="K3" s="74">
        <v>788975000</v>
      </c>
      <c r="L3" s="75">
        <v>493158135.18000001</v>
      </c>
      <c r="M3" s="76">
        <v>492389646</v>
      </c>
      <c r="N3" s="98">
        <v>0.62506180193288763</v>
      </c>
      <c r="O3" s="97">
        <v>80120632.180000007</v>
      </c>
      <c r="P3" s="76">
        <v>491754381</v>
      </c>
      <c r="Q3" s="99">
        <v>0.99870983274087777</v>
      </c>
      <c r="R3" s="77">
        <v>0</v>
      </c>
      <c r="S3" s="78">
        <v>80120632.180000007</v>
      </c>
      <c r="T3" s="129">
        <v>0.10155028002154695</v>
      </c>
      <c r="U3" s="149"/>
      <c r="V3" s="150"/>
      <c r="W3" s="150"/>
      <c r="X3" s="150"/>
      <c r="Y3" s="150"/>
      <c r="Z3" s="150"/>
      <c r="AA3" s="150"/>
      <c r="AB3" s="151"/>
      <c r="AC3" s="152"/>
      <c r="AD3" s="153"/>
      <c r="AE3" s="154"/>
      <c r="AF3" s="77">
        <v>0</v>
      </c>
      <c r="AG3" s="78">
        <v>0</v>
      </c>
      <c r="AH3" s="155">
        <v>0</v>
      </c>
      <c r="AI3" s="77">
        <v>51190162</v>
      </c>
      <c r="AJ3" s="78">
        <v>1505593</v>
      </c>
      <c r="AK3" s="78">
        <v>51190162</v>
      </c>
      <c r="AL3" s="78">
        <v>51190162</v>
      </c>
      <c r="AM3" s="129">
        <v>1</v>
      </c>
      <c r="AN3" s="156"/>
      <c r="AO3" s="157"/>
    </row>
    <row r="4" spans="1:41" s="145" customFormat="1" ht="144.75" customHeight="1" thickBot="1">
      <c r="A4" s="171" t="s">
        <v>1599</v>
      </c>
      <c r="B4" s="81">
        <v>43630</v>
      </c>
      <c r="C4" s="172" t="s">
        <v>1600</v>
      </c>
      <c r="D4" s="146" t="s">
        <v>1601</v>
      </c>
      <c r="E4" s="146" t="s">
        <v>1602</v>
      </c>
      <c r="F4" s="173" t="s">
        <v>1603</v>
      </c>
      <c r="G4" s="166" t="s">
        <v>1604</v>
      </c>
      <c r="H4" s="73">
        <v>970555</v>
      </c>
      <c r="I4" s="73">
        <v>68945</v>
      </c>
      <c r="J4" s="73">
        <v>371356</v>
      </c>
      <c r="K4" s="189">
        <v>1410856</v>
      </c>
      <c r="L4" s="175">
        <v>379569413</v>
      </c>
      <c r="M4" s="76">
        <v>303836114</v>
      </c>
      <c r="N4" s="98">
        <v>269.03483629796381</v>
      </c>
      <c r="O4" s="97">
        <v>373444679</v>
      </c>
      <c r="P4" s="76">
        <v>380407322</v>
      </c>
      <c r="Q4" s="99">
        <v>1.252014834549918</v>
      </c>
      <c r="R4" s="77">
        <v>0</v>
      </c>
      <c r="S4" s="78">
        <v>373444679</v>
      </c>
      <c r="T4" s="129">
        <v>264.69368879602172</v>
      </c>
      <c r="U4" s="149"/>
      <c r="V4" s="150"/>
      <c r="W4" s="150"/>
      <c r="X4" s="150"/>
      <c r="Y4" s="150"/>
      <c r="Z4" s="150"/>
      <c r="AA4" s="150"/>
      <c r="AB4" s="151"/>
      <c r="AC4" s="152"/>
      <c r="AD4" s="153"/>
      <c r="AE4" s="154"/>
      <c r="AF4" s="77">
        <v>102426107</v>
      </c>
      <c r="AG4" s="78">
        <v>7464442</v>
      </c>
      <c r="AH4" s="155">
        <v>102426107</v>
      </c>
      <c r="AI4" s="77">
        <v>0</v>
      </c>
      <c r="AJ4" s="78">
        <v>0</v>
      </c>
      <c r="AK4" s="78">
        <v>0</v>
      </c>
      <c r="AL4" s="78">
        <v>102426107</v>
      </c>
      <c r="AM4" s="129">
        <v>1</v>
      </c>
      <c r="AN4" s="167" t="s">
        <v>191</v>
      </c>
      <c r="AO4" s="157"/>
    </row>
    <row r="5" spans="1:41" s="145" customFormat="1" ht="144.75" customHeight="1" thickBot="1">
      <c r="A5" s="171" t="s">
        <v>1599</v>
      </c>
      <c r="B5" s="81">
        <v>43651</v>
      </c>
      <c r="C5" s="172" t="s">
        <v>1605</v>
      </c>
      <c r="D5" s="146" t="s">
        <v>1606</v>
      </c>
      <c r="E5" s="146" t="s">
        <v>1607</v>
      </c>
      <c r="F5" s="173" t="s">
        <v>1608</v>
      </c>
      <c r="G5" s="527" t="s">
        <v>1609</v>
      </c>
      <c r="H5" s="73">
        <v>624772</v>
      </c>
      <c r="I5" s="73">
        <v>318480</v>
      </c>
      <c r="J5" s="73">
        <v>285872</v>
      </c>
      <c r="K5" s="74">
        <v>1229124</v>
      </c>
      <c r="L5" s="75">
        <v>0</v>
      </c>
      <c r="M5" s="76">
        <v>0</v>
      </c>
      <c r="N5" s="98">
        <v>0</v>
      </c>
      <c r="O5" s="97">
        <v>0</v>
      </c>
      <c r="P5" s="76">
        <v>0</v>
      </c>
      <c r="Q5" s="99" t="e">
        <v>#DIV/0!</v>
      </c>
      <c r="R5" s="77">
        <v>962</v>
      </c>
      <c r="S5" s="78">
        <v>962</v>
      </c>
      <c r="T5" s="129">
        <v>7.8267123577442145E-4</v>
      </c>
      <c r="U5" s="149" t="s">
        <v>579</v>
      </c>
      <c r="V5" s="150"/>
      <c r="W5" s="150"/>
      <c r="X5" s="150"/>
      <c r="Y5" s="150"/>
      <c r="Z5" s="150"/>
      <c r="AA5" s="150"/>
      <c r="AB5" s="151"/>
      <c r="AC5" s="201" t="s">
        <v>579</v>
      </c>
      <c r="AD5" s="153"/>
      <c r="AE5" s="154"/>
      <c r="AF5" s="77">
        <v>0</v>
      </c>
      <c r="AG5" s="78">
        <v>0</v>
      </c>
      <c r="AH5" s="155">
        <v>0</v>
      </c>
      <c r="AI5" s="77">
        <v>0</v>
      </c>
      <c r="AJ5" s="78">
        <v>0</v>
      </c>
      <c r="AK5" s="78">
        <v>0</v>
      </c>
      <c r="AL5" s="78">
        <v>0</v>
      </c>
      <c r="AM5" s="129" t="e">
        <v>#DIV/0!</v>
      </c>
      <c r="AN5" s="167" t="s">
        <v>579</v>
      </c>
      <c r="AO5" s="157" t="s">
        <v>579</v>
      </c>
    </row>
    <row r="6" spans="1:41" s="145" customFormat="1" ht="144.75" customHeight="1" thickBot="1">
      <c r="A6" s="94" t="s">
        <v>1599</v>
      </c>
      <c r="B6" s="81">
        <v>43615</v>
      </c>
      <c r="C6" s="169" t="s">
        <v>1610</v>
      </c>
      <c r="D6" s="146" t="s">
        <v>1611</v>
      </c>
      <c r="E6" s="165" t="s">
        <v>1612</v>
      </c>
      <c r="F6" s="147" t="s">
        <v>1613</v>
      </c>
      <c r="G6" s="166" t="s">
        <v>1614</v>
      </c>
      <c r="H6" s="73">
        <v>405537</v>
      </c>
      <c r="I6" s="73">
        <v>240385</v>
      </c>
      <c r="J6" s="73">
        <v>71364</v>
      </c>
      <c r="K6" s="74">
        <v>717286</v>
      </c>
      <c r="L6" s="75">
        <v>0</v>
      </c>
      <c r="M6" s="76">
        <v>0</v>
      </c>
      <c r="N6" s="98">
        <v>0</v>
      </c>
      <c r="O6" s="97">
        <v>0</v>
      </c>
      <c r="P6" s="76">
        <v>0</v>
      </c>
      <c r="Q6" s="99" t="e">
        <v>#DIV/0!</v>
      </c>
      <c r="R6" s="77">
        <v>0</v>
      </c>
      <c r="S6" s="78">
        <v>0</v>
      </c>
      <c r="T6" s="129">
        <v>0</v>
      </c>
      <c r="U6" s="149"/>
      <c r="V6" s="150"/>
      <c r="W6" s="150"/>
      <c r="X6" s="150"/>
      <c r="Y6" s="150"/>
      <c r="Z6" s="150"/>
      <c r="AA6" s="150"/>
      <c r="AB6" s="151"/>
      <c r="AC6" s="152"/>
      <c r="AD6" s="153"/>
      <c r="AE6" s="154"/>
      <c r="AF6" s="77">
        <v>0</v>
      </c>
      <c r="AG6" s="78">
        <v>0</v>
      </c>
      <c r="AH6" s="155">
        <v>0</v>
      </c>
      <c r="AI6" s="77">
        <v>0</v>
      </c>
      <c r="AJ6" s="78">
        <v>0</v>
      </c>
      <c r="AK6" s="78">
        <v>0</v>
      </c>
      <c r="AL6" s="78">
        <v>0</v>
      </c>
      <c r="AM6" s="129" t="e">
        <v>#DIV/0!</v>
      </c>
      <c r="AN6" s="167" t="s">
        <v>1615</v>
      </c>
      <c r="AO6" s="157" t="s">
        <v>1616</v>
      </c>
    </row>
    <row r="7" spans="1:41" s="145" customFormat="1" ht="144.75" customHeight="1" thickBot="1">
      <c r="A7" s="171" t="s">
        <v>1599</v>
      </c>
      <c r="B7" s="81">
        <v>43654</v>
      </c>
      <c r="C7" s="172" t="s">
        <v>1617</v>
      </c>
      <c r="D7" s="233" t="s">
        <v>1618</v>
      </c>
      <c r="E7" s="233" t="s">
        <v>1619</v>
      </c>
      <c r="F7" s="234" t="s">
        <v>1620</v>
      </c>
      <c r="G7" s="166" t="s">
        <v>1621</v>
      </c>
      <c r="H7" s="73">
        <v>512739</v>
      </c>
      <c r="I7" s="73">
        <v>160127</v>
      </c>
      <c r="J7" s="73">
        <v>281074</v>
      </c>
      <c r="K7" s="74">
        <v>953940</v>
      </c>
      <c r="L7" s="75">
        <v>14098920</v>
      </c>
      <c r="M7" s="76">
        <v>0</v>
      </c>
      <c r="N7" s="98">
        <v>6.7660501655445945E-2</v>
      </c>
      <c r="O7" s="97">
        <v>14098920</v>
      </c>
      <c r="P7" s="76">
        <v>0</v>
      </c>
      <c r="Q7" s="99">
        <v>0</v>
      </c>
      <c r="R7" s="77">
        <v>14098920</v>
      </c>
      <c r="S7" s="78">
        <v>28197840</v>
      </c>
      <c r="T7" s="129">
        <v>3.3830250827722973E-2</v>
      </c>
      <c r="U7" s="149"/>
      <c r="V7" s="150"/>
      <c r="W7" s="150"/>
      <c r="X7" s="150"/>
      <c r="Y7" s="150"/>
      <c r="Z7" s="150"/>
      <c r="AA7" s="150"/>
      <c r="AB7" s="151"/>
      <c r="AC7" s="152"/>
      <c r="AD7" s="153"/>
      <c r="AE7" s="154"/>
      <c r="AF7" s="77">
        <v>0</v>
      </c>
      <c r="AG7" s="78">
        <v>0</v>
      </c>
      <c r="AH7" s="155">
        <v>0</v>
      </c>
      <c r="AI7" s="77">
        <v>112906895</v>
      </c>
      <c r="AJ7" s="78">
        <v>5202133</v>
      </c>
      <c r="AK7" s="78">
        <v>0</v>
      </c>
      <c r="AL7" s="78">
        <v>0</v>
      </c>
      <c r="AM7" s="129">
        <v>0</v>
      </c>
      <c r="AN7" s="156" t="s">
        <v>191</v>
      </c>
      <c r="AO7" s="157"/>
    </row>
    <row r="8" spans="1:41" s="657" customFormat="1" ht="144.75" customHeight="1" thickBot="1">
      <c r="A8" s="619" t="s">
        <v>1599</v>
      </c>
      <c r="B8" s="626">
        <v>43634</v>
      </c>
      <c r="C8" s="627" t="s">
        <v>1622</v>
      </c>
      <c r="D8" s="658" t="s">
        <v>1623</v>
      </c>
      <c r="E8" s="658" t="s">
        <v>1624</v>
      </c>
      <c r="F8" s="147" t="s">
        <v>1625</v>
      </c>
      <c r="G8" s="682" t="s">
        <v>1626</v>
      </c>
      <c r="H8" s="620">
        <v>954694</v>
      </c>
      <c r="I8" s="620">
        <v>95415</v>
      </c>
      <c r="J8" s="620">
        <v>536257</v>
      </c>
      <c r="K8" s="621">
        <v>1586366</v>
      </c>
      <c r="L8" s="622">
        <v>0</v>
      </c>
      <c r="M8" s="623">
        <v>0</v>
      </c>
      <c r="N8" s="640">
        <v>0</v>
      </c>
      <c r="O8" s="639">
        <v>0</v>
      </c>
      <c r="P8" s="623">
        <v>0</v>
      </c>
      <c r="Q8" s="641" t="e">
        <v>#DIV/0!</v>
      </c>
      <c r="R8" s="624">
        <v>0</v>
      </c>
      <c r="S8" s="625">
        <v>0</v>
      </c>
      <c r="T8" s="655">
        <v>0</v>
      </c>
      <c r="U8" s="149"/>
      <c r="V8" s="659"/>
      <c r="W8" s="659"/>
      <c r="X8" s="659"/>
      <c r="Y8" s="659"/>
      <c r="Z8" s="659"/>
      <c r="AA8" s="659"/>
      <c r="AB8" s="660"/>
      <c r="AC8" s="661"/>
      <c r="AD8" s="662"/>
      <c r="AE8" s="663"/>
      <c r="AF8" s="624">
        <v>209422660</v>
      </c>
      <c r="AG8" s="625">
        <v>14385421</v>
      </c>
      <c r="AH8" s="664">
        <v>209422660</v>
      </c>
      <c r="AI8" s="624">
        <v>89304336</v>
      </c>
      <c r="AJ8" s="625">
        <v>2067230</v>
      </c>
      <c r="AK8" s="625">
        <v>0</v>
      </c>
      <c r="AL8" s="625">
        <v>209422660</v>
      </c>
      <c r="AM8" s="655">
        <v>0.70105033292672347</v>
      </c>
      <c r="AN8" s="685"/>
      <c r="AO8" s="665"/>
    </row>
    <row r="9" spans="1:41" s="657" customFormat="1" ht="144.75" customHeight="1" thickBot="1">
      <c r="A9" s="690" t="s">
        <v>1599</v>
      </c>
      <c r="B9" s="626">
        <v>43720</v>
      </c>
      <c r="C9" s="691" t="s">
        <v>1627</v>
      </c>
      <c r="D9" s="658" t="s">
        <v>1628</v>
      </c>
      <c r="E9" s="658" t="s">
        <v>1629</v>
      </c>
      <c r="F9" s="147" t="s">
        <v>1630</v>
      </c>
      <c r="G9" s="682" t="s">
        <v>1631</v>
      </c>
      <c r="H9" s="620">
        <v>413407</v>
      </c>
      <c r="I9" s="620">
        <v>13898</v>
      </c>
      <c r="J9" s="620">
        <v>316804</v>
      </c>
      <c r="K9" s="621">
        <v>744109</v>
      </c>
      <c r="L9" s="622">
        <v>0</v>
      </c>
      <c r="M9" s="623">
        <v>0</v>
      </c>
      <c r="N9" s="640">
        <v>0</v>
      </c>
      <c r="O9" s="639">
        <v>0</v>
      </c>
      <c r="P9" s="623">
        <v>0</v>
      </c>
      <c r="Q9" s="641" t="e">
        <v>#DIV/0!</v>
      </c>
      <c r="R9" s="624">
        <v>121406</v>
      </c>
      <c r="S9" s="625">
        <v>121406</v>
      </c>
      <c r="T9" s="655">
        <v>0.1631562042657729</v>
      </c>
      <c r="U9" s="149"/>
      <c r="V9" s="659"/>
      <c r="W9" s="659"/>
      <c r="X9" s="659"/>
      <c r="Y9" s="659"/>
      <c r="Z9" s="659"/>
      <c r="AA9" s="659"/>
      <c r="AB9" s="660"/>
      <c r="AC9" s="661"/>
      <c r="AD9" s="662"/>
      <c r="AE9" s="663"/>
      <c r="AF9" s="624">
        <v>0</v>
      </c>
      <c r="AG9" s="625">
        <v>0</v>
      </c>
      <c r="AH9" s="664">
        <v>0</v>
      </c>
      <c r="AI9" s="624">
        <v>0</v>
      </c>
      <c r="AJ9" s="625">
        <v>0</v>
      </c>
      <c r="AK9" s="625">
        <v>0</v>
      </c>
      <c r="AL9" s="625">
        <v>0</v>
      </c>
      <c r="AM9" s="655" t="e">
        <v>#DIV/0!</v>
      </c>
      <c r="AN9" s="685" t="s">
        <v>191</v>
      </c>
      <c r="AO9" s="665"/>
    </row>
    <row r="10" spans="1:41" s="720" customFormat="1" ht="14.25" thickBot="1">
      <c r="A10" s="697">
        <v>8</v>
      </c>
      <c r="B10" s="698"/>
      <c r="C10" s="699" t="s">
        <v>93</v>
      </c>
      <c r="D10" s="700"/>
      <c r="E10" s="700"/>
      <c r="F10" s="701"/>
      <c r="G10" s="702"/>
      <c r="H10" s="703"/>
      <c r="I10" s="703"/>
      <c r="J10" s="703"/>
      <c r="K10" s="704">
        <f t="shared" ref="K10:K13" si="0">SUM(H10:J10)</f>
        <v>0</v>
      </c>
      <c r="L10" s="705" t="e">
        <f>#REF!</f>
        <v>#REF!</v>
      </c>
      <c r="M10" s="706" t="e">
        <f>#REF!</f>
        <v>#REF!</v>
      </c>
      <c r="N10" s="707" t="e">
        <f t="shared" ref="N10:N13" si="1">L10/K10</f>
        <v>#REF!</v>
      </c>
      <c r="O10" s="708" t="e">
        <f>#REF!</f>
        <v>#REF!</v>
      </c>
      <c r="P10" s="706" t="e">
        <f>#REF!</f>
        <v>#REF!</v>
      </c>
      <c r="Q10" s="709" t="e">
        <f>#REF!</f>
        <v>#REF!</v>
      </c>
      <c r="R10" s="710" t="e">
        <f>#REF!</f>
        <v>#REF!</v>
      </c>
      <c r="S10" s="706" t="e">
        <f t="shared" ref="S10:S13" si="2">O10+R10</f>
        <v>#REF!</v>
      </c>
      <c r="T10" s="709" t="e">
        <f t="shared" ref="T10:T13" si="3">S10/K10</f>
        <v>#REF!</v>
      </c>
      <c r="U10" s="711"/>
      <c r="V10" s="712"/>
      <c r="W10" s="712"/>
      <c r="X10" s="712"/>
      <c r="Y10" s="712"/>
      <c r="Z10" s="712"/>
      <c r="AA10" s="712"/>
      <c r="AB10" s="713"/>
      <c r="AC10" s="714"/>
      <c r="AD10" s="715"/>
      <c r="AE10" s="716"/>
      <c r="AF10" s="710" t="e">
        <f>#REF!</f>
        <v>#REF!</v>
      </c>
      <c r="AG10" s="706" t="e">
        <f>#REF!</f>
        <v>#REF!</v>
      </c>
      <c r="AH10" s="717" t="e">
        <f>#REF!</f>
        <v>#REF!</v>
      </c>
      <c r="AI10" s="710" t="e">
        <f>#REF!</f>
        <v>#REF!</v>
      </c>
      <c r="AJ10" s="706" t="e">
        <f>#REF!</f>
        <v>#REF!</v>
      </c>
      <c r="AK10" s="706" t="e">
        <f>#REF!</f>
        <v>#REF!</v>
      </c>
      <c r="AL10" s="706" t="e">
        <f t="shared" ref="AL10:AL13" si="4">AH10+AK10</f>
        <v>#REF!</v>
      </c>
      <c r="AM10" s="709" t="e">
        <f t="shared" ref="AM10:AM13" si="5">AL10/(AF10+AI10)</f>
        <v>#REF!</v>
      </c>
      <c r="AN10" s="718"/>
      <c r="AO10" s="719"/>
    </row>
    <row r="11" spans="1:41" s="145" customFormat="1" ht="144.75" customHeight="1" thickBot="1">
      <c r="A11" s="171" t="s">
        <v>1599</v>
      </c>
      <c r="B11" s="81">
        <v>43637</v>
      </c>
      <c r="C11" s="172" t="s">
        <v>1632</v>
      </c>
      <c r="D11" s="146" t="s">
        <v>1633</v>
      </c>
      <c r="E11" s="146" t="s">
        <v>415</v>
      </c>
      <c r="F11" s="147" t="s">
        <v>416</v>
      </c>
      <c r="G11" s="148" t="s">
        <v>417</v>
      </c>
      <c r="H11" s="73">
        <v>908183</v>
      </c>
      <c r="I11" s="73">
        <v>127167</v>
      </c>
      <c r="J11" s="73">
        <v>204111</v>
      </c>
      <c r="K11" s="74">
        <v>1239461</v>
      </c>
      <c r="L11" s="75">
        <v>0</v>
      </c>
      <c r="M11" s="76">
        <v>0</v>
      </c>
      <c r="N11" s="98">
        <v>0</v>
      </c>
      <c r="O11" s="97">
        <v>0</v>
      </c>
      <c r="P11" s="76">
        <v>0</v>
      </c>
      <c r="Q11" s="99" t="e">
        <v>#DIV/0!</v>
      </c>
      <c r="R11" s="77">
        <v>0</v>
      </c>
      <c r="S11" s="78">
        <v>0</v>
      </c>
      <c r="T11" s="129">
        <v>0</v>
      </c>
      <c r="U11" s="149"/>
      <c r="V11" s="150"/>
      <c r="W11" s="150"/>
      <c r="X11" s="150"/>
      <c r="Y11" s="150"/>
      <c r="Z11" s="150"/>
      <c r="AA11" s="150"/>
      <c r="AB11" s="151"/>
      <c r="AC11" s="152"/>
      <c r="AD11" s="153"/>
      <c r="AE11" s="154"/>
      <c r="AF11" s="77">
        <v>0</v>
      </c>
      <c r="AG11" s="78">
        <v>0</v>
      </c>
      <c r="AH11" s="155">
        <v>0</v>
      </c>
      <c r="AI11" s="77">
        <v>0</v>
      </c>
      <c r="AJ11" s="78">
        <v>0</v>
      </c>
      <c r="AK11" s="78">
        <v>0</v>
      </c>
      <c r="AL11" s="78">
        <v>0</v>
      </c>
      <c r="AM11" s="129" t="e">
        <v>#DIV/0!</v>
      </c>
      <c r="AN11" s="156"/>
      <c r="AO11" s="157"/>
    </row>
    <row r="12" spans="1:41" s="145" customFormat="1" ht="144.75" customHeight="1" thickBot="1">
      <c r="A12" s="171" t="s">
        <v>1599</v>
      </c>
      <c r="B12" s="424">
        <v>43644</v>
      </c>
      <c r="C12" s="425" t="s">
        <v>1634</v>
      </c>
      <c r="D12" s="426" t="s">
        <v>1635</v>
      </c>
      <c r="E12" s="426" t="s">
        <v>1636</v>
      </c>
      <c r="F12" s="427" t="s">
        <v>1637</v>
      </c>
      <c r="G12" s="428" t="s">
        <v>1638</v>
      </c>
      <c r="H12" s="73">
        <v>786993</v>
      </c>
      <c r="I12" s="73">
        <v>151945</v>
      </c>
      <c r="J12" s="73">
        <v>716566</v>
      </c>
      <c r="K12" s="199">
        <v>1655504</v>
      </c>
      <c r="L12" s="75">
        <v>0</v>
      </c>
      <c r="M12" s="76">
        <v>0</v>
      </c>
      <c r="N12" s="98">
        <v>0</v>
      </c>
      <c r="O12" s="97">
        <v>0</v>
      </c>
      <c r="P12" s="76">
        <v>0</v>
      </c>
      <c r="Q12" s="99" t="e">
        <v>#DIV/0!</v>
      </c>
      <c r="R12" s="77">
        <v>0</v>
      </c>
      <c r="S12" s="78">
        <v>0</v>
      </c>
      <c r="T12" s="129">
        <v>0</v>
      </c>
      <c r="U12" s="429" t="s">
        <v>1639</v>
      </c>
      <c r="V12" s="430"/>
      <c r="W12" s="430"/>
      <c r="X12" s="430"/>
      <c r="Y12" s="430"/>
      <c r="Z12" s="430"/>
      <c r="AA12" s="430"/>
      <c r="AB12" s="431"/>
      <c r="AC12" s="432" t="s">
        <v>1639</v>
      </c>
      <c r="AD12" s="433"/>
      <c r="AE12" s="434"/>
      <c r="AF12" s="77">
        <v>0</v>
      </c>
      <c r="AG12" s="78">
        <v>0</v>
      </c>
      <c r="AH12" s="155">
        <v>0</v>
      </c>
      <c r="AI12" s="77">
        <v>209270288</v>
      </c>
      <c r="AJ12" s="78">
        <v>15398726</v>
      </c>
      <c r="AK12" s="78">
        <v>0</v>
      </c>
      <c r="AL12" s="78">
        <v>0</v>
      </c>
      <c r="AM12" s="129">
        <v>0</v>
      </c>
      <c r="AN12" s="167" t="s">
        <v>579</v>
      </c>
      <c r="AO12" s="157"/>
    </row>
    <row r="13" spans="1:41" s="720" customFormat="1" ht="14.25" thickBot="1">
      <c r="A13" s="721">
        <v>11</v>
      </c>
      <c r="B13" s="698"/>
      <c r="C13" s="699" t="s">
        <v>94</v>
      </c>
      <c r="D13" s="700"/>
      <c r="E13" s="700"/>
      <c r="F13" s="701"/>
      <c r="G13" s="702"/>
      <c r="H13" s="703"/>
      <c r="I13" s="703"/>
      <c r="J13" s="703"/>
      <c r="K13" s="704">
        <f t="shared" si="0"/>
        <v>0</v>
      </c>
      <c r="L13" s="705" t="e">
        <f>#REF!</f>
        <v>#REF!</v>
      </c>
      <c r="M13" s="706" t="e">
        <f>#REF!</f>
        <v>#REF!</v>
      </c>
      <c r="N13" s="707" t="e">
        <f t="shared" si="1"/>
        <v>#REF!</v>
      </c>
      <c r="O13" s="708" t="e">
        <f>#REF!</f>
        <v>#REF!</v>
      </c>
      <c r="P13" s="706" t="e">
        <f>#REF!</f>
        <v>#REF!</v>
      </c>
      <c r="Q13" s="709" t="e">
        <f>#REF!</f>
        <v>#REF!</v>
      </c>
      <c r="R13" s="710" t="e">
        <f>#REF!</f>
        <v>#REF!</v>
      </c>
      <c r="S13" s="706" t="e">
        <f t="shared" si="2"/>
        <v>#REF!</v>
      </c>
      <c r="T13" s="709" t="e">
        <f t="shared" si="3"/>
        <v>#REF!</v>
      </c>
      <c r="U13" s="711"/>
      <c r="V13" s="712"/>
      <c r="W13" s="712"/>
      <c r="X13" s="712"/>
      <c r="Y13" s="712"/>
      <c r="Z13" s="712"/>
      <c r="AA13" s="712"/>
      <c r="AB13" s="713"/>
      <c r="AC13" s="714"/>
      <c r="AD13" s="715"/>
      <c r="AE13" s="716"/>
      <c r="AF13" s="710" t="e">
        <f>#REF!</f>
        <v>#REF!</v>
      </c>
      <c r="AG13" s="706" t="e">
        <f>#REF!</f>
        <v>#REF!</v>
      </c>
      <c r="AH13" s="717" t="e">
        <f>#REF!</f>
        <v>#REF!</v>
      </c>
      <c r="AI13" s="710" t="e">
        <f>#REF!</f>
        <v>#REF!</v>
      </c>
      <c r="AJ13" s="706" t="e">
        <f>#REF!</f>
        <v>#REF!</v>
      </c>
      <c r="AK13" s="706" t="e">
        <f>#REF!</f>
        <v>#REF!</v>
      </c>
      <c r="AL13" s="706" t="e">
        <f t="shared" si="4"/>
        <v>#REF!</v>
      </c>
      <c r="AM13" s="709" t="e">
        <f t="shared" si="5"/>
        <v>#REF!</v>
      </c>
      <c r="AN13" s="718"/>
      <c r="AO13" s="719"/>
    </row>
    <row r="14" spans="1:41" s="145" customFormat="1" ht="144.75" customHeight="1" thickBot="1">
      <c r="A14" s="171" t="s">
        <v>1599</v>
      </c>
      <c r="B14" s="81">
        <v>43642</v>
      </c>
      <c r="C14" s="172" t="s">
        <v>1640</v>
      </c>
      <c r="D14" s="195" t="s">
        <v>1641</v>
      </c>
      <c r="E14" s="195" t="s">
        <v>1642</v>
      </c>
      <c r="F14" s="196" t="s">
        <v>1643</v>
      </c>
      <c r="G14" s="166" t="s">
        <v>1644</v>
      </c>
      <c r="H14" s="73">
        <v>801726</v>
      </c>
      <c r="I14" s="73">
        <v>163187</v>
      </c>
      <c r="J14" s="73">
        <v>388605</v>
      </c>
      <c r="K14" s="74">
        <v>1353518</v>
      </c>
      <c r="L14" s="75">
        <v>610959</v>
      </c>
      <c r="M14" s="76">
        <v>605465</v>
      </c>
      <c r="N14" s="98">
        <v>0.45138594388844477</v>
      </c>
      <c r="O14" s="97">
        <v>5494</v>
      </c>
      <c r="P14" s="76">
        <v>605465</v>
      </c>
      <c r="Q14" s="99">
        <v>1</v>
      </c>
      <c r="R14" s="77">
        <v>0</v>
      </c>
      <c r="S14" s="78">
        <v>5494</v>
      </c>
      <c r="T14" s="129">
        <v>4.0590520406821335E-3</v>
      </c>
      <c r="U14" s="149"/>
      <c r="V14" s="150"/>
      <c r="W14" s="150"/>
      <c r="X14" s="150"/>
      <c r="Y14" s="150"/>
      <c r="Z14" s="150"/>
      <c r="AA14" s="150"/>
      <c r="AB14" s="151"/>
      <c r="AC14" s="152"/>
      <c r="AD14" s="153"/>
      <c r="AE14" s="154"/>
      <c r="AF14" s="77">
        <v>0</v>
      </c>
      <c r="AG14" s="78">
        <v>0</v>
      </c>
      <c r="AH14" s="155">
        <v>0</v>
      </c>
      <c r="AI14" s="77">
        <v>121338866</v>
      </c>
      <c r="AJ14" s="78">
        <v>3352379</v>
      </c>
      <c r="AK14" s="78">
        <v>0</v>
      </c>
      <c r="AL14" s="78">
        <v>0</v>
      </c>
      <c r="AM14" s="129">
        <v>0</v>
      </c>
      <c r="AN14" s="156"/>
      <c r="AO14" s="157"/>
    </row>
    <row r="15" spans="1:41" s="145" customFormat="1" ht="144.75" customHeight="1" thickBot="1">
      <c r="A15" s="171" t="s">
        <v>1599</v>
      </c>
      <c r="B15" s="81">
        <v>43634</v>
      </c>
      <c r="C15" s="172" t="s">
        <v>1645</v>
      </c>
      <c r="D15" s="146" t="s">
        <v>1646</v>
      </c>
      <c r="E15" s="146" t="s">
        <v>1647</v>
      </c>
      <c r="F15" s="147" t="s">
        <v>1648</v>
      </c>
      <c r="G15" s="148" t="s">
        <v>1649</v>
      </c>
      <c r="H15" s="73">
        <v>1138766</v>
      </c>
      <c r="I15" s="73">
        <v>28158</v>
      </c>
      <c r="J15" s="73">
        <v>315182</v>
      </c>
      <c r="K15" s="74">
        <v>1482106</v>
      </c>
      <c r="L15" s="75">
        <v>556600</v>
      </c>
      <c r="M15" s="76">
        <v>822051</v>
      </c>
      <c r="N15" s="98">
        <v>0.37554668829354987</v>
      </c>
      <c r="O15" s="97">
        <v>556600</v>
      </c>
      <c r="P15" s="76">
        <v>563905</v>
      </c>
      <c r="Q15" s="99">
        <v>0.68597325470074244</v>
      </c>
      <c r="R15" s="77">
        <v>0</v>
      </c>
      <c r="S15" s="78">
        <v>556600</v>
      </c>
      <c r="T15" s="129">
        <v>0.37554668829354987</v>
      </c>
      <c r="U15" s="149"/>
      <c r="V15" s="150"/>
      <c r="W15" s="150"/>
      <c r="X15" s="150"/>
      <c r="Y15" s="150"/>
      <c r="Z15" s="150"/>
      <c r="AA15" s="150"/>
      <c r="AB15" s="151"/>
      <c r="AC15" s="152"/>
      <c r="AD15" s="153"/>
      <c r="AE15" s="154"/>
      <c r="AF15" s="77">
        <v>0</v>
      </c>
      <c r="AG15" s="78">
        <v>0</v>
      </c>
      <c r="AH15" s="155">
        <v>0</v>
      </c>
      <c r="AI15" s="77">
        <v>0</v>
      </c>
      <c r="AJ15" s="78">
        <v>0</v>
      </c>
      <c r="AK15" s="78">
        <v>0</v>
      </c>
      <c r="AL15" s="78">
        <v>0</v>
      </c>
      <c r="AM15" s="129" t="e">
        <v>#DIV/0!</v>
      </c>
      <c r="AN15" s="156"/>
      <c r="AO15" s="157"/>
    </row>
    <row r="16" spans="1:41" s="134" customFormat="1" ht="144.75" customHeight="1" thickBot="1">
      <c r="A16" s="171" t="s">
        <v>1599</v>
      </c>
      <c r="B16" s="81">
        <v>43635</v>
      </c>
      <c r="C16" s="172" t="s">
        <v>1650</v>
      </c>
      <c r="D16" s="146" t="s">
        <v>1651</v>
      </c>
      <c r="E16" s="146" t="s">
        <v>347</v>
      </c>
      <c r="F16" s="147" t="s">
        <v>348</v>
      </c>
      <c r="G16" s="166" t="s">
        <v>349</v>
      </c>
      <c r="H16" s="73">
        <v>534092</v>
      </c>
      <c r="I16" s="73">
        <v>14451</v>
      </c>
      <c r="J16" s="73">
        <v>172023</v>
      </c>
      <c r="K16" s="74">
        <v>720566</v>
      </c>
      <c r="L16" s="75">
        <v>357940</v>
      </c>
      <c r="M16" s="76">
        <v>364656</v>
      </c>
      <c r="N16" s="98">
        <v>0.49674838946050742</v>
      </c>
      <c r="O16" s="76">
        <v>357940</v>
      </c>
      <c r="P16" s="76">
        <v>357940</v>
      </c>
      <c r="Q16" s="99">
        <v>0.98158264227107195</v>
      </c>
      <c r="R16" s="77">
        <v>0</v>
      </c>
      <c r="S16" s="76">
        <v>357940</v>
      </c>
      <c r="T16" s="99">
        <v>0.49674838946050742</v>
      </c>
      <c r="U16" s="169" t="s">
        <v>1652</v>
      </c>
      <c r="V16" s="150" t="s">
        <v>350</v>
      </c>
      <c r="W16" s="259" t="s">
        <v>351</v>
      </c>
      <c r="X16" s="150" t="s">
        <v>1653</v>
      </c>
      <c r="Y16" s="150" t="s">
        <v>352</v>
      </c>
      <c r="Z16" s="150" t="s">
        <v>353</v>
      </c>
      <c r="AA16" s="150" t="s">
        <v>354</v>
      </c>
      <c r="AB16" s="260" t="s">
        <v>355</v>
      </c>
      <c r="AC16" s="169"/>
      <c r="AD16" s="150"/>
      <c r="AE16" s="151"/>
      <c r="AF16" s="77">
        <v>94886901</v>
      </c>
      <c r="AG16" s="76">
        <v>6394974</v>
      </c>
      <c r="AH16" s="155">
        <v>94886901</v>
      </c>
      <c r="AI16" s="77">
        <v>0</v>
      </c>
      <c r="AJ16" s="76">
        <v>0</v>
      </c>
      <c r="AK16" s="76">
        <v>0</v>
      </c>
      <c r="AL16" s="76">
        <v>94886901</v>
      </c>
      <c r="AM16" s="99">
        <v>1</v>
      </c>
      <c r="AN16" s="167" t="s">
        <v>191</v>
      </c>
      <c r="AO16" s="167"/>
    </row>
    <row r="17" spans="1:41" s="145" customFormat="1" ht="284.25" thickBot="1">
      <c r="A17" s="171" t="s">
        <v>1599</v>
      </c>
      <c r="B17" s="81">
        <v>43647</v>
      </c>
      <c r="C17" s="297" t="s">
        <v>1654</v>
      </c>
      <c r="D17" s="444" t="s">
        <v>1655</v>
      </c>
      <c r="E17" s="444" t="s">
        <v>1656</v>
      </c>
      <c r="F17" s="445" t="s">
        <v>1657</v>
      </c>
      <c r="G17" s="166" t="s">
        <v>1658</v>
      </c>
      <c r="H17" s="73">
        <v>1165396</v>
      </c>
      <c r="I17" s="73">
        <v>222087</v>
      </c>
      <c r="J17" s="73">
        <v>375805</v>
      </c>
      <c r="K17" s="74">
        <v>1763288</v>
      </c>
      <c r="L17" s="75">
        <v>183915</v>
      </c>
      <c r="M17" s="76">
        <v>37986</v>
      </c>
      <c r="N17" s="98">
        <v>0.10430230342405779</v>
      </c>
      <c r="O17" s="97">
        <v>145929</v>
      </c>
      <c r="P17" s="76">
        <v>37986</v>
      </c>
      <c r="Q17" s="99">
        <v>1</v>
      </c>
      <c r="R17" s="77">
        <v>0</v>
      </c>
      <c r="S17" s="78">
        <v>145929</v>
      </c>
      <c r="T17" s="129">
        <v>8.2759594575588333E-2</v>
      </c>
      <c r="U17" s="446" t="s">
        <v>1659</v>
      </c>
      <c r="V17" s="447" t="s">
        <v>1660</v>
      </c>
      <c r="W17" s="447" t="s">
        <v>1661</v>
      </c>
      <c r="X17" s="172" t="s">
        <v>1662</v>
      </c>
      <c r="Y17" s="150"/>
      <c r="Z17" s="150"/>
      <c r="AA17" s="150"/>
      <c r="AB17" s="151"/>
      <c r="AC17" s="201" t="s">
        <v>1663</v>
      </c>
      <c r="AD17" s="153"/>
      <c r="AE17" s="154"/>
      <c r="AF17" s="77">
        <v>133146364</v>
      </c>
      <c r="AG17" s="78">
        <v>13018339</v>
      </c>
      <c r="AH17" s="155">
        <v>133065166</v>
      </c>
      <c r="AI17" s="77">
        <v>244918310</v>
      </c>
      <c r="AJ17" s="78">
        <v>14406960</v>
      </c>
      <c r="AK17" s="78">
        <v>0</v>
      </c>
      <c r="AL17" s="78">
        <v>133065166</v>
      </c>
      <c r="AM17" s="129">
        <v>0.35196402930785331</v>
      </c>
      <c r="AN17" s="167" t="s">
        <v>1664</v>
      </c>
      <c r="AO17" s="157"/>
    </row>
    <row r="18" spans="1:41" s="145" customFormat="1" ht="144.75" customHeight="1" thickBot="1">
      <c r="A18" s="171" t="s">
        <v>1599</v>
      </c>
      <c r="B18" s="81">
        <v>43644</v>
      </c>
      <c r="C18" s="172" t="s">
        <v>1665</v>
      </c>
      <c r="D18" s="146" t="s">
        <v>1666</v>
      </c>
      <c r="E18" s="146" t="s">
        <v>1667</v>
      </c>
      <c r="F18" s="147" t="s">
        <v>1668</v>
      </c>
      <c r="G18" s="166" t="s">
        <v>1669</v>
      </c>
      <c r="H18" s="73">
        <v>283022</v>
      </c>
      <c r="I18" s="73">
        <v>38751</v>
      </c>
      <c r="J18" s="73">
        <v>117458</v>
      </c>
      <c r="K18" s="74">
        <v>439231</v>
      </c>
      <c r="L18" s="75">
        <v>237471</v>
      </c>
      <c r="M18" s="76">
        <v>241987</v>
      </c>
      <c r="N18" s="98">
        <v>0.5406517299553083</v>
      </c>
      <c r="O18" s="97">
        <v>76375</v>
      </c>
      <c r="P18" s="76">
        <v>225659</v>
      </c>
      <c r="Q18" s="99">
        <v>0.93252530094591857</v>
      </c>
      <c r="R18" s="77">
        <v>20490</v>
      </c>
      <c r="S18" s="78">
        <v>96865</v>
      </c>
      <c r="T18" s="129">
        <v>0.22053315908940854</v>
      </c>
      <c r="U18" s="149" t="s">
        <v>579</v>
      </c>
      <c r="V18" s="150" t="s">
        <v>579</v>
      </c>
      <c r="W18" s="150" t="s">
        <v>579</v>
      </c>
      <c r="X18" s="150" t="s">
        <v>579</v>
      </c>
      <c r="Y18" s="150" t="s">
        <v>579</v>
      </c>
      <c r="Z18" s="150" t="s">
        <v>579</v>
      </c>
      <c r="AA18" s="150" t="s">
        <v>579</v>
      </c>
      <c r="AB18" s="151" t="s">
        <v>579</v>
      </c>
      <c r="AC18" s="201" t="s">
        <v>1670</v>
      </c>
      <c r="AD18" s="439" t="s">
        <v>1670</v>
      </c>
      <c r="AE18" s="440" t="s">
        <v>1670</v>
      </c>
      <c r="AF18" s="77">
        <v>0</v>
      </c>
      <c r="AG18" s="78">
        <v>0</v>
      </c>
      <c r="AH18" s="155">
        <v>0</v>
      </c>
      <c r="AI18" s="77">
        <v>0</v>
      </c>
      <c r="AJ18" s="78">
        <v>0</v>
      </c>
      <c r="AK18" s="78">
        <v>0</v>
      </c>
      <c r="AL18" s="78">
        <v>0</v>
      </c>
      <c r="AM18" s="129" t="e">
        <v>#DIV/0!</v>
      </c>
      <c r="AN18" s="167" t="s">
        <v>579</v>
      </c>
      <c r="AO18" s="157"/>
    </row>
    <row r="19" spans="1:41" s="145" customFormat="1" ht="342" customHeight="1" thickBot="1">
      <c r="A19" s="171" t="s">
        <v>1599</v>
      </c>
      <c r="B19" s="81"/>
      <c r="C19" s="172" t="s">
        <v>1671</v>
      </c>
      <c r="D19" s="146" t="s">
        <v>1672</v>
      </c>
      <c r="E19" s="146" t="s">
        <v>1673</v>
      </c>
      <c r="F19" s="147" t="s">
        <v>1674</v>
      </c>
      <c r="G19" s="166" t="s">
        <v>1675</v>
      </c>
      <c r="H19" s="73">
        <v>972397</v>
      </c>
      <c r="I19" s="73">
        <v>125</v>
      </c>
      <c r="J19" s="73">
        <v>738950</v>
      </c>
      <c r="K19" s="74">
        <v>1711472</v>
      </c>
      <c r="L19" s="75">
        <v>755939</v>
      </c>
      <c r="M19" s="76">
        <v>349693</v>
      </c>
      <c r="N19" s="98">
        <v>0.44168937616274179</v>
      </c>
      <c r="O19" s="97">
        <v>406246</v>
      </c>
      <c r="P19" s="76">
        <v>349693</v>
      </c>
      <c r="Q19" s="99">
        <v>1</v>
      </c>
      <c r="R19" s="77">
        <v>0</v>
      </c>
      <c r="S19" s="78">
        <v>406246</v>
      </c>
      <c r="T19" s="129">
        <v>0.2373664307683678</v>
      </c>
      <c r="U19" s="169" t="s">
        <v>1676</v>
      </c>
      <c r="V19" s="150" t="s">
        <v>1677</v>
      </c>
      <c r="W19" s="150" t="s">
        <v>1678</v>
      </c>
      <c r="X19" s="150" t="s">
        <v>1679</v>
      </c>
      <c r="Y19" s="150" t="s">
        <v>1680</v>
      </c>
      <c r="Z19" s="150" t="s">
        <v>1681</v>
      </c>
      <c r="AA19" s="150" t="s">
        <v>1682</v>
      </c>
      <c r="AB19" s="151" t="s">
        <v>1683</v>
      </c>
      <c r="AC19" s="152"/>
      <c r="AD19" s="153"/>
      <c r="AE19" s="154"/>
      <c r="AF19" s="77">
        <v>53018630</v>
      </c>
      <c r="AG19" s="78">
        <v>5215245</v>
      </c>
      <c r="AH19" s="155">
        <v>53018630</v>
      </c>
      <c r="AI19" s="77">
        <v>562813081</v>
      </c>
      <c r="AJ19" s="78">
        <v>46117440</v>
      </c>
      <c r="AK19" s="78">
        <v>0</v>
      </c>
      <c r="AL19" s="78">
        <v>53018630</v>
      </c>
      <c r="AM19" s="129">
        <v>8.6092724770387805E-2</v>
      </c>
      <c r="AN19" s="167" t="s">
        <v>191</v>
      </c>
      <c r="AO19" s="157" t="s">
        <v>1684</v>
      </c>
    </row>
    <row r="20" spans="1:41" s="145" customFormat="1" ht="243.75" thickBot="1">
      <c r="A20" s="171" t="s">
        <v>1599</v>
      </c>
      <c r="B20" s="81"/>
      <c r="C20" s="172" t="s">
        <v>95</v>
      </c>
      <c r="D20" s="146" t="s">
        <v>571</v>
      </c>
      <c r="E20" s="146" t="s">
        <v>572</v>
      </c>
      <c r="F20" s="147" t="s">
        <v>1685</v>
      </c>
      <c r="G20" s="148" t="s">
        <v>573</v>
      </c>
      <c r="H20" s="73">
        <v>537323</v>
      </c>
      <c r="I20" s="73">
        <v>113202</v>
      </c>
      <c r="J20" s="73">
        <v>209081</v>
      </c>
      <c r="K20" s="74">
        <v>859606</v>
      </c>
      <c r="L20" s="75">
        <v>0</v>
      </c>
      <c r="M20" s="76">
        <v>0</v>
      </c>
      <c r="N20" s="98">
        <v>0</v>
      </c>
      <c r="O20" s="97">
        <v>0</v>
      </c>
      <c r="P20" s="76">
        <v>0</v>
      </c>
      <c r="Q20" s="99" t="e">
        <v>#DIV/0!</v>
      </c>
      <c r="R20" s="77">
        <v>21920667</v>
      </c>
      <c r="S20" s="78">
        <v>21920667</v>
      </c>
      <c r="T20" s="129">
        <v>25.500830613094838</v>
      </c>
      <c r="U20" s="169" t="s">
        <v>574</v>
      </c>
      <c r="V20" s="150" t="s">
        <v>575</v>
      </c>
      <c r="W20" s="150" t="s">
        <v>576</v>
      </c>
      <c r="X20" s="150" t="s">
        <v>1686</v>
      </c>
      <c r="Y20" s="150" t="s">
        <v>1687</v>
      </c>
      <c r="Z20" s="150" t="s">
        <v>577</v>
      </c>
      <c r="AA20" s="150"/>
      <c r="AB20" s="151" t="s">
        <v>1688</v>
      </c>
      <c r="AC20" s="152" t="s">
        <v>578</v>
      </c>
      <c r="AD20" s="153"/>
      <c r="AE20" s="154"/>
      <c r="AF20" s="77">
        <v>0</v>
      </c>
      <c r="AG20" s="78">
        <v>0</v>
      </c>
      <c r="AH20" s="155">
        <v>0</v>
      </c>
      <c r="AI20" s="77">
        <v>17544984</v>
      </c>
      <c r="AJ20" s="78">
        <v>1385801</v>
      </c>
      <c r="AK20" s="78">
        <v>14167518</v>
      </c>
      <c r="AL20" s="78">
        <v>14167518</v>
      </c>
      <c r="AM20" s="129">
        <v>0.80749677514667439</v>
      </c>
      <c r="AN20" s="156" t="s">
        <v>579</v>
      </c>
      <c r="AO20" s="157"/>
    </row>
    <row r="21" spans="1:41" s="145" customFormat="1" ht="243.75" customHeight="1" thickBot="1">
      <c r="A21" s="171" t="s">
        <v>1599</v>
      </c>
      <c r="B21" s="81"/>
      <c r="C21" s="172" t="s">
        <v>1689</v>
      </c>
      <c r="D21" s="195" t="s">
        <v>1690</v>
      </c>
      <c r="E21" s="195" t="s">
        <v>1691</v>
      </c>
      <c r="F21" s="196" t="s">
        <v>1692</v>
      </c>
      <c r="G21" s="166" t="s">
        <v>1693</v>
      </c>
      <c r="H21" s="73">
        <v>943539</v>
      </c>
      <c r="I21" s="73">
        <v>97513</v>
      </c>
      <c r="J21" s="73">
        <v>0</v>
      </c>
      <c r="K21" s="74">
        <v>1041052</v>
      </c>
      <c r="L21" s="75">
        <v>0</v>
      </c>
      <c r="M21" s="76">
        <v>0</v>
      </c>
      <c r="N21" s="98">
        <v>0</v>
      </c>
      <c r="O21" s="97">
        <v>0</v>
      </c>
      <c r="P21" s="76">
        <v>0</v>
      </c>
      <c r="Q21" s="99" t="e">
        <v>#DIV/0!</v>
      </c>
      <c r="R21" s="77">
        <v>583134</v>
      </c>
      <c r="S21" s="78">
        <v>583134</v>
      </c>
      <c r="T21" s="129">
        <v>0.56013916691961596</v>
      </c>
      <c r="U21" s="169" t="s">
        <v>1694</v>
      </c>
      <c r="V21" s="550" t="s">
        <v>1695</v>
      </c>
      <c r="W21" s="550" t="s">
        <v>1696</v>
      </c>
      <c r="X21" s="150" t="s">
        <v>1697</v>
      </c>
      <c r="Y21" s="484">
        <v>179</v>
      </c>
      <c r="Z21" s="312">
        <v>40082263</v>
      </c>
      <c r="AA21" s="312">
        <v>669479</v>
      </c>
      <c r="AB21" s="260" t="s">
        <v>1698</v>
      </c>
      <c r="AC21" s="201" t="s">
        <v>1639</v>
      </c>
      <c r="AD21" s="439" t="s">
        <v>1639</v>
      </c>
      <c r="AE21" s="440" t="s">
        <v>1639</v>
      </c>
      <c r="AF21" s="77">
        <v>0</v>
      </c>
      <c r="AG21" s="78">
        <v>0</v>
      </c>
      <c r="AH21" s="155">
        <v>0</v>
      </c>
      <c r="AI21" s="77">
        <v>30047875</v>
      </c>
      <c r="AJ21" s="78">
        <v>3935378</v>
      </c>
      <c r="AK21" s="78">
        <v>30047875</v>
      </c>
      <c r="AL21" s="78">
        <v>30047875</v>
      </c>
      <c r="AM21" s="129">
        <v>1</v>
      </c>
      <c r="AN21" s="167" t="s">
        <v>1699</v>
      </c>
      <c r="AO21" s="157" t="s">
        <v>579</v>
      </c>
    </row>
    <row r="22" spans="1:41" s="145" customFormat="1" ht="144.75" customHeight="1" thickBot="1">
      <c r="A22" s="171" t="s">
        <v>1599</v>
      </c>
      <c r="B22" s="81">
        <v>43644</v>
      </c>
      <c r="C22" s="172" t="s">
        <v>1700</v>
      </c>
      <c r="D22" s="146" t="s">
        <v>1701</v>
      </c>
      <c r="E22" s="146" t="s">
        <v>1702</v>
      </c>
      <c r="F22" s="147" t="s">
        <v>1703</v>
      </c>
      <c r="G22" s="166" t="s">
        <v>1704</v>
      </c>
      <c r="H22" s="73">
        <v>1035682</v>
      </c>
      <c r="I22" s="73">
        <v>0</v>
      </c>
      <c r="J22" s="73">
        <v>833370</v>
      </c>
      <c r="K22" s="74">
        <v>1869052</v>
      </c>
      <c r="L22" s="75">
        <v>0</v>
      </c>
      <c r="M22" s="76">
        <v>0</v>
      </c>
      <c r="N22" s="98">
        <v>0</v>
      </c>
      <c r="O22" s="97">
        <v>0</v>
      </c>
      <c r="P22" s="76">
        <v>0</v>
      </c>
      <c r="Q22" s="99" t="e">
        <v>#DIV/0!</v>
      </c>
      <c r="R22" s="77">
        <v>0</v>
      </c>
      <c r="S22" s="78">
        <v>0</v>
      </c>
      <c r="T22" s="129">
        <v>0</v>
      </c>
      <c r="U22" s="149"/>
      <c r="V22" s="150"/>
      <c r="W22" s="150"/>
      <c r="X22" s="150"/>
      <c r="Y22" s="150"/>
      <c r="Z22" s="150"/>
      <c r="AA22" s="150"/>
      <c r="AB22" s="151"/>
      <c r="AC22" s="152"/>
      <c r="AD22" s="153"/>
      <c r="AE22" s="154"/>
      <c r="AF22" s="77">
        <v>26109369</v>
      </c>
      <c r="AG22" s="78">
        <v>2644002</v>
      </c>
      <c r="AH22" s="155">
        <v>26109369</v>
      </c>
      <c r="AI22" s="77">
        <v>0</v>
      </c>
      <c r="AJ22" s="78">
        <v>0</v>
      </c>
      <c r="AK22" s="78">
        <v>0</v>
      </c>
      <c r="AL22" s="78">
        <v>26109369</v>
      </c>
      <c r="AM22" s="129">
        <v>1</v>
      </c>
      <c r="AN22" s="167" t="s">
        <v>1705</v>
      </c>
      <c r="AO22" s="157" t="s">
        <v>1706</v>
      </c>
    </row>
    <row r="23" spans="1:41" s="145" customFormat="1" ht="144.75" customHeight="1" thickBot="1">
      <c r="A23" s="171" t="s">
        <v>1599</v>
      </c>
      <c r="B23" s="81">
        <v>43621</v>
      </c>
      <c r="C23" s="172" t="s">
        <v>1707</v>
      </c>
      <c r="D23" s="180" t="s">
        <v>1708</v>
      </c>
      <c r="E23" s="146" t="s">
        <v>1709</v>
      </c>
      <c r="F23" s="173" t="s">
        <v>1710</v>
      </c>
      <c r="G23" s="181" t="s">
        <v>1711</v>
      </c>
      <c r="H23" s="73">
        <v>1012695</v>
      </c>
      <c r="I23" s="73">
        <v>89093</v>
      </c>
      <c r="J23" s="73">
        <v>452965</v>
      </c>
      <c r="K23" s="74">
        <v>1554753</v>
      </c>
      <c r="L23" s="75">
        <v>0</v>
      </c>
      <c r="M23" s="76">
        <v>0</v>
      </c>
      <c r="N23" s="98">
        <v>0</v>
      </c>
      <c r="O23" s="97">
        <v>0</v>
      </c>
      <c r="P23" s="76">
        <v>0</v>
      </c>
      <c r="Q23" s="99" t="e">
        <v>#DIV/0!</v>
      </c>
      <c r="R23" s="77">
        <v>0</v>
      </c>
      <c r="S23" s="78">
        <v>0</v>
      </c>
      <c r="T23" s="129">
        <v>0</v>
      </c>
      <c r="U23" s="149"/>
      <c r="V23" s="150"/>
      <c r="W23" s="150"/>
      <c r="X23" s="150"/>
      <c r="Y23" s="150"/>
      <c r="Z23" s="150"/>
      <c r="AA23" s="150"/>
      <c r="AB23" s="151"/>
      <c r="AC23" s="152"/>
      <c r="AD23" s="153"/>
      <c r="AE23" s="154"/>
      <c r="AF23" s="77">
        <v>0</v>
      </c>
      <c r="AG23" s="78">
        <v>0</v>
      </c>
      <c r="AH23" s="155">
        <v>0</v>
      </c>
      <c r="AI23" s="77">
        <v>0</v>
      </c>
      <c r="AJ23" s="78">
        <v>0</v>
      </c>
      <c r="AK23" s="78">
        <v>0</v>
      </c>
      <c r="AL23" s="78">
        <v>0</v>
      </c>
      <c r="AM23" s="129" t="e">
        <v>#DIV/0!</v>
      </c>
      <c r="AN23" s="156"/>
      <c r="AO23" s="157"/>
    </row>
    <row r="24" spans="1:41" s="145" customFormat="1" ht="144.75" customHeight="1" thickBot="1">
      <c r="A24" s="171" t="s">
        <v>1599</v>
      </c>
      <c r="B24" s="81">
        <v>43647</v>
      </c>
      <c r="C24" s="172" t="s">
        <v>1712</v>
      </c>
      <c r="D24" s="81" t="s">
        <v>1713</v>
      </c>
      <c r="E24" s="305" t="s">
        <v>1714</v>
      </c>
      <c r="F24" s="306" t="s">
        <v>1715</v>
      </c>
      <c r="G24" s="478" t="s">
        <v>1716</v>
      </c>
      <c r="H24" s="308">
        <v>931523</v>
      </c>
      <c r="I24" s="309">
        <v>3797</v>
      </c>
      <c r="J24" s="309">
        <v>510639</v>
      </c>
      <c r="K24" s="310">
        <v>1445959</v>
      </c>
      <c r="L24" s="75">
        <v>0</v>
      </c>
      <c r="M24" s="76">
        <v>0</v>
      </c>
      <c r="N24" s="98">
        <v>0</v>
      </c>
      <c r="O24" s="97">
        <v>0</v>
      </c>
      <c r="P24" s="76">
        <v>0</v>
      </c>
      <c r="Q24" s="99" t="e">
        <v>#DIV/0!</v>
      </c>
      <c r="R24" s="77">
        <v>0</v>
      </c>
      <c r="S24" s="78">
        <v>0</v>
      </c>
      <c r="T24" s="129">
        <v>0</v>
      </c>
      <c r="U24" s="311" t="s">
        <v>1717</v>
      </c>
      <c r="V24" s="150"/>
      <c r="W24" s="150"/>
      <c r="X24" s="150"/>
      <c r="Y24" s="150"/>
      <c r="Z24" s="150"/>
      <c r="AA24" s="150"/>
      <c r="AB24" s="151"/>
      <c r="AC24" s="352" t="s">
        <v>1718</v>
      </c>
      <c r="AD24" s="153"/>
      <c r="AE24" s="154"/>
      <c r="AF24" s="77">
        <v>168490286</v>
      </c>
      <c r="AG24" s="78">
        <v>18851021</v>
      </c>
      <c r="AH24" s="155">
        <v>168490286</v>
      </c>
      <c r="AI24" s="77">
        <v>1497805183</v>
      </c>
      <c r="AJ24" s="78">
        <v>170117208</v>
      </c>
      <c r="AK24" s="78">
        <v>0</v>
      </c>
      <c r="AL24" s="78">
        <v>168490286</v>
      </c>
      <c r="AM24" s="129">
        <v>0.10111669216811632</v>
      </c>
      <c r="AN24" s="316" t="s">
        <v>1615</v>
      </c>
      <c r="AO24" s="157"/>
    </row>
    <row r="25" spans="1:41" s="720" customFormat="1" ht="14.25" thickBot="1">
      <c r="A25" s="721">
        <v>23</v>
      </c>
      <c r="B25" s="698"/>
      <c r="C25" s="699" t="s">
        <v>96</v>
      </c>
      <c r="D25" s="700"/>
      <c r="E25" s="700"/>
      <c r="F25" s="701"/>
      <c r="G25" s="702"/>
      <c r="H25" s="703"/>
      <c r="I25" s="703"/>
      <c r="J25" s="703"/>
      <c r="K25" s="704">
        <f t="shared" ref="K25:K37" si="6">SUM(H25:J25)</f>
        <v>0</v>
      </c>
      <c r="L25" s="705" t="e">
        <f>#REF!</f>
        <v>#REF!</v>
      </c>
      <c r="M25" s="706" t="e">
        <f>#REF!</f>
        <v>#REF!</v>
      </c>
      <c r="N25" s="707" t="e">
        <f t="shared" ref="N25:N37" si="7">L25/K25</f>
        <v>#REF!</v>
      </c>
      <c r="O25" s="708" t="e">
        <f>#REF!</f>
        <v>#REF!</v>
      </c>
      <c r="P25" s="706" t="e">
        <f>#REF!</f>
        <v>#REF!</v>
      </c>
      <c r="Q25" s="709" t="e">
        <f>#REF!</f>
        <v>#REF!</v>
      </c>
      <c r="R25" s="710" t="e">
        <f>#REF!</f>
        <v>#REF!</v>
      </c>
      <c r="S25" s="706" t="e">
        <f t="shared" ref="S25:S37" si="8">O25+R25</f>
        <v>#REF!</v>
      </c>
      <c r="T25" s="709" t="e">
        <f t="shared" ref="T25:T37" si="9">S25/K25</f>
        <v>#REF!</v>
      </c>
      <c r="U25" s="711"/>
      <c r="V25" s="712"/>
      <c r="W25" s="712"/>
      <c r="X25" s="712"/>
      <c r="Y25" s="712"/>
      <c r="Z25" s="712"/>
      <c r="AA25" s="712"/>
      <c r="AB25" s="713"/>
      <c r="AC25" s="714"/>
      <c r="AD25" s="715"/>
      <c r="AE25" s="716"/>
      <c r="AF25" s="710" t="e">
        <f>#REF!</f>
        <v>#REF!</v>
      </c>
      <c r="AG25" s="706" t="e">
        <f>#REF!</f>
        <v>#REF!</v>
      </c>
      <c r="AH25" s="717" t="e">
        <f>#REF!</f>
        <v>#REF!</v>
      </c>
      <c r="AI25" s="710" t="e">
        <f>#REF!</f>
        <v>#REF!</v>
      </c>
      <c r="AJ25" s="706" t="e">
        <f>#REF!</f>
        <v>#REF!</v>
      </c>
      <c r="AK25" s="706" t="e">
        <f>#REF!</f>
        <v>#REF!</v>
      </c>
      <c r="AL25" s="706" t="e">
        <f t="shared" ref="AL25:AL37" si="10">AH25+AK25</f>
        <v>#REF!</v>
      </c>
      <c r="AM25" s="709" t="e">
        <f t="shared" ref="AM25:AM37" si="11">AL25/(AF25+AI25)</f>
        <v>#REF!</v>
      </c>
      <c r="AN25" s="718"/>
      <c r="AO25" s="719"/>
    </row>
    <row r="26" spans="1:41" s="145" customFormat="1" ht="144.75" customHeight="1" thickBot="1">
      <c r="A26" s="171" t="s">
        <v>1599</v>
      </c>
      <c r="B26" s="81">
        <v>43649</v>
      </c>
      <c r="C26" s="172" t="s">
        <v>1719</v>
      </c>
      <c r="D26" s="146" t="s">
        <v>1720</v>
      </c>
      <c r="E26" s="146" t="s">
        <v>1721</v>
      </c>
      <c r="F26" s="147" t="s">
        <v>1722</v>
      </c>
      <c r="G26" s="166" t="s">
        <v>1723</v>
      </c>
      <c r="H26" s="73">
        <v>537799</v>
      </c>
      <c r="I26" s="73">
        <v>117481</v>
      </c>
      <c r="J26" s="73">
        <v>344250</v>
      </c>
      <c r="K26" s="74">
        <v>999530</v>
      </c>
      <c r="L26" s="75">
        <v>0</v>
      </c>
      <c r="M26" s="76">
        <v>0</v>
      </c>
      <c r="N26" s="98">
        <v>0</v>
      </c>
      <c r="O26" s="97">
        <v>0</v>
      </c>
      <c r="P26" s="76">
        <v>0</v>
      </c>
      <c r="Q26" s="99" t="e">
        <v>#DIV/0!</v>
      </c>
      <c r="R26" s="77">
        <v>0</v>
      </c>
      <c r="S26" s="78">
        <v>0</v>
      </c>
      <c r="T26" s="129">
        <v>0</v>
      </c>
      <c r="U26" s="311" t="s">
        <v>648</v>
      </c>
      <c r="V26" s="172" t="s">
        <v>648</v>
      </c>
      <c r="W26" s="172" t="s">
        <v>648</v>
      </c>
      <c r="X26" s="172" t="s">
        <v>648</v>
      </c>
      <c r="Y26" s="172" t="s">
        <v>648</v>
      </c>
      <c r="Z26" s="172" t="s">
        <v>648</v>
      </c>
      <c r="AA26" s="172" t="s">
        <v>648</v>
      </c>
      <c r="AB26" s="351" t="s">
        <v>648</v>
      </c>
      <c r="AC26" s="352" t="s">
        <v>648</v>
      </c>
      <c r="AD26" s="353" t="s">
        <v>648</v>
      </c>
      <c r="AE26" s="354" t="s">
        <v>648</v>
      </c>
      <c r="AF26" s="77">
        <v>0</v>
      </c>
      <c r="AG26" s="78">
        <v>0</v>
      </c>
      <c r="AH26" s="155">
        <v>0</v>
      </c>
      <c r="AI26" s="77">
        <v>0</v>
      </c>
      <c r="AJ26" s="78">
        <v>0</v>
      </c>
      <c r="AK26" s="78">
        <v>0</v>
      </c>
      <c r="AL26" s="78">
        <v>0</v>
      </c>
      <c r="AM26" s="129" t="e">
        <v>#DIV/0!</v>
      </c>
      <c r="AN26" s="316" t="s">
        <v>648</v>
      </c>
      <c r="AO26" s="157" t="s">
        <v>1724</v>
      </c>
    </row>
    <row r="27" spans="1:41" s="145" customFormat="1" ht="144.75" customHeight="1" thickBot="1">
      <c r="A27" s="171" t="s">
        <v>1599</v>
      </c>
      <c r="B27" s="81">
        <v>43642</v>
      </c>
      <c r="C27" s="172" t="s">
        <v>1725</v>
      </c>
      <c r="D27" s="233" t="s">
        <v>1726</v>
      </c>
      <c r="E27" s="233" t="s">
        <v>1727</v>
      </c>
      <c r="F27" s="233" t="s">
        <v>1728</v>
      </c>
      <c r="G27" s="166" t="s">
        <v>1729</v>
      </c>
      <c r="H27" s="73">
        <v>851409</v>
      </c>
      <c r="I27" s="73"/>
      <c r="J27" s="73">
        <v>471380</v>
      </c>
      <c r="K27" s="74">
        <v>1322789</v>
      </c>
      <c r="L27" s="75">
        <v>120462</v>
      </c>
      <c r="M27" s="76">
        <v>120462</v>
      </c>
      <c r="N27" s="98">
        <v>9.1066678056742234E-2</v>
      </c>
      <c r="O27" s="97">
        <v>0</v>
      </c>
      <c r="P27" s="76">
        <v>120462</v>
      </c>
      <c r="Q27" s="99">
        <v>1</v>
      </c>
      <c r="R27" s="77">
        <v>18352</v>
      </c>
      <c r="S27" s="78">
        <v>18352</v>
      </c>
      <c r="T27" s="129">
        <v>1.3873716821050069E-2</v>
      </c>
      <c r="U27" s="149"/>
      <c r="V27" s="150"/>
      <c r="W27" s="150"/>
      <c r="X27" s="150"/>
      <c r="Y27" s="150"/>
      <c r="Z27" s="150"/>
      <c r="AA27" s="150"/>
      <c r="AB27" s="151"/>
      <c r="AC27" s="152"/>
      <c r="AD27" s="153"/>
      <c r="AE27" s="154"/>
      <c r="AF27" s="77">
        <v>0</v>
      </c>
      <c r="AG27" s="78">
        <v>0</v>
      </c>
      <c r="AH27" s="155">
        <v>0</v>
      </c>
      <c r="AI27" s="77">
        <v>6185256</v>
      </c>
      <c r="AJ27" s="78">
        <v>878950</v>
      </c>
      <c r="AK27" s="78">
        <v>0</v>
      </c>
      <c r="AL27" s="78">
        <v>0</v>
      </c>
      <c r="AM27" s="129">
        <v>0</v>
      </c>
      <c r="AN27" s="156"/>
      <c r="AO27" s="157"/>
    </row>
    <row r="28" spans="1:41" s="720" customFormat="1" ht="14.25" thickBot="1">
      <c r="A28" s="697">
        <v>26</v>
      </c>
      <c r="B28" s="698"/>
      <c r="C28" s="699" t="s">
        <v>97</v>
      </c>
      <c r="D28" s="700"/>
      <c r="E28" s="700"/>
      <c r="F28" s="701"/>
      <c r="G28" s="702"/>
      <c r="H28" s="703"/>
      <c r="I28" s="703"/>
      <c r="J28" s="703"/>
      <c r="K28" s="704"/>
      <c r="L28" s="705"/>
      <c r="M28" s="706"/>
      <c r="N28" s="707"/>
      <c r="O28" s="708"/>
      <c r="P28" s="706"/>
      <c r="Q28" s="709"/>
      <c r="R28" s="710"/>
      <c r="S28" s="706"/>
      <c r="T28" s="709"/>
      <c r="U28" s="711"/>
      <c r="V28" s="712"/>
      <c r="W28" s="712"/>
      <c r="X28" s="712"/>
      <c r="Y28" s="712"/>
      <c r="Z28" s="712"/>
      <c r="AA28" s="712"/>
      <c r="AB28" s="713"/>
      <c r="AC28" s="714"/>
      <c r="AD28" s="715"/>
      <c r="AE28" s="716"/>
      <c r="AF28" s="710"/>
      <c r="AG28" s="706"/>
      <c r="AH28" s="717"/>
      <c r="AI28" s="710"/>
      <c r="AJ28" s="706"/>
      <c r="AK28" s="706"/>
      <c r="AL28" s="706"/>
      <c r="AM28" s="709"/>
      <c r="AN28" s="718"/>
      <c r="AO28" s="719"/>
    </row>
    <row r="29" spans="1:41" s="657" customFormat="1" ht="144.75" customHeight="1" thickBot="1">
      <c r="A29" s="619" t="s">
        <v>1599</v>
      </c>
      <c r="B29" s="626"/>
      <c r="C29" s="627" t="s">
        <v>1730</v>
      </c>
      <c r="D29" s="658"/>
      <c r="E29" s="658"/>
      <c r="F29" s="147"/>
      <c r="G29" s="148"/>
      <c r="H29" s="620"/>
      <c r="I29" s="620"/>
      <c r="J29" s="620"/>
      <c r="K29" s="621">
        <v>0</v>
      </c>
      <c r="L29" s="622">
        <v>621952</v>
      </c>
      <c r="M29" s="623">
        <v>576403</v>
      </c>
      <c r="N29" s="640" t="e">
        <v>#DIV/0!</v>
      </c>
      <c r="O29" s="639">
        <v>45549</v>
      </c>
      <c r="P29" s="623">
        <v>0</v>
      </c>
      <c r="Q29" s="641">
        <v>0</v>
      </c>
      <c r="R29" s="624">
        <v>0</v>
      </c>
      <c r="S29" s="625">
        <v>45549</v>
      </c>
      <c r="T29" s="655" t="e">
        <v>#DIV/0!</v>
      </c>
      <c r="U29" s="149"/>
      <c r="V29" s="659"/>
      <c r="W29" s="659"/>
      <c r="X29" s="659"/>
      <c r="Y29" s="659"/>
      <c r="Z29" s="659"/>
      <c r="AA29" s="659"/>
      <c r="AB29" s="660"/>
      <c r="AC29" s="661"/>
      <c r="AD29" s="662"/>
      <c r="AE29" s="663"/>
      <c r="AF29" s="624">
        <v>8545265</v>
      </c>
      <c r="AG29" s="625">
        <v>708451</v>
      </c>
      <c r="AH29" s="664">
        <v>0</v>
      </c>
      <c r="AI29" s="624">
        <v>11325157</v>
      </c>
      <c r="AJ29" s="625">
        <v>640951</v>
      </c>
      <c r="AK29" s="625">
        <v>0</v>
      </c>
      <c r="AL29" s="625">
        <v>0</v>
      </c>
      <c r="AM29" s="655">
        <v>0</v>
      </c>
      <c r="AN29" s="156"/>
      <c r="AO29" s="665"/>
    </row>
    <row r="30" spans="1:41" s="657" customFormat="1" ht="181.5" customHeight="1" thickBot="1">
      <c r="A30" s="619" t="s">
        <v>1599</v>
      </c>
      <c r="B30" s="626">
        <v>43706</v>
      </c>
      <c r="C30" s="627" t="s">
        <v>1731</v>
      </c>
      <c r="D30" s="195" t="s">
        <v>1732</v>
      </c>
      <c r="E30" s="195" t="s">
        <v>1733</v>
      </c>
      <c r="F30" s="196" t="s">
        <v>1734</v>
      </c>
      <c r="G30" s="682" t="s">
        <v>1735</v>
      </c>
      <c r="H30" s="620">
        <v>755016</v>
      </c>
      <c r="I30" s="620">
        <v>46855</v>
      </c>
      <c r="J30" s="620">
        <v>562280</v>
      </c>
      <c r="K30" s="621">
        <v>1364151</v>
      </c>
      <c r="L30" s="622">
        <v>257234</v>
      </c>
      <c r="M30" s="623">
        <v>251361</v>
      </c>
      <c r="N30" s="640">
        <v>0.18856710144258224</v>
      </c>
      <c r="O30" s="639">
        <v>195839</v>
      </c>
      <c r="P30" s="623">
        <v>244640</v>
      </c>
      <c r="Q30" s="641">
        <v>0.97326156404533715</v>
      </c>
      <c r="R30" s="624">
        <v>0</v>
      </c>
      <c r="S30" s="625">
        <v>195839</v>
      </c>
      <c r="T30" s="655">
        <v>0.14356108671254136</v>
      </c>
      <c r="U30" s="149" t="s">
        <v>1509</v>
      </c>
      <c r="V30" s="659" t="s">
        <v>1736</v>
      </c>
      <c r="W30" s="659" t="s">
        <v>1737</v>
      </c>
      <c r="X30" s="659" t="s">
        <v>1510</v>
      </c>
      <c r="Y30" s="659">
        <v>76</v>
      </c>
      <c r="Z30" s="659">
        <v>15079231</v>
      </c>
      <c r="AA30" s="659">
        <v>277080211</v>
      </c>
      <c r="AB30" s="660" t="s">
        <v>1511</v>
      </c>
      <c r="AC30" s="661"/>
      <c r="AD30" s="662"/>
      <c r="AE30" s="663"/>
      <c r="AF30" s="624">
        <v>129185138</v>
      </c>
      <c r="AG30" s="625">
        <v>14932967</v>
      </c>
      <c r="AH30" s="664">
        <v>129185138</v>
      </c>
      <c r="AI30" s="624">
        <v>324270779</v>
      </c>
      <c r="AJ30" s="625">
        <v>20785945</v>
      </c>
      <c r="AK30" s="625">
        <v>36312562</v>
      </c>
      <c r="AL30" s="625">
        <v>165497700</v>
      </c>
      <c r="AM30" s="655">
        <v>0.36496976617905724</v>
      </c>
      <c r="AN30" s="685" t="s">
        <v>1738</v>
      </c>
      <c r="AO30" s="665"/>
    </row>
    <row r="31" spans="1:41" s="720" customFormat="1" ht="14.25" thickBot="1">
      <c r="A31" s="697">
        <v>29</v>
      </c>
      <c r="B31" s="698"/>
      <c r="C31" s="699" t="s">
        <v>98</v>
      </c>
      <c r="D31" s="700"/>
      <c r="E31" s="700"/>
      <c r="F31" s="701"/>
      <c r="G31" s="702"/>
      <c r="H31" s="703"/>
      <c r="I31" s="703"/>
      <c r="J31" s="703"/>
      <c r="K31" s="704">
        <f t="shared" si="6"/>
        <v>0</v>
      </c>
      <c r="L31" s="705" t="e">
        <f>#REF!</f>
        <v>#REF!</v>
      </c>
      <c r="M31" s="706" t="e">
        <f>#REF!</f>
        <v>#REF!</v>
      </c>
      <c r="N31" s="707" t="e">
        <f t="shared" si="7"/>
        <v>#REF!</v>
      </c>
      <c r="O31" s="708" t="e">
        <f>#REF!</f>
        <v>#REF!</v>
      </c>
      <c r="P31" s="706" t="e">
        <f>#REF!</f>
        <v>#REF!</v>
      </c>
      <c r="Q31" s="709" t="e">
        <f>#REF!</f>
        <v>#REF!</v>
      </c>
      <c r="R31" s="710" t="e">
        <f>#REF!</f>
        <v>#REF!</v>
      </c>
      <c r="S31" s="706" t="e">
        <f t="shared" si="8"/>
        <v>#REF!</v>
      </c>
      <c r="T31" s="709" t="e">
        <f t="shared" si="9"/>
        <v>#REF!</v>
      </c>
      <c r="U31" s="711"/>
      <c r="V31" s="712"/>
      <c r="W31" s="712"/>
      <c r="X31" s="712"/>
      <c r="Y31" s="712"/>
      <c r="Z31" s="712"/>
      <c r="AA31" s="712"/>
      <c r="AB31" s="713"/>
      <c r="AC31" s="714"/>
      <c r="AD31" s="715"/>
      <c r="AE31" s="716"/>
      <c r="AF31" s="710" t="e">
        <f>#REF!</f>
        <v>#REF!</v>
      </c>
      <c r="AG31" s="706" t="e">
        <f>#REF!</f>
        <v>#REF!</v>
      </c>
      <c r="AH31" s="717" t="e">
        <f>#REF!</f>
        <v>#REF!</v>
      </c>
      <c r="AI31" s="710" t="e">
        <f>#REF!</f>
        <v>#REF!</v>
      </c>
      <c r="AJ31" s="706" t="e">
        <f>#REF!</f>
        <v>#REF!</v>
      </c>
      <c r="AK31" s="706" t="e">
        <f>#REF!</f>
        <v>#REF!</v>
      </c>
      <c r="AL31" s="706" t="e">
        <f t="shared" si="10"/>
        <v>#REF!</v>
      </c>
      <c r="AM31" s="709" t="e">
        <f t="shared" si="11"/>
        <v>#REF!</v>
      </c>
      <c r="AN31" s="718"/>
      <c r="AO31" s="719"/>
    </row>
    <row r="32" spans="1:41" s="145" customFormat="1" ht="144.75" customHeight="1" thickBot="1">
      <c r="A32" s="171" t="s">
        <v>1599</v>
      </c>
      <c r="B32" s="81">
        <v>43657</v>
      </c>
      <c r="C32" s="172" t="s">
        <v>1739</v>
      </c>
      <c r="D32" s="146" t="s">
        <v>1740</v>
      </c>
      <c r="E32" s="146" t="s">
        <v>1182</v>
      </c>
      <c r="F32" s="147" t="s">
        <v>1183</v>
      </c>
      <c r="G32" s="148" t="s">
        <v>1184</v>
      </c>
      <c r="H32" s="73">
        <v>842420</v>
      </c>
      <c r="I32" s="73">
        <v>93728</v>
      </c>
      <c r="J32" s="73">
        <v>528037</v>
      </c>
      <c r="K32" s="74">
        <v>1464185</v>
      </c>
      <c r="L32" s="75">
        <v>236512</v>
      </c>
      <c r="M32" s="76">
        <v>122458</v>
      </c>
      <c r="N32" s="98">
        <v>0.16153150045929987</v>
      </c>
      <c r="O32" s="97">
        <v>114054</v>
      </c>
      <c r="P32" s="76">
        <v>122458</v>
      </c>
      <c r="Q32" s="99">
        <v>1</v>
      </c>
      <c r="R32" s="77">
        <v>0</v>
      </c>
      <c r="S32" s="78">
        <v>114054</v>
      </c>
      <c r="T32" s="129">
        <v>7.7895894302974014E-2</v>
      </c>
      <c r="U32" s="149" t="s">
        <v>1741</v>
      </c>
      <c r="V32" s="150" t="s">
        <v>1185</v>
      </c>
      <c r="W32" s="150" t="s">
        <v>1186</v>
      </c>
      <c r="X32" s="150" t="s">
        <v>1653</v>
      </c>
      <c r="Y32" s="150" t="s">
        <v>1742</v>
      </c>
      <c r="Z32" s="312">
        <v>15753103</v>
      </c>
      <c r="AA32" s="541">
        <v>304730</v>
      </c>
      <c r="AB32" s="151" t="s">
        <v>1187</v>
      </c>
      <c r="AC32" s="152"/>
      <c r="AD32" s="153"/>
      <c r="AE32" s="154"/>
      <c r="AF32" s="77">
        <v>0</v>
      </c>
      <c r="AG32" s="78">
        <v>0</v>
      </c>
      <c r="AH32" s="155">
        <v>0</v>
      </c>
      <c r="AI32" s="77">
        <v>0</v>
      </c>
      <c r="AJ32" s="78">
        <v>0</v>
      </c>
      <c r="AK32" s="78">
        <v>0</v>
      </c>
      <c r="AL32" s="78">
        <v>0</v>
      </c>
      <c r="AM32" s="129" t="e">
        <v>#DIV/0!</v>
      </c>
      <c r="AN32" s="156"/>
      <c r="AO32" s="157"/>
    </row>
    <row r="33" spans="1:41" s="657" customFormat="1" ht="191.45" customHeight="1" thickBot="1">
      <c r="A33" s="619" t="s">
        <v>1599</v>
      </c>
      <c r="B33" s="626">
        <v>43697</v>
      </c>
      <c r="C33" s="627" t="s">
        <v>1743</v>
      </c>
      <c r="D33" s="658" t="s">
        <v>1744</v>
      </c>
      <c r="E33" s="658" t="s">
        <v>1745</v>
      </c>
      <c r="F33" s="681" t="s">
        <v>1746</v>
      </c>
      <c r="G33" s="682" t="s">
        <v>1747</v>
      </c>
      <c r="H33" s="620">
        <v>770597</v>
      </c>
      <c r="I33" s="620">
        <v>327</v>
      </c>
      <c r="J33" s="620">
        <v>1125672</v>
      </c>
      <c r="K33" s="621">
        <v>1896596</v>
      </c>
      <c r="L33" s="622">
        <v>609272</v>
      </c>
      <c r="M33" s="623">
        <v>609272</v>
      </c>
      <c r="N33" s="640">
        <v>0.32124500948014234</v>
      </c>
      <c r="O33" s="639">
        <v>0</v>
      </c>
      <c r="P33" s="623">
        <v>609272</v>
      </c>
      <c r="Q33" s="641">
        <v>1</v>
      </c>
      <c r="R33" s="683">
        <v>409978</v>
      </c>
      <c r="S33" s="625">
        <v>409978</v>
      </c>
      <c r="T33" s="655">
        <v>0.21616517170762778</v>
      </c>
      <c r="U33" s="684" t="s">
        <v>1748</v>
      </c>
      <c r="V33" s="686" t="s">
        <v>1749</v>
      </c>
      <c r="W33" s="686" t="s">
        <v>1750</v>
      </c>
      <c r="X33" s="686" t="s">
        <v>1748</v>
      </c>
      <c r="Y33" s="686" t="s">
        <v>1461</v>
      </c>
      <c r="Z33" s="686" t="s">
        <v>1462</v>
      </c>
      <c r="AA33" s="659"/>
      <c r="AB33" s="660" t="s">
        <v>1751</v>
      </c>
      <c r="AC33" s="661"/>
      <c r="AD33" s="662"/>
      <c r="AE33" s="663"/>
      <c r="AF33" s="624">
        <v>0</v>
      </c>
      <c r="AG33" s="625">
        <v>0</v>
      </c>
      <c r="AH33" s="664">
        <v>0</v>
      </c>
      <c r="AI33" s="624">
        <v>0</v>
      </c>
      <c r="AJ33" s="625">
        <v>0</v>
      </c>
      <c r="AK33" s="625">
        <v>0</v>
      </c>
      <c r="AL33" s="625">
        <v>0</v>
      </c>
      <c r="AM33" s="655" t="e">
        <v>#DIV/0!</v>
      </c>
      <c r="AN33" s="685" t="s">
        <v>191</v>
      </c>
      <c r="AO33" s="665" t="s">
        <v>1752</v>
      </c>
    </row>
    <row r="34" spans="1:41" s="145" customFormat="1" ht="297.75" thickBot="1">
      <c r="A34" s="171" t="s">
        <v>1599</v>
      </c>
      <c r="B34" s="81" t="s">
        <v>1753</v>
      </c>
      <c r="C34" s="172" t="s">
        <v>1754</v>
      </c>
      <c r="D34" s="305" t="s">
        <v>1755</v>
      </c>
      <c r="E34" s="305" t="s">
        <v>1756</v>
      </c>
      <c r="F34" s="306" t="s">
        <v>1757</v>
      </c>
      <c r="G34" s="307" t="s">
        <v>1758</v>
      </c>
      <c r="H34" s="308">
        <v>49733650</v>
      </c>
      <c r="I34" s="309">
        <v>486</v>
      </c>
      <c r="J34" s="309">
        <v>196140</v>
      </c>
      <c r="K34" s="310">
        <v>49930276</v>
      </c>
      <c r="L34" s="75">
        <v>34154867.913888887</v>
      </c>
      <c r="M34" s="76">
        <v>44748378.913888887</v>
      </c>
      <c r="N34" s="98">
        <v>0.684051254070554</v>
      </c>
      <c r="O34" s="97">
        <v>33961617</v>
      </c>
      <c r="P34" s="76">
        <v>208007.867</v>
      </c>
      <c r="Q34" s="99">
        <v>4.6483888813107161E-3</v>
      </c>
      <c r="R34" s="77">
        <v>0</v>
      </c>
      <c r="S34" s="78">
        <v>33961617</v>
      </c>
      <c r="T34" s="129">
        <v>0.68018083857577716</v>
      </c>
      <c r="U34" s="311" t="s">
        <v>1759</v>
      </c>
      <c r="V34" s="172" t="s">
        <v>1760</v>
      </c>
      <c r="W34" s="150" t="s">
        <v>1761</v>
      </c>
      <c r="X34" s="150" t="s">
        <v>1762</v>
      </c>
      <c r="Y34" s="172" t="s">
        <v>1763</v>
      </c>
      <c r="Z34" s="312">
        <v>16701968</v>
      </c>
      <c r="AA34" s="312">
        <v>245232</v>
      </c>
      <c r="AB34" s="151" t="s">
        <v>1764</v>
      </c>
      <c r="AC34" s="313" t="s">
        <v>1765</v>
      </c>
      <c r="AD34" s="314" t="s">
        <v>1765</v>
      </c>
      <c r="AE34" s="315" t="s">
        <v>1765</v>
      </c>
      <c r="AF34" s="77">
        <v>94242395</v>
      </c>
      <c r="AG34" s="78">
        <v>9866836</v>
      </c>
      <c r="AH34" s="155">
        <v>94242395</v>
      </c>
      <c r="AI34" s="77">
        <v>0</v>
      </c>
      <c r="AJ34" s="78">
        <v>0</v>
      </c>
      <c r="AK34" s="78">
        <v>0</v>
      </c>
      <c r="AL34" s="78">
        <v>94242395</v>
      </c>
      <c r="AM34" s="129">
        <v>1</v>
      </c>
      <c r="AN34" s="316" t="s">
        <v>191</v>
      </c>
      <c r="AO34" s="157" t="s">
        <v>1766</v>
      </c>
    </row>
    <row r="35" spans="1:41" s="145" customFormat="1" ht="144.75" customHeight="1" thickBot="1">
      <c r="A35" s="171" t="s">
        <v>1599</v>
      </c>
      <c r="B35" s="81">
        <v>43643</v>
      </c>
      <c r="C35" s="359" t="s">
        <v>1767</v>
      </c>
      <c r="D35" s="233" t="s">
        <v>1768</v>
      </c>
      <c r="E35" s="233" t="s">
        <v>1769</v>
      </c>
      <c r="F35" s="173" t="s">
        <v>1770</v>
      </c>
      <c r="G35" s="174" t="s">
        <v>1771</v>
      </c>
      <c r="H35" s="73">
        <v>75495</v>
      </c>
      <c r="I35" s="73"/>
      <c r="J35" s="73">
        <v>608947</v>
      </c>
      <c r="K35" s="74">
        <v>684442</v>
      </c>
      <c r="L35" s="75">
        <v>0</v>
      </c>
      <c r="M35" s="76">
        <v>0</v>
      </c>
      <c r="N35" s="98">
        <v>0</v>
      </c>
      <c r="O35" s="97">
        <v>0</v>
      </c>
      <c r="P35" s="76">
        <v>0</v>
      </c>
      <c r="Q35" s="99" t="e">
        <v>#DIV/0!</v>
      </c>
      <c r="R35" s="77">
        <v>25639</v>
      </c>
      <c r="S35" s="78">
        <v>25639</v>
      </c>
      <c r="T35" s="129">
        <v>3.7459711706762586E-2</v>
      </c>
      <c r="U35" s="149"/>
      <c r="V35" s="150"/>
      <c r="W35" s="150"/>
      <c r="X35" s="150"/>
      <c r="Y35" s="150"/>
      <c r="Z35" s="150"/>
      <c r="AA35" s="150"/>
      <c r="AB35" s="151"/>
      <c r="AC35" s="152"/>
      <c r="AD35" s="153"/>
      <c r="AE35" s="154"/>
      <c r="AF35" s="77">
        <v>0</v>
      </c>
      <c r="AG35" s="78">
        <v>0</v>
      </c>
      <c r="AH35" s="155">
        <v>0</v>
      </c>
      <c r="AI35" s="77">
        <v>95472220</v>
      </c>
      <c r="AJ35" s="78">
        <v>9867802</v>
      </c>
      <c r="AK35" s="78">
        <v>95472220</v>
      </c>
      <c r="AL35" s="78">
        <v>95472220</v>
      </c>
      <c r="AM35" s="129">
        <v>1</v>
      </c>
      <c r="AN35" s="156"/>
      <c r="AO35" s="157"/>
    </row>
    <row r="36" spans="1:41" s="145" customFormat="1" ht="144.75" customHeight="1" thickBot="1">
      <c r="A36" s="171" t="s">
        <v>1599</v>
      </c>
      <c r="B36" s="191" t="s">
        <v>1772</v>
      </c>
      <c r="C36" s="192" t="s">
        <v>1773</v>
      </c>
      <c r="D36" s="193" t="s">
        <v>1774</v>
      </c>
      <c r="E36" s="193" t="s">
        <v>1775</v>
      </c>
      <c r="F36" s="193" t="s">
        <v>1776</v>
      </c>
      <c r="G36" s="194" t="s">
        <v>1777</v>
      </c>
      <c r="H36" s="73">
        <v>477872</v>
      </c>
      <c r="I36" s="73">
        <v>0</v>
      </c>
      <c r="J36" s="73">
        <v>259993</v>
      </c>
      <c r="K36" s="74">
        <v>737865</v>
      </c>
      <c r="L36" s="75">
        <v>0</v>
      </c>
      <c r="M36" s="76">
        <v>0</v>
      </c>
      <c r="N36" s="98">
        <v>0</v>
      </c>
      <c r="O36" s="97">
        <v>0</v>
      </c>
      <c r="P36" s="76">
        <v>0</v>
      </c>
      <c r="Q36" s="99" t="e">
        <v>#DIV/0!</v>
      </c>
      <c r="R36" s="77">
        <v>0</v>
      </c>
      <c r="S36" s="78">
        <v>0</v>
      </c>
      <c r="T36" s="129">
        <v>0</v>
      </c>
      <c r="U36" s="149"/>
      <c r="V36" s="150"/>
      <c r="W36" s="150"/>
      <c r="X36" s="150"/>
      <c r="Y36" s="150"/>
      <c r="Z36" s="150"/>
      <c r="AA36" s="150"/>
      <c r="AB36" s="151"/>
      <c r="AC36" s="152"/>
      <c r="AD36" s="153"/>
      <c r="AE36" s="154"/>
      <c r="AF36" s="77">
        <v>0</v>
      </c>
      <c r="AG36" s="78">
        <v>0</v>
      </c>
      <c r="AH36" s="155">
        <v>0</v>
      </c>
      <c r="AI36" s="77">
        <v>0</v>
      </c>
      <c r="AJ36" s="78">
        <v>0</v>
      </c>
      <c r="AK36" s="78">
        <v>0</v>
      </c>
      <c r="AL36" s="78">
        <v>0</v>
      </c>
      <c r="AM36" s="129" t="e">
        <v>#DIV/0!</v>
      </c>
      <c r="AN36" s="156"/>
      <c r="AO36" s="157"/>
    </row>
    <row r="37" spans="1:41" s="720" customFormat="1" ht="14.25" thickBot="1">
      <c r="A37" s="697">
        <v>35</v>
      </c>
      <c r="B37" s="698"/>
      <c r="C37" s="699" t="s">
        <v>99</v>
      </c>
      <c r="D37" s="700"/>
      <c r="E37" s="700"/>
      <c r="F37" s="701"/>
      <c r="G37" s="702"/>
      <c r="H37" s="703"/>
      <c r="I37" s="703"/>
      <c r="J37" s="703"/>
      <c r="K37" s="704">
        <f t="shared" si="6"/>
        <v>0</v>
      </c>
      <c r="L37" s="705" t="e">
        <f>#REF!</f>
        <v>#REF!</v>
      </c>
      <c r="M37" s="706" t="e">
        <f>#REF!</f>
        <v>#REF!</v>
      </c>
      <c r="N37" s="707" t="e">
        <f t="shared" si="7"/>
        <v>#REF!</v>
      </c>
      <c r="O37" s="708" t="e">
        <f>#REF!</f>
        <v>#REF!</v>
      </c>
      <c r="P37" s="706" t="e">
        <f>#REF!</f>
        <v>#REF!</v>
      </c>
      <c r="Q37" s="709" t="e">
        <f>#REF!</f>
        <v>#REF!</v>
      </c>
      <c r="R37" s="710" t="e">
        <f>#REF!</f>
        <v>#REF!</v>
      </c>
      <c r="S37" s="706" t="e">
        <f t="shared" si="8"/>
        <v>#REF!</v>
      </c>
      <c r="T37" s="709" t="e">
        <f t="shared" si="9"/>
        <v>#REF!</v>
      </c>
      <c r="U37" s="711"/>
      <c r="V37" s="712"/>
      <c r="W37" s="712"/>
      <c r="X37" s="712"/>
      <c r="Y37" s="712"/>
      <c r="Z37" s="712"/>
      <c r="AA37" s="712"/>
      <c r="AB37" s="713"/>
      <c r="AC37" s="714"/>
      <c r="AD37" s="715"/>
      <c r="AE37" s="716"/>
      <c r="AF37" s="710" t="e">
        <f>#REF!</f>
        <v>#REF!</v>
      </c>
      <c r="AG37" s="706" t="e">
        <f>#REF!</f>
        <v>#REF!</v>
      </c>
      <c r="AH37" s="717" t="e">
        <f>#REF!</f>
        <v>#REF!</v>
      </c>
      <c r="AI37" s="710" t="e">
        <f>#REF!</f>
        <v>#REF!</v>
      </c>
      <c r="AJ37" s="706" t="e">
        <f>#REF!</f>
        <v>#REF!</v>
      </c>
      <c r="AK37" s="706" t="e">
        <f>#REF!</f>
        <v>#REF!</v>
      </c>
      <c r="AL37" s="706" t="e">
        <f t="shared" si="10"/>
        <v>#REF!</v>
      </c>
      <c r="AM37" s="709" t="e">
        <f t="shared" si="11"/>
        <v>#REF!</v>
      </c>
      <c r="AN37" s="718"/>
      <c r="AO37" s="719"/>
    </row>
    <row r="38" spans="1:41" s="145" customFormat="1" ht="144.75" customHeight="1" thickBot="1">
      <c r="A38" s="171" t="s">
        <v>1599</v>
      </c>
      <c r="B38" s="81">
        <v>43644</v>
      </c>
      <c r="C38" s="297" t="s">
        <v>1778</v>
      </c>
      <c r="D38" s="298" t="s">
        <v>1779</v>
      </c>
      <c r="E38" s="298" t="s">
        <v>1780</v>
      </c>
      <c r="F38" s="299" t="s">
        <v>1781</v>
      </c>
      <c r="G38" s="300" t="s">
        <v>1782</v>
      </c>
      <c r="H38" s="73">
        <v>197942147</v>
      </c>
      <c r="I38" s="73"/>
      <c r="J38" s="73">
        <v>222035</v>
      </c>
      <c r="K38" s="74">
        <v>198164182</v>
      </c>
      <c r="L38" s="75">
        <v>100663404</v>
      </c>
      <c r="M38" s="76">
        <v>100663404</v>
      </c>
      <c r="N38" s="98">
        <v>0.50797981241635282</v>
      </c>
      <c r="O38" s="97">
        <v>0</v>
      </c>
      <c r="P38" s="76">
        <v>100663404</v>
      </c>
      <c r="Q38" s="99">
        <v>1</v>
      </c>
      <c r="R38" s="77">
        <v>8377</v>
      </c>
      <c r="S38" s="78">
        <v>8377</v>
      </c>
      <c r="T38" s="129">
        <v>4.227302792792292E-5</v>
      </c>
      <c r="U38" s="149"/>
      <c r="V38" s="150"/>
      <c r="W38" s="150"/>
      <c r="X38" s="150"/>
      <c r="Y38" s="150"/>
      <c r="Z38" s="150"/>
      <c r="AA38" s="150"/>
      <c r="AB38" s="151"/>
      <c r="AC38" s="152"/>
      <c r="AD38" s="153"/>
      <c r="AE38" s="154"/>
      <c r="AF38" s="77">
        <v>40224</v>
      </c>
      <c r="AG38" s="78">
        <v>838</v>
      </c>
      <c r="AH38" s="155">
        <v>0</v>
      </c>
      <c r="AI38" s="77">
        <v>0</v>
      </c>
      <c r="AJ38" s="78">
        <v>0</v>
      </c>
      <c r="AK38" s="78">
        <v>0</v>
      </c>
      <c r="AL38" s="78">
        <v>0</v>
      </c>
      <c r="AM38" s="129">
        <v>0</v>
      </c>
      <c r="AN38" s="156"/>
      <c r="AO38" s="157"/>
    </row>
    <row r="39" spans="1:41" s="145" customFormat="1" ht="144.75" customHeight="1" thickBot="1">
      <c r="A39" s="171" t="s">
        <v>1599</v>
      </c>
      <c r="B39" s="81">
        <v>43644</v>
      </c>
      <c r="C39" s="172" t="s">
        <v>1783</v>
      </c>
      <c r="D39" s="146" t="s">
        <v>1784</v>
      </c>
      <c r="E39" s="146" t="s">
        <v>1785</v>
      </c>
      <c r="F39" s="147" t="s">
        <v>1786</v>
      </c>
      <c r="G39" s="166" t="s">
        <v>1787</v>
      </c>
      <c r="H39" s="73">
        <v>654496</v>
      </c>
      <c r="I39" s="73">
        <v>108154</v>
      </c>
      <c r="J39" s="73">
        <v>292186</v>
      </c>
      <c r="K39" s="74">
        <v>1054836</v>
      </c>
      <c r="L39" s="378">
        <v>529512889</v>
      </c>
      <c r="M39" s="76">
        <v>531374087</v>
      </c>
      <c r="N39" s="98">
        <v>501.98598549916767</v>
      </c>
      <c r="O39" s="97">
        <v>47899919</v>
      </c>
      <c r="P39" s="76">
        <v>529512889</v>
      </c>
      <c r="Q39" s="99">
        <v>0.99649738659536857</v>
      </c>
      <c r="R39" s="77">
        <v>0</v>
      </c>
      <c r="S39" s="78">
        <v>47899919</v>
      </c>
      <c r="T39" s="129">
        <v>45.40982579282467</v>
      </c>
      <c r="U39" s="379" t="s">
        <v>771</v>
      </c>
      <c r="V39" s="380" t="s">
        <v>263</v>
      </c>
      <c r="W39" s="380" t="s">
        <v>772</v>
      </c>
      <c r="X39" s="380" t="s">
        <v>1788</v>
      </c>
      <c r="Y39" s="380"/>
      <c r="Z39" s="380"/>
      <c r="AA39" s="380"/>
      <c r="AB39" s="381" t="s">
        <v>773</v>
      </c>
      <c r="AC39" s="152"/>
      <c r="AD39" s="153"/>
      <c r="AE39" s="154"/>
      <c r="AF39" s="77">
        <v>0</v>
      </c>
      <c r="AG39" s="78">
        <v>0</v>
      </c>
      <c r="AH39" s="155">
        <v>0</v>
      </c>
      <c r="AI39" s="77">
        <v>1071836</v>
      </c>
      <c r="AJ39" s="78">
        <v>26796</v>
      </c>
      <c r="AK39" s="78">
        <v>0</v>
      </c>
      <c r="AL39" s="78">
        <v>0</v>
      </c>
      <c r="AM39" s="129">
        <v>0</v>
      </c>
      <c r="AN39" s="156"/>
      <c r="AO39" s="157"/>
    </row>
    <row r="40" spans="1:41" s="145" customFormat="1" ht="144.75" customHeight="1" thickBot="1">
      <c r="A40" s="566" t="s">
        <v>1800</v>
      </c>
      <c r="B40" s="81">
        <v>43690</v>
      </c>
      <c r="C40" s="172" t="s">
        <v>1789</v>
      </c>
      <c r="D40" s="146" t="s">
        <v>1790</v>
      </c>
      <c r="E40" s="146" t="s">
        <v>1791</v>
      </c>
      <c r="F40" s="147" t="s">
        <v>1792</v>
      </c>
      <c r="G40" s="166" t="s">
        <v>1793</v>
      </c>
      <c r="H40" s="73">
        <v>857605</v>
      </c>
      <c r="I40" s="73">
        <v>58874</v>
      </c>
      <c r="J40" s="73">
        <v>523</v>
      </c>
      <c r="K40" s="74">
        <v>917002</v>
      </c>
      <c r="L40" s="75">
        <v>676796</v>
      </c>
      <c r="M40" s="76">
        <v>676796</v>
      </c>
      <c r="N40" s="563" t="s">
        <v>648</v>
      </c>
      <c r="O40" s="97">
        <v>0</v>
      </c>
      <c r="P40" s="76">
        <v>676796</v>
      </c>
      <c r="Q40" s="564" t="s">
        <v>648</v>
      </c>
      <c r="R40" s="77">
        <v>0</v>
      </c>
      <c r="S40" s="78">
        <v>0</v>
      </c>
      <c r="T40" s="129">
        <v>0</v>
      </c>
      <c r="U40" s="169" t="s">
        <v>1794</v>
      </c>
      <c r="V40" s="150" t="s">
        <v>1795</v>
      </c>
      <c r="W40" s="150" t="s">
        <v>1796</v>
      </c>
      <c r="X40" s="150" t="s">
        <v>1797</v>
      </c>
      <c r="Y40" s="565" t="s">
        <v>648</v>
      </c>
      <c r="Z40" s="565" t="s">
        <v>648</v>
      </c>
      <c r="AA40" s="565" t="s">
        <v>648</v>
      </c>
      <c r="AB40" s="260" t="s">
        <v>1798</v>
      </c>
      <c r="AC40" s="201" t="s">
        <v>579</v>
      </c>
      <c r="AD40" s="439" t="s">
        <v>579</v>
      </c>
      <c r="AE40" s="440" t="s">
        <v>579</v>
      </c>
      <c r="AF40" s="77">
        <v>140424613</v>
      </c>
      <c r="AG40" s="78">
        <v>14151360</v>
      </c>
      <c r="AH40" s="155">
        <v>140424613</v>
      </c>
      <c r="AI40" s="77">
        <v>301778085</v>
      </c>
      <c r="AJ40" s="78">
        <v>16341118</v>
      </c>
      <c r="AK40" s="78">
        <v>0</v>
      </c>
      <c r="AL40" s="78">
        <v>140424613</v>
      </c>
      <c r="AM40" s="129">
        <v>0.31755711495003136</v>
      </c>
      <c r="AN40" s="167" t="s">
        <v>579</v>
      </c>
      <c r="AO40" s="157" t="s">
        <v>1799</v>
      </c>
    </row>
    <row r="41" spans="1:41" s="145" customFormat="1" ht="144.75" customHeight="1" thickBot="1">
      <c r="A41" s="171" t="s">
        <v>1599</v>
      </c>
      <c r="B41" s="81">
        <v>43621</v>
      </c>
      <c r="C41" s="172" t="s">
        <v>1801</v>
      </c>
      <c r="D41" s="146" t="s">
        <v>1802</v>
      </c>
      <c r="E41" s="146" t="s">
        <v>104</v>
      </c>
      <c r="F41" s="173" t="s">
        <v>105</v>
      </c>
      <c r="G41" s="174" t="s">
        <v>106</v>
      </c>
      <c r="H41" s="73">
        <v>376807</v>
      </c>
      <c r="I41" s="73">
        <v>12677</v>
      </c>
      <c r="J41" s="73">
        <v>762258</v>
      </c>
      <c r="K41" s="74">
        <v>1151742</v>
      </c>
      <c r="L41" s="175">
        <v>186684553</v>
      </c>
      <c r="M41" s="76">
        <v>186684553</v>
      </c>
      <c r="N41" s="98">
        <v>0.16208886452000537</v>
      </c>
      <c r="O41" s="97">
        <v>0</v>
      </c>
      <c r="P41" s="76">
        <v>186684553</v>
      </c>
      <c r="Q41" s="99">
        <v>1</v>
      </c>
      <c r="R41" s="77">
        <v>0</v>
      </c>
      <c r="S41" s="78">
        <v>0</v>
      </c>
      <c r="T41" s="129">
        <v>0</v>
      </c>
      <c r="U41" s="149"/>
      <c r="V41" s="150"/>
      <c r="W41" s="150"/>
      <c r="X41" s="150"/>
      <c r="Y41" s="150"/>
      <c r="Z41" s="150"/>
      <c r="AA41" s="150"/>
      <c r="AB41" s="151"/>
      <c r="AC41" s="152"/>
      <c r="AD41" s="153"/>
      <c r="AE41" s="154"/>
      <c r="AF41" s="77">
        <v>1890622</v>
      </c>
      <c r="AG41" s="78">
        <v>2114880</v>
      </c>
      <c r="AH41" s="155">
        <v>1890622</v>
      </c>
      <c r="AI41" s="77">
        <v>342415337</v>
      </c>
      <c r="AJ41" s="78">
        <v>26391540</v>
      </c>
      <c r="AK41" s="78">
        <v>342415337</v>
      </c>
      <c r="AL41" s="78">
        <v>344305959</v>
      </c>
      <c r="AM41" s="129">
        <v>1</v>
      </c>
      <c r="AN41" s="167" t="s">
        <v>579</v>
      </c>
      <c r="AO41" s="157"/>
    </row>
    <row r="42" spans="1:41" s="145" customFormat="1" ht="144.75" customHeight="1" thickBot="1">
      <c r="A42" s="171" t="s">
        <v>1599</v>
      </c>
      <c r="B42" s="81">
        <v>43644</v>
      </c>
      <c r="C42" s="172" t="s">
        <v>1803</v>
      </c>
      <c r="D42" s="146" t="s">
        <v>1804</v>
      </c>
      <c r="E42" s="233" t="s">
        <v>1805</v>
      </c>
      <c r="F42" s="234" t="s">
        <v>1806</v>
      </c>
      <c r="G42" s="166" t="s">
        <v>1807</v>
      </c>
      <c r="H42" s="73">
        <v>904858</v>
      </c>
      <c r="I42" s="73"/>
      <c r="J42" s="73">
        <v>259404</v>
      </c>
      <c r="K42" s="74">
        <v>1164262</v>
      </c>
      <c r="L42" s="75">
        <v>336143</v>
      </c>
      <c r="M42" s="76">
        <v>107572</v>
      </c>
      <c r="N42" s="98">
        <v>0.28871765977073888</v>
      </c>
      <c r="O42" s="97">
        <v>269135</v>
      </c>
      <c r="P42" s="76">
        <v>100615</v>
      </c>
      <c r="Q42" s="99">
        <v>0.9353270367753691</v>
      </c>
      <c r="R42" s="77">
        <v>0</v>
      </c>
      <c r="S42" s="78">
        <v>269135</v>
      </c>
      <c r="T42" s="129">
        <v>0.23116360406850003</v>
      </c>
      <c r="U42" s="235" t="s">
        <v>1808</v>
      </c>
      <c r="V42" s="236" t="s">
        <v>263</v>
      </c>
      <c r="W42" s="236" t="s">
        <v>1809</v>
      </c>
      <c r="X42" s="236" t="s">
        <v>1810</v>
      </c>
      <c r="Y42" s="150">
        <v>99</v>
      </c>
      <c r="Z42" s="150">
        <v>172309558.09999999</v>
      </c>
      <c r="AA42" s="150">
        <v>322583530</v>
      </c>
      <c r="AB42" s="237" t="s">
        <v>264</v>
      </c>
      <c r="AC42" s="152"/>
      <c r="AD42" s="153"/>
      <c r="AE42" s="154"/>
      <c r="AF42" s="77">
        <v>482610677</v>
      </c>
      <c r="AG42" s="78">
        <v>39368453</v>
      </c>
      <c r="AH42" s="155">
        <v>482610677</v>
      </c>
      <c r="AI42" s="77">
        <v>29655102</v>
      </c>
      <c r="AJ42" s="78">
        <v>833289</v>
      </c>
      <c r="AK42" s="78">
        <v>0</v>
      </c>
      <c r="AL42" s="78">
        <v>482610677</v>
      </c>
      <c r="AM42" s="129">
        <v>0.94210992961917139</v>
      </c>
      <c r="AN42" s="167" t="s">
        <v>579</v>
      </c>
      <c r="AO42" s="157"/>
    </row>
    <row r="43" spans="1:41" s="145" customFormat="1" ht="144.75" customHeight="1" thickBot="1">
      <c r="A43" s="171" t="s">
        <v>1599</v>
      </c>
      <c r="B43" s="81">
        <v>43633</v>
      </c>
      <c r="C43" s="172" t="s">
        <v>1811</v>
      </c>
      <c r="D43" s="146" t="s">
        <v>1812</v>
      </c>
      <c r="E43" s="146" t="s">
        <v>1813</v>
      </c>
      <c r="F43" s="147" t="s">
        <v>1814</v>
      </c>
      <c r="G43" s="166" t="s">
        <v>1815</v>
      </c>
      <c r="H43" s="73">
        <v>890938613</v>
      </c>
      <c r="I43" s="73">
        <v>35221938</v>
      </c>
      <c r="J43" s="73">
        <v>339588394</v>
      </c>
      <c r="K43" s="74">
        <v>1265748945</v>
      </c>
      <c r="L43" s="75">
        <v>196830</v>
      </c>
      <c r="M43" s="76">
        <v>196830</v>
      </c>
      <c r="N43" s="98">
        <v>1.5550477112979147E-4</v>
      </c>
      <c r="O43" s="97">
        <v>0</v>
      </c>
      <c r="P43" s="76">
        <v>196830</v>
      </c>
      <c r="Q43" s="99">
        <v>1</v>
      </c>
      <c r="R43" s="77">
        <v>0</v>
      </c>
      <c r="S43" s="78">
        <v>0</v>
      </c>
      <c r="T43" s="129">
        <v>0</v>
      </c>
      <c r="U43" s="149"/>
      <c r="V43" s="150"/>
      <c r="W43" s="150"/>
      <c r="X43" s="150"/>
      <c r="Y43" s="150"/>
      <c r="Z43" s="150"/>
      <c r="AA43" s="150"/>
      <c r="AB43" s="151"/>
      <c r="AC43" s="152"/>
      <c r="AD43" s="153"/>
      <c r="AE43" s="154"/>
      <c r="AF43" s="77">
        <v>0</v>
      </c>
      <c r="AG43" s="78">
        <v>0</v>
      </c>
      <c r="AH43" s="155">
        <v>0</v>
      </c>
      <c r="AI43" s="77">
        <v>0</v>
      </c>
      <c r="AJ43" s="78">
        <v>0</v>
      </c>
      <c r="AK43" s="78">
        <v>0</v>
      </c>
      <c r="AL43" s="78">
        <v>0</v>
      </c>
      <c r="AM43" s="129" t="e">
        <v>#DIV/0!</v>
      </c>
      <c r="AN43" s="156"/>
      <c r="AO43" s="157"/>
    </row>
    <row r="44" spans="1:41" s="145" customFormat="1" ht="144.75" customHeight="1" thickBot="1">
      <c r="A44" s="171" t="s">
        <v>1599</v>
      </c>
      <c r="B44" s="262" t="s">
        <v>1816</v>
      </c>
      <c r="C44" s="263" t="s">
        <v>1817</v>
      </c>
      <c r="D44" s="264" t="s">
        <v>1818</v>
      </c>
      <c r="E44" s="264" t="s">
        <v>1819</v>
      </c>
      <c r="F44" s="265" t="s">
        <v>1820</v>
      </c>
      <c r="G44" s="266" t="s">
        <v>1821</v>
      </c>
      <c r="H44" s="267">
        <v>635564</v>
      </c>
      <c r="I44" s="268">
        <v>93408</v>
      </c>
      <c r="J44" s="268">
        <v>1073866</v>
      </c>
      <c r="K44" s="269">
        <v>1802838</v>
      </c>
      <c r="L44" s="270">
        <v>388274</v>
      </c>
      <c r="M44" s="271">
        <v>0</v>
      </c>
      <c r="N44" s="272">
        <v>0.21536821389387178</v>
      </c>
      <c r="O44" s="273">
        <v>388274</v>
      </c>
      <c r="P44" s="271">
        <v>0</v>
      </c>
      <c r="Q44" s="274" t="e">
        <v>#DIV/0!</v>
      </c>
      <c r="R44" s="275">
        <v>0</v>
      </c>
      <c r="S44" s="276">
        <v>388274</v>
      </c>
      <c r="T44" s="277">
        <v>0.21536821389387178</v>
      </c>
      <c r="U44" s="278" t="s">
        <v>1822</v>
      </c>
      <c r="V44" s="279" t="s">
        <v>1823</v>
      </c>
      <c r="W44" s="280" t="s">
        <v>1824</v>
      </c>
      <c r="X44" s="279" t="s">
        <v>1825</v>
      </c>
      <c r="Y44" s="279" t="s">
        <v>1826</v>
      </c>
      <c r="Z44" s="279" t="s">
        <v>1827</v>
      </c>
      <c r="AA44" s="279" t="s">
        <v>1827</v>
      </c>
      <c r="AB44" s="281" t="s">
        <v>1828</v>
      </c>
      <c r="AC44" s="282"/>
      <c r="AD44" s="283"/>
      <c r="AE44" s="284"/>
      <c r="AF44" s="275">
        <v>0</v>
      </c>
      <c r="AG44" s="276">
        <v>0</v>
      </c>
      <c r="AH44" s="285">
        <v>0</v>
      </c>
      <c r="AI44" s="275">
        <v>0</v>
      </c>
      <c r="AJ44" s="276">
        <v>0</v>
      </c>
      <c r="AK44" s="276">
        <v>0</v>
      </c>
      <c r="AL44" s="276">
        <v>0</v>
      </c>
      <c r="AM44" s="277" t="e">
        <v>#DIV/0!</v>
      </c>
      <c r="AN44" s="286" t="s">
        <v>191</v>
      </c>
      <c r="AO44" s="287"/>
    </row>
    <row r="45" spans="1:41" s="145" customFormat="1" ht="144.75" customHeight="1" thickBot="1">
      <c r="A45" s="171" t="s">
        <v>1599</v>
      </c>
      <c r="B45" s="81">
        <v>43644</v>
      </c>
      <c r="C45" s="172" t="s">
        <v>1829</v>
      </c>
      <c r="D45" s="146" t="s">
        <v>1830</v>
      </c>
      <c r="E45" s="146" t="s">
        <v>1831</v>
      </c>
      <c r="F45" s="147" t="s">
        <v>1832</v>
      </c>
      <c r="G45" s="148" t="s">
        <v>1833</v>
      </c>
      <c r="H45" s="73">
        <v>656657</v>
      </c>
      <c r="I45" s="73">
        <v>392763</v>
      </c>
      <c r="J45" s="73">
        <v>371147</v>
      </c>
      <c r="K45" s="74">
        <v>1420567</v>
      </c>
      <c r="L45" s="75">
        <v>0</v>
      </c>
      <c r="M45" s="76">
        <v>0</v>
      </c>
      <c r="N45" s="98">
        <v>0</v>
      </c>
      <c r="O45" s="97">
        <v>0</v>
      </c>
      <c r="P45" s="76">
        <v>0</v>
      </c>
      <c r="Q45" s="99" t="e">
        <v>#DIV/0!</v>
      </c>
      <c r="R45" s="77">
        <v>269974</v>
      </c>
      <c r="S45" s="78">
        <v>269974</v>
      </c>
      <c r="T45" s="129">
        <v>0.19004665038678217</v>
      </c>
      <c r="U45" s="149"/>
      <c r="V45" s="150"/>
      <c r="W45" s="150"/>
      <c r="X45" s="150"/>
      <c r="Y45" s="150"/>
      <c r="Z45" s="150"/>
      <c r="AA45" s="150"/>
      <c r="AB45" s="151"/>
      <c r="AC45" s="152"/>
      <c r="AD45" s="153"/>
      <c r="AE45" s="154"/>
      <c r="AF45" s="77">
        <v>0</v>
      </c>
      <c r="AG45" s="78">
        <v>0</v>
      </c>
      <c r="AH45" s="155">
        <v>0</v>
      </c>
      <c r="AI45" s="77">
        <v>0</v>
      </c>
      <c r="AJ45" s="78">
        <v>0</v>
      </c>
      <c r="AK45" s="78">
        <v>0</v>
      </c>
      <c r="AL45" s="78">
        <v>0</v>
      </c>
      <c r="AM45" s="129" t="e">
        <v>#DIV/0!</v>
      </c>
      <c r="AN45" s="156"/>
      <c r="AO45" s="157"/>
    </row>
    <row r="46" spans="1:41" ht="27.75" thickBot="1">
      <c r="A46" s="171" t="s">
        <v>1599</v>
      </c>
      <c r="B46" s="81">
        <v>43644</v>
      </c>
      <c r="C46" s="168" t="s">
        <v>1834</v>
      </c>
      <c r="D46" s="146" t="s">
        <v>1835</v>
      </c>
      <c r="E46" s="146" t="s">
        <v>1836</v>
      </c>
      <c r="F46" s="147" t="s">
        <v>1837</v>
      </c>
      <c r="G46" s="148" t="s">
        <v>1838</v>
      </c>
      <c r="H46" s="73">
        <v>503774</v>
      </c>
      <c r="I46" s="73">
        <v>1567</v>
      </c>
      <c r="J46" s="73">
        <v>421129</v>
      </c>
      <c r="K46" s="74">
        <v>926470</v>
      </c>
      <c r="L46" s="75">
        <v>69394</v>
      </c>
      <c r="M46" s="76">
        <v>70661</v>
      </c>
      <c r="N46" s="98">
        <v>7.4901507873973247E-2</v>
      </c>
      <c r="O46" s="97">
        <v>69394</v>
      </c>
      <c r="P46" s="76">
        <v>0</v>
      </c>
      <c r="Q46" s="99">
        <v>0</v>
      </c>
      <c r="R46" s="77">
        <v>0</v>
      </c>
      <c r="S46" s="78">
        <v>69394</v>
      </c>
      <c r="T46" s="129">
        <v>7.4901507873973247E-2</v>
      </c>
      <c r="U46" s="149"/>
      <c r="V46" s="150"/>
      <c r="W46" s="150"/>
      <c r="X46" s="150"/>
      <c r="Y46" s="150"/>
      <c r="Z46" s="150"/>
      <c r="AA46" s="150"/>
      <c r="AB46" s="151"/>
      <c r="AC46" s="152"/>
      <c r="AD46" s="153"/>
      <c r="AE46" s="154"/>
      <c r="AF46" s="77">
        <v>209708681</v>
      </c>
      <c r="AG46" s="78">
        <v>15789248</v>
      </c>
      <c r="AH46" s="155">
        <v>0</v>
      </c>
      <c r="AI46" s="77">
        <v>0</v>
      </c>
      <c r="AJ46" s="78">
        <v>0</v>
      </c>
      <c r="AK46" s="78">
        <v>0</v>
      </c>
      <c r="AL46" s="78">
        <v>0</v>
      </c>
      <c r="AM46" s="129">
        <v>0</v>
      </c>
      <c r="AN46" s="156"/>
      <c r="AO46" s="157"/>
    </row>
    <row r="47" spans="1:41" s="145" customFormat="1" ht="144.75" customHeight="1" thickBot="1">
      <c r="A47" s="171" t="s">
        <v>1599</v>
      </c>
      <c r="B47" s="81">
        <v>43630</v>
      </c>
      <c r="C47" s="172" t="s">
        <v>1839</v>
      </c>
      <c r="D47" s="146" t="s">
        <v>1840</v>
      </c>
      <c r="E47" s="146" t="s">
        <v>149</v>
      </c>
      <c r="F47" s="147" t="s">
        <v>150</v>
      </c>
      <c r="G47" s="148" t="s">
        <v>151</v>
      </c>
      <c r="H47" s="73">
        <v>701742</v>
      </c>
      <c r="I47" s="73">
        <v>28953</v>
      </c>
      <c r="J47" s="73">
        <v>395297</v>
      </c>
      <c r="K47" s="74">
        <v>1125992</v>
      </c>
      <c r="L47" s="75">
        <v>371976</v>
      </c>
      <c r="M47" s="76">
        <v>381754</v>
      </c>
      <c r="N47" s="98">
        <v>0.33035403448692352</v>
      </c>
      <c r="O47" s="97">
        <v>259136</v>
      </c>
      <c r="P47" s="76">
        <v>373500</v>
      </c>
      <c r="Q47" s="99">
        <v>0.97837874652262979</v>
      </c>
      <c r="R47" s="77">
        <v>0</v>
      </c>
      <c r="S47" s="78">
        <v>259136</v>
      </c>
      <c r="T47" s="129">
        <v>0.23014017861583386</v>
      </c>
      <c r="U47" s="149"/>
      <c r="V47" s="150"/>
      <c r="W47" s="150"/>
      <c r="X47" s="150"/>
      <c r="Y47" s="150"/>
      <c r="Z47" s="150"/>
      <c r="AA47" s="150"/>
      <c r="AB47" s="151"/>
      <c r="AC47" s="152"/>
      <c r="AD47" s="153"/>
      <c r="AE47" s="154"/>
      <c r="AF47" s="77">
        <v>0</v>
      </c>
      <c r="AG47" s="78">
        <v>0</v>
      </c>
      <c r="AH47" s="155">
        <v>0</v>
      </c>
      <c r="AI47" s="77">
        <v>0</v>
      </c>
      <c r="AJ47" s="78">
        <v>0</v>
      </c>
      <c r="AK47" s="78">
        <v>0</v>
      </c>
      <c r="AL47" s="78">
        <v>0</v>
      </c>
      <c r="AM47" s="129" t="e">
        <v>#DIV/0!</v>
      </c>
      <c r="AN47" s="156"/>
      <c r="AO47" s="157"/>
    </row>
    <row r="48" spans="1:41" s="145" customFormat="1" ht="144.75" customHeight="1" thickBot="1">
      <c r="A48" s="171" t="s">
        <v>103</v>
      </c>
      <c r="B48" s="81">
        <v>43634</v>
      </c>
      <c r="C48" s="172" t="s">
        <v>211</v>
      </c>
      <c r="D48" s="226" t="s">
        <v>212</v>
      </c>
      <c r="E48" s="227" t="s">
        <v>213</v>
      </c>
      <c r="F48" s="227" t="s">
        <v>214</v>
      </c>
      <c r="G48" s="166" t="s">
        <v>215</v>
      </c>
      <c r="H48" s="73">
        <v>640932</v>
      </c>
      <c r="I48" s="73">
        <v>45362</v>
      </c>
      <c r="J48" s="73">
        <v>517675</v>
      </c>
      <c r="K48" s="199">
        <f>SUM(H48:J48)</f>
        <v>1203969</v>
      </c>
      <c r="L48" s="75">
        <f>'[1]（２）【別表1】電気購入入札詳細'!H52</f>
        <v>0</v>
      </c>
      <c r="M48" s="76">
        <f>'[1]（２）【別表1】電気購入入札詳細'!I52</f>
        <v>0</v>
      </c>
      <c r="N48" s="98">
        <f>L48/K48</f>
        <v>0</v>
      </c>
      <c r="O48" s="97">
        <f>'[1]（２）【別表1】電気購入入札詳細'!H47</f>
        <v>0</v>
      </c>
      <c r="P48" s="76">
        <f>'[1]（２）【別表1】電気購入入札詳細'!H48</f>
        <v>0</v>
      </c>
      <c r="Q48" s="99">
        <f>'[1]（２）【別表1】電気購入入札詳細'!H49</f>
        <v>0</v>
      </c>
      <c r="R48" s="77">
        <f>'[1]（３）【別表2】電気購入随意契約詳細'!H47</f>
        <v>0</v>
      </c>
      <c r="S48" s="78">
        <f>O48+R48</f>
        <v>0</v>
      </c>
      <c r="T48" s="129">
        <f>S48/K48</f>
        <v>0</v>
      </c>
      <c r="U48" s="149"/>
      <c r="V48" s="150"/>
      <c r="W48" s="150"/>
      <c r="X48" s="150"/>
      <c r="Y48" s="150"/>
      <c r="Z48" s="150"/>
      <c r="AA48" s="150"/>
      <c r="AB48" s="151"/>
      <c r="AC48" s="152"/>
      <c r="AD48" s="153"/>
      <c r="AE48" s="154"/>
      <c r="AF48" s="77">
        <f>'[1]（６）【別表３】電気売却入札詳細'!H50</f>
        <v>0</v>
      </c>
      <c r="AG48" s="78">
        <f>'[1]（６）【別表３】電気売却入札詳細'!I50</f>
        <v>0</v>
      </c>
      <c r="AH48" s="155">
        <f>'[1]（６）【別表３】電気売却入札詳細'!H47</f>
        <v>0</v>
      </c>
      <c r="AI48" s="77">
        <f>'[1]（７）【別表４】電気売却随意契約詳細 '!H50</f>
        <v>0</v>
      </c>
      <c r="AJ48" s="78">
        <f>'[1]（７）【別表４】電気売却随意契約詳細 '!I50</f>
        <v>0</v>
      </c>
      <c r="AK48" s="78">
        <f>'[1]（７）【別表４】電気売却随意契約詳細 '!H47</f>
        <v>0</v>
      </c>
      <c r="AL48" s="78">
        <f>AH48+AK48</f>
        <v>0</v>
      </c>
      <c r="AM48" s="129" t="e">
        <f>AL48/(AF48+AI48)</f>
        <v>#DIV/0!</v>
      </c>
      <c r="AN48" s="228" t="s">
        <v>102</v>
      </c>
      <c r="AO48" s="157"/>
    </row>
    <row r="49" spans="1:41" s="145" customFormat="1" ht="144.75" customHeight="1" thickBot="1">
      <c r="A49" s="171" t="s">
        <v>1599</v>
      </c>
      <c r="B49" s="81">
        <v>43644</v>
      </c>
      <c r="C49" s="172" t="s">
        <v>1841</v>
      </c>
      <c r="D49" s="146" t="s">
        <v>1842</v>
      </c>
      <c r="E49" s="146" t="s">
        <v>1843</v>
      </c>
      <c r="F49" s="173" t="s">
        <v>1844</v>
      </c>
      <c r="G49" s="166" t="s">
        <v>1845</v>
      </c>
      <c r="H49" s="73">
        <v>1442507</v>
      </c>
      <c r="I49" s="73">
        <v>198873</v>
      </c>
      <c r="J49" s="73">
        <v>829850</v>
      </c>
      <c r="K49" s="74">
        <v>2471230</v>
      </c>
      <c r="L49" s="75">
        <v>1542099</v>
      </c>
      <c r="M49" s="76">
        <v>1176826</v>
      </c>
      <c r="N49" s="98">
        <v>0.62402083173156686</v>
      </c>
      <c r="O49" s="97">
        <v>1155680</v>
      </c>
      <c r="P49" s="76">
        <v>1030517</v>
      </c>
      <c r="Q49" s="99">
        <v>0.87567490861010888</v>
      </c>
      <c r="R49" s="77">
        <v>0</v>
      </c>
      <c r="S49" s="78">
        <v>1155680</v>
      </c>
      <c r="T49" s="129">
        <v>0.46765375946391069</v>
      </c>
      <c r="U49" s="149"/>
      <c r="V49" s="150"/>
      <c r="W49" s="150"/>
      <c r="X49" s="150"/>
      <c r="Y49" s="150"/>
      <c r="Z49" s="150"/>
      <c r="AA49" s="150"/>
      <c r="AB49" s="151"/>
      <c r="AC49" s="152"/>
      <c r="AD49" s="153"/>
      <c r="AE49" s="154"/>
      <c r="AF49" s="77">
        <v>0</v>
      </c>
      <c r="AG49" s="78">
        <v>0</v>
      </c>
      <c r="AH49" s="155">
        <v>0</v>
      </c>
      <c r="AI49" s="77">
        <v>0</v>
      </c>
      <c r="AJ49" s="78">
        <v>0</v>
      </c>
      <c r="AK49" s="78">
        <v>0</v>
      </c>
      <c r="AL49" s="78">
        <v>0</v>
      </c>
      <c r="AM49" s="129" t="e">
        <v>#DIV/0!</v>
      </c>
      <c r="AN49" s="156"/>
      <c r="AO49" s="157"/>
    </row>
    <row r="50" spans="1:41" s="134" customFormat="1" ht="144.75" customHeight="1" thickBot="1">
      <c r="A50" s="171" t="s">
        <v>1599</v>
      </c>
      <c r="B50" s="81">
        <v>43643</v>
      </c>
      <c r="C50" s="172" t="s">
        <v>1846</v>
      </c>
      <c r="D50" s="195" t="s">
        <v>1847</v>
      </c>
      <c r="E50" s="195" t="s">
        <v>635</v>
      </c>
      <c r="F50" s="196" t="s">
        <v>636</v>
      </c>
      <c r="G50" s="148" t="s">
        <v>637</v>
      </c>
      <c r="H50" s="73">
        <v>509033</v>
      </c>
      <c r="I50" s="73">
        <v>167729</v>
      </c>
      <c r="J50" s="73">
        <v>701442</v>
      </c>
      <c r="K50" s="74">
        <v>1378204</v>
      </c>
      <c r="L50" s="75">
        <v>330239</v>
      </c>
      <c r="M50" s="76">
        <v>329653</v>
      </c>
      <c r="N50" s="98">
        <v>0.23961547056894336</v>
      </c>
      <c r="O50" s="76">
        <v>120577</v>
      </c>
      <c r="P50" s="76">
        <v>324140</v>
      </c>
      <c r="Q50" s="99">
        <v>0.98327635422702053</v>
      </c>
      <c r="R50" s="77">
        <v>0</v>
      </c>
      <c r="S50" s="76">
        <v>120577</v>
      </c>
      <c r="T50" s="99">
        <v>8.7488499525469374E-2</v>
      </c>
      <c r="U50" s="149" t="s">
        <v>579</v>
      </c>
      <c r="V50" s="150"/>
      <c r="W50" s="150"/>
      <c r="X50" s="150"/>
      <c r="Y50" s="150"/>
      <c r="Z50" s="150"/>
      <c r="AA50" s="150"/>
      <c r="AB50" s="151"/>
      <c r="AC50" s="201" t="s">
        <v>579</v>
      </c>
      <c r="AD50" s="150"/>
      <c r="AE50" s="151"/>
      <c r="AF50" s="77">
        <v>119471883</v>
      </c>
      <c r="AG50" s="76">
        <v>12191009</v>
      </c>
      <c r="AH50" s="155">
        <v>119471883</v>
      </c>
      <c r="AI50" s="77">
        <v>259261241</v>
      </c>
      <c r="AJ50" s="76">
        <v>14120983</v>
      </c>
      <c r="AK50" s="76">
        <v>0</v>
      </c>
      <c r="AL50" s="76">
        <v>119471883</v>
      </c>
      <c r="AM50" s="99">
        <v>0.31545137044838995</v>
      </c>
      <c r="AN50" s="167" t="s">
        <v>579</v>
      </c>
      <c r="AO50" s="167" t="s">
        <v>579</v>
      </c>
    </row>
    <row r="51" spans="1:41" s="720" customFormat="1" ht="14.25" thickBot="1">
      <c r="A51" s="697">
        <v>49</v>
      </c>
      <c r="B51" s="698"/>
      <c r="C51" s="699" t="s">
        <v>100</v>
      </c>
      <c r="D51" s="700"/>
      <c r="E51" s="700"/>
      <c r="F51" s="701"/>
      <c r="G51" s="702"/>
      <c r="H51" s="703"/>
      <c r="I51" s="703"/>
      <c r="J51" s="703"/>
      <c r="K51" s="704"/>
      <c r="L51" s="705"/>
      <c r="M51" s="706"/>
      <c r="N51" s="707"/>
      <c r="O51" s="708"/>
      <c r="P51" s="706"/>
      <c r="Q51" s="709"/>
      <c r="R51" s="710"/>
      <c r="S51" s="706"/>
      <c r="T51" s="709"/>
      <c r="U51" s="711"/>
      <c r="V51" s="712"/>
      <c r="W51" s="712"/>
      <c r="X51" s="712"/>
      <c r="Y51" s="712"/>
      <c r="Z51" s="712"/>
      <c r="AA51" s="712"/>
      <c r="AB51" s="713"/>
      <c r="AC51" s="714"/>
      <c r="AD51" s="715"/>
      <c r="AE51" s="716"/>
      <c r="AF51" s="710"/>
      <c r="AG51" s="706"/>
      <c r="AH51" s="717"/>
      <c r="AI51" s="710"/>
      <c r="AJ51" s="706"/>
      <c r="AK51" s="706"/>
      <c r="AL51" s="706"/>
      <c r="AM51" s="709"/>
      <c r="AN51" s="718"/>
      <c r="AO51" s="719"/>
    </row>
    <row r="52" spans="1:41" s="145" customFormat="1" ht="144.75" customHeight="1" thickBot="1">
      <c r="A52" s="171" t="s">
        <v>1599</v>
      </c>
      <c r="B52" s="81" t="s">
        <v>1848</v>
      </c>
      <c r="C52" s="172" t="s">
        <v>1849</v>
      </c>
      <c r="D52" s="346" t="s">
        <v>1850</v>
      </c>
      <c r="E52" s="347" t="s">
        <v>1851</v>
      </c>
      <c r="F52" s="322" t="s">
        <v>1852</v>
      </c>
      <c r="G52" s="348" t="s">
        <v>1853</v>
      </c>
      <c r="H52" s="349">
        <v>685900</v>
      </c>
      <c r="I52" s="73">
        <v>181177</v>
      </c>
      <c r="J52" s="73">
        <v>646445</v>
      </c>
      <c r="K52" s="74">
        <v>1513522</v>
      </c>
      <c r="L52" s="75">
        <v>277630</v>
      </c>
      <c r="M52" s="76">
        <v>0</v>
      </c>
      <c r="N52" s="98">
        <v>0.18343307860738067</v>
      </c>
      <c r="O52" s="97">
        <v>277630</v>
      </c>
      <c r="P52" s="76">
        <v>0</v>
      </c>
      <c r="Q52" s="350" t="s">
        <v>926</v>
      </c>
      <c r="R52" s="77">
        <v>0</v>
      </c>
      <c r="S52" s="78">
        <v>277630</v>
      </c>
      <c r="T52" s="129">
        <v>0.18343307860738067</v>
      </c>
      <c r="U52" s="311" t="s">
        <v>926</v>
      </c>
      <c r="V52" s="172" t="s">
        <v>926</v>
      </c>
      <c r="W52" s="172" t="s">
        <v>926</v>
      </c>
      <c r="X52" s="172" t="s">
        <v>926</v>
      </c>
      <c r="Y52" s="172" t="s">
        <v>926</v>
      </c>
      <c r="Z52" s="172" t="s">
        <v>926</v>
      </c>
      <c r="AA52" s="172" t="s">
        <v>926</v>
      </c>
      <c r="AB52" s="351" t="s">
        <v>926</v>
      </c>
      <c r="AC52" s="352" t="s">
        <v>926</v>
      </c>
      <c r="AD52" s="353" t="s">
        <v>926</v>
      </c>
      <c r="AE52" s="354" t="s">
        <v>926</v>
      </c>
      <c r="AF52" s="77">
        <v>0</v>
      </c>
      <c r="AG52" s="78">
        <v>0</v>
      </c>
      <c r="AH52" s="155">
        <v>0</v>
      </c>
      <c r="AI52" s="77">
        <v>172329406</v>
      </c>
      <c r="AJ52" s="78">
        <v>6257734</v>
      </c>
      <c r="AK52" s="78">
        <v>0</v>
      </c>
      <c r="AL52" s="78">
        <v>0</v>
      </c>
      <c r="AM52" s="129">
        <v>0</v>
      </c>
      <c r="AN52" s="316" t="s">
        <v>191</v>
      </c>
      <c r="AO52" s="355" t="s">
        <v>926</v>
      </c>
    </row>
    <row r="53" spans="1:41" s="145" customFormat="1" ht="144.75" customHeight="1" thickBot="1">
      <c r="A53" s="171" t="s">
        <v>1599</v>
      </c>
      <c r="B53" s="81" t="s">
        <v>1854</v>
      </c>
      <c r="C53" s="172" t="s">
        <v>1855</v>
      </c>
      <c r="D53" s="195" t="s">
        <v>1856</v>
      </c>
      <c r="E53" s="195" t="s">
        <v>1857</v>
      </c>
      <c r="F53" s="196" t="s">
        <v>1858</v>
      </c>
      <c r="G53" s="148" t="s">
        <v>1859</v>
      </c>
      <c r="H53" s="73">
        <v>726951</v>
      </c>
      <c r="I53" s="73">
        <v>107891</v>
      </c>
      <c r="J53" s="73">
        <v>548589</v>
      </c>
      <c r="K53" s="74">
        <v>1383431</v>
      </c>
      <c r="L53" s="75">
        <v>251759</v>
      </c>
      <c r="M53" s="76">
        <v>61180</v>
      </c>
      <c r="N53" s="98">
        <v>0.18198160949118533</v>
      </c>
      <c r="O53" s="97">
        <v>251759</v>
      </c>
      <c r="P53" s="76">
        <v>0</v>
      </c>
      <c r="Q53" s="99">
        <v>0</v>
      </c>
      <c r="R53" s="77">
        <v>0</v>
      </c>
      <c r="S53" s="78">
        <v>251759</v>
      </c>
      <c r="T53" s="129">
        <v>0.18198160949118533</v>
      </c>
      <c r="U53" s="149" t="s">
        <v>1717</v>
      </c>
      <c r="V53" s="150" t="s">
        <v>701</v>
      </c>
      <c r="W53" s="259" t="s">
        <v>1860</v>
      </c>
      <c r="X53" s="150" t="s">
        <v>1653</v>
      </c>
      <c r="Y53" s="150" t="s">
        <v>1861</v>
      </c>
      <c r="Z53" s="362">
        <v>15395380</v>
      </c>
      <c r="AA53" s="362">
        <v>221716</v>
      </c>
      <c r="AB53" s="260" t="s">
        <v>1862</v>
      </c>
      <c r="AC53" s="201" t="s">
        <v>1863</v>
      </c>
      <c r="AD53" s="153"/>
      <c r="AE53" s="154"/>
      <c r="AF53" s="77">
        <v>489320950</v>
      </c>
      <c r="AG53" s="78">
        <v>34551044</v>
      </c>
      <c r="AH53" s="155">
        <v>112791299</v>
      </c>
      <c r="AI53" s="77">
        <v>1814075</v>
      </c>
      <c r="AJ53" s="78">
        <v>56690</v>
      </c>
      <c r="AK53" s="78">
        <v>0</v>
      </c>
      <c r="AL53" s="78">
        <v>112791299</v>
      </c>
      <c r="AM53" s="129">
        <v>0.22965435828975952</v>
      </c>
      <c r="AN53" s="167" t="s">
        <v>579</v>
      </c>
      <c r="AO53" s="157" t="s">
        <v>579</v>
      </c>
    </row>
    <row r="54" spans="1:41" s="145" customFormat="1" ht="196.5" customHeight="1" thickBot="1">
      <c r="A54" s="171" t="s">
        <v>1599</v>
      </c>
      <c r="B54" s="81">
        <v>43654</v>
      </c>
      <c r="C54" s="172" t="s">
        <v>1864</v>
      </c>
      <c r="D54" s="146" t="s">
        <v>1865</v>
      </c>
      <c r="E54" s="146" t="s">
        <v>1866</v>
      </c>
      <c r="F54" s="147" t="s">
        <v>1867</v>
      </c>
      <c r="G54" s="166" t="s">
        <v>1868</v>
      </c>
      <c r="H54" s="73">
        <v>421321.79907407408</v>
      </c>
      <c r="I54" s="73">
        <v>89412</v>
      </c>
      <c r="J54" s="73">
        <v>309480</v>
      </c>
      <c r="K54" s="74">
        <v>820213.79907407402</v>
      </c>
      <c r="L54" s="75">
        <v>476582</v>
      </c>
      <c r="M54" s="76">
        <v>471204</v>
      </c>
      <c r="N54" s="98">
        <v>0.58104606449928742</v>
      </c>
      <c r="O54" s="97">
        <v>5378</v>
      </c>
      <c r="P54" s="76">
        <v>471204</v>
      </c>
      <c r="Q54" s="99">
        <v>1</v>
      </c>
      <c r="R54" s="77">
        <v>0</v>
      </c>
      <c r="S54" s="78">
        <v>5378</v>
      </c>
      <c r="T54" s="129">
        <v>6.5568270200661539E-3</v>
      </c>
      <c r="U54" s="149" t="s">
        <v>1869</v>
      </c>
      <c r="V54" s="150" t="s">
        <v>263</v>
      </c>
      <c r="W54" s="150" t="s">
        <v>1870</v>
      </c>
      <c r="X54" s="150" t="s">
        <v>1129</v>
      </c>
      <c r="Y54" s="150" t="s">
        <v>1130</v>
      </c>
      <c r="Z54" s="312">
        <v>43415387</v>
      </c>
      <c r="AA54" s="312">
        <v>437654</v>
      </c>
      <c r="AB54" s="260" t="s">
        <v>1871</v>
      </c>
      <c r="AC54" s="152"/>
      <c r="AD54" s="153"/>
      <c r="AE54" s="154"/>
      <c r="AF54" s="77">
        <v>0</v>
      </c>
      <c r="AG54" s="78">
        <v>0</v>
      </c>
      <c r="AH54" s="155">
        <v>0</v>
      </c>
      <c r="AI54" s="77">
        <v>53323653</v>
      </c>
      <c r="AJ54" s="78">
        <v>1373750</v>
      </c>
      <c r="AK54" s="78">
        <v>0</v>
      </c>
      <c r="AL54" s="78">
        <v>0</v>
      </c>
      <c r="AM54" s="129">
        <v>0</v>
      </c>
      <c r="AN54" s="167" t="s">
        <v>579</v>
      </c>
      <c r="AO54" s="157" t="s">
        <v>579</v>
      </c>
    </row>
    <row r="55" spans="1:41" s="145" customFormat="1" ht="144.75" customHeight="1" thickBot="1">
      <c r="A55" s="171" t="s">
        <v>1599</v>
      </c>
      <c r="B55" s="81"/>
      <c r="C55" s="172" t="s">
        <v>1872</v>
      </c>
      <c r="D55" s="146"/>
      <c r="E55" s="146"/>
      <c r="F55" s="147"/>
      <c r="G55" s="148"/>
      <c r="H55" s="545">
        <v>891041</v>
      </c>
      <c r="I55" s="545">
        <v>92389</v>
      </c>
      <c r="J55" s="545">
        <v>663349</v>
      </c>
      <c r="K55" s="546">
        <v>1646779</v>
      </c>
      <c r="L55" s="75">
        <v>0</v>
      </c>
      <c r="M55" s="76">
        <v>0</v>
      </c>
      <c r="N55" s="98">
        <v>0</v>
      </c>
      <c r="O55" s="97">
        <v>0</v>
      </c>
      <c r="P55" s="76">
        <v>0</v>
      </c>
      <c r="Q55" s="99" t="e">
        <v>#DIV/0!</v>
      </c>
      <c r="R55" s="77">
        <v>0</v>
      </c>
      <c r="S55" s="78">
        <v>0</v>
      </c>
      <c r="T55" s="129">
        <v>0</v>
      </c>
      <c r="U55" s="149"/>
      <c r="V55" s="150"/>
      <c r="W55" s="150"/>
      <c r="X55" s="150"/>
      <c r="Y55" s="150"/>
      <c r="Z55" s="150"/>
      <c r="AA55" s="150"/>
      <c r="AB55" s="151"/>
      <c r="AC55" s="152"/>
      <c r="AD55" s="153"/>
      <c r="AE55" s="154"/>
      <c r="AF55" s="77">
        <v>0</v>
      </c>
      <c r="AG55" s="78">
        <v>0</v>
      </c>
      <c r="AH55" s="155">
        <v>0</v>
      </c>
      <c r="AI55" s="547">
        <v>390251505</v>
      </c>
      <c r="AJ55" s="548">
        <v>30012970</v>
      </c>
      <c r="AK55" s="78">
        <v>0</v>
      </c>
      <c r="AL55" s="78">
        <v>0</v>
      </c>
      <c r="AM55" s="129">
        <v>0</v>
      </c>
      <c r="AN55" s="549" t="s">
        <v>1873</v>
      </c>
      <c r="AO55" s="157"/>
    </row>
    <row r="56" spans="1:41" s="145" customFormat="1" ht="144.75" customHeight="1" thickBot="1">
      <c r="A56" s="171" t="s">
        <v>1599</v>
      </c>
      <c r="B56" s="81">
        <v>43642</v>
      </c>
      <c r="C56" s="172" t="s">
        <v>1874</v>
      </c>
      <c r="D56" s="195" t="s">
        <v>1875</v>
      </c>
      <c r="E56" s="195" t="s">
        <v>1876</v>
      </c>
      <c r="F56" s="322" t="s">
        <v>1877</v>
      </c>
      <c r="G56" s="166" t="s">
        <v>1878</v>
      </c>
      <c r="H56" s="198">
        <v>798056</v>
      </c>
      <c r="I56" s="73">
        <v>27513</v>
      </c>
      <c r="J56" s="73">
        <v>251401</v>
      </c>
      <c r="K56" s="74">
        <v>1076970</v>
      </c>
      <c r="L56" s="75">
        <v>1196087</v>
      </c>
      <c r="M56" s="76">
        <v>1088951</v>
      </c>
      <c r="N56" s="98">
        <v>1.1106038236905391</v>
      </c>
      <c r="O56" s="97">
        <v>124432</v>
      </c>
      <c r="P56" s="76">
        <v>1083379</v>
      </c>
      <c r="Q56" s="99">
        <v>0.99488314901221453</v>
      </c>
      <c r="R56" s="77">
        <v>0</v>
      </c>
      <c r="S56" s="78">
        <v>124432</v>
      </c>
      <c r="T56" s="129">
        <v>0.11553896580220434</v>
      </c>
      <c r="U56" s="149"/>
      <c r="V56" s="150"/>
      <c r="W56" s="150"/>
      <c r="X56" s="150"/>
      <c r="Y56" s="150"/>
      <c r="Z56" s="150"/>
      <c r="AA56" s="150"/>
      <c r="AB56" s="151"/>
      <c r="AC56" s="152"/>
      <c r="AD56" s="153"/>
      <c r="AE56" s="154"/>
      <c r="AF56" s="77">
        <v>23721265</v>
      </c>
      <c r="AG56" s="78">
        <v>2840228</v>
      </c>
      <c r="AH56" s="155">
        <v>23721265</v>
      </c>
      <c r="AI56" s="77">
        <v>31122630</v>
      </c>
      <c r="AJ56" s="78">
        <v>1830741</v>
      </c>
      <c r="AK56" s="78">
        <v>0</v>
      </c>
      <c r="AL56" s="78">
        <v>23721265</v>
      </c>
      <c r="AM56" s="129">
        <v>0.43252334649098134</v>
      </c>
      <c r="AN56" s="156" t="s">
        <v>1879</v>
      </c>
      <c r="AO56" s="157"/>
    </row>
    <row r="57" spans="1:41" s="145" customFormat="1" ht="144.75" customHeight="1" thickBot="1">
      <c r="A57" s="171" t="s">
        <v>1599</v>
      </c>
      <c r="B57" s="81">
        <v>43641</v>
      </c>
      <c r="C57" s="172" t="s">
        <v>1880</v>
      </c>
      <c r="D57" s="146" t="s">
        <v>1881</v>
      </c>
      <c r="E57" s="146" t="s">
        <v>1882</v>
      </c>
      <c r="F57" s="147" t="s">
        <v>1883</v>
      </c>
      <c r="G57" s="166" t="s">
        <v>1884</v>
      </c>
      <c r="H57" s="73">
        <v>926563</v>
      </c>
      <c r="I57" s="73">
        <v>68775</v>
      </c>
      <c r="J57" s="73">
        <v>470809</v>
      </c>
      <c r="K57" s="74">
        <v>1466147</v>
      </c>
      <c r="L57" s="75">
        <v>337681015</v>
      </c>
      <c r="M57" s="76">
        <v>337681015</v>
      </c>
      <c r="N57" s="98">
        <v>230.31866177129578</v>
      </c>
      <c r="O57" s="97">
        <v>0</v>
      </c>
      <c r="P57" s="76">
        <v>337681015</v>
      </c>
      <c r="Q57" s="99">
        <v>1</v>
      </c>
      <c r="R57" s="77">
        <v>0</v>
      </c>
      <c r="S57" s="78">
        <v>0</v>
      </c>
      <c r="T57" s="129">
        <v>0</v>
      </c>
      <c r="U57" s="149"/>
      <c r="V57" s="150"/>
      <c r="W57" s="150"/>
      <c r="X57" s="150"/>
      <c r="Y57" s="150"/>
      <c r="Z57" s="150"/>
      <c r="AA57" s="150"/>
      <c r="AB57" s="151"/>
      <c r="AC57" s="152"/>
      <c r="AD57" s="153"/>
      <c r="AE57" s="154"/>
      <c r="AF57" s="77">
        <v>0</v>
      </c>
      <c r="AG57" s="78">
        <v>0</v>
      </c>
      <c r="AH57" s="155">
        <v>0</v>
      </c>
      <c r="AI57" s="77">
        <v>253320963</v>
      </c>
      <c r="AJ57" s="78">
        <v>29724624</v>
      </c>
      <c r="AK57" s="78">
        <v>0</v>
      </c>
      <c r="AL57" s="78">
        <v>0</v>
      </c>
      <c r="AM57" s="129">
        <v>0</v>
      </c>
      <c r="AN57" s="167" t="s">
        <v>191</v>
      </c>
      <c r="AO57" s="157"/>
    </row>
    <row r="58" spans="1:41" s="134" customFormat="1" ht="144.75" customHeight="1" thickBot="1">
      <c r="A58" s="171" t="s">
        <v>1599</v>
      </c>
      <c r="B58" s="81">
        <v>43634</v>
      </c>
      <c r="C58" s="172" t="s">
        <v>101</v>
      </c>
      <c r="D58" s="195" t="s">
        <v>187</v>
      </c>
      <c r="E58" s="195" t="s">
        <v>188</v>
      </c>
      <c r="F58" s="196" t="s">
        <v>189</v>
      </c>
      <c r="G58" s="197" t="s">
        <v>190</v>
      </c>
      <c r="H58" s="198">
        <v>656213</v>
      </c>
      <c r="I58" s="73">
        <v>102141</v>
      </c>
      <c r="J58" s="73">
        <v>886163</v>
      </c>
      <c r="K58" s="199">
        <v>1644517</v>
      </c>
      <c r="L58" s="200">
        <v>62116424</v>
      </c>
      <c r="M58" s="76">
        <v>65362545</v>
      </c>
      <c r="N58" s="98">
        <v>37.771834526490146</v>
      </c>
      <c r="O58" s="76">
        <v>34537133</v>
      </c>
      <c r="P58" s="76">
        <v>62116424</v>
      </c>
      <c r="Q58" s="99">
        <v>0.95033667982175418</v>
      </c>
      <c r="R58" s="77">
        <v>0</v>
      </c>
      <c r="S58" s="76">
        <v>34537133</v>
      </c>
      <c r="T58" s="99">
        <v>21.001383992990039</v>
      </c>
      <c r="U58" s="149"/>
      <c r="V58" s="150"/>
      <c r="W58" s="150"/>
      <c r="X58" s="150"/>
      <c r="Y58" s="150"/>
      <c r="Z58" s="150"/>
      <c r="AA58" s="150"/>
      <c r="AB58" s="151"/>
      <c r="AC58" s="201"/>
      <c r="AD58" s="150"/>
      <c r="AE58" s="151"/>
      <c r="AF58" s="77">
        <v>0</v>
      </c>
      <c r="AG58" s="76">
        <v>0</v>
      </c>
      <c r="AH58" s="155">
        <v>0</v>
      </c>
      <c r="AI58" s="77">
        <v>0</v>
      </c>
      <c r="AJ58" s="76">
        <v>0</v>
      </c>
      <c r="AK58" s="76">
        <v>0</v>
      </c>
      <c r="AL58" s="76">
        <v>0</v>
      </c>
      <c r="AM58" s="99" t="e">
        <v>#DIV/0!</v>
      </c>
      <c r="AN58" s="167" t="s">
        <v>191</v>
      </c>
      <c r="AO58" s="167" t="s">
        <v>1885</v>
      </c>
    </row>
    <row r="59" spans="1:41" s="145" customFormat="1" ht="144.75" customHeight="1" thickBot="1">
      <c r="A59" s="171" t="s">
        <v>1599</v>
      </c>
      <c r="B59" s="424">
        <v>43648</v>
      </c>
      <c r="C59" s="425" t="s">
        <v>1886</v>
      </c>
      <c r="D59" s="426" t="s">
        <v>1887</v>
      </c>
      <c r="E59" s="426" t="s">
        <v>1888</v>
      </c>
      <c r="F59" s="426" t="s">
        <v>1889</v>
      </c>
      <c r="G59" s="482" t="s">
        <v>1890</v>
      </c>
      <c r="H59" s="73">
        <v>743304.223</v>
      </c>
      <c r="I59" s="73">
        <v>111668.57600000002</v>
      </c>
      <c r="J59" s="73">
        <v>1409542.7590000001</v>
      </c>
      <c r="K59" s="74">
        <v>2264515.5580000002</v>
      </c>
      <c r="L59" s="483">
        <v>518318.32899999997</v>
      </c>
      <c r="M59" s="97">
        <v>550880.34200000006</v>
      </c>
      <c r="N59" s="98">
        <v>0.22888706909912956</v>
      </c>
      <c r="O59" s="97">
        <v>33043.224000000002</v>
      </c>
      <c r="P59" s="76">
        <v>518318.32899999997</v>
      </c>
      <c r="Q59" s="99">
        <v>0.94089095123310806</v>
      </c>
      <c r="R59" s="77">
        <v>0</v>
      </c>
      <c r="S59" s="78">
        <v>33043.224000000002</v>
      </c>
      <c r="T59" s="129">
        <v>1.4591740773546939E-2</v>
      </c>
      <c r="U59" s="149" t="s">
        <v>1891</v>
      </c>
      <c r="V59" s="150" t="s">
        <v>1892</v>
      </c>
      <c r="W59" s="150" t="s">
        <v>1893</v>
      </c>
      <c r="X59" s="150" t="s">
        <v>1894</v>
      </c>
      <c r="Y59" s="484">
        <v>159</v>
      </c>
      <c r="Z59" s="312">
        <v>35380745.600000001</v>
      </c>
      <c r="AA59" s="485">
        <v>551171.61899999995</v>
      </c>
      <c r="AB59" s="151"/>
      <c r="AC59" s="152"/>
      <c r="AD59" s="153"/>
      <c r="AE59" s="154"/>
      <c r="AF59" s="77">
        <v>64779927</v>
      </c>
      <c r="AG59" s="78">
        <v>7155509</v>
      </c>
      <c r="AH59" s="155">
        <v>64779927</v>
      </c>
      <c r="AI59" s="77">
        <v>540754606.62962961</v>
      </c>
      <c r="AJ59" s="78">
        <v>36419303</v>
      </c>
      <c r="AK59" s="78">
        <v>0</v>
      </c>
      <c r="AL59" s="78">
        <v>64779927</v>
      </c>
      <c r="AM59" s="129">
        <v>0.10697974005165843</v>
      </c>
      <c r="AN59" s="167" t="s">
        <v>579</v>
      </c>
      <c r="AO59" s="157" t="s">
        <v>579</v>
      </c>
    </row>
    <row r="60" spans="1:41" s="145" customFormat="1" ht="144.75" customHeight="1" thickBot="1">
      <c r="A60" s="171" t="s">
        <v>1599</v>
      </c>
      <c r="B60" s="81">
        <v>43656</v>
      </c>
      <c r="C60" s="425" t="s">
        <v>1895</v>
      </c>
      <c r="D60" s="540" t="s">
        <v>1896</v>
      </c>
      <c r="E60" s="540" t="s">
        <v>1179</v>
      </c>
      <c r="F60" s="540" t="s">
        <v>1897</v>
      </c>
      <c r="G60" s="482" t="s">
        <v>1898</v>
      </c>
      <c r="H60" s="73">
        <v>897192</v>
      </c>
      <c r="I60" s="73"/>
      <c r="J60" s="73">
        <v>32861</v>
      </c>
      <c r="K60" s="74">
        <v>930053</v>
      </c>
      <c r="L60" s="75">
        <v>0</v>
      </c>
      <c r="M60" s="76">
        <v>0</v>
      </c>
      <c r="N60" s="98">
        <v>0</v>
      </c>
      <c r="O60" s="97">
        <v>0</v>
      </c>
      <c r="P60" s="76">
        <v>0</v>
      </c>
      <c r="Q60" s="99" t="e">
        <v>#DIV/0!</v>
      </c>
      <c r="R60" s="77">
        <v>0</v>
      </c>
      <c r="S60" s="78">
        <v>0</v>
      </c>
      <c r="T60" s="129">
        <v>0</v>
      </c>
      <c r="U60" s="149"/>
      <c r="V60" s="150"/>
      <c r="W60" s="150"/>
      <c r="X60" s="150"/>
      <c r="Y60" s="150"/>
      <c r="Z60" s="150"/>
      <c r="AA60" s="150"/>
      <c r="AB60" s="151"/>
      <c r="AC60" s="152"/>
      <c r="AD60" s="153"/>
      <c r="AE60" s="154"/>
      <c r="AF60" s="77">
        <v>0</v>
      </c>
      <c r="AG60" s="78">
        <v>0</v>
      </c>
      <c r="AH60" s="155">
        <v>0</v>
      </c>
      <c r="AI60" s="77">
        <v>0</v>
      </c>
      <c r="AJ60" s="78">
        <v>0</v>
      </c>
      <c r="AK60" s="78">
        <v>0</v>
      </c>
      <c r="AL60" s="78">
        <v>0</v>
      </c>
      <c r="AM60" s="129" t="e">
        <v>#DIV/0!</v>
      </c>
      <c r="AN60" s="156"/>
      <c r="AO60" s="157"/>
    </row>
    <row r="61" spans="1:41">
      <c r="A61" s="6"/>
      <c r="L61" s="8"/>
      <c r="M61" s="9"/>
      <c r="N61" s="9"/>
      <c r="O61" s="9"/>
      <c r="P61" s="9"/>
      <c r="Q61" s="9"/>
      <c r="R61" s="9"/>
      <c r="S61" s="9"/>
      <c r="T61" s="9"/>
      <c r="U61" s="10"/>
      <c r="V61" s="11"/>
      <c r="W61" s="11"/>
      <c r="X61" s="11"/>
      <c r="Y61" s="11"/>
      <c r="Z61" s="11"/>
      <c r="AA61" s="11"/>
      <c r="AB61" s="11"/>
      <c r="AC61" s="9"/>
      <c r="AD61" s="9"/>
      <c r="AE61" s="9"/>
      <c r="AF61" s="9"/>
      <c r="AG61" s="9"/>
      <c r="AH61" s="9"/>
      <c r="AI61" s="9"/>
      <c r="AJ61" s="9"/>
      <c r="AK61" s="9"/>
      <c r="AL61" s="9"/>
      <c r="AM61" s="9"/>
      <c r="AO61" s="11"/>
    </row>
    <row r="62" spans="1:41">
      <c r="A62" s="6"/>
      <c r="L62" s="8"/>
      <c r="M62" s="9"/>
      <c r="N62" s="9"/>
      <c r="O62" s="9"/>
      <c r="P62" s="9"/>
      <c r="Q62" s="9"/>
      <c r="R62" s="9"/>
      <c r="S62" s="9"/>
      <c r="T62" s="9"/>
      <c r="U62" s="10"/>
      <c r="V62" s="11"/>
      <c r="W62" s="11"/>
      <c r="X62" s="11"/>
      <c r="Y62" s="11"/>
      <c r="Z62" s="11"/>
      <c r="AA62" s="11"/>
      <c r="AB62" s="11"/>
      <c r="AC62" s="9"/>
      <c r="AD62" s="9"/>
      <c r="AE62" s="9"/>
      <c r="AF62" s="9"/>
      <c r="AG62" s="9"/>
      <c r="AH62" s="9"/>
      <c r="AI62" s="9"/>
      <c r="AJ62" s="9"/>
      <c r="AK62" s="9"/>
      <c r="AL62" s="9"/>
      <c r="AM62" s="9"/>
      <c r="AO62" s="11"/>
    </row>
    <row r="63" spans="1:41">
      <c r="A63" s="6"/>
      <c r="L63" s="8"/>
      <c r="M63" s="9"/>
      <c r="N63" s="9"/>
      <c r="O63" s="9"/>
      <c r="P63" s="9"/>
      <c r="Q63" s="9"/>
      <c r="R63" s="9"/>
      <c r="S63" s="9"/>
      <c r="T63" s="9"/>
      <c r="U63" s="10"/>
      <c r="V63" s="11"/>
      <c r="W63" s="11"/>
      <c r="X63" s="11"/>
      <c r="Y63" s="11"/>
      <c r="Z63" s="11"/>
      <c r="AA63" s="11"/>
      <c r="AB63" s="11"/>
      <c r="AC63" s="9"/>
      <c r="AD63" s="9"/>
      <c r="AE63" s="9"/>
      <c r="AF63" s="9"/>
      <c r="AG63" s="9"/>
      <c r="AH63" s="9"/>
      <c r="AI63" s="9"/>
      <c r="AJ63" s="9"/>
      <c r="AK63" s="9"/>
      <c r="AL63" s="9"/>
      <c r="AM63" s="9"/>
      <c r="AO63" s="11"/>
    </row>
    <row r="64" spans="1:41">
      <c r="A64" s="6"/>
      <c r="L64" s="8"/>
      <c r="M64" s="9"/>
      <c r="N64" s="9"/>
      <c r="O64" s="9"/>
      <c r="P64" s="9"/>
      <c r="Q64" s="9"/>
      <c r="R64" s="9"/>
      <c r="S64" s="9"/>
      <c r="T64" s="9"/>
      <c r="U64" s="10"/>
      <c r="V64" s="11"/>
      <c r="W64" s="11"/>
      <c r="X64" s="11"/>
      <c r="Y64" s="11"/>
      <c r="Z64" s="11"/>
      <c r="AA64" s="11"/>
      <c r="AB64" s="11"/>
      <c r="AC64" s="9"/>
      <c r="AD64" s="9"/>
      <c r="AE64" s="9"/>
      <c r="AF64" s="9"/>
      <c r="AG64" s="9"/>
      <c r="AH64" s="9"/>
      <c r="AI64" s="9"/>
      <c r="AJ64" s="9"/>
      <c r="AK64" s="9"/>
      <c r="AL64" s="9"/>
      <c r="AM64" s="9"/>
      <c r="AO64" s="11"/>
    </row>
    <row r="65" spans="1:41">
      <c r="A65" s="6"/>
      <c r="L65" s="8"/>
      <c r="M65" s="9"/>
      <c r="N65" s="9"/>
      <c r="O65" s="9"/>
      <c r="P65" s="9"/>
      <c r="Q65" s="9"/>
      <c r="R65" s="9"/>
      <c r="S65" s="9"/>
      <c r="T65" s="9"/>
      <c r="U65" s="10"/>
      <c r="V65" s="11"/>
      <c r="W65" s="11"/>
      <c r="X65" s="11"/>
      <c r="Y65" s="11"/>
      <c r="Z65" s="11"/>
      <c r="AA65" s="11"/>
      <c r="AB65" s="11"/>
      <c r="AC65" s="9"/>
      <c r="AD65" s="9"/>
      <c r="AE65" s="9"/>
      <c r="AF65" s="9"/>
      <c r="AG65" s="9"/>
      <c r="AH65" s="9"/>
      <c r="AI65" s="9"/>
      <c r="AJ65" s="9"/>
      <c r="AK65" s="9"/>
      <c r="AL65" s="9"/>
      <c r="AM65" s="9"/>
      <c r="AO65" s="11"/>
    </row>
    <row r="66" spans="1:41">
      <c r="A66" s="6"/>
      <c r="L66" s="8"/>
      <c r="M66" s="9"/>
      <c r="N66" s="9"/>
      <c r="O66" s="9"/>
      <c r="P66" s="9"/>
      <c r="Q66" s="9"/>
      <c r="R66" s="9"/>
      <c r="S66" s="9"/>
      <c r="T66" s="9"/>
      <c r="U66" s="10"/>
      <c r="V66" s="11"/>
      <c r="W66" s="11"/>
      <c r="X66" s="11"/>
      <c r="Y66" s="11"/>
      <c r="Z66" s="11"/>
      <c r="AA66" s="11"/>
      <c r="AB66" s="11"/>
      <c r="AC66" s="9"/>
      <c r="AD66" s="9"/>
      <c r="AE66" s="9"/>
      <c r="AF66" s="9"/>
      <c r="AG66" s="9"/>
      <c r="AH66" s="9"/>
      <c r="AI66" s="9"/>
      <c r="AJ66" s="9"/>
      <c r="AK66" s="9"/>
      <c r="AL66" s="9"/>
      <c r="AM66" s="9"/>
      <c r="AO66" s="11"/>
    </row>
    <row r="67" spans="1:41">
      <c r="A67" s="6"/>
      <c r="L67" s="8"/>
      <c r="M67" s="9"/>
      <c r="N67" s="9"/>
      <c r="O67" s="9"/>
      <c r="P67" s="9"/>
      <c r="Q67" s="9"/>
      <c r="R67" s="9"/>
      <c r="S67" s="9"/>
      <c r="T67" s="9"/>
      <c r="U67" s="10"/>
      <c r="V67" s="11"/>
      <c r="W67" s="11"/>
      <c r="X67" s="11"/>
      <c r="Y67" s="11"/>
      <c r="Z67" s="11"/>
      <c r="AA67" s="11"/>
      <c r="AB67" s="11"/>
      <c r="AC67" s="9"/>
      <c r="AD67" s="9"/>
      <c r="AE67" s="9"/>
      <c r="AF67" s="9"/>
      <c r="AG67" s="9"/>
      <c r="AH67" s="9"/>
      <c r="AI67" s="9"/>
      <c r="AJ67" s="9"/>
      <c r="AK67" s="9"/>
      <c r="AL67" s="9"/>
      <c r="AM67" s="9"/>
      <c r="AO67" s="11"/>
    </row>
    <row r="68" spans="1:41">
      <c r="L68" s="8"/>
      <c r="M68" s="9"/>
      <c r="N68" s="9"/>
      <c r="O68" s="9"/>
      <c r="P68" s="9"/>
      <c r="Q68" s="9"/>
      <c r="R68" s="9"/>
      <c r="S68" s="9"/>
      <c r="T68" s="9"/>
      <c r="U68" s="10"/>
      <c r="V68" s="11"/>
      <c r="W68" s="11"/>
      <c r="X68" s="11"/>
      <c r="Y68" s="11"/>
      <c r="Z68" s="11"/>
      <c r="AA68" s="11"/>
      <c r="AB68" s="11"/>
      <c r="AC68" s="9"/>
      <c r="AD68" s="9"/>
      <c r="AE68" s="9"/>
      <c r="AF68" s="9"/>
      <c r="AG68" s="9"/>
      <c r="AH68" s="9"/>
      <c r="AI68" s="9"/>
      <c r="AJ68" s="9"/>
      <c r="AK68" s="9"/>
      <c r="AL68" s="9"/>
      <c r="AM68" s="9"/>
      <c r="AO68" s="11"/>
    </row>
    <row r="69" spans="1:41">
      <c r="L69" s="8"/>
      <c r="M69" s="9"/>
      <c r="N69" s="9"/>
      <c r="O69" s="9"/>
      <c r="P69" s="9"/>
      <c r="Q69" s="9"/>
      <c r="R69" s="9"/>
      <c r="S69" s="9"/>
      <c r="T69" s="9"/>
      <c r="U69" s="10"/>
      <c r="V69" s="11"/>
      <c r="W69" s="11"/>
      <c r="X69" s="11"/>
      <c r="Y69" s="11"/>
      <c r="Z69" s="11"/>
      <c r="AA69" s="11"/>
      <c r="AB69" s="11"/>
      <c r="AC69" s="9"/>
      <c r="AD69" s="9"/>
      <c r="AE69" s="9"/>
      <c r="AF69" s="9"/>
      <c r="AG69" s="9"/>
      <c r="AH69" s="9"/>
      <c r="AI69" s="9"/>
      <c r="AJ69" s="9"/>
      <c r="AK69" s="9"/>
      <c r="AL69" s="9"/>
      <c r="AM69" s="9"/>
      <c r="AO69" s="11"/>
    </row>
    <row r="70" spans="1:41">
      <c r="L70" s="8"/>
      <c r="M70" s="9"/>
      <c r="N70" s="9"/>
      <c r="O70" s="9"/>
      <c r="P70" s="9"/>
      <c r="Q70" s="9"/>
      <c r="R70" s="9"/>
      <c r="S70" s="9"/>
      <c r="T70" s="9"/>
      <c r="U70" s="10"/>
      <c r="V70" s="11"/>
      <c r="W70" s="11"/>
      <c r="X70" s="11"/>
      <c r="Y70" s="11"/>
      <c r="Z70" s="11"/>
      <c r="AA70" s="11"/>
      <c r="AB70" s="11"/>
      <c r="AC70" s="9"/>
      <c r="AD70" s="9"/>
      <c r="AE70" s="9"/>
      <c r="AF70" s="9"/>
      <c r="AG70" s="9"/>
      <c r="AH70" s="9"/>
      <c r="AI70" s="9"/>
      <c r="AJ70" s="9"/>
      <c r="AK70" s="9"/>
      <c r="AL70" s="9"/>
      <c r="AM70" s="9"/>
      <c r="AO70" s="11"/>
    </row>
    <row r="71" spans="1:41">
      <c r="L71" s="8"/>
      <c r="M71" s="9"/>
      <c r="N71" s="9"/>
      <c r="O71" s="9"/>
      <c r="P71" s="9"/>
      <c r="Q71" s="9"/>
      <c r="R71" s="9"/>
      <c r="S71" s="9"/>
      <c r="T71" s="9"/>
      <c r="U71" s="10"/>
      <c r="V71" s="11"/>
      <c r="W71" s="11"/>
      <c r="X71" s="11"/>
      <c r="Y71" s="11"/>
      <c r="Z71" s="11"/>
      <c r="AA71" s="11"/>
      <c r="AB71" s="11"/>
      <c r="AC71" s="9"/>
      <c r="AD71" s="9"/>
      <c r="AE71" s="9"/>
      <c r="AF71" s="9"/>
      <c r="AG71" s="9"/>
      <c r="AH71" s="9"/>
      <c r="AI71" s="9"/>
      <c r="AJ71" s="9"/>
      <c r="AK71" s="9"/>
      <c r="AL71" s="9"/>
      <c r="AM71" s="9"/>
      <c r="AO71" s="11"/>
    </row>
    <row r="72" spans="1:41">
      <c r="L72" s="8"/>
      <c r="M72" s="9"/>
      <c r="N72" s="9"/>
      <c r="O72" s="9"/>
      <c r="P72" s="9"/>
      <c r="Q72" s="9"/>
      <c r="R72" s="9"/>
      <c r="S72" s="9"/>
      <c r="T72" s="9"/>
      <c r="U72" s="10"/>
      <c r="V72" s="11"/>
      <c r="W72" s="11"/>
      <c r="X72" s="11"/>
      <c r="Y72" s="11"/>
      <c r="Z72" s="11"/>
      <c r="AA72" s="11"/>
      <c r="AB72" s="11"/>
      <c r="AC72" s="9"/>
      <c r="AD72" s="9"/>
      <c r="AE72" s="9"/>
      <c r="AF72" s="9"/>
      <c r="AG72" s="9"/>
      <c r="AH72" s="9"/>
      <c r="AI72" s="9"/>
      <c r="AJ72" s="9"/>
      <c r="AK72" s="9"/>
      <c r="AL72" s="9"/>
      <c r="AM72" s="9"/>
      <c r="AO72" s="11"/>
    </row>
    <row r="73" spans="1:41">
      <c r="L73" s="8"/>
      <c r="M73" s="9"/>
      <c r="N73" s="9"/>
      <c r="O73" s="9"/>
      <c r="P73" s="9"/>
      <c r="Q73" s="9"/>
      <c r="R73" s="9"/>
      <c r="S73" s="9"/>
      <c r="T73" s="9"/>
      <c r="U73" s="10"/>
      <c r="V73" s="11"/>
      <c r="W73" s="11"/>
      <c r="X73" s="11"/>
      <c r="Y73" s="11"/>
      <c r="Z73" s="11"/>
      <c r="AA73" s="11"/>
      <c r="AB73" s="11"/>
      <c r="AC73" s="9"/>
      <c r="AD73" s="9"/>
      <c r="AE73" s="9"/>
      <c r="AF73" s="9"/>
      <c r="AG73" s="9"/>
      <c r="AH73" s="9"/>
      <c r="AI73" s="9"/>
      <c r="AJ73" s="9"/>
      <c r="AK73" s="9"/>
      <c r="AL73" s="9"/>
      <c r="AM73" s="9"/>
      <c r="AO73" s="11"/>
    </row>
    <row r="74" spans="1:41">
      <c r="L74" s="8"/>
      <c r="M74" s="9"/>
      <c r="N74" s="9"/>
      <c r="O74" s="9"/>
      <c r="P74" s="9"/>
      <c r="Q74" s="9"/>
      <c r="R74" s="9"/>
      <c r="S74" s="9"/>
      <c r="T74" s="9"/>
      <c r="U74" s="10"/>
      <c r="V74" s="11"/>
      <c r="W74" s="11"/>
      <c r="X74" s="11"/>
      <c r="Y74" s="11"/>
      <c r="Z74" s="11"/>
      <c r="AA74" s="11"/>
      <c r="AB74" s="11"/>
      <c r="AC74" s="9"/>
      <c r="AD74" s="9"/>
      <c r="AE74" s="9"/>
      <c r="AF74" s="9"/>
      <c r="AG74" s="9"/>
      <c r="AH74" s="9"/>
      <c r="AI74" s="9"/>
      <c r="AJ74" s="9"/>
      <c r="AK74" s="9"/>
      <c r="AL74" s="9"/>
      <c r="AM74" s="9"/>
      <c r="AO74" s="11"/>
    </row>
    <row r="75" spans="1:41">
      <c r="L75" s="8"/>
      <c r="M75" s="9"/>
      <c r="N75" s="9"/>
      <c r="O75" s="9"/>
      <c r="P75" s="9"/>
      <c r="Q75" s="9"/>
      <c r="R75" s="9"/>
      <c r="S75" s="9"/>
      <c r="T75" s="9"/>
      <c r="U75" s="10"/>
      <c r="V75" s="11"/>
      <c r="W75" s="11"/>
      <c r="X75" s="11"/>
      <c r="Y75" s="11"/>
      <c r="Z75" s="11"/>
      <c r="AA75" s="11"/>
      <c r="AB75" s="11"/>
      <c r="AC75" s="9"/>
      <c r="AD75" s="9"/>
      <c r="AE75" s="9"/>
      <c r="AF75" s="9"/>
      <c r="AG75" s="9"/>
      <c r="AH75" s="9"/>
      <c r="AI75" s="9"/>
      <c r="AJ75" s="9"/>
      <c r="AK75" s="9"/>
      <c r="AL75" s="9"/>
      <c r="AM75" s="9"/>
      <c r="AO75" s="11"/>
    </row>
    <row r="76" spans="1:41">
      <c r="L76" s="8"/>
      <c r="M76" s="9"/>
      <c r="N76" s="9"/>
      <c r="O76" s="9"/>
      <c r="P76" s="9"/>
      <c r="Q76" s="9"/>
      <c r="R76" s="9"/>
      <c r="S76" s="9"/>
      <c r="T76" s="9"/>
      <c r="U76" s="10"/>
      <c r="V76" s="11"/>
      <c r="W76" s="11"/>
      <c r="X76" s="11"/>
      <c r="Y76" s="11"/>
      <c r="Z76" s="11"/>
      <c r="AA76" s="11"/>
      <c r="AB76" s="11"/>
      <c r="AC76" s="9"/>
      <c r="AD76" s="9"/>
      <c r="AE76" s="9"/>
      <c r="AF76" s="9"/>
      <c r="AG76" s="9"/>
      <c r="AH76" s="9"/>
      <c r="AI76" s="9"/>
      <c r="AJ76" s="9"/>
      <c r="AK76" s="9"/>
      <c r="AL76" s="9"/>
      <c r="AM76" s="9"/>
      <c r="AO76" s="11"/>
    </row>
    <row r="77" spans="1:41">
      <c r="L77" s="8"/>
      <c r="M77" s="9"/>
      <c r="N77" s="9"/>
      <c r="O77" s="9"/>
      <c r="P77" s="9"/>
      <c r="Q77" s="9"/>
      <c r="R77" s="9"/>
      <c r="S77" s="9"/>
      <c r="T77" s="9"/>
      <c r="U77" s="10"/>
      <c r="V77" s="11"/>
      <c r="W77" s="11"/>
      <c r="X77" s="11"/>
      <c r="Y77" s="11"/>
      <c r="Z77" s="11"/>
      <c r="AA77" s="11"/>
      <c r="AB77" s="11"/>
      <c r="AC77" s="9"/>
      <c r="AD77" s="9"/>
      <c r="AE77" s="9"/>
      <c r="AF77" s="9"/>
      <c r="AG77" s="9"/>
      <c r="AH77" s="9"/>
      <c r="AI77" s="9"/>
      <c r="AJ77" s="9"/>
      <c r="AK77" s="9"/>
      <c r="AL77" s="9"/>
      <c r="AM77" s="9"/>
      <c r="AO77" s="11"/>
    </row>
    <row r="78" spans="1:41">
      <c r="L78" s="8"/>
      <c r="M78" s="9"/>
      <c r="N78" s="9"/>
      <c r="O78" s="9"/>
      <c r="P78" s="9"/>
      <c r="Q78" s="9"/>
      <c r="R78" s="9"/>
      <c r="S78" s="9"/>
      <c r="T78" s="9"/>
      <c r="U78" s="10"/>
      <c r="V78" s="11"/>
      <c r="W78" s="11"/>
      <c r="X78" s="11"/>
      <c r="Y78" s="11"/>
      <c r="Z78" s="11"/>
      <c r="AA78" s="11"/>
      <c r="AB78" s="11"/>
      <c r="AC78" s="9"/>
      <c r="AD78" s="9"/>
      <c r="AE78" s="9"/>
      <c r="AF78" s="9"/>
      <c r="AG78" s="9"/>
      <c r="AH78" s="9"/>
      <c r="AI78" s="9"/>
      <c r="AJ78" s="9"/>
      <c r="AK78" s="9"/>
      <c r="AL78" s="9"/>
      <c r="AM78" s="9"/>
      <c r="AO78" s="11"/>
    </row>
    <row r="79" spans="1:41">
      <c r="L79" s="8"/>
      <c r="M79" s="9"/>
      <c r="N79" s="9"/>
      <c r="O79" s="9"/>
      <c r="P79" s="9"/>
      <c r="Q79" s="9"/>
      <c r="R79" s="9"/>
      <c r="S79" s="9"/>
      <c r="T79" s="9"/>
      <c r="U79" s="10"/>
      <c r="V79" s="11"/>
      <c r="W79" s="11"/>
      <c r="X79" s="11"/>
      <c r="Y79" s="11"/>
      <c r="Z79" s="11"/>
      <c r="AA79" s="11"/>
      <c r="AB79" s="11"/>
      <c r="AC79" s="9"/>
      <c r="AD79" s="9"/>
      <c r="AE79" s="9"/>
      <c r="AF79" s="9"/>
      <c r="AG79" s="9"/>
      <c r="AH79" s="9"/>
      <c r="AI79" s="9"/>
      <c r="AJ79" s="9"/>
      <c r="AK79" s="9"/>
      <c r="AL79" s="9"/>
      <c r="AM79" s="9"/>
      <c r="AO79" s="11"/>
    </row>
    <row r="80" spans="1:41">
      <c r="L80" s="8"/>
      <c r="M80" s="9"/>
      <c r="N80" s="9"/>
      <c r="O80" s="9"/>
      <c r="P80" s="9"/>
      <c r="Q80" s="9"/>
      <c r="R80" s="9"/>
      <c r="S80" s="9"/>
      <c r="T80" s="9"/>
      <c r="U80" s="10"/>
      <c r="V80" s="11"/>
      <c r="W80" s="11"/>
      <c r="X80" s="11"/>
      <c r="Y80" s="11"/>
      <c r="Z80" s="11"/>
      <c r="AA80" s="11"/>
      <c r="AB80" s="11"/>
      <c r="AC80" s="9"/>
      <c r="AD80" s="9"/>
      <c r="AE80" s="9"/>
      <c r="AF80" s="9"/>
      <c r="AG80" s="9"/>
      <c r="AH80" s="9"/>
      <c r="AI80" s="9"/>
      <c r="AJ80" s="9"/>
      <c r="AK80" s="9"/>
      <c r="AL80" s="9"/>
      <c r="AM80" s="9"/>
      <c r="AO80" s="11"/>
    </row>
    <row r="81" spans="12:41">
      <c r="L81" s="8"/>
      <c r="M81" s="9"/>
      <c r="N81" s="9"/>
      <c r="O81" s="9"/>
      <c r="P81" s="9"/>
      <c r="Q81" s="9"/>
      <c r="R81" s="9"/>
      <c r="S81" s="9"/>
      <c r="T81" s="9"/>
      <c r="U81" s="10"/>
      <c r="V81" s="11"/>
      <c r="W81" s="11"/>
      <c r="X81" s="11"/>
      <c r="Y81" s="11"/>
      <c r="Z81" s="11"/>
      <c r="AA81" s="11"/>
      <c r="AB81" s="11"/>
      <c r="AC81" s="9"/>
      <c r="AD81" s="9"/>
      <c r="AE81" s="9"/>
      <c r="AF81" s="9"/>
      <c r="AG81" s="9"/>
      <c r="AH81" s="9"/>
      <c r="AI81" s="9"/>
      <c r="AJ81" s="9"/>
      <c r="AK81" s="9"/>
      <c r="AL81" s="9"/>
      <c r="AM81" s="9"/>
      <c r="AO81" s="11"/>
    </row>
    <row r="82" spans="12:41">
      <c r="L82" s="8"/>
      <c r="M82" s="9"/>
      <c r="N82" s="9"/>
      <c r="O82" s="9"/>
      <c r="P82" s="9"/>
      <c r="Q82" s="9"/>
      <c r="R82" s="9"/>
      <c r="S82" s="9"/>
      <c r="T82" s="9"/>
      <c r="U82" s="10"/>
      <c r="V82" s="11"/>
      <c r="W82" s="11"/>
      <c r="X82" s="11"/>
      <c r="Y82" s="11"/>
      <c r="Z82" s="11"/>
      <c r="AA82" s="11"/>
      <c r="AB82" s="11"/>
      <c r="AC82" s="9"/>
      <c r="AD82" s="9"/>
      <c r="AE82" s="9"/>
      <c r="AF82" s="9"/>
      <c r="AG82" s="9"/>
      <c r="AH82" s="9"/>
      <c r="AI82" s="9"/>
      <c r="AJ82" s="9"/>
      <c r="AK82" s="9"/>
      <c r="AL82" s="9"/>
      <c r="AM82" s="9"/>
      <c r="AO82" s="11"/>
    </row>
    <row r="83" spans="12:41">
      <c r="L83" s="8"/>
      <c r="M83" s="9"/>
      <c r="N83" s="9"/>
      <c r="O83" s="9"/>
      <c r="P83" s="9"/>
      <c r="Q83" s="9"/>
      <c r="R83" s="9"/>
      <c r="S83" s="9"/>
      <c r="T83" s="9"/>
      <c r="U83" s="10"/>
      <c r="V83" s="11"/>
      <c r="W83" s="11"/>
      <c r="X83" s="11"/>
      <c r="Y83" s="11"/>
      <c r="Z83" s="11"/>
      <c r="AA83" s="11"/>
      <c r="AB83" s="11"/>
      <c r="AC83" s="9"/>
      <c r="AD83" s="9"/>
      <c r="AE83" s="9"/>
      <c r="AF83" s="9"/>
      <c r="AG83" s="9"/>
      <c r="AH83" s="9"/>
      <c r="AI83" s="9"/>
      <c r="AJ83" s="9"/>
      <c r="AK83" s="9"/>
      <c r="AL83" s="9"/>
      <c r="AM83" s="9"/>
      <c r="AO83" s="11"/>
    </row>
    <row r="84" spans="12:41">
      <c r="L84" s="8"/>
      <c r="M84" s="9"/>
      <c r="N84" s="9"/>
      <c r="O84" s="9"/>
      <c r="P84" s="9"/>
      <c r="Q84" s="9"/>
      <c r="R84" s="9"/>
      <c r="S84" s="9"/>
      <c r="T84" s="9"/>
      <c r="U84" s="10"/>
      <c r="V84" s="11"/>
      <c r="W84" s="11"/>
      <c r="X84" s="11"/>
      <c r="Y84" s="11"/>
      <c r="Z84" s="11"/>
      <c r="AA84" s="11"/>
      <c r="AB84" s="11"/>
      <c r="AC84" s="9"/>
      <c r="AD84" s="9"/>
      <c r="AE84" s="9"/>
      <c r="AF84" s="9"/>
      <c r="AG84" s="9"/>
      <c r="AH84" s="9"/>
      <c r="AI84" s="9"/>
      <c r="AJ84" s="9"/>
      <c r="AK84" s="9"/>
      <c r="AL84" s="9"/>
      <c r="AM84" s="9"/>
      <c r="AO84" s="11"/>
    </row>
    <row r="85" spans="12:41">
      <c r="L85" s="8"/>
      <c r="M85" s="9"/>
      <c r="N85" s="9"/>
      <c r="O85" s="9"/>
      <c r="P85" s="9"/>
      <c r="Q85" s="9"/>
      <c r="R85" s="9"/>
      <c r="S85" s="9"/>
      <c r="T85" s="9"/>
      <c r="U85" s="10"/>
      <c r="V85" s="11"/>
      <c r="W85" s="11"/>
      <c r="X85" s="11"/>
      <c r="Y85" s="11"/>
      <c r="Z85" s="11"/>
      <c r="AA85" s="11"/>
      <c r="AB85" s="11"/>
      <c r="AC85" s="9"/>
      <c r="AD85" s="9"/>
      <c r="AE85" s="9"/>
      <c r="AF85" s="9"/>
      <c r="AG85" s="9"/>
      <c r="AH85" s="9"/>
      <c r="AI85" s="9"/>
      <c r="AJ85" s="9"/>
      <c r="AK85" s="9"/>
      <c r="AL85" s="9"/>
      <c r="AM85" s="9"/>
      <c r="AO85" s="11"/>
    </row>
    <row r="86" spans="12:41">
      <c r="L86" s="8"/>
      <c r="M86" s="9"/>
      <c r="N86" s="9"/>
      <c r="O86" s="9"/>
      <c r="P86" s="9"/>
      <c r="Q86" s="9"/>
      <c r="R86" s="9"/>
      <c r="S86" s="9"/>
      <c r="T86" s="9"/>
      <c r="U86" s="10"/>
      <c r="V86" s="11"/>
      <c r="W86" s="11"/>
      <c r="X86" s="11"/>
      <c r="Y86" s="11"/>
      <c r="Z86" s="11"/>
      <c r="AA86" s="11"/>
      <c r="AB86" s="11"/>
      <c r="AC86" s="9"/>
      <c r="AD86" s="9"/>
      <c r="AE86" s="9"/>
      <c r="AF86" s="9"/>
      <c r="AG86" s="9"/>
      <c r="AH86" s="9"/>
      <c r="AI86" s="9"/>
      <c r="AJ86" s="9"/>
      <c r="AK86" s="9"/>
      <c r="AL86" s="9"/>
      <c r="AM86" s="9"/>
      <c r="AO86" s="11"/>
    </row>
    <row r="87" spans="12:41">
      <c r="L87" s="8"/>
      <c r="M87" s="9"/>
      <c r="N87" s="9"/>
      <c r="O87" s="9"/>
      <c r="P87" s="9"/>
      <c r="Q87" s="9"/>
      <c r="R87" s="9"/>
      <c r="S87" s="9"/>
      <c r="T87" s="9"/>
      <c r="U87" s="10"/>
      <c r="V87" s="11"/>
      <c r="W87" s="11"/>
      <c r="X87" s="11"/>
      <c r="Y87" s="11"/>
      <c r="Z87" s="11"/>
      <c r="AA87" s="11"/>
      <c r="AB87" s="11"/>
      <c r="AC87" s="9"/>
      <c r="AD87" s="9"/>
      <c r="AE87" s="9"/>
      <c r="AF87" s="9"/>
      <c r="AG87" s="9"/>
      <c r="AH87" s="9"/>
      <c r="AI87" s="9"/>
      <c r="AJ87" s="9"/>
      <c r="AK87" s="9"/>
      <c r="AL87" s="9"/>
      <c r="AM87" s="9"/>
      <c r="AO87" s="11"/>
    </row>
    <row r="88" spans="12:41">
      <c r="L88" s="8"/>
      <c r="M88" s="9"/>
      <c r="N88" s="9"/>
      <c r="O88" s="9"/>
      <c r="P88" s="9"/>
      <c r="Q88" s="9"/>
      <c r="R88" s="9"/>
      <c r="S88" s="9"/>
      <c r="T88" s="9"/>
      <c r="U88" s="10"/>
      <c r="V88" s="11"/>
      <c r="W88" s="11"/>
      <c r="X88" s="11"/>
      <c r="Y88" s="11"/>
      <c r="Z88" s="11"/>
      <c r="AA88" s="11"/>
      <c r="AB88" s="11"/>
      <c r="AC88" s="9"/>
      <c r="AD88" s="9"/>
      <c r="AE88" s="9"/>
      <c r="AF88" s="9"/>
      <c r="AG88" s="9"/>
      <c r="AH88" s="9"/>
      <c r="AI88" s="9"/>
      <c r="AJ88" s="9"/>
      <c r="AK88" s="9"/>
      <c r="AL88" s="9"/>
      <c r="AM88" s="9"/>
      <c r="AO88" s="11"/>
    </row>
    <row r="89" spans="12:41">
      <c r="L89" s="8"/>
      <c r="M89" s="9"/>
      <c r="N89" s="9"/>
      <c r="O89" s="9"/>
      <c r="P89" s="9"/>
      <c r="Q89" s="9"/>
      <c r="R89" s="9"/>
      <c r="S89" s="9"/>
      <c r="T89" s="9"/>
      <c r="U89" s="10"/>
      <c r="V89" s="11"/>
      <c r="W89" s="11"/>
      <c r="X89" s="11"/>
      <c r="Y89" s="11"/>
      <c r="Z89" s="11"/>
      <c r="AA89" s="11"/>
      <c r="AB89" s="11"/>
      <c r="AC89" s="9"/>
      <c r="AD89" s="9"/>
      <c r="AE89" s="9"/>
      <c r="AF89" s="9"/>
      <c r="AG89" s="9"/>
      <c r="AH89" s="9"/>
      <c r="AI89" s="9"/>
      <c r="AJ89" s="9"/>
      <c r="AK89" s="9"/>
      <c r="AL89" s="9"/>
      <c r="AM89" s="9"/>
      <c r="AO89" s="11"/>
    </row>
    <row r="90" spans="12:41">
      <c r="L90" s="8"/>
      <c r="M90" s="9"/>
      <c r="N90" s="9"/>
      <c r="O90" s="9"/>
      <c r="P90" s="9"/>
      <c r="Q90" s="9"/>
      <c r="R90" s="9"/>
      <c r="S90" s="9"/>
      <c r="T90" s="9"/>
      <c r="U90" s="10"/>
      <c r="V90" s="11"/>
      <c r="W90" s="11"/>
      <c r="X90" s="11"/>
      <c r="Y90" s="11"/>
      <c r="Z90" s="11"/>
      <c r="AA90" s="11"/>
      <c r="AB90" s="11"/>
      <c r="AC90" s="9"/>
      <c r="AD90" s="9"/>
      <c r="AE90" s="9"/>
      <c r="AF90" s="9"/>
      <c r="AG90" s="9"/>
      <c r="AH90" s="9"/>
      <c r="AI90" s="9"/>
      <c r="AJ90" s="9"/>
      <c r="AK90" s="9"/>
      <c r="AL90" s="9"/>
      <c r="AM90" s="9"/>
      <c r="AO90" s="11"/>
    </row>
    <row r="91" spans="12:41">
      <c r="L91" s="8"/>
      <c r="M91" s="9"/>
      <c r="N91" s="9"/>
      <c r="O91" s="9"/>
      <c r="P91" s="9"/>
      <c r="Q91" s="9"/>
      <c r="R91" s="9"/>
      <c r="S91" s="9"/>
      <c r="T91" s="9"/>
      <c r="U91" s="10"/>
      <c r="V91" s="11"/>
      <c r="W91" s="11"/>
      <c r="X91" s="11"/>
      <c r="Y91" s="11"/>
      <c r="Z91" s="11"/>
      <c r="AA91" s="11"/>
      <c r="AB91" s="11"/>
      <c r="AC91" s="9"/>
      <c r="AD91" s="9"/>
      <c r="AE91" s="9"/>
      <c r="AF91" s="9"/>
      <c r="AG91" s="9"/>
      <c r="AH91" s="9"/>
      <c r="AI91" s="9"/>
      <c r="AJ91" s="9"/>
      <c r="AK91" s="9"/>
      <c r="AL91" s="9"/>
      <c r="AM91" s="9"/>
      <c r="AO91" s="11"/>
    </row>
    <row r="92" spans="12:41">
      <c r="L92" s="8"/>
      <c r="M92" s="9"/>
      <c r="N92" s="9"/>
      <c r="O92" s="9"/>
      <c r="P92" s="9"/>
      <c r="Q92" s="9"/>
      <c r="R92" s="9"/>
      <c r="S92" s="9"/>
      <c r="T92" s="9"/>
      <c r="U92" s="10"/>
      <c r="V92" s="11"/>
      <c r="W92" s="11"/>
      <c r="X92" s="11"/>
      <c r="Y92" s="11"/>
      <c r="Z92" s="11"/>
      <c r="AA92" s="11"/>
      <c r="AB92" s="11"/>
      <c r="AC92" s="9"/>
      <c r="AD92" s="9"/>
      <c r="AE92" s="9"/>
      <c r="AF92" s="9"/>
      <c r="AG92" s="9"/>
      <c r="AH92" s="9"/>
      <c r="AI92" s="9"/>
      <c r="AJ92" s="9"/>
      <c r="AK92" s="9"/>
      <c r="AL92" s="9"/>
      <c r="AM92" s="9"/>
      <c r="AO92" s="11"/>
    </row>
    <row r="93" spans="12:41">
      <c r="L93" s="8"/>
      <c r="M93" s="9"/>
      <c r="N93" s="9"/>
      <c r="O93" s="9"/>
      <c r="P93" s="9"/>
      <c r="Q93" s="9"/>
      <c r="R93" s="9"/>
      <c r="S93" s="9"/>
      <c r="T93" s="9"/>
      <c r="U93" s="10"/>
      <c r="V93" s="11"/>
      <c r="W93" s="11"/>
      <c r="X93" s="11"/>
      <c r="Y93" s="11"/>
      <c r="Z93" s="11"/>
      <c r="AA93" s="11"/>
      <c r="AB93" s="11"/>
      <c r="AC93" s="9"/>
      <c r="AD93" s="9"/>
      <c r="AE93" s="9"/>
      <c r="AF93" s="9"/>
      <c r="AG93" s="9"/>
      <c r="AH93" s="9"/>
      <c r="AI93" s="9"/>
      <c r="AJ93" s="9"/>
      <c r="AK93" s="9"/>
      <c r="AL93" s="9"/>
      <c r="AM93" s="9"/>
      <c r="AO93" s="11"/>
    </row>
    <row r="94" spans="12:41">
      <c r="L94" s="8"/>
      <c r="M94" s="9"/>
      <c r="N94" s="9"/>
      <c r="O94" s="9"/>
      <c r="P94" s="9"/>
      <c r="Q94" s="9"/>
      <c r="R94" s="9"/>
      <c r="S94" s="9"/>
      <c r="T94" s="9"/>
      <c r="U94" s="10"/>
      <c r="V94" s="11"/>
      <c r="W94" s="11"/>
      <c r="X94" s="11"/>
      <c r="Y94" s="11"/>
      <c r="Z94" s="11"/>
      <c r="AA94" s="11"/>
      <c r="AB94" s="11"/>
      <c r="AC94" s="9"/>
      <c r="AD94" s="9"/>
      <c r="AE94" s="9"/>
      <c r="AF94" s="9"/>
      <c r="AG94" s="9"/>
      <c r="AH94" s="9"/>
      <c r="AI94" s="9"/>
      <c r="AJ94" s="9"/>
      <c r="AK94" s="9"/>
      <c r="AL94" s="9"/>
      <c r="AM94" s="9"/>
      <c r="AO94" s="11"/>
    </row>
    <row r="95" spans="12:41">
      <c r="L95" s="8"/>
      <c r="M95" s="9"/>
      <c r="N95" s="9"/>
      <c r="O95" s="9"/>
      <c r="P95" s="9"/>
      <c r="Q95" s="9"/>
      <c r="R95" s="9"/>
      <c r="S95" s="9"/>
      <c r="T95" s="9"/>
      <c r="U95" s="10"/>
      <c r="V95" s="11"/>
      <c r="W95" s="11"/>
      <c r="X95" s="11"/>
      <c r="Y95" s="11"/>
      <c r="Z95" s="11"/>
      <c r="AA95" s="11"/>
      <c r="AB95" s="11"/>
      <c r="AC95" s="9"/>
      <c r="AD95" s="9"/>
      <c r="AE95" s="9"/>
      <c r="AF95" s="9"/>
      <c r="AG95" s="9"/>
      <c r="AH95" s="9"/>
      <c r="AI95" s="9"/>
      <c r="AJ95" s="9"/>
      <c r="AK95" s="9"/>
      <c r="AL95" s="9"/>
      <c r="AM95" s="9"/>
      <c r="AO95" s="11"/>
    </row>
    <row r="96" spans="12:41">
      <c r="L96" s="8"/>
      <c r="M96" s="9"/>
      <c r="N96" s="9"/>
      <c r="O96" s="9"/>
      <c r="P96" s="9"/>
      <c r="Q96" s="9"/>
      <c r="R96" s="9"/>
      <c r="S96" s="9"/>
      <c r="T96" s="9"/>
      <c r="U96" s="10"/>
      <c r="V96" s="11"/>
      <c r="W96" s="11"/>
      <c r="X96" s="11"/>
      <c r="Y96" s="11"/>
      <c r="Z96" s="11"/>
      <c r="AA96" s="11"/>
      <c r="AB96" s="11"/>
      <c r="AC96" s="9"/>
      <c r="AD96" s="9"/>
      <c r="AE96" s="9"/>
      <c r="AF96" s="9"/>
      <c r="AG96" s="9"/>
      <c r="AH96" s="9"/>
      <c r="AI96" s="9"/>
      <c r="AJ96" s="9"/>
      <c r="AK96" s="9"/>
      <c r="AL96" s="9"/>
      <c r="AM96" s="9"/>
      <c r="AO96" s="11"/>
    </row>
    <row r="97" spans="12:41">
      <c r="L97" s="8"/>
      <c r="M97" s="9"/>
      <c r="N97" s="9"/>
      <c r="O97" s="9"/>
      <c r="P97" s="9"/>
      <c r="Q97" s="9"/>
      <c r="R97" s="9"/>
      <c r="S97" s="9"/>
      <c r="T97" s="9"/>
      <c r="U97" s="10"/>
      <c r="V97" s="11"/>
      <c r="W97" s="11"/>
      <c r="X97" s="11"/>
      <c r="Y97" s="11"/>
      <c r="Z97" s="11"/>
      <c r="AA97" s="11"/>
      <c r="AB97" s="11"/>
      <c r="AC97" s="9"/>
      <c r="AD97" s="9"/>
      <c r="AE97" s="9"/>
      <c r="AF97" s="9"/>
      <c r="AG97" s="9"/>
      <c r="AH97" s="9"/>
      <c r="AI97" s="9"/>
      <c r="AJ97" s="9"/>
      <c r="AK97" s="9"/>
      <c r="AL97" s="9"/>
      <c r="AM97" s="9"/>
      <c r="AO97" s="11"/>
    </row>
    <row r="98" spans="12:41">
      <c r="L98" s="8"/>
      <c r="M98" s="9"/>
      <c r="N98" s="9"/>
      <c r="O98" s="9"/>
      <c r="P98" s="9"/>
      <c r="Q98" s="9"/>
      <c r="R98" s="9"/>
      <c r="S98" s="9"/>
      <c r="T98" s="9"/>
      <c r="U98" s="10"/>
      <c r="V98" s="11"/>
      <c r="W98" s="11"/>
      <c r="X98" s="11"/>
      <c r="Y98" s="11"/>
      <c r="Z98" s="11"/>
      <c r="AA98" s="11"/>
      <c r="AB98" s="11"/>
      <c r="AC98" s="9"/>
      <c r="AD98" s="9"/>
      <c r="AE98" s="9"/>
      <c r="AF98" s="9"/>
      <c r="AG98" s="9"/>
      <c r="AH98" s="9"/>
      <c r="AI98" s="9"/>
      <c r="AJ98" s="9"/>
      <c r="AK98" s="9"/>
      <c r="AL98" s="9"/>
      <c r="AM98" s="9"/>
      <c r="AO98" s="11"/>
    </row>
    <row r="99" spans="12:41">
      <c r="L99" s="8"/>
      <c r="M99" s="9"/>
      <c r="N99" s="9"/>
      <c r="O99" s="9"/>
      <c r="P99" s="9"/>
      <c r="Q99" s="9"/>
      <c r="R99" s="9"/>
      <c r="S99" s="9"/>
      <c r="T99" s="9"/>
      <c r="U99" s="10"/>
      <c r="V99" s="11"/>
      <c r="W99" s="11"/>
      <c r="X99" s="11"/>
      <c r="Y99" s="11"/>
      <c r="Z99" s="11"/>
      <c r="AA99" s="11"/>
      <c r="AB99" s="11"/>
      <c r="AC99" s="9"/>
      <c r="AD99" s="9"/>
      <c r="AE99" s="9"/>
      <c r="AF99" s="9"/>
      <c r="AG99" s="9"/>
      <c r="AH99" s="9"/>
      <c r="AI99" s="9"/>
      <c r="AJ99" s="9"/>
      <c r="AK99" s="9"/>
      <c r="AL99" s="9"/>
      <c r="AM99" s="9"/>
      <c r="AO99" s="11"/>
    </row>
    <row r="100" spans="12:41">
      <c r="L100" s="8"/>
      <c r="M100" s="9"/>
      <c r="N100" s="9"/>
      <c r="O100" s="9"/>
      <c r="P100" s="9"/>
      <c r="Q100" s="9"/>
      <c r="R100" s="9"/>
      <c r="S100" s="9"/>
      <c r="T100" s="9"/>
      <c r="U100" s="10"/>
      <c r="V100" s="11"/>
      <c r="W100" s="11"/>
      <c r="X100" s="11"/>
      <c r="Y100" s="11"/>
      <c r="Z100" s="11"/>
      <c r="AA100" s="11"/>
      <c r="AB100" s="11"/>
      <c r="AC100" s="9"/>
      <c r="AD100" s="9"/>
      <c r="AE100" s="9"/>
      <c r="AF100" s="9"/>
      <c r="AG100" s="9"/>
      <c r="AH100" s="9"/>
      <c r="AI100" s="9"/>
      <c r="AJ100" s="9"/>
      <c r="AK100" s="9"/>
      <c r="AL100" s="9"/>
      <c r="AM100" s="9"/>
      <c r="AO100" s="11"/>
    </row>
    <row r="101" spans="12:41">
      <c r="L101" s="8"/>
      <c r="M101" s="9"/>
      <c r="N101" s="9"/>
      <c r="O101" s="9"/>
      <c r="P101" s="9"/>
      <c r="Q101" s="9"/>
      <c r="R101" s="9"/>
      <c r="S101" s="9"/>
      <c r="T101" s="9"/>
      <c r="U101" s="10"/>
      <c r="V101" s="11"/>
      <c r="W101" s="11"/>
      <c r="X101" s="11"/>
      <c r="Y101" s="11"/>
      <c r="Z101" s="11"/>
      <c r="AA101" s="11"/>
      <c r="AB101" s="11"/>
      <c r="AC101" s="9"/>
      <c r="AD101" s="9"/>
      <c r="AE101" s="9"/>
      <c r="AF101" s="9"/>
      <c r="AG101" s="9"/>
      <c r="AH101" s="9"/>
      <c r="AI101" s="9"/>
      <c r="AJ101" s="9"/>
      <c r="AK101" s="9"/>
      <c r="AL101" s="9"/>
      <c r="AM101" s="9"/>
      <c r="AO101" s="11"/>
    </row>
    <row r="102" spans="12:41">
      <c r="L102" s="8"/>
      <c r="M102" s="9"/>
      <c r="N102" s="9"/>
      <c r="O102" s="9"/>
      <c r="P102" s="9"/>
      <c r="Q102" s="9"/>
      <c r="R102" s="9"/>
      <c r="S102" s="9"/>
      <c r="T102" s="9"/>
      <c r="U102" s="10"/>
      <c r="V102" s="11"/>
      <c r="W102" s="11"/>
      <c r="X102" s="11"/>
      <c r="Y102" s="11"/>
      <c r="Z102" s="11"/>
      <c r="AA102" s="11"/>
      <c r="AB102" s="11"/>
      <c r="AC102" s="9"/>
      <c r="AD102" s="9"/>
      <c r="AE102" s="9"/>
      <c r="AF102" s="9"/>
      <c r="AG102" s="9"/>
      <c r="AH102" s="9"/>
      <c r="AI102" s="9"/>
      <c r="AJ102" s="9"/>
      <c r="AK102" s="9"/>
      <c r="AL102" s="9"/>
      <c r="AM102" s="9"/>
      <c r="AO102" s="11"/>
    </row>
    <row r="103" spans="12:41">
      <c r="L103" s="8"/>
      <c r="M103" s="9"/>
      <c r="N103" s="9"/>
      <c r="O103" s="9"/>
      <c r="P103" s="9"/>
      <c r="Q103" s="9"/>
      <c r="R103" s="9"/>
      <c r="S103" s="9"/>
      <c r="T103" s="9"/>
      <c r="U103" s="10"/>
      <c r="V103" s="11"/>
      <c r="W103" s="11"/>
      <c r="X103" s="11"/>
      <c r="Y103" s="11"/>
      <c r="Z103" s="11"/>
      <c r="AA103" s="11"/>
      <c r="AB103" s="11"/>
      <c r="AC103" s="9"/>
      <c r="AD103" s="9"/>
      <c r="AE103" s="9"/>
      <c r="AF103" s="9"/>
      <c r="AG103" s="9"/>
      <c r="AH103" s="9"/>
      <c r="AI103" s="9"/>
      <c r="AJ103" s="9"/>
      <c r="AK103" s="9"/>
      <c r="AL103" s="9"/>
      <c r="AM103" s="9"/>
      <c r="AO103" s="11"/>
    </row>
    <row r="104" spans="12:41">
      <c r="L104" s="8"/>
      <c r="M104" s="9"/>
      <c r="N104" s="9"/>
      <c r="O104" s="9"/>
      <c r="P104" s="9"/>
      <c r="Q104" s="9"/>
      <c r="R104" s="9"/>
      <c r="S104" s="9"/>
      <c r="T104" s="9"/>
      <c r="U104" s="10"/>
      <c r="V104" s="11"/>
      <c r="W104" s="11"/>
      <c r="X104" s="11"/>
      <c r="Y104" s="11"/>
      <c r="Z104" s="11"/>
      <c r="AA104" s="11"/>
      <c r="AB104" s="11"/>
      <c r="AC104" s="9"/>
      <c r="AD104" s="9"/>
      <c r="AE104" s="9"/>
      <c r="AF104" s="9"/>
      <c r="AG104" s="9"/>
      <c r="AH104" s="9"/>
      <c r="AI104" s="9"/>
      <c r="AJ104" s="9"/>
      <c r="AK104" s="9"/>
      <c r="AL104" s="9"/>
      <c r="AM104" s="9"/>
      <c r="AO104" s="11"/>
    </row>
    <row r="105" spans="12:41">
      <c r="L105" s="8"/>
      <c r="M105" s="9"/>
      <c r="N105" s="9"/>
      <c r="O105" s="9"/>
      <c r="P105" s="9"/>
      <c r="Q105" s="9"/>
      <c r="R105" s="9"/>
      <c r="S105" s="9"/>
      <c r="T105" s="9"/>
      <c r="U105" s="10"/>
      <c r="V105" s="11"/>
      <c r="W105" s="11"/>
      <c r="X105" s="11"/>
      <c r="Y105" s="11"/>
      <c r="Z105" s="11"/>
      <c r="AA105" s="11"/>
      <c r="AB105" s="11"/>
      <c r="AC105" s="9"/>
      <c r="AD105" s="9"/>
      <c r="AE105" s="9"/>
      <c r="AF105" s="9"/>
      <c r="AG105" s="9"/>
      <c r="AH105" s="9"/>
      <c r="AI105" s="9"/>
      <c r="AJ105" s="9"/>
      <c r="AK105" s="9"/>
      <c r="AL105" s="9"/>
      <c r="AM105" s="9"/>
      <c r="AO105" s="11"/>
    </row>
    <row r="106" spans="12:41">
      <c r="L106" s="8"/>
      <c r="M106" s="9"/>
      <c r="N106" s="9"/>
      <c r="O106" s="9"/>
      <c r="P106" s="9"/>
      <c r="Q106" s="9"/>
      <c r="R106" s="9"/>
      <c r="S106" s="9"/>
      <c r="T106" s="9"/>
      <c r="U106" s="10"/>
      <c r="V106" s="11"/>
      <c r="W106" s="11"/>
      <c r="X106" s="11"/>
      <c r="Y106" s="11"/>
      <c r="Z106" s="11"/>
      <c r="AA106" s="11"/>
      <c r="AB106" s="11"/>
      <c r="AC106" s="9"/>
      <c r="AD106" s="9"/>
      <c r="AE106" s="9"/>
      <c r="AF106" s="9"/>
      <c r="AG106" s="9"/>
      <c r="AH106" s="9"/>
      <c r="AI106" s="9"/>
      <c r="AJ106" s="9"/>
      <c r="AK106" s="9"/>
      <c r="AL106" s="9"/>
      <c r="AM106" s="9"/>
      <c r="AO106" s="11"/>
    </row>
    <row r="107" spans="12:41">
      <c r="L107" s="8"/>
      <c r="M107" s="9"/>
      <c r="N107" s="9"/>
      <c r="O107" s="9"/>
      <c r="P107" s="9"/>
      <c r="Q107" s="9"/>
      <c r="R107" s="9"/>
      <c r="S107" s="9"/>
      <c r="T107" s="9"/>
      <c r="U107" s="10"/>
      <c r="V107" s="11"/>
      <c r="W107" s="11"/>
      <c r="X107" s="11"/>
      <c r="Y107" s="11"/>
      <c r="Z107" s="11"/>
      <c r="AA107" s="11"/>
      <c r="AB107" s="11"/>
      <c r="AC107" s="9"/>
      <c r="AD107" s="9"/>
      <c r="AE107" s="9"/>
      <c r="AF107" s="9"/>
      <c r="AG107" s="9"/>
      <c r="AH107" s="9"/>
      <c r="AI107" s="9"/>
      <c r="AJ107" s="9"/>
      <c r="AK107" s="9"/>
      <c r="AL107" s="9"/>
      <c r="AM107" s="9"/>
      <c r="AO107" s="11"/>
    </row>
    <row r="108" spans="12:41">
      <c r="L108" s="8"/>
      <c r="M108" s="9"/>
      <c r="N108" s="9"/>
      <c r="O108" s="9"/>
      <c r="P108" s="9"/>
      <c r="Q108" s="9"/>
      <c r="R108" s="9"/>
      <c r="S108" s="9"/>
      <c r="T108" s="9"/>
      <c r="U108" s="10"/>
      <c r="V108" s="11"/>
      <c r="W108" s="11"/>
      <c r="X108" s="11"/>
      <c r="Y108" s="11"/>
      <c r="Z108" s="11"/>
      <c r="AA108" s="11"/>
      <c r="AB108" s="11"/>
      <c r="AC108" s="9"/>
      <c r="AD108" s="9"/>
      <c r="AE108" s="9"/>
      <c r="AF108" s="9"/>
      <c r="AG108" s="9"/>
      <c r="AH108" s="9"/>
      <c r="AI108" s="9"/>
      <c r="AJ108" s="9"/>
      <c r="AK108" s="9"/>
      <c r="AL108" s="9"/>
      <c r="AM108" s="9"/>
      <c r="AO108" s="11"/>
    </row>
    <row r="109" spans="12:41">
      <c r="L109" s="8"/>
      <c r="M109" s="9"/>
      <c r="N109" s="9"/>
      <c r="O109" s="9"/>
      <c r="P109" s="9"/>
      <c r="Q109" s="9"/>
      <c r="R109" s="9"/>
      <c r="S109" s="9"/>
      <c r="T109" s="9"/>
      <c r="U109" s="10"/>
      <c r="V109" s="11"/>
      <c r="W109" s="11"/>
      <c r="X109" s="11"/>
      <c r="Y109" s="11"/>
      <c r="Z109" s="11"/>
      <c r="AA109" s="11"/>
      <c r="AB109" s="11"/>
      <c r="AC109" s="9"/>
      <c r="AD109" s="9"/>
      <c r="AE109" s="9"/>
      <c r="AF109" s="9"/>
      <c r="AG109" s="9"/>
      <c r="AH109" s="9"/>
      <c r="AI109" s="9"/>
      <c r="AJ109" s="9"/>
      <c r="AK109" s="9"/>
      <c r="AL109" s="9"/>
      <c r="AM109" s="9"/>
      <c r="AO109" s="11"/>
    </row>
    <row r="110" spans="12:41">
      <c r="L110" s="8"/>
      <c r="M110" s="9"/>
      <c r="N110" s="9"/>
      <c r="O110" s="9"/>
      <c r="P110" s="9"/>
      <c r="Q110" s="9"/>
      <c r="R110" s="9"/>
      <c r="S110" s="9"/>
      <c r="T110" s="9"/>
      <c r="U110" s="10"/>
      <c r="V110" s="11"/>
      <c r="W110" s="11"/>
      <c r="X110" s="11"/>
      <c r="Y110" s="11"/>
      <c r="Z110" s="11"/>
      <c r="AA110" s="11"/>
      <c r="AB110" s="11"/>
      <c r="AC110" s="9"/>
      <c r="AD110" s="9"/>
      <c r="AE110" s="9"/>
      <c r="AF110" s="9"/>
      <c r="AG110" s="9"/>
      <c r="AH110" s="9"/>
      <c r="AI110" s="9"/>
      <c r="AJ110" s="9"/>
      <c r="AK110" s="9"/>
      <c r="AL110" s="9"/>
      <c r="AM110" s="9"/>
      <c r="AO110" s="11"/>
    </row>
    <row r="111" spans="12:41">
      <c r="L111" s="8"/>
      <c r="M111" s="9"/>
      <c r="N111" s="9"/>
      <c r="O111" s="9"/>
      <c r="P111" s="9"/>
      <c r="Q111" s="9"/>
      <c r="R111" s="9"/>
      <c r="S111" s="9"/>
      <c r="T111" s="9"/>
      <c r="U111" s="10"/>
      <c r="V111" s="11"/>
      <c r="W111" s="11"/>
      <c r="X111" s="11"/>
      <c r="Y111" s="11"/>
      <c r="Z111" s="11"/>
      <c r="AA111" s="11"/>
      <c r="AB111" s="11"/>
      <c r="AC111" s="9"/>
      <c r="AD111" s="9"/>
      <c r="AE111" s="9"/>
      <c r="AF111" s="9"/>
      <c r="AG111" s="9"/>
      <c r="AH111" s="9"/>
      <c r="AI111" s="9"/>
      <c r="AJ111" s="9"/>
      <c r="AK111" s="9"/>
      <c r="AL111" s="9"/>
      <c r="AM111" s="9"/>
      <c r="AO111" s="11"/>
    </row>
    <row r="112" spans="12:41">
      <c r="L112" s="8"/>
      <c r="M112" s="9"/>
      <c r="N112" s="9"/>
      <c r="O112" s="9"/>
      <c r="P112" s="9"/>
      <c r="Q112" s="9"/>
      <c r="R112" s="9"/>
      <c r="S112" s="9"/>
      <c r="T112" s="9"/>
      <c r="U112" s="10"/>
      <c r="V112" s="11"/>
      <c r="W112" s="11"/>
      <c r="X112" s="11"/>
      <c r="Y112" s="11"/>
      <c r="Z112" s="11"/>
      <c r="AA112" s="11"/>
      <c r="AB112" s="11"/>
      <c r="AC112" s="9"/>
      <c r="AD112" s="9"/>
      <c r="AE112" s="9"/>
      <c r="AF112" s="9"/>
      <c r="AG112" s="9"/>
      <c r="AH112" s="9"/>
      <c r="AI112" s="9"/>
      <c r="AJ112" s="9"/>
      <c r="AK112" s="9"/>
      <c r="AL112" s="9"/>
      <c r="AM112" s="9"/>
      <c r="AO112" s="11"/>
    </row>
    <row r="113" spans="12:41">
      <c r="L113" s="8"/>
      <c r="M113" s="9"/>
      <c r="N113" s="9"/>
      <c r="O113" s="9"/>
      <c r="P113" s="9"/>
      <c r="Q113" s="9"/>
      <c r="R113" s="9"/>
      <c r="S113" s="9"/>
      <c r="T113" s="9"/>
      <c r="U113" s="10"/>
      <c r="V113" s="11"/>
      <c r="W113" s="11"/>
      <c r="X113" s="11"/>
      <c r="Y113" s="11"/>
      <c r="Z113" s="11"/>
      <c r="AA113" s="11"/>
      <c r="AB113" s="11"/>
      <c r="AC113" s="9"/>
      <c r="AD113" s="9"/>
      <c r="AE113" s="9"/>
      <c r="AF113" s="9"/>
      <c r="AG113" s="9"/>
      <c r="AH113" s="9"/>
      <c r="AI113" s="9"/>
      <c r="AJ113" s="9"/>
      <c r="AK113" s="9"/>
      <c r="AL113" s="9"/>
      <c r="AM113" s="9"/>
      <c r="AO113" s="11"/>
    </row>
    <row r="114" spans="12:41">
      <c r="L114" s="8"/>
      <c r="M114" s="9"/>
      <c r="N114" s="9"/>
      <c r="O114" s="9"/>
      <c r="P114" s="9"/>
      <c r="Q114" s="9"/>
      <c r="R114" s="9"/>
      <c r="S114" s="9"/>
      <c r="T114" s="9"/>
      <c r="U114" s="10"/>
      <c r="V114" s="11"/>
      <c r="W114" s="11"/>
      <c r="X114" s="11"/>
      <c r="Y114" s="11"/>
      <c r="Z114" s="11"/>
      <c r="AA114" s="11"/>
      <c r="AB114" s="11"/>
      <c r="AC114" s="9"/>
      <c r="AD114" s="9"/>
      <c r="AE114" s="9"/>
      <c r="AF114" s="9"/>
      <c r="AG114" s="9"/>
      <c r="AH114" s="9"/>
      <c r="AI114" s="9"/>
      <c r="AJ114" s="9"/>
      <c r="AK114" s="9"/>
      <c r="AL114" s="9"/>
      <c r="AM114" s="9"/>
      <c r="AO114" s="11"/>
    </row>
    <row r="115" spans="12:41">
      <c r="L115" s="8"/>
      <c r="M115" s="9"/>
      <c r="N115" s="9"/>
      <c r="O115" s="9"/>
      <c r="P115" s="9"/>
      <c r="Q115" s="9"/>
      <c r="R115" s="9"/>
      <c r="S115" s="9"/>
      <c r="T115" s="9"/>
      <c r="U115" s="10"/>
      <c r="V115" s="11"/>
      <c r="W115" s="11"/>
      <c r="X115" s="11"/>
      <c r="Y115" s="11"/>
      <c r="Z115" s="11"/>
      <c r="AA115" s="11"/>
      <c r="AB115" s="11"/>
      <c r="AC115" s="9"/>
      <c r="AD115" s="9"/>
      <c r="AE115" s="9"/>
      <c r="AF115" s="9"/>
      <c r="AG115" s="9"/>
      <c r="AH115" s="9"/>
      <c r="AI115" s="9"/>
      <c r="AJ115" s="9"/>
      <c r="AK115" s="9"/>
      <c r="AL115" s="9"/>
      <c r="AM115" s="9"/>
      <c r="AO115" s="11"/>
    </row>
    <row r="116" spans="12:41">
      <c r="L116" s="8"/>
      <c r="M116" s="9"/>
      <c r="N116" s="9"/>
      <c r="O116" s="9"/>
      <c r="P116" s="9"/>
      <c r="Q116" s="9"/>
      <c r="R116" s="9"/>
      <c r="S116" s="9"/>
      <c r="T116" s="9"/>
      <c r="U116" s="10"/>
      <c r="V116" s="11"/>
      <c r="W116" s="11"/>
      <c r="X116" s="11"/>
      <c r="Y116" s="11"/>
      <c r="Z116" s="11"/>
      <c r="AA116" s="11"/>
      <c r="AB116" s="11"/>
      <c r="AC116" s="9"/>
      <c r="AD116" s="9"/>
      <c r="AE116" s="9"/>
      <c r="AF116" s="9"/>
      <c r="AG116" s="9"/>
      <c r="AH116" s="9"/>
      <c r="AI116" s="9"/>
      <c r="AJ116" s="9"/>
      <c r="AK116" s="9"/>
      <c r="AL116" s="9"/>
      <c r="AM116" s="9"/>
      <c r="AO116" s="11"/>
    </row>
    <row r="117" spans="12:41">
      <c r="L117" s="8"/>
      <c r="M117" s="9"/>
      <c r="N117" s="9"/>
      <c r="O117" s="9"/>
      <c r="P117" s="9"/>
      <c r="Q117" s="9"/>
      <c r="R117" s="9"/>
      <c r="S117" s="9"/>
      <c r="T117" s="9"/>
      <c r="U117" s="10"/>
      <c r="V117" s="11"/>
      <c r="W117" s="11"/>
      <c r="X117" s="11"/>
      <c r="Y117" s="11"/>
      <c r="Z117" s="11"/>
      <c r="AA117" s="11"/>
      <c r="AB117" s="11"/>
      <c r="AC117" s="9"/>
      <c r="AD117" s="9"/>
      <c r="AE117" s="9"/>
      <c r="AF117" s="9"/>
      <c r="AG117" s="9"/>
      <c r="AH117" s="9"/>
      <c r="AI117" s="9"/>
      <c r="AJ117" s="9"/>
      <c r="AK117" s="9"/>
      <c r="AL117" s="9"/>
      <c r="AM117" s="9"/>
      <c r="AO117" s="11"/>
    </row>
    <row r="118" spans="12:41">
      <c r="L118" s="8"/>
      <c r="M118" s="9"/>
      <c r="N118" s="9"/>
      <c r="O118" s="9"/>
      <c r="P118" s="9"/>
      <c r="Q118" s="9"/>
      <c r="R118" s="9"/>
      <c r="S118" s="9"/>
      <c r="T118" s="9"/>
      <c r="U118" s="10"/>
      <c r="V118" s="11"/>
      <c r="W118" s="11"/>
      <c r="X118" s="11"/>
      <c r="Y118" s="11"/>
      <c r="Z118" s="11"/>
      <c r="AA118" s="11"/>
      <c r="AB118" s="11"/>
      <c r="AC118" s="9"/>
      <c r="AD118" s="9"/>
      <c r="AE118" s="9"/>
      <c r="AF118" s="9"/>
      <c r="AG118" s="9"/>
      <c r="AH118" s="9"/>
      <c r="AI118" s="9"/>
      <c r="AJ118" s="9"/>
      <c r="AK118" s="9"/>
      <c r="AL118" s="9"/>
      <c r="AM118" s="9"/>
      <c r="AO118" s="11"/>
    </row>
    <row r="119" spans="12:41">
      <c r="L119" s="8"/>
      <c r="M119" s="9"/>
      <c r="N119" s="9"/>
      <c r="O119" s="9"/>
      <c r="P119" s="9"/>
      <c r="Q119" s="9"/>
      <c r="R119" s="9"/>
      <c r="S119" s="9"/>
      <c r="T119" s="9"/>
      <c r="U119" s="10"/>
      <c r="V119" s="11"/>
      <c r="W119" s="11"/>
      <c r="X119" s="11"/>
      <c r="Y119" s="11"/>
      <c r="Z119" s="11"/>
      <c r="AA119" s="11"/>
      <c r="AB119" s="11"/>
      <c r="AC119" s="9"/>
      <c r="AD119" s="9"/>
      <c r="AE119" s="9"/>
      <c r="AF119" s="9"/>
      <c r="AG119" s="9"/>
      <c r="AH119" s="9"/>
      <c r="AI119" s="9"/>
      <c r="AJ119" s="9"/>
      <c r="AK119" s="9"/>
      <c r="AL119" s="9"/>
      <c r="AM119" s="9"/>
      <c r="AO119" s="11"/>
    </row>
    <row r="120" spans="12:41">
      <c r="L120" s="8"/>
      <c r="M120" s="9"/>
      <c r="N120" s="9"/>
      <c r="O120" s="9"/>
      <c r="P120" s="9"/>
      <c r="Q120" s="9"/>
      <c r="R120" s="9"/>
      <c r="S120" s="9"/>
      <c r="T120" s="9"/>
      <c r="U120" s="10"/>
      <c r="V120" s="11"/>
      <c r="W120" s="11"/>
      <c r="X120" s="11"/>
      <c r="Y120" s="11"/>
      <c r="Z120" s="11"/>
      <c r="AA120" s="11"/>
      <c r="AB120" s="11"/>
      <c r="AC120" s="9"/>
      <c r="AD120" s="9"/>
      <c r="AE120" s="9"/>
      <c r="AF120" s="9"/>
      <c r="AG120" s="9"/>
      <c r="AH120" s="9"/>
      <c r="AI120" s="9"/>
      <c r="AJ120" s="9"/>
      <c r="AK120" s="9"/>
      <c r="AL120" s="9"/>
      <c r="AM120" s="9"/>
      <c r="AO120" s="11"/>
    </row>
    <row r="121" spans="12:41">
      <c r="L121" s="8"/>
      <c r="M121" s="9"/>
      <c r="N121" s="9"/>
      <c r="O121" s="9"/>
      <c r="P121" s="9"/>
      <c r="Q121" s="9"/>
      <c r="R121" s="9"/>
      <c r="S121" s="9"/>
      <c r="T121" s="9"/>
      <c r="U121" s="10"/>
      <c r="V121" s="11"/>
      <c r="W121" s="11"/>
      <c r="X121" s="11"/>
      <c r="Y121" s="11"/>
      <c r="Z121" s="11"/>
      <c r="AA121" s="11"/>
      <c r="AB121" s="11"/>
      <c r="AC121" s="9"/>
      <c r="AD121" s="9"/>
      <c r="AE121" s="9"/>
      <c r="AF121" s="9"/>
      <c r="AG121" s="9"/>
      <c r="AH121" s="9"/>
      <c r="AI121" s="9"/>
      <c r="AJ121" s="9"/>
      <c r="AK121" s="9"/>
      <c r="AL121" s="9"/>
      <c r="AM121" s="9"/>
      <c r="AO121" s="11"/>
    </row>
    <row r="122" spans="12:41">
      <c r="L122" s="8"/>
      <c r="M122" s="9"/>
      <c r="N122" s="9"/>
      <c r="O122" s="9"/>
      <c r="P122" s="9"/>
      <c r="Q122" s="9"/>
      <c r="R122" s="9"/>
      <c r="S122" s="9"/>
      <c r="T122" s="9"/>
      <c r="U122" s="10"/>
      <c r="V122" s="11"/>
      <c r="W122" s="11"/>
      <c r="X122" s="11"/>
      <c r="Y122" s="11"/>
      <c r="Z122" s="11"/>
      <c r="AA122" s="11"/>
      <c r="AB122" s="11"/>
      <c r="AC122" s="9"/>
      <c r="AD122" s="9"/>
      <c r="AE122" s="9"/>
      <c r="AF122" s="9"/>
      <c r="AG122" s="9"/>
      <c r="AH122" s="9"/>
      <c r="AI122" s="9"/>
      <c r="AJ122" s="9"/>
      <c r="AK122" s="9"/>
      <c r="AL122" s="9"/>
      <c r="AM122" s="9"/>
      <c r="AO122" s="11"/>
    </row>
    <row r="123" spans="12:41">
      <c r="L123" s="8"/>
      <c r="M123" s="9"/>
      <c r="N123" s="9"/>
      <c r="O123" s="9"/>
      <c r="P123" s="9"/>
      <c r="Q123" s="9"/>
      <c r="R123" s="9"/>
      <c r="S123" s="9"/>
      <c r="T123" s="9"/>
      <c r="U123" s="10"/>
      <c r="V123" s="11"/>
      <c r="W123" s="11"/>
      <c r="X123" s="11"/>
      <c r="Y123" s="11"/>
      <c r="Z123" s="11"/>
      <c r="AA123" s="11"/>
      <c r="AB123" s="11"/>
      <c r="AC123" s="9"/>
      <c r="AD123" s="9"/>
      <c r="AE123" s="9"/>
      <c r="AF123" s="9"/>
      <c r="AG123" s="9"/>
      <c r="AH123" s="9"/>
      <c r="AI123" s="9"/>
      <c r="AJ123" s="9"/>
      <c r="AK123" s="9"/>
      <c r="AL123" s="9"/>
      <c r="AM123" s="9"/>
      <c r="AO123" s="11"/>
    </row>
    <row r="124" spans="12:41">
      <c r="L124" s="8"/>
      <c r="M124" s="9"/>
      <c r="N124" s="9"/>
      <c r="O124" s="9"/>
      <c r="P124" s="9"/>
      <c r="Q124" s="9"/>
      <c r="R124" s="9"/>
      <c r="S124" s="9"/>
      <c r="T124" s="9"/>
      <c r="U124" s="10"/>
      <c r="V124" s="11"/>
      <c r="W124" s="11"/>
      <c r="X124" s="11"/>
      <c r="Y124" s="11"/>
      <c r="Z124" s="11"/>
      <c r="AA124" s="11"/>
      <c r="AB124" s="11"/>
      <c r="AC124" s="9"/>
      <c r="AD124" s="9"/>
      <c r="AE124" s="9"/>
      <c r="AF124" s="9"/>
      <c r="AG124" s="9"/>
      <c r="AH124" s="9"/>
      <c r="AI124" s="9"/>
      <c r="AJ124" s="9"/>
      <c r="AK124" s="9"/>
      <c r="AL124" s="9"/>
      <c r="AM124" s="9"/>
      <c r="AO124" s="11"/>
    </row>
    <row r="125" spans="12:41">
      <c r="L125" s="8"/>
      <c r="M125" s="9"/>
      <c r="N125" s="9"/>
      <c r="O125" s="9"/>
      <c r="P125" s="9"/>
      <c r="Q125" s="9"/>
      <c r="R125" s="9"/>
      <c r="S125" s="9"/>
      <c r="T125" s="9"/>
      <c r="U125" s="10"/>
      <c r="V125" s="11"/>
      <c r="W125" s="11"/>
      <c r="X125" s="11"/>
      <c r="Y125" s="11"/>
      <c r="Z125" s="11"/>
      <c r="AA125" s="11"/>
      <c r="AB125" s="11"/>
      <c r="AC125" s="9"/>
      <c r="AD125" s="9"/>
      <c r="AE125" s="9"/>
      <c r="AF125" s="9"/>
      <c r="AG125" s="9"/>
      <c r="AH125" s="9"/>
      <c r="AI125" s="9"/>
      <c r="AJ125" s="9"/>
      <c r="AK125" s="9"/>
      <c r="AL125" s="9"/>
      <c r="AM125" s="9"/>
      <c r="AO125" s="11"/>
    </row>
    <row r="126" spans="12:41">
      <c r="L126" s="8"/>
      <c r="M126" s="9"/>
      <c r="N126" s="9"/>
      <c r="O126" s="9"/>
      <c r="P126" s="9"/>
      <c r="Q126" s="9"/>
      <c r="R126" s="9"/>
      <c r="S126" s="9"/>
      <c r="T126" s="9"/>
      <c r="U126" s="10"/>
      <c r="V126" s="11"/>
      <c r="W126" s="11"/>
      <c r="X126" s="11"/>
      <c r="Y126" s="11"/>
      <c r="Z126" s="11"/>
      <c r="AA126" s="11"/>
      <c r="AB126" s="11"/>
      <c r="AC126" s="9"/>
      <c r="AD126" s="9"/>
      <c r="AE126" s="9"/>
      <c r="AF126" s="9"/>
      <c r="AG126" s="9"/>
      <c r="AH126" s="9"/>
      <c r="AI126" s="9"/>
      <c r="AJ126" s="9"/>
      <c r="AK126" s="9"/>
      <c r="AL126" s="9"/>
      <c r="AM126" s="9"/>
      <c r="AO126" s="11"/>
    </row>
    <row r="127" spans="12:41">
      <c r="L127" s="8"/>
      <c r="M127" s="9"/>
      <c r="N127" s="9"/>
      <c r="O127" s="9"/>
      <c r="P127" s="9"/>
      <c r="Q127" s="9"/>
      <c r="R127" s="9"/>
      <c r="S127" s="9"/>
      <c r="T127" s="9"/>
      <c r="U127" s="10"/>
      <c r="V127" s="11"/>
      <c r="W127" s="11"/>
      <c r="X127" s="11"/>
      <c r="Y127" s="11"/>
      <c r="Z127" s="11"/>
      <c r="AA127" s="11"/>
      <c r="AB127" s="11"/>
      <c r="AC127" s="9"/>
      <c r="AD127" s="9"/>
      <c r="AE127" s="9"/>
      <c r="AF127" s="9"/>
      <c r="AG127" s="9"/>
      <c r="AH127" s="9"/>
      <c r="AI127" s="9"/>
      <c r="AJ127" s="9"/>
      <c r="AK127" s="9"/>
      <c r="AL127" s="9"/>
      <c r="AM127" s="9"/>
      <c r="AO127" s="11"/>
    </row>
    <row r="128" spans="12:41">
      <c r="L128" s="8"/>
      <c r="M128" s="9"/>
      <c r="N128" s="9"/>
      <c r="O128" s="9"/>
      <c r="P128" s="9"/>
      <c r="Q128" s="9"/>
      <c r="R128" s="9"/>
      <c r="S128" s="9"/>
      <c r="T128" s="9"/>
      <c r="U128" s="10"/>
      <c r="V128" s="11"/>
      <c r="W128" s="11"/>
      <c r="X128" s="11"/>
      <c r="Y128" s="11"/>
      <c r="Z128" s="11"/>
      <c r="AA128" s="11"/>
      <c r="AB128" s="11"/>
      <c r="AC128" s="9"/>
      <c r="AD128" s="9"/>
      <c r="AE128" s="9"/>
      <c r="AF128" s="9"/>
      <c r="AG128" s="9"/>
      <c r="AH128" s="9"/>
      <c r="AI128" s="9"/>
      <c r="AJ128" s="9"/>
      <c r="AK128" s="9"/>
      <c r="AL128" s="9"/>
      <c r="AM128" s="9"/>
      <c r="AO128" s="11"/>
    </row>
    <row r="129" spans="12:41">
      <c r="L129" s="8"/>
      <c r="M129" s="9"/>
      <c r="N129" s="9"/>
      <c r="O129" s="9"/>
      <c r="P129" s="9"/>
      <c r="Q129" s="9"/>
      <c r="R129" s="9"/>
      <c r="S129" s="9"/>
      <c r="T129" s="9"/>
      <c r="U129" s="10"/>
      <c r="V129" s="11"/>
      <c r="W129" s="11"/>
      <c r="X129" s="11"/>
      <c r="Y129" s="11"/>
      <c r="Z129" s="11"/>
      <c r="AA129" s="11"/>
      <c r="AB129" s="11"/>
      <c r="AC129" s="9"/>
      <c r="AD129" s="9"/>
      <c r="AE129" s="9"/>
      <c r="AF129" s="9"/>
      <c r="AG129" s="9"/>
      <c r="AH129" s="9"/>
      <c r="AI129" s="9"/>
      <c r="AJ129" s="9"/>
      <c r="AK129" s="9"/>
      <c r="AL129" s="9"/>
      <c r="AM129" s="9"/>
      <c r="AO129" s="11"/>
    </row>
    <row r="130" spans="12:41">
      <c r="L130" s="8"/>
      <c r="M130" s="9"/>
      <c r="N130" s="9"/>
      <c r="O130" s="9"/>
      <c r="P130" s="9"/>
      <c r="Q130" s="9"/>
      <c r="R130" s="9"/>
      <c r="S130" s="9"/>
      <c r="T130" s="9"/>
      <c r="U130" s="10"/>
      <c r="V130" s="11"/>
      <c r="W130" s="11"/>
      <c r="X130" s="11"/>
      <c r="Y130" s="11"/>
      <c r="Z130" s="11"/>
      <c r="AA130" s="11"/>
      <c r="AB130" s="11"/>
      <c r="AC130" s="9"/>
      <c r="AD130" s="9"/>
      <c r="AE130" s="9"/>
      <c r="AF130" s="9"/>
      <c r="AG130" s="9"/>
      <c r="AH130" s="9"/>
      <c r="AI130" s="9"/>
      <c r="AJ130" s="9"/>
      <c r="AK130" s="9"/>
      <c r="AL130" s="9"/>
      <c r="AM130" s="9"/>
      <c r="AO130" s="11"/>
    </row>
    <row r="131" spans="12:41">
      <c r="L131" s="8"/>
      <c r="M131" s="9"/>
      <c r="N131" s="9"/>
      <c r="O131" s="9"/>
      <c r="P131" s="9"/>
      <c r="Q131" s="9"/>
      <c r="R131" s="9"/>
      <c r="S131" s="9"/>
      <c r="T131" s="9"/>
      <c r="U131" s="10"/>
      <c r="V131" s="11"/>
      <c r="W131" s="11"/>
      <c r="X131" s="11"/>
      <c r="Y131" s="11"/>
      <c r="Z131" s="11"/>
      <c r="AA131" s="11"/>
      <c r="AB131" s="11"/>
      <c r="AC131" s="9"/>
      <c r="AD131" s="9"/>
      <c r="AE131" s="9"/>
      <c r="AF131" s="9"/>
      <c r="AG131" s="9"/>
      <c r="AH131" s="9"/>
      <c r="AI131" s="9"/>
      <c r="AJ131" s="9"/>
      <c r="AK131" s="9"/>
      <c r="AL131" s="9"/>
      <c r="AM131" s="9"/>
      <c r="AO131" s="11"/>
    </row>
    <row r="132" spans="12:41">
      <c r="L132" s="8"/>
      <c r="M132" s="9"/>
      <c r="N132" s="9"/>
      <c r="O132" s="9"/>
      <c r="P132" s="9"/>
      <c r="Q132" s="9"/>
      <c r="R132" s="9"/>
      <c r="S132" s="9"/>
      <c r="T132" s="9"/>
      <c r="U132" s="10"/>
      <c r="V132" s="11"/>
      <c r="W132" s="11"/>
      <c r="X132" s="11"/>
      <c r="Y132" s="11"/>
      <c r="Z132" s="11"/>
      <c r="AA132" s="11"/>
      <c r="AB132" s="11"/>
      <c r="AC132" s="9"/>
      <c r="AD132" s="9"/>
      <c r="AE132" s="9"/>
      <c r="AF132" s="9"/>
      <c r="AG132" s="9"/>
      <c r="AH132" s="9"/>
      <c r="AI132" s="9"/>
      <c r="AJ132" s="9"/>
      <c r="AK132" s="9"/>
      <c r="AL132" s="9"/>
      <c r="AM132" s="9"/>
      <c r="AO132" s="11"/>
    </row>
    <row r="133" spans="12:41">
      <c r="L133" s="8"/>
      <c r="M133" s="9"/>
      <c r="N133" s="9"/>
      <c r="O133" s="9"/>
      <c r="P133" s="9"/>
      <c r="Q133" s="9"/>
      <c r="R133" s="9"/>
      <c r="S133" s="9"/>
      <c r="T133" s="9"/>
      <c r="U133" s="10"/>
      <c r="V133" s="11"/>
      <c r="W133" s="11"/>
      <c r="X133" s="11"/>
      <c r="Y133" s="11"/>
      <c r="Z133" s="11"/>
      <c r="AA133" s="11"/>
      <c r="AB133" s="11"/>
      <c r="AC133" s="9"/>
      <c r="AD133" s="9"/>
      <c r="AE133" s="9"/>
      <c r="AF133" s="9"/>
      <c r="AG133" s="9"/>
      <c r="AH133" s="9"/>
      <c r="AI133" s="9"/>
      <c r="AJ133" s="9"/>
      <c r="AK133" s="9"/>
      <c r="AL133" s="9"/>
      <c r="AM133" s="9"/>
      <c r="AO133" s="11"/>
    </row>
    <row r="134" spans="12:41">
      <c r="L134" s="8"/>
      <c r="M134" s="9"/>
      <c r="N134" s="9"/>
      <c r="O134" s="9"/>
      <c r="P134" s="9"/>
      <c r="Q134" s="9"/>
      <c r="R134" s="9"/>
      <c r="S134" s="9"/>
      <c r="T134" s="9"/>
      <c r="U134" s="10"/>
      <c r="V134" s="11"/>
      <c r="W134" s="11"/>
      <c r="X134" s="11"/>
      <c r="Y134" s="11"/>
      <c r="Z134" s="11"/>
      <c r="AA134" s="11"/>
      <c r="AB134" s="11"/>
      <c r="AC134" s="9"/>
      <c r="AD134" s="9"/>
      <c r="AE134" s="9"/>
      <c r="AF134" s="9"/>
      <c r="AG134" s="9"/>
      <c r="AH134" s="9"/>
      <c r="AI134" s="9"/>
      <c r="AJ134" s="9"/>
      <c r="AK134" s="9"/>
      <c r="AL134" s="9"/>
      <c r="AM134" s="9"/>
      <c r="AO134" s="11"/>
    </row>
    <row r="135" spans="12:41">
      <c r="L135" s="8"/>
      <c r="M135" s="9"/>
      <c r="N135" s="9"/>
      <c r="O135" s="9"/>
      <c r="P135" s="9"/>
      <c r="Q135" s="9"/>
      <c r="R135" s="9"/>
      <c r="S135" s="9"/>
      <c r="T135" s="9"/>
      <c r="U135" s="10"/>
      <c r="V135" s="11"/>
      <c r="W135" s="11"/>
      <c r="X135" s="11"/>
      <c r="Y135" s="11"/>
      <c r="Z135" s="11"/>
      <c r="AA135" s="11"/>
      <c r="AB135" s="11"/>
      <c r="AC135" s="9"/>
      <c r="AD135" s="9"/>
      <c r="AE135" s="9"/>
      <c r="AF135" s="9"/>
      <c r="AG135" s="9"/>
      <c r="AH135" s="9"/>
      <c r="AI135" s="9"/>
      <c r="AJ135" s="9"/>
      <c r="AK135" s="9"/>
      <c r="AL135" s="9"/>
      <c r="AM135" s="9"/>
      <c r="AO135" s="11"/>
    </row>
    <row r="136" spans="12:41">
      <c r="L136" s="8"/>
      <c r="M136" s="9"/>
      <c r="N136" s="9"/>
      <c r="O136" s="9"/>
      <c r="P136" s="9"/>
      <c r="Q136" s="9"/>
      <c r="R136" s="9"/>
      <c r="S136" s="9"/>
      <c r="T136" s="9"/>
      <c r="U136" s="10"/>
      <c r="V136" s="11"/>
      <c r="W136" s="11"/>
      <c r="X136" s="11"/>
      <c r="Y136" s="11"/>
      <c r="Z136" s="11"/>
      <c r="AA136" s="11"/>
      <c r="AB136" s="11"/>
      <c r="AC136" s="9"/>
      <c r="AD136" s="9"/>
      <c r="AE136" s="9"/>
      <c r="AF136" s="9"/>
      <c r="AG136" s="9"/>
      <c r="AH136" s="9"/>
      <c r="AI136" s="9"/>
      <c r="AJ136" s="9"/>
      <c r="AK136" s="9"/>
      <c r="AL136" s="9"/>
      <c r="AM136" s="9"/>
      <c r="AO136" s="11"/>
    </row>
    <row r="137" spans="12:41">
      <c r="L137" s="8"/>
      <c r="M137" s="9"/>
      <c r="N137" s="9"/>
      <c r="O137" s="9"/>
      <c r="P137" s="9"/>
      <c r="Q137" s="9"/>
      <c r="R137" s="9"/>
      <c r="S137" s="9"/>
      <c r="T137" s="9"/>
      <c r="U137" s="10"/>
      <c r="V137" s="11"/>
      <c r="W137" s="11"/>
      <c r="X137" s="11"/>
      <c r="Y137" s="11"/>
      <c r="Z137" s="11"/>
      <c r="AA137" s="11"/>
      <c r="AB137" s="11"/>
      <c r="AC137" s="9"/>
      <c r="AD137" s="9"/>
      <c r="AE137" s="9"/>
      <c r="AF137" s="9"/>
      <c r="AG137" s="9"/>
      <c r="AH137" s="9"/>
      <c r="AI137" s="9"/>
      <c r="AJ137" s="9"/>
      <c r="AK137" s="9"/>
      <c r="AL137" s="9"/>
      <c r="AM137" s="9"/>
      <c r="AO137" s="11"/>
    </row>
    <row r="138" spans="12:41">
      <c r="L138" s="8"/>
      <c r="M138" s="9"/>
      <c r="N138" s="9"/>
      <c r="O138" s="9"/>
      <c r="P138" s="9"/>
      <c r="Q138" s="9"/>
      <c r="R138" s="9"/>
      <c r="S138" s="9"/>
      <c r="T138" s="9"/>
      <c r="U138" s="10"/>
      <c r="V138" s="11"/>
      <c r="W138" s="11"/>
      <c r="X138" s="11"/>
      <c r="Y138" s="11"/>
      <c r="Z138" s="11"/>
      <c r="AA138" s="11"/>
      <c r="AB138" s="11"/>
      <c r="AC138" s="9"/>
      <c r="AD138" s="9"/>
      <c r="AE138" s="9"/>
      <c r="AF138" s="9"/>
      <c r="AG138" s="9"/>
      <c r="AH138" s="9"/>
      <c r="AI138" s="9"/>
      <c r="AJ138" s="9"/>
      <c r="AK138" s="9"/>
      <c r="AL138" s="9"/>
      <c r="AM138" s="9"/>
      <c r="AO138" s="11"/>
    </row>
    <row r="139" spans="12:41">
      <c r="L139" s="8"/>
      <c r="M139" s="9"/>
      <c r="N139" s="9"/>
      <c r="O139" s="9"/>
      <c r="P139" s="9"/>
      <c r="Q139" s="9"/>
      <c r="R139" s="9"/>
      <c r="S139" s="9"/>
      <c r="T139" s="9"/>
      <c r="U139" s="10"/>
      <c r="V139" s="11"/>
      <c r="W139" s="11"/>
      <c r="X139" s="11"/>
      <c r="Y139" s="11"/>
      <c r="Z139" s="11"/>
      <c r="AA139" s="11"/>
      <c r="AB139" s="11"/>
      <c r="AC139" s="9"/>
      <c r="AD139" s="9"/>
      <c r="AE139" s="9"/>
      <c r="AF139" s="9"/>
      <c r="AG139" s="9"/>
      <c r="AH139" s="9"/>
      <c r="AI139" s="9"/>
      <c r="AJ139" s="9"/>
      <c r="AK139" s="9"/>
      <c r="AL139" s="9"/>
      <c r="AM139" s="9"/>
      <c r="AO139" s="11"/>
    </row>
    <row r="140" spans="12:41">
      <c r="L140" s="8"/>
      <c r="M140" s="9"/>
      <c r="N140" s="9"/>
      <c r="O140" s="9"/>
      <c r="P140" s="9"/>
      <c r="Q140" s="9"/>
      <c r="R140" s="9"/>
      <c r="S140" s="9"/>
      <c r="T140" s="9"/>
      <c r="U140" s="10"/>
      <c r="V140" s="11"/>
      <c r="W140" s="11"/>
      <c r="X140" s="11"/>
      <c r="Y140" s="11"/>
      <c r="Z140" s="11"/>
      <c r="AA140" s="11"/>
      <c r="AB140" s="11"/>
      <c r="AC140" s="9"/>
      <c r="AD140" s="9"/>
      <c r="AE140" s="9"/>
      <c r="AF140" s="9"/>
      <c r="AG140" s="9"/>
      <c r="AH140" s="9"/>
      <c r="AI140" s="9"/>
      <c r="AJ140" s="9"/>
      <c r="AK140" s="9"/>
      <c r="AL140" s="9"/>
      <c r="AM140" s="9"/>
      <c r="AO140" s="11"/>
    </row>
    <row r="141" spans="12:41">
      <c r="L141" s="8"/>
      <c r="M141" s="9"/>
      <c r="N141" s="9"/>
      <c r="O141" s="9"/>
      <c r="P141" s="9"/>
      <c r="Q141" s="9"/>
      <c r="R141" s="9"/>
      <c r="S141" s="9"/>
      <c r="T141" s="9"/>
      <c r="U141" s="10"/>
      <c r="V141" s="11"/>
      <c r="W141" s="11"/>
      <c r="X141" s="11"/>
      <c r="Y141" s="11"/>
      <c r="Z141" s="11"/>
      <c r="AA141" s="11"/>
      <c r="AB141" s="11"/>
      <c r="AC141" s="9"/>
      <c r="AD141" s="9"/>
      <c r="AE141" s="9"/>
      <c r="AF141" s="9"/>
      <c r="AG141" s="9"/>
      <c r="AH141" s="9"/>
      <c r="AI141" s="9"/>
      <c r="AJ141" s="9"/>
      <c r="AK141" s="9"/>
      <c r="AL141" s="9"/>
      <c r="AM141" s="9"/>
      <c r="AO141" s="11"/>
    </row>
    <row r="142" spans="12:41">
      <c r="L142" s="8"/>
      <c r="M142" s="9"/>
      <c r="N142" s="9"/>
      <c r="O142" s="9"/>
      <c r="P142" s="9"/>
      <c r="Q142" s="9"/>
      <c r="R142" s="9"/>
      <c r="S142" s="9"/>
      <c r="T142" s="9"/>
      <c r="U142" s="10"/>
      <c r="V142" s="11"/>
      <c r="W142" s="11"/>
      <c r="X142" s="11"/>
      <c r="Y142" s="11"/>
      <c r="Z142" s="11"/>
      <c r="AA142" s="11"/>
      <c r="AB142" s="11"/>
      <c r="AC142" s="9"/>
      <c r="AD142" s="9"/>
      <c r="AE142" s="9"/>
      <c r="AF142" s="9"/>
      <c r="AG142" s="9"/>
      <c r="AH142" s="9"/>
      <c r="AI142" s="9"/>
      <c r="AJ142" s="9"/>
      <c r="AK142" s="9"/>
      <c r="AL142" s="9"/>
      <c r="AM142" s="9"/>
      <c r="AO142" s="11"/>
    </row>
    <row r="143" spans="12:41">
      <c r="L143" s="8"/>
      <c r="M143" s="9"/>
      <c r="N143" s="9"/>
      <c r="O143" s="9"/>
      <c r="P143" s="9"/>
      <c r="Q143" s="9"/>
      <c r="R143" s="9"/>
      <c r="S143" s="9"/>
      <c r="T143" s="9"/>
      <c r="U143" s="10"/>
      <c r="V143" s="11"/>
      <c r="W143" s="11"/>
      <c r="X143" s="11"/>
      <c r="Y143" s="11"/>
      <c r="Z143" s="11"/>
      <c r="AA143" s="11"/>
      <c r="AB143" s="11"/>
      <c r="AC143" s="9"/>
      <c r="AD143" s="9"/>
      <c r="AE143" s="9"/>
      <c r="AF143" s="9"/>
      <c r="AG143" s="9"/>
      <c r="AH143" s="9"/>
      <c r="AI143" s="9"/>
      <c r="AJ143" s="9"/>
      <c r="AK143" s="9"/>
      <c r="AL143" s="9"/>
      <c r="AM143" s="9"/>
      <c r="AO143" s="11"/>
    </row>
    <row r="144" spans="12:41">
      <c r="L144" s="8"/>
      <c r="M144" s="9"/>
      <c r="N144" s="9"/>
      <c r="O144" s="9"/>
      <c r="P144" s="9"/>
      <c r="Q144" s="9"/>
      <c r="R144" s="9"/>
      <c r="S144" s="9"/>
      <c r="T144" s="9"/>
      <c r="U144" s="10"/>
      <c r="V144" s="11"/>
      <c r="W144" s="11"/>
      <c r="X144" s="11"/>
      <c r="Y144" s="11"/>
      <c r="Z144" s="11"/>
      <c r="AA144" s="11"/>
      <c r="AB144" s="11"/>
      <c r="AC144" s="9"/>
      <c r="AD144" s="9"/>
      <c r="AE144" s="9"/>
      <c r="AF144" s="9"/>
      <c r="AG144" s="9"/>
      <c r="AH144" s="9"/>
      <c r="AI144" s="9"/>
      <c r="AJ144" s="9"/>
      <c r="AK144" s="9"/>
      <c r="AL144" s="9"/>
      <c r="AM144" s="9"/>
      <c r="AO144" s="11"/>
    </row>
    <row r="145" spans="12:41">
      <c r="L145" s="8"/>
      <c r="M145" s="9"/>
      <c r="N145" s="9"/>
      <c r="O145" s="9"/>
      <c r="P145" s="9"/>
      <c r="Q145" s="9"/>
      <c r="R145" s="9"/>
      <c r="S145" s="9"/>
      <c r="T145" s="9"/>
      <c r="U145" s="10"/>
      <c r="V145" s="11"/>
      <c r="W145" s="11"/>
      <c r="X145" s="11"/>
      <c r="Y145" s="11"/>
      <c r="Z145" s="11"/>
      <c r="AA145" s="11"/>
      <c r="AB145" s="11"/>
      <c r="AC145" s="9"/>
      <c r="AD145" s="9"/>
      <c r="AE145" s="9"/>
      <c r="AF145" s="9"/>
      <c r="AG145" s="9"/>
      <c r="AH145" s="9"/>
      <c r="AI145" s="9"/>
      <c r="AJ145" s="9"/>
      <c r="AK145" s="9"/>
      <c r="AL145" s="9"/>
      <c r="AM145" s="9"/>
      <c r="AO145" s="11"/>
    </row>
    <row r="146" spans="12:41">
      <c r="L146" s="8"/>
      <c r="M146" s="9"/>
      <c r="N146" s="9"/>
      <c r="O146" s="9"/>
      <c r="P146" s="9"/>
      <c r="Q146" s="9"/>
      <c r="R146" s="9"/>
      <c r="S146" s="9"/>
      <c r="T146" s="9"/>
      <c r="U146" s="10"/>
      <c r="V146" s="11"/>
      <c r="W146" s="11"/>
      <c r="X146" s="11"/>
      <c r="Y146" s="11"/>
      <c r="Z146" s="11"/>
      <c r="AA146" s="11"/>
      <c r="AB146" s="11"/>
      <c r="AC146" s="9"/>
      <c r="AD146" s="9"/>
      <c r="AE146" s="9"/>
      <c r="AF146" s="9"/>
      <c r="AG146" s="9"/>
      <c r="AH146" s="9"/>
      <c r="AI146" s="9"/>
      <c r="AJ146" s="9"/>
      <c r="AK146" s="9"/>
      <c r="AL146" s="9"/>
      <c r="AM146" s="9"/>
      <c r="AO146" s="11"/>
    </row>
    <row r="147" spans="12:41">
      <c r="L147" s="8"/>
      <c r="M147" s="9"/>
      <c r="N147" s="9"/>
      <c r="O147" s="9"/>
      <c r="P147" s="9"/>
      <c r="Q147" s="9"/>
      <c r="R147" s="9"/>
      <c r="S147" s="9"/>
      <c r="T147" s="9"/>
      <c r="U147" s="10"/>
      <c r="V147" s="11"/>
      <c r="W147" s="11"/>
      <c r="X147" s="11"/>
      <c r="Y147" s="11"/>
      <c r="Z147" s="11"/>
      <c r="AA147" s="11"/>
      <c r="AB147" s="11"/>
      <c r="AC147" s="9"/>
      <c r="AD147" s="9"/>
      <c r="AE147" s="9"/>
      <c r="AF147" s="9"/>
      <c r="AG147" s="9"/>
      <c r="AH147" s="9"/>
      <c r="AI147" s="9"/>
      <c r="AJ147" s="9"/>
      <c r="AK147" s="9"/>
      <c r="AL147" s="9"/>
      <c r="AM147" s="9"/>
      <c r="AO147" s="11"/>
    </row>
    <row r="148" spans="12:41">
      <c r="L148" s="8"/>
      <c r="M148" s="9"/>
      <c r="N148" s="9"/>
      <c r="O148" s="9"/>
      <c r="P148" s="9"/>
      <c r="Q148" s="9"/>
      <c r="R148" s="9"/>
      <c r="S148" s="9"/>
      <c r="T148" s="9"/>
      <c r="U148" s="10"/>
      <c r="V148" s="11"/>
      <c r="W148" s="11"/>
      <c r="X148" s="11"/>
      <c r="Y148" s="11"/>
      <c r="Z148" s="11"/>
      <c r="AA148" s="11"/>
      <c r="AB148" s="11"/>
      <c r="AC148" s="9"/>
      <c r="AD148" s="9"/>
      <c r="AE148" s="9"/>
      <c r="AF148" s="9"/>
      <c r="AG148" s="9"/>
      <c r="AH148" s="9"/>
      <c r="AI148" s="9"/>
      <c r="AJ148" s="9"/>
      <c r="AK148" s="9"/>
      <c r="AL148" s="9"/>
      <c r="AM148" s="9"/>
      <c r="AO148" s="11"/>
    </row>
    <row r="149" spans="12:41">
      <c r="L149" s="8"/>
      <c r="M149" s="9"/>
      <c r="N149" s="9"/>
      <c r="O149" s="9"/>
      <c r="P149" s="9"/>
      <c r="Q149" s="9"/>
      <c r="R149" s="9"/>
      <c r="S149" s="9"/>
      <c r="T149" s="9"/>
      <c r="U149" s="10"/>
      <c r="V149" s="11"/>
      <c r="W149" s="11"/>
      <c r="X149" s="11"/>
      <c r="Y149" s="11"/>
      <c r="Z149" s="11"/>
      <c r="AA149" s="11"/>
      <c r="AB149" s="11"/>
      <c r="AC149" s="9"/>
      <c r="AD149" s="9"/>
      <c r="AE149" s="9"/>
      <c r="AF149" s="9"/>
      <c r="AG149" s="9"/>
      <c r="AH149" s="9"/>
      <c r="AI149" s="9"/>
      <c r="AJ149" s="9"/>
      <c r="AK149" s="9"/>
      <c r="AL149" s="9"/>
      <c r="AM149" s="9"/>
      <c r="AO149" s="11"/>
    </row>
    <row r="150" spans="12:41">
      <c r="L150" s="8"/>
      <c r="M150" s="9"/>
      <c r="N150" s="9"/>
      <c r="O150" s="9"/>
      <c r="P150" s="9"/>
      <c r="Q150" s="9"/>
      <c r="R150" s="9"/>
      <c r="S150" s="9"/>
      <c r="T150" s="9"/>
      <c r="U150" s="10"/>
      <c r="V150" s="11"/>
      <c r="W150" s="11"/>
      <c r="X150" s="11"/>
      <c r="Y150" s="11"/>
      <c r="Z150" s="11"/>
      <c r="AA150" s="11"/>
      <c r="AB150" s="11"/>
      <c r="AC150" s="9"/>
      <c r="AD150" s="9"/>
      <c r="AE150" s="9"/>
      <c r="AF150" s="9"/>
      <c r="AG150" s="9"/>
      <c r="AH150" s="9"/>
      <c r="AI150" s="9"/>
      <c r="AJ150" s="9"/>
      <c r="AK150" s="9"/>
      <c r="AL150" s="9"/>
      <c r="AM150" s="9"/>
      <c r="AO150" s="11"/>
    </row>
    <row r="151" spans="12:41">
      <c r="L151" s="8"/>
      <c r="M151" s="9"/>
      <c r="N151" s="9"/>
      <c r="O151" s="9"/>
      <c r="P151" s="9"/>
      <c r="Q151" s="9"/>
      <c r="R151" s="9"/>
      <c r="S151" s="9"/>
      <c r="T151" s="9"/>
      <c r="U151" s="10"/>
      <c r="V151" s="11"/>
      <c r="W151" s="11"/>
      <c r="X151" s="11"/>
      <c r="Y151" s="11"/>
      <c r="Z151" s="11"/>
      <c r="AA151" s="11"/>
      <c r="AB151" s="11"/>
      <c r="AC151" s="9"/>
      <c r="AD151" s="9"/>
      <c r="AE151" s="9"/>
      <c r="AF151" s="9"/>
      <c r="AG151" s="9"/>
      <c r="AH151" s="9"/>
      <c r="AI151" s="9"/>
      <c r="AJ151" s="9"/>
      <c r="AK151" s="9"/>
      <c r="AL151" s="9"/>
      <c r="AM151" s="9"/>
      <c r="AO151" s="11"/>
    </row>
    <row r="152" spans="12:41">
      <c r="L152" s="8"/>
      <c r="M152" s="9"/>
      <c r="N152" s="9"/>
      <c r="O152" s="9"/>
      <c r="P152" s="9"/>
      <c r="Q152" s="9"/>
      <c r="R152" s="9"/>
      <c r="S152" s="9"/>
      <c r="T152" s="9"/>
      <c r="U152" s="10"/>
      <c r="V152" s="11"/>
      <c r="W152" s="11"/>
      <c r="X152" s="11"/>
      <c r="Y152" s="11"/>
      <c r="Z152" s="11"/>
      <c r="AA152" s="11"/>
      <c r="AB152" s="11"/>
      <c r="AC152" s="9"/>
      <c r="AD152" s="9"/>
      <c r="AE152" s="9"/>
      <c r="AF152" s="9"/>
      <c r="AG152" s="9"/>
      <c r="AH152" s="9"/>
      <c r="AI152" s="9"/>
      <c r="AJ152" s="9"/>
      <c r="AK152" s="9"/>
      <c r="AL152" s="9"/>
      <c r="AM152" s="9"/>
      <c r="AO152" s="11"/>
    </row>
    <row r="153" spans="12:41">
      <c r="L153" s="8"/>
      <c r="M153" s="9"/>
      <c r="N153" s="9"/>
      <c r="O153" s="9"/>
      <c r="P153" s="9"/>
      <c r="Q153" s="9"/>
      <c r="R153" s="9"/>
      <c r="S153" s="9"/>
      <c r="T153" s="9"/>
      <c r="U153" s="10"/>
      <c r="V153" s="11"/>
      <c r="W153" s="11"/>
      <c r="X153" s="11"/>
      <c r="Y153" s="11"/>
      <c r="Z153" s="11"/>
      <c r="AA153" s="11"/>
      <c r="AB153" s="11"/>
      <c r="AC153" s="9"/>
      <c r="AD153" s="9"/>
      <c r="AE153" s="9"/>
      <c r="AF153" s="9"/>
      <c r="AG153" s="9"/>
      <c r="AH153" s="9"/>
      <c r="AI153" s="9"/>
      <c r="AJ153" s="9"/>
      <c r="AK153" s="9"/>
      <c r="AL153" s="9"/>
      <c r="AM153" s="9"/>
      <c r="AO153" s="11"/>
    </row>
    <row r="154" spans="12:41">
      <c r="L154" s="8"/>
      <c r="M154" s="9"/>
      <c r="N154" s="9"/>
      <c r="O154" s="9"/>
      <c r="P154" s="9"/>
      <c r="Q154" s="9"/>
      <c r="R154" s="9"/>
      <c r="S154" s="9"/>
      <c r="T154" s="9"/>
      <c r="U154" s="10"/>
      <c r="V154" s="11"/>
      <c r="W154" s="11"/>
      <c r="X154" s="11"/>
      <c r="Y154" s="11"/>
      <c r="Z154" s="11"/>
      <c r="AA154" s="11"/>
      <c r="AB154" s="11"/>
      <c r="AC154" s="9"/>
      <c r="AD154" s="9"/>
      <c r="AE154" s="9"/>
      <c r="AF154" s="9"/>
      <c r="AG154" s="9"/>
      <c r="AH154" s="9"/>
      <c r="AI154" s="9"/>
      <c r="AJ154" s="9"/>
      <c r="AK154" s="9"/>
      <c r="AL154" s="9"/>
      <c r="AM154" s="9"/>
      <c r="AO154" s="11"/>
    </row>
    <row r="155" spans="12:41">
      <c r="L155" s="8"/>
      <c r="M155" s="9"/>
      <c r="N155" s="9"/>
      <c r="O155" s="9"/>
      <c r="P155" s="9"/>
      <c r="Q155" s="9"/>
      <c r="R155" s="9"/>
      <c r="S155" s="9"/>
      <c r="T155" s="9"/>
      <c r="U155" s="10"/>
      <c r="V155" s="11"/>
      <c r="W155" s="11"/>
      <c r="X155" s="11"/>
      <c r="Y155" s="11"/>
      <c r="Z155" s="11"/>
      <c r="AA155" s="11"/>
      <c r="AB155" s="11"/>
      <c r="AC155" s="9"/>
      <c r="AD155" s="9"/>
      <c r="AE155" s="9"/>
      <c r="AF155" s="9"/>
      <c r="AG155" s="9"/>
      <c r="AH155" s="9"/>
      <c r="AI155" s="9"/>
      <c r="AJ155" s="9"/>
      <c r="AK155" s="9"/>
      <c r="AL155" s="9"/>
      <c r="AM155" s="9"/>
      <c r="AO155" s="11"/>
    </row>
    <row r="156" spans="12:41">
      <c r="L156" s="8"/>
      <c r="M156" s="9"/>
      <c r="N156" s="9"/>
      <c r="O156" s="9"/>
      <c r="P156" s="9"/>
      <c r="Q156" s="9"/>
      <c r="R156" s="9"/>
      <c r="S156" s="9"/>
      <c r="T156" s="9"/>
      <c r="U156" s="10"/>
      <c r="V156" s="11"/>
      <c r="W156" s="11"/>
      <c r="X156" s="11"/>
      <c r="Y156" s="11"/>
      <c r="Z156" s="11"/>
      <c r="AA156" s="11"/>
      <c r="AB156" s="11"/>
      <c r="AC156" s="9"/>
      <c r="AD156" s="9"/>
      <c r="AE156" s="9"/>
      <c r="AF156" s="9"/>
      <c r="AG156" s="9"/>
      <c r="AH156" s="9"/>
      <c r="AI156" s="9"/>
      <c r="AJ156" s="9"/>
      <c r="AK156" s="9"/>
      <c r="AL156" s="9"/>
      <c r="AM156" s="9"/>
      <c r="AO156" s="11"/>
    </row>
    <row r="157" spans="12:41">
      <c r="L157" s="8"/>
      <c r="M157" s="9"/>
      <c r="N157" s="9"/>
      <c r="O157" s="9"/>
      <c r="P157" s="9"/>
      <c r="Q157" s="9"/>
      <c r="R157" s="9"/>
      <c r="S157" s="9"/>
      <c r="T157" s="9"/>
      <c r="U157" s="10"/>
      <c r="V157" s="11"/>
      <c r="W157" s="11"/>
      <c r="X157" s="11"/>
      <c r="Y157" s="11"/>
      <c r="Z157" s="11"/>
      <c r="AA157" s="11"/>
      <c r="AB157" s="11"/>
      <c r="AC157" s="9"/>
      <c r="AD157" s="9"/>
      <c r="AE157" s="9"/>
      <c r="AF157" s="9"/>
      <c r="AG157" s="9"/>
      <c r="AH157" s="9"/>
      <c r="AI157" s="9"/>
      <c r="AJ157" s="9"/>
      <c r="AK157" s="9"/>
      <c r="AL157" s="9"/>
      <c r="AM157" s="9"/>
      <c r="AO157" s="11"/>
    </row>
    <row r="158" spans="12:41">
      <c r="L158" s="8"/>
      <c r="M158" s="9"/>
      <c r="N158" s="9"/>
      <c r="O158" s="9"/>
      <c r="P158" s="9"/>
      <c r="Q158" s="9"/>
      <c r="R158" s="9"/>
      <c r="S158" s="9"/>
      <c r="T158" s="9"/>
      <c r="U158" s="10"/>
      <c r="V158" s="11"/>
      <c r="W158" s="11"/>
      <c r="X158" s="11"/>
      <c r="Y158" s="11"/>
      <c r="Z158" s="11"/>
      <c r="AA158" s="11"/>
      <c r="AB158" s="11"/>
      <c r="AC158" s="9"/>
      <c r="AD158" s="9"/>
      <c r="AE158" s="9"/>
      <c r="AF158" s="9"/>
      <c r="AG158" s="9"/>
      <c r="AH158" s="9"/>
      <c r="AI158" s="9"/>
      <c r="AJ158" s="9"/>
      <c r="AK158" s="9"/>
      <c r="AL158" s="9"/>
      <c r="AM158" s="9"/>
      <c r="AO158" s="11"/>
    </row>
    <row r="159" spans="12:41">
      <c r="L159" s="8"/>
      <c r="M159" s="9"/>
      <c r="N159" s="9"/>
      <c r="O159" s="9"/>
      <c r="P159" s="9"/>
      <c r="Q159" s="9"/>
      <c r="R159" s="9"/>
      <c r="S159" s="9"/>
      <c r="T159" s="9"/>
      <c r="U159" s="10"/>
      <c r="V159" s="11"/>
      <c r="W159" s="11"/>
      <c r="X159" s="11"/>
      <c r="Y159" s="11"/>
      <c r="Z159" s="11"/>
      <c r="AA159" s="11"/>
      <c r="AB159" s="11"/>
      <c r="AC159" s="9"/>
      <c r="AD159" s="9"/>
      <c r="AE159" s="9"/>
      <c r="AF159" s="9"/>
      <c r="AG159" s="9"/>
      <c r="AH159" s="9"/>
      <c r="AI159" s="9"/>
      <c r="AJ159" s="9"/>
      <c r="AK159" s="9"/>
      <c r="AL159" s="9"/>
      <c r="AM159" s="9"/>
      <c r="AO159" s="11"/>
    </row>
    <row r="160" spans="12:41">
      <c r="L160" s="8"/>
      <c r="M160" s="9"/>
      <c r="N160" s="9"/>
      <c r="O160" s="9"/>
      <c r="P160" s="9"/>
      <c r="Q160" s="9"/>
      <c r="R160" s="9"/>
      <c r="S160" s="9"/>
      <c r="T160" s="9"/>
      <c r="U160" s="10"/>
      <c r="V160" s="11"/>
      <c r="W160" s="11"/>
      <c r="X160" s="11"/>
      <c r="Y160" s="11"/>
      <c r="Z160" s="11"/>
      <c r="AA160" s="11"/>
      <c r="AB160" s="11"/>
      <c r="AC160" s="9"/>
      <c r="AD160" s="9"/>
      <c r="AE160" s="9"/>
      <c r="AF160" s="9"/>
      <c r="AG160" s="9"/>
      <c r="AH160" s="9"/>
      <c r="AI160" s="9"/>
      <c r="AJ160" s="9"/>
      <c r="AK160" s="9"/>
      <c r="AL160" s="9"/>
      <c r="AM160" s="9"/>
      <c r="AO160" s="11"/>
    </row>
    <row r="161" spans="12:41">
      <c r="L161" s="8"/>
      <c r="M161" s="9"/>
      <c r="N161" s="9"/>
      <c r="O161" s="9"/>
      <c r="P161" s="9"/>
      <c r="Q161" s="9"/>
      <c r="R161" s="9"/>
      <c r="S161" s="9"/>
      <c r="T161" s="9"/>
      <c r="U161" s="10"/>
      <c r="V161" s="11"/>
      <c r="W161" s="11"/>
      <c r="X161" s="11"/>
      <c r="Y161" s="11"/>
      <c r="Z161" s="11"/>
      <c r="AA161" s="11"/>
      <c r="AB161" s="11"/>
      <c r="AC161" s="9"/>
      <c r="AD161" s="9"/>
      <c r="AE161" s="9"/>
      <c r="AF161" s="9"/>
      <c r="AG161" s="9"/>
      <c r="AH161" s="9"/>
      <c r="AI161" s="9"/>
      <c r="AJ161" s="9"/>
      <c r="AK161" s="9"/>
      <c r="AL161" s="9"/>
      <c r="AM161" s="9"/>
      <c r="AO161" s="11"/>
    </row>
    <row r="162" spans="12:41">
      <c r="L162" s="8"/>
      <c r="M162" s="9"/>
      <c r="N162" s="9"/>
      <c r="O162" s="9"/>
      <c r="P162" s="9"/>
      <c r="Q162" s="9"/>
      <c r="R162" s="9"/>
      <c r="S162" s="9"/>
      <c r="T162" s="9"/>
      <c r="U162" s="10"/>
      <c r="V162" s="11"/>
      <c r="W162" s="11"/>
      <c r="X162" s="11"/>
      <c r="Y162" s="11"/>
      <c r="Z162" s="11"/>
      <c r="AA162" s="11"/>
      <c r="AB162" s="11"/>
      <c r="AC162" s="9"/>
      <c r="AD162" s="9"/>
      <c r="AE162" s="9"/>
      <c r="AF162" s="9"/>
      <c r="AG162" s="9"/>
      <c r="AH162" s="9"/>
      <c r="AI162" s="9"/>
      <c r="AJ162" s="9"/>
      <c r="AK162" s="9"/>
      <c r="AL162" s="9"/>
      <c r="AM162" s="9"/>
      <c r="AO162" s="11"/>
    </row>
    <row r="163" spans="12:41">
      <c r="L163" s="8"/>
      <c r="M163" s="9"/>
      <c r="N163" s="9"/>
      <c r="O163" s="9"/>
      <c r="P163" s="9"/>
      <c r="Q163" s="9"/>
      <c r="R163" s="9"/>
      <c r="S163" s="9"/>
      <c r="T163" s="9"/>
      <c r="U163" s="10"/>
      <c r="V163" s="11"/>
      <c r="W163" s="11"/>
      <c r="X163" s="11"/>
      <c r="Y163" s="11"/>
      <c r="Z163" s="11"/>
      <c r="AA163" s="11"/>
      <c r="AB163" s="11"/>
      <c r="AC163" s="9"/>
      <c r="AD163" s="9"/>
      <c r="AE163" s="9"/>
      <c r="AF163" s="9"/>
      <c r="AG163" s="9"/>
      <c r="AH163" s="9"/>
      <c r="AI163" s="9"/>
      <c r="AJ163" s="9"/>
      <c r="AK163" s="9"/>
      <c r="AL163" s="9"/>
      <c r="AM163" s="9"/>
      <c r="AO163" s="11"/>
    </row>
    <row r="164" spans="12:41">
      <c r="L164" s="8"/>
      <c r="M164" s="9"/>
      <c r="N164" s="9"/>
      <c r="O164" s="9"/>
      <c r="P164" s="9"/>
      <c r="Q164" s="9"/>
      <c r="R164" s="9"/>
      <c r="S164" s="9"/>
      <c r="T164" s="9"/>
      <c r="U164" s="10"/>
      <c r="V164" s="11"/>
      <c r="W164" s="11"/>
      <c r="X164" s="11"/>
      <c r="Y164" s="11"/>
      <c r="Z164" s="11"/>
      <c r="AA164" s="11"/>
      <c r="AB164" s="11"/>
      <c r="AC164" s="9"/>
      <c r="AD164" s="9"/>
      <c r="AE164" s="9"/>
      <c r="AF164" s="9"/>
      <c r="AG164" s="9"/>
      <c r="AH164" s="9"/>
      <c r="AI164" s="9"/>
      <c r="AJ164" s="9"/>
      <c r="AK164" s="9"/>
      <c r="AL164" s="9"/>
      <c r="AM164" s="9"/>
      <c r="AO164" s="11"/>
    </row>
    <row r="165" spans="12:41">
      <c r="L165" s="8"/>
      <c r="M165" s="9"/>
      <c r="N165" s="9"/>
      <c r="O165" s="9"/>
      <c r="P165" s="9"/>
      <c r="Q165" s="9"/>
      <c r="R165" s="9"/>
      <c r="S165" s="9"/>
      <c r="T165" s="9"/>
      <c r="U165" s="10"/>
      <c r="V165" s="11"/>
      <c r="W165" s="11"/>
      <c r="X165" s="11"/>
      <c r="Y165" s="11"/>
      <c r="Z165" s="11"/>
      <c r="AA165" s="11"/>
      <c r="AB165" s="11"/>
      <c r="AC165" s="9"/>
      <c r="AD165" s="9"/>
      <c r="AE165" s="9"/>
      <c r="AF165" s="9"/>
      <c r="AG165" s="9"/>
      <c r="AH165" s="9"/>
      <c r="AI165" s="9"/>
      <c r="AJ165" s="9"/>
      <c r="AK165" s="9"/>
      <c r="AL165" s="9"/>
      <c r="AM165" s="9"/>
      <c r="AO165" s="11"/>
    </row>
    <row r="166" spans="12:41">
      <c r="L166" s="8"/>
      <c r="M166" s="9"/>
      <c r="N166" s="9"/>
      <c r="O166" s="9"/>
      <c r="P166" s="9"/>
      <c r="Q166" s="9"/>
      <c r="R166" s="9"/>
      <c r="S166" s="9"/>
      <c r="T166" s="9"/>
      <c r="U166" s="10"/>
      <c r="V166" s="11"/>
      <c r="W166" s="11"/>
      <c r="X166" s="11"/>
      <c r="Y166" s="11"/>
      <c r="Z166" s="11"/>
      <c r="AA166" s="11"/>
      <c r="AB166" s="11"/>
      <c r="AC166" s="9"/>
      <c r="AD166" s="9"/>
      <c r="AE166" s="9"/>
      <c r="AF166" s="9"/>
      <c r="AG166" s="9"/>
      <c r="AH166" s="9"/>
      <c r="AI166" s="9"/>
      <c r="AJ166" s="9"/>
      <c r="AK166" s="9"/>
      <c r="AL166" s="9"/>
      <c r="AM166" s="9"/>
      <c r="AO166" s="11"/>
    </row>
    <row r="167" spans="12:41">
      <c r="L167" s="8"/>
      <c r="M167" s="9"/>
      <c r="N167" s="9"/>
      <c r="O167" s="9"/>
      <c r="P167" s="9"/>
      <c r="Q167" s="9"/>
      <c r="R167" s="9"/>
      <c r="S167" s="9"/>
      <c r="T167" s="9"/>
      <c r="U167" s="10"/>
      <c r="V167" s="11"/>
      <c r="W167" s="11"/>
      <c r="X167" s="11"/>
      <c r="Y167" s="11"/>
      <c r="Z167" s="11"/>
      <c r="AA167" s="11"/>
      <c r="AB167" s="11"/>
      <c r="AC167" s="9"/>
      <c r="AD167" s="9"/>
      <c r="AE167" s="9"/>
      <c r="AF167" s="9"/>
      <c r="AG167" s="9"/>
      <c r="AH167" s="9"/>
      <c r="AI167" s="9"/>
      <c r="AJ167" s="9"/>
      <c r="AK167" s="9"/>
      <c r="AL167" s="9"/>
      <c r="AM167" s="9"/>
      <c r="AO167" s="11"/>
    </row>
    <row r="168" spans="12:41">
      <c r="L168" s="8"/>
      <c r="M168" s="9"/>
      <c r="N168" s="9"/>
      <c r="O168" s="9"/>
      <c r="P168" s="9"/>
      <c r="Q168" s="9"/>
      <c r="R168" s="9"/>
      <c r="S168" s="9"/>
      <c r="T168" s="9"/>
      <c r="U168" s="10"/>
      <c r="V168" s="11"/>
      <c r="W168" s="11"/>
      <c r="X168" s="11"/>
      <c r="Y168" s="11"/>
      <c r="Z168" s="11"/>
      <c r="AA168" s="11"/>
      <c r="AB168" s="11"/>
      <c r="AC168" s="9"/>
      <c r="AD168" s="9"/>
      <c r="AE168" s="9"/>
      <c r="AF168" s="9"/>
      <c r="AG168" s="9"/>
      <c r="AH168" s="9"/>
      <c r="AI168" s="9"/>
      <c r="AJ168" s="9"/>
      <c r="AK168" s="9"/>
      <c r="AL168" s="9"/>
      <c r="AM168" s="9"/>
      <c r="AO168" s="11"/>
    </row>
    <row r="169" spans="12:41">
      <c r="L169" s="8"/>
      <c r="M169" s="9"/>
      <c r="N169" s="9"/>
      <c r="O169" s="9"/>
      <c r="P169" s="9"/>
      <c r="Q169" s="9"/>
      <c r="R169" s="9"/>
      <c r="S169" s="9"/>
      <c r="T169" s="9"/>
      <c r="U169" s="10"/>
      <c r="V169" s="11"/>
      <c r="W169" s="11"/>
      <c r="X169" s="11"/>
      <c r="Y169" s="11"/>
      <c r="Z169" s="11"/>
      <c r="AA169" s="11"/>
      <c r="AB169" s="11"/>
      <c r="AC169" s="9"/>
      <c r="AD169" s="9"/>
      <c r="AE169" s="9"/>
      <c r="AF169" s="9"/>
      <c r="AG169" s="9"/>
      <c r="AH169" s="9"/>
      <c r="AI169" s="9"/>
      <c r="AJ169" s="9"/>
      <c r="AK169" s="9"/>
      <c r="AL169" s="9"/>
      <c r="AM169" s="9"/>
      <c r="AO169" s="11"/>
    </row>
    <row r="170" spans="12:41">
      <c r="L170" s="8"/>
      <c r="M170" s="9"/>
      <c r="N170" s="9"/>
      <c r="O170" s="9"/>
      <c r="P170" s="9"/>
      <c r="Q170" s="9"/>
      <c r="R170" s="9"/>
      <c r="S170" s="9"/>
      <c r="T170" s="9"/>
      <c r="U170" s="10"/>
      <c r="V170" s="11"/>
      <c r="W170" s="11"/>
      <c r="X170" s="11"/>
      <c r="Y170" s="11"/>
      <c r="Z170" s="11"/>
      <c r="AA170" s="11"/>
      <c r="AB170" s="11"/>
      <c r="AC170" s="9"/>
      <c r="AD170" s="9"/>
      <c r="AE170" s="9"/>
      <c r="AF170" s="9"/>
      <c r="AG170" s="9"/>
      <c r="AH170" s="9"/>
      <c r="AI170" s="9"/>
      <c r="AJ170" s="9"/>
      <c r="AK170" s="9"/>
      <c r="AL170" s="9"/>
      <c r="AM170" s="9"/>
      <c r="AO170" s="11"/>
    </row>
    <row r="171" spans="12:41">
      <c r="L171" s="8"/>
      <c r="M171" s="9"/>
      <c r="N171" s="9"/>
      <c r="O171" s="9"/>
      <c r="P171" s="9"/>
      <c r="Q171" s="9"/>
      <c r="R171" s="9"/>
      <c r="S171" s="9"/>
      <c r="T171" s="9"/>
      <c r="U171" s="10"/>
      <c r="V171" s="11"/>
      <c r="W171" s="11"/>
      <c r="X171" s="11"/>
      <c r="Y171" s="11"/>
      <c r="Z171" s="11"/>
      <c r="AA171" s="11"/>
      <c r="AB171" s="11"/>
      <c r="AC171" s="9"/>
      <c r="AD171" s="9"/>
      <c r="AE171" s="9"/>
      <c r="AF171" s="9"/>
      <c r="AG171" s="9"/>
      <c r="AH171" s="9"/>
      <c r="AI171" s="9"/>
      <c r="AJ171" s="9"/>
      <c r="AK171" s="9"/>
      <c r="AL171" s="9"/>
      <c r="AM171" s="9"/>
      <c r="AO171" s="11"/>
    </row>
    <row r="172" spans="12:41">
      <c r="L172" s="8"/>
      <c r="M172" s="9"/>
      <c r="N172" s="9"/>
      <c r="O172" s="9"/>
      <c r="P172" s="9"/>
      <c r="Q172" s="9"/>
      <c r="R172" s="9"/>
      <c r="S172" s="9"/>
      <c r="T172" s="9"/>
      <c r="U172" s="10"/>
      <c r="V172" s="11"/>
      <c r="W172" s="11"/>
      <c r="X172" s="11"/>
      <c r="Y172" s="11"/>
      <c r="Z172" s="11"/>
      <c r="AA172" s="11"/>
      <c r="AB172" s="11"/>
      <c r="AC172" s="9"/>
      <c r="AD172" s="9"/>
      <c r="AE172" s="9"/>
      <c r="AF172" s="9"/>
      <c r="AG172" s="9"/>
      <c r="AH172" s="9"/>
      <c r="AI172" s="9"/>
      <c r="AJ172" s="9"/>
      <c r="AK172" s="9"/>
      <c r="AL172" s="9"/>
      <c r="AM172" s="9"/>
      <c r="AO172" s="11"/>
    </row>
    <row r="173" spans="12:41">
      <c r="L173" s="8"/>
      <c r="M173" s="9"/>
      <c r="N173" s="9"/>
      <c r="O173" s="9"/>
      <c r="P173" s="9"/>
      <c r="Q173" s="9"/>
      <c r="R173" s="9"/>
      <c r="S173" s="9"/>
      <c r="T173" s="9"/>
      <c r="U173" s="10"/>
      <c r="V173" s="11"/>
      <c r="W173" s="11"/>
      <c r="X173" s="11"/>
      <c r="Y173" s="11"/>
      <c r="Z173" s="11"/>
      <c r="AA173" s="11"/>
      <c r="AB173" s="11"/>
      <c r="AC173" s="9"/>
      <c r="AD173" s="9"/>
      <c r="AE173" s="9"/>
      <c r="AF173" s="9"/>
      <c r="AG173" s="9"/>
      <c r="AH173" s="9"/>
      <c r="AI173" s="9"/>
      <c r="AJ173" s="9"/>
      <c r="AK173" s="9"/>
      <c r="AL173" s="9"/>
      <c r="AM173" s="9"/>
      <c r="AO173" s="11"/>
    </row>
    <row r="174" spans="12:41">
      <c r="L174" s="8"/>
      <c r="M174" s="9"/>
      <c r="N174" s="9"/>
      <c r="O174" s="9"/>
      <c r="P174" s="9"/>
      <c r="Q174" s="9"/>
      <c r="R174" s="9"/>
      <c r="S174" s="9"/>
      <c r="T174" s="9"/>
      <c r="U174" s="10"/>
      <c r="V174" s="11"/>
      <c r="W174" s="11"/>
      <c r="X174" s="11"/>
      <c r="Y174" s="11"/>
      <c r="Z174" s="11"/>
      <c r="AA174" s="11"/>
      <c r="AB174" s="11"/>
      <c r="AC174" s="9"/>
      <c r="AD174" s="9"/>
      <c r="AE174" s="9"/>
      <c r="AF174" s="9"/>
      <c r="AG174" s="9"/>
      <c r="AH174" s="9"/>
      <c r="AI174" s="9"/>
      <c r="AJ174" s="9"/>
      <c r="AK174" s="9"/>
      <c r="AL174" s="9"/>
      <c r="AM174" s="9"/>
      <c r="AO174" s="11"/>
    </row>
    <row r="175" spans="12:41">
      <c r="L175" s="8"/>
      <c r="M175" s="9"/>
      <c r="N175" s="9"/>
      <c r="O175" s="9"/>
      <c r="P175" s="9"/>
      <c r="Q175" s="9"/>
      <c r="R175" s="9"/>
      <c r="S175" s="9"/>
      <c r="T175" s="9"/>
      <c r="U175" s="10"/>
      <c r="V175" s="11"/>
      <c r="W175" s="11"/>
      <c r="X175" s="11"/>
      <c r="Y175" s="11"/>
      <c r="Z175" s="11"/>
      <c r="AA175" s="11"/>
      <c r="AB175" s="11"/>
      <c r="AC175" s="9"/>
      <c r="AD175" s="9"/>
      <c r="AE175" s="9"/>
      <c r="AF175" s="9"/>
      <c r="AG175" s="9"/>
      <c r="AH175" s="9"/>
      <c r="AI175" s="9"/>
      <c r="AJ175" s="9"/>
      <c r="AK175" s="9"/>
      <c r="AL175" s="9"/>
      <c r="AM175" s="9"/>
      <c r="AO175" s="11"/>
    </row>
    <row r="176" spans="12:41">
      <c r="L176" s="8"/>
      <c r="M176" s="9"/>
      <c r="N176" s="9"/>
      <c r="O176" s="9"/>
      <c r="P176" s="9"/>
      <c r="Q176" s="9"/>
      <c r="R176" s="9"/>
      <c r="S176" s="9"/>
      <c r="T176" s="9"/>
      <c r="U176" s="10"/>
      <c r="V176" s="11"/>
      <c r="W176" s="11"/>
      <c r="X176" s="11"/>
      <c r="Y176" s="11"/>
      <c r="Z176" s="11"/>
      <c r="AA176" s="11"/>
      <c r="AB176" s="11"/>
      <c r="AC176" s="9"/>
      <c r="AD176" s="9"/>
      <c r="AE176" s="9"/>
      <c r="AF176" s="9"/>
      <c r="AG176" s="9"/>
      <c r="AH176" s="9"/>
      <c r="AI176" s="9"/>
      <c r="AJ176" s="9"/>
      <c r="AK176" s="9"/>
      <c r="AL176" s="9"/>
      <c r="AM176" s="9"/>
      <c r="AO176" s="11"/>
    </row>
    <row r="177" spans="12:41">
      <c r="L177" s="8"/>
      <c r="M177" s="9"/>
      <c r="N177" s="9"/>
      <c r="O177" s="9"/>
      <c r="P177" s="9"/>
      <c r="Q177" s="9"/>
      <c r="R177" s="9"/>
      <c r="S177" s="9"/>
      <c r="T177" s="9"/>
      <c r="U177" s="10"/>
      <c r="V177" s="11"/>
      <c r="W177" s="11"/>
      <c r="X177" s="11"/>
      <c r="Y177" s="11"/>
      <c r="Z177" s="11"/>
      <c r="AA177" s="11"/>
      <c r="AB177" s="11"/>
      <c r="AC177" s="9"/>
      <c r="AD177" s="9"/>
      <c r="AE177" s="9"/>
      <c r="AF177" s="9"/>
      <c r="AG177" s="9"/>
      <c r="AH177" s="9"/>
      <c r="AI177" s="9"/>
      <c r="AJ177" s="9"/>
      <c r="AK177" s="9"/>
      <c r="AL177" s="9"/>
      <c r="AM177" s="9"/>
      <c r="AO177" s="11"/>
    </row>
    <row r="178" spans="12:41">
      <c r="L178" s="8"/>
      <c r="M178" s="9"/>
      <c r="N178" s="9"/>
      <c r="O178" s="9"/>
      <c r="P178" s="9"/>
      <c r="Q178" s="9"/>
      <c r="R178" s="9"/>
      <c r="S178" s="9"/>
      <c r="T178" s="9"/>
      <c r="U178" s="10"/>
      <c r="V178" s="11"/>
      <c r="W178" s="11"/>
      <c r="X178" s="11"/>
      <c r="Y178" s="11"/>
      <c r="Z178" s="11"/>
      <c r="AA178" s="11"/>
      <c r="AB178" s="11"/>
      <c r="AC178" s="9"/>
      <c r="AD178" s="9"/>
      <c r="AE178" s="9"/>
      <c r="AF178" s="9"/>
      <c r="AG178" s="9"/>
      <c r="AH178" s="9"/>
      <c r="AI178" s="9"/>
      <c r="AJ178" s="9"/>
      <c r="AK178" s="9"/>
      <c r="AL178" s="9"/>
      <c r="AM178" s="9"/>
      <c r="AO178" s="11"/>
    </row>
    <row r="179" spans="12:41">
      <c r="L179" s="8"/>
      <c r="M179" s="9"/>
      <c r="N179" s="9"/>
      <c r="O179" s="9"/>
      <c r="P179" s="9"/>
      <c r="Q179" s="9"/>
      <c r="R179" s="9"/>
      <c r="S179" s="9"/>
      <c r="T179" s="9"/>
      <c r="U179" s="10"/>
      <c r="V179" s="11"/>
      <c r="W179" s="11"/>
      <c r="X179" s="11"/>
      <c r="Y179" s="11"/>
      <c r="Z179" s="11"/>
      <c r="AA179" s="11"/>
      <c r="AB179" s="11"/>
      <c r="AC179" s="9"/>
      <c r="AD179" s="9"/>
      <c r="AE179" s="9"/>
      <c r="AF179" s="9"/>
      <c r="AG179" s="9"/>
      <c r="AH179" s="9"/>
      <c r="AI179" s="9"/>
      <c r="AJ179" s="9"/>
      <c r="AK179" s="9"/>
      <c r="AL179" s="9"/>
      <c r="AM179" s="9"/>
      <c r="AO179" s="11"/>
    </row>
    <row r="180" spans="12:41">
      <c r="L180" s="8"/>
      <c r="M180" s="9"/>
      <c r="N180" s="9"/>
      <c r="O180" s="9"/>
      <c r="P180" s="9"/>
      <c r="Q180" s="9"/>
      <c r="R180" s="9"/>
      <c r="S180" s="9"/>
      <c r="T180" s="9"/>
      <c r="U180" s="10"/>
      <c r="V180" s="11"/>
      <c r="W180" s="11"/>
      <c r="X180" s="11"/>
      <c r="Y180" s="11"/>
      <c r="Z180" s="11"/>
      <c r="AA180" s="11"/>
      <c r="AB180" s="11"/>
      <c r="AC180" s="9"/>
      <c r="AD180" s="9"/>
      <c r="AE180" s="9"/>
      <c r="AF180" s="9"/>
      <c r="AG180" s="9"/>
      <c r="AH180" s="9"/>
      <c r="AI180" s="9"/>
      <c r="AJ180" s="9"/>
      <c r="AK180" s="9"/>
      <c r="AL180" s="9"/>
      <c r="AM180" s="9"/>
      <c r="AO180" s="11"/>
    </row>
    <row r="181" spans="12:41">
      <c r="L181" s="8"/>
      <c r="M181" s="9"/>
      <c r="N181" s="9"/>
      <c r="O181" s="9"/>
      <c r="P181" s="9"/>
      <c r="Q181" s="9"/>
      <c r="R181" s="9"/>
      <c r="S181" s="9"/>
      <c r="T181" s="9"/>
      <c r="U181" s="10"/>
      <c r="V181" s="11"/>
      <c r="W181" s="11"/>
      <c r="X181" s="11"/>
      <c r="Y181" s="11"/>
      <c r="Z181" s="11"/>
      <c r="AA181" s="11"/>
      <c r="AB181" s="11"/>
      <c r="AC181" s="9"/>
      <c r="AD181" s="9"/>
      <c r="AE181" s="9"/>
      <c r="AF181" s="9"/>
      <c r="AG181" s="9"/>
      <c r="AH181" s="9"/>
      <c r="AI181" s="9"/>
      <c r="AJ181" s="9"/>
      <c r="AK181" s="9"/>
      <c r="AL181" s="9"/>
      <c r="AM181" s="9"/>
      <c r="AO181" s="11"/>
    </row>
    <row r="182" spans="12:41">
      <c r="L182" s="8"/>
      <c r="M182" s="9"/>
      <c r="N182" s="9"/>
      <c r="O182" s="9"/>
      <c r="P182" s="9"/>
      <c r="Q182" s="9"/>
      <c r="R182" s="9"/>
      <c r="S182" s="9"/>
      <c r="T182" s="9"/>
      <c r="U182" s="10"/>
      <c r="V182" s="11"/>
      <c r="W182" s="11"/>
      <c r="X182" s="11"/>
      <c r="Y182" s="11"/>
      <c r="Z182" s="11"/>
      <c r="AA182" s="11"/>
      <c r="AB182" s="11"/>
      <c r="AC182" s="9"/>
      <c r="AD182" s="9"/>
      <c r="AE182" s="9"/>
      <c r="AF182" s="9"/>
      <c r="AG182" s="9"/>
      <c r="AH182" s="9"/>
      <c r="AI182" s="9"/>
      <c r="AJ182" s="9"/>
      <c r="AK182" s="9"/>
      <c r="AL182" s="9"/>
      <c r="AM182" s="9"/>
      <c r="AO182" s="11"/>
    </row>
    <row r="183" spans="12:41">
      <c r="L183" s="8"/>
      <c r="M183" s="9"/>
      <c r="N183" s="9"/>
      <c r="O183" s="9"/>
      <c r="P183" s="9"/>
      <c r="Q183" s="9"/>
      <c r="R183" s="9"/>
      <c r="S183" s="9"/>
      <c r="T183" s="9"/>
      <c r="U183" s="10"/>
      <c r="V183" s="11"/>
      <c r="W183" s="11"/>
      <c r="X183" s="11"/>
      <c r="Y183" s="11"/>
      <c r="Z183" s="11"/>
      <c r="AA183" s="11"/>
      <c r="AB183" s="11"/>
      <c r="AC183" s="9"/>
      <c r="AD183" s="9"/>
      <c r="AE183" s="9"/>
      <c r="AF183" s="9"/>
      <c r="AG183" s="9"/>
      <c r="AH183" s="9"/>
      <c r="AI183" s="9"/>
      <c r="AJ183" s="9"/>
      <c r="AK183" s="9"/>
      <c r="AL183" s="9"/>
      <c r="AM183" s="9"/>
      <c r="AO183" s="11"/>
    </row>
    <row r="184" spans="12:41">
      <c r="L184" s="8"/>
      <c r="M184" s="9"/>
      <c r="N184" s="9"/>
      <c r="O184" s="9"/>
      <c r="P184" s="9"/>
      <c r="Q184" s="9"/>
      <c r="R184" s="9"/>
      <c r="S184" s="9"/>
      <c r="T184" s="9"/>
      <c r="U184" s="10"/>
      <c r="V184" s="11"/>
      <c r="W184" s="11"/>
      <c r="X184" s="11"/>
      <c r="Y184" s="11"/>
      <c r="Z184" s="11"/>
      <c r="AA184" s="11"/>
      <c r="AB184" s="11"/>
      <c r="AC184" s="9"/>
      <c r="AD184" s="9"/>
      <c r="AE184" s="9"/>
      <c r="AF184" s="9"/>
      <c r="AG184" s="9"/>
      <c r="AH184" s="9"/>
      <c r="AI184" s="9"/>
      <c r="AJ184" s="9"/>
      <c r="AK184" s="9"/>
      <c r="AL184" s="9"/>
      <c r="AM184" s="9"/>
      <c r="AO184" s="11"/>
    </row>
    <row r="185" spans="12:41">
      <c r="L185" s="8"/>
      <c r="M185" s="9"/>
      <c r="N185" s="9"/>
      <c r="O185" s="9"/>
      <c r="P185" s="9"/>
      <c r="Q185" s="9"/>
      <c r="R185" s="9"/>
      <c r="S185" s="9"/>
      <c r="T185" s="9"/>
      <c r="U185" s="10"/>
      <c r="V185" s="11"/>
      <c r="W185" s="11"/>
      <c r="X185" s="11"/>
      <c r="Y185" s="11"/>
      <c r="Z185" s="11"/>
      <c r="AA185" s="11"/>
      <c r="AB185" s="11"/>
      <c r="AC185" s="9"/>
      <c r="AD185" s="9"/>
      <c r="AE185" s="9"/>
      <c r="AF185" s="9"/>
      <c r="AG185" s="9"/>
      <c r="AH185" s="9"/>
      <c r="AI185" s="9"/>
      <c r="AJ185" s="9"/>
      <c r="AK185" s="9"/>
      <c r="AL185" s="9"/>
      <c r="AM185" s="9"/>
      <c r="AO185" s="11"/>
    </row>
    <row r="186" spans="12:41">
      <c r="L186" s="8"/>
      <c r="M186" s="9"/>
      <c r="N186" s="9"/>
      <c r="O186" s="9"/>
      <c r="P186" s="9"/>
      <c r="Q186" s="9"/>
      <c r="R186" s="9"/>
      <c r="S186" s="9"/>
      <c r="T186" s="9"/>
      <c r="U186" s="10"/>
      <c r="V186" s="11"/>
      <c r="W186" s="11"/>
      <c r="X186" s="11"/>
      <c r="Y186" s="11"/>
      <c r="Z186" s="11"/>
      <c r="AA186" s="11"/>
      <c r="AB186" s="11"/>
      <c r="AC186" s="9"/>
      <c r="AD186" s="9"/>
      <c r="AE186" s="9"/>
      <c r="AF186" s="9"/>
      <c r="AG186" s="9"/>
      <c r="AH186" s="9"/>
      <c r="AI186" s="9"/>
      <c r="AJ186" s="9"/>
      <c r="AK186" s="9"/>
      <c r="AL186" s="9"/>
      <c r="AM186" s="9"/>
      <c r="AO186" s="11"/>
    </row>
    <row r="187" spans="12:41">
      <c r="L187" s="8"/>
      <c r="M187" s="9"/>
      <c r="N187" s="9"/>
      <c r="O187" s="9"/>
      <c r="P187" s="9"/>
      <c r="Q187" s="9"/>
      <c r="R187" s="9"/>
      <c r="S187" s="9"/>
      <c r="T187" s="9"/>
      <c r="U187" s="10"/>
      <c r="V187" s="11"/>
      <c r="W187" s="11"/>
      <c r="X187" s="11"/>
      <c r="Y187" s="11"/>
      <c r="Z187" s="11"/>
      <c r="AA187" s="11"/>
      <c r="AB187" s="11"/>
      <c r="AC187" s="9"/>
      <c r="AD187" s="9"/>
      <c r="AE187" s="9"/>
      <c r="AF187" s="9"/>
      <c r="AG187" s="9"/>
      <c r="AH187" s="9"/>
      <c r="AI187" s="9"/>
      <c r="AJ187" s="9"/>
      <c r="AK187" s="9"/>
      <c r="AL187" s="9"/>
      <c r="AM187" s="9"/>
      <c r="AO187" s="11"/>
    </row>
    <row r="188" spans="12:41">
      <c r="L188" s="8"/>
      <c r="M188" s="9"/>
      <c r="N188" s="9"/>
      <c r="O188" s="9"/>
      <c r="P188" s="9"/>
      <c r="Q188" s="9"/>
      <c r="R188" s="9"/>
      <c r="S188" s="9"/>
      <c r="T188" s="9"/>
      <c r="U188" s="10"/>
      <c r="V188" s="11"/>
      <c r="W188" s="11"/>
      <c r="X188" s="11"/>
      <c r="Y188" s="11"/>
      <c r="Z188" s="11"/>
      <c r="AA188" s="11"/>
      <c r="AB188" s="11"/>
      <c r="AC188" s="9"/>
      <c r="AD188" s="9"/>
      <c r="AE188" s="9"/>
      <c r="AF188" s="9"/>
      <c r="AG188" s="9"/>
      <c r="AH188" s="9"/>
      <c r="AI188" s="9"/>
      <c r="AJ188" s="9"/>
      <c r="AK188" s="9"/>
      <c r="AL188" s="9"/>
      <c r="AM188" s="9"/>
      <c r="AO188" s="11"/>
    </row>
    <row r="189" spans="12:41">
      <c r="L189" s="8"/>
      <c r="M189" s="9"/>
      <c r="N189" s="9"/>
      <c r="O189" s="9"/>
      <c r="P189" s="9"/>
      <c r="Q189" s="9"/>
      <c r="R189" s="9"/>
      <c r="S189" s="9"/>
      <c r="T189" s="9"/>
      <c r="U189" s="10"/>
      <c r="V189" s="11"/>
      <c r="W189" s="11"/>
      <c r="X189" s="11"/>
      <c r="Y189" s="11"/>
      <c r="Z189" s="11"/>
      <c r="AA189" s="11"/>
      <c r="AB189" s="11"/>
      <c r="AC189" s="9"/>
      <c r="AD189" s="9"/>
      <c r="AE189" s="9"/>
      <c r="AF189" s="9"/>
      <c r="AG189" s="9"/>
      <c r="AH189" s="9"/>
      <c r="AI189" s="9"/>
      <c r="AJ189" s="9"/>
      <c r="AK189" s="9"/>
      <c r="AL189" s="9"/>
      <c r="AM189" s="9"/>
      <c r="AO189" s="11"/>
    </row>
    <row r="190" spans="12:41">
      <c r="L190" s="8"/>
      <c r="M190" s="9"/>
      <c r="N190" s="9"/>
      <c r="O190" s="9"/>
      <c r="P190" s="9"/>
      <c r="Q190" s="9"/>
      <c r="R190" s="9"/>
      <c r="S190" s="9"/>
      <c r="T190" s="9"/>
      <c r="U190" s="10"/>
      <c r="V190" s="11"/>
      <c r="W190" s="11"/>
      <c r="X190" s="11"/>
      <c r="Y190" s="11"/>
      <c r="Z190" s="11"/>
      <c r="AA190" s="11"/>
      <c r="AB190" s="11"/>
      <c r="AC190" s="9"/>
      <c r="AD190" s="9"/>
      <c r="AE190" s="9"/>
      <c r="AF190" s="9"/>
      <c r="AG190" s="9"/>
      <c r="AH190" s="9"/>
      <c r="AI190" s="9"/>
      <c r="AJ190" s="9"/>
      <c r="AK190" s="9"/>
      <c r="AL190" s="9"/>
      <c r="AM190" s="9"/>
      <c r="AO190" s="11"/>
    </row>
    <row r="191" spans="12:41">
      <c r="L191" s="8"/>
      <c r="M191" s="9"/>
      <c r="N191" s="9"/>
      <c r="O191" s="9"/>
      <c r="P191" s="9"/>
      <c r="Q191" s="9"/>
      <c r="R191" s="9"/>
      <c r="S191" s="9"/>
      <c r="T191" s="9"/>
      <c r="U191" s="10"/>
      <c r="V191" s="11"/>
      <c r="W191" s="11"/>
      <c r="X191" s="11"/>
      <c r="Y191" s="11"/>
      <c r="Z191" s="11"/>
      <c r="AA191" s="11"/>
      <c r="AB191" s="11"/>
      <c r="AC191" s="9"/>
      <c r="AD191" s="9"/>
      <c r="AE191" s="9"/>
      <c r="AF191" s="9"/>
      <c r="AG191" s="9"/>
      <c r="AH191" s="9"/>
      <c r="AI191" s="9"/>
      <c r="AJ191" s="9"/>
      <c r="AK191" s="9"/>
      <c r="AL191" s="9"/>
      <c r="AM191" s="9"/>
      <c r="AO191" s="11"/>
    </row>
    <row r="192" spans="12:41">
      <c r="L192" s="8"/>
      <c r="M192" s="9"/>
      <c r="N192" s="9"/>
      <c r="O192" s="9"/>
      <c r="P192" s="9"/>
      <c r="Q192" s="9"/>
      <c r="R192" s="9"/>
      <c r="S192" s="9"/>
      <c r="T192" s="9"/>
      <c r="U192" s="10"/>
      <c r="V192" s="11"/>
      <c r="W192" s="11"/>
      <c r="X192" s="11"/>
      <c r="Y192" s="11"/>
      <c r="Z192" s="11"/>
      <c r="AA192" s="11"/>
      <c r="AB192" s="11"/>
      <c r="AC192" s="9"/>
      <c r="AD192" s="9"/>
      <c r="AE192" s="9"/>
      <c r="AF192" s="9"/>
      <c r="AG192" s="9"/>
      <c r="AH192" s="9"/>
      <c r="AI192" s="9"/>
      <c r="AJ192" s="9"/>
      <c r="AK192" s="9"/>
      <c r="AL192" s="9"/>
      <c r="AM192" s="9"/>
      <c r="AO192" s="11"/>
    </row>
    <row r="193" spans="12:41">
      <c r="L193" s="8"/>
      <c r="M193" s="9"/>
      <c r="N193" s="9"/>
      <c r="O193" s="9"/>
      <c r="P193" s="9"/>
      <c r="Q193" s="9"/>
      <c r="R193" s="9"/>
      <c r="S193" s="9"/>
      <c r="T193" s="9"/>
      <c r="U193" s="10"/>
      <c r="V193" s="11"/>
      <c r="W193" s="11"/>
      <c r="X193" s="11"/>
      <c r="Y193" s="11"/>
      <c r="Z193" s="11"/>
      <c r="AA193" s="11"/>
      <c r="AB193" s="11"/>
      <c r="AC193" s="9"/>
      <c r="AD193" s="9"/>
      <c r="AE193" s="9"/>
      <c r="AF193" s="9"/>
      <c r="AG193" s="9"/>
      <c r="AH193" s="9"/>
      <c r="AI193" s="9"/>
      <c r="AJ193" s="9"/>
      <c r="AK193" s="9"/>
      <c r="AL193" s="9"/>
      <c r="AM193" s="9"/>
      <c r="AO193" s="11"/>
    </row>
    <row r="194" spans="12:41">
      <c r="L194" s="8"/>
      <c r="M194" s="9"/>
      <c r="N194" s="9"/>
      <c r="O194" s="9"/>
      <c r="P194" s="9"/>
      <c r="Q194" s="9"/>
      <c r="R194" s="9"/>
      <c r="S194" s="9"/>
      <c r="T194" s="9"/>
      <c r="U194" s="10"/>
      <c r="V194" s="11"/>
      <c r="W194" s="11"/>
      <c r="X194" s="11"/>
      <c r="Y194" s="11"/>
      <c r="Z194" s="11"/>
      <c r="AA194" s="11"/>
      <c r="AB194" s="11"/>
      <c r="AC194" s="9"/>
      <c r="AD194" s="9"/>
      <c r="AE194" s="9"/>
      <c r="AF194" s="9"/>
      <c r="AG194" s="9"/>
      <c r="AH194" s="9"/>
      <c r="AI194" s="9"/>
      <c r="AJ194" s="9"/>
      <c r="AK194" s="9"/>
      <c r="AL194" s="9"/>
      <c r="AM194" s="9"/>
      <c r="AO194" s="11"/>
    </row>
    <row r="195" spans="12:41">
      <c r="L195" s="8"/>
      <c r="M195" s="9"/>
      <c r="N195" s="9"/>
      <c r="O195" s="9"/>
      <c r="P195" s="9"/>
      <c r="Q195" s="9"/>
      <c r="R195" s="9"/>
      <c r="S195" s="9"/>
      <c r="T195" s="9"/>
      <c r="U195" s="10"/>
      <c r="V195" s="11"/>
      <c r="W195" s="11"/>
      <c r="X195" s="11"/>
      <c r="Y195" s="11"/>
      <c r="Z195" s="11"/>
      <c r="AA195" s="11"/>
      <c r="AB195" s="11"/>
      <c r="AC195" s="9"/>
      <c r="AD195" s="9"/>
      <c r="AE195" s="9"/>
      <c r="AF195" s="9"/>
      <c r="AG195" s="9"/>
      <c r="AH195" s="9"/>
      <c r="AI195" s="9"/>
      <c r="AJ195" s="9"/>
      <c r="AK195" s="9"/>
      <c r="AL195" s="9"/>
      <c r="AM195" s="9"/>
      <c r="AO195" s="11"/>
    </row>
    <row r="196" spans="12:41">
      <c r="L196" s="8"/>
      <c r="M196" s="9"/>
      <c r="N196" s="9"/>
      <c r="O196" s="9"/>
      <c r="P196" s="9"/>
      <c r="Q196" s="9"/>
      <c r="R196" s="9"/>
      <c r="S196" s="9"/>
      <c r="T196" s="9"/>
      <c r="U196" s="10"/>
      <c r="V196" s="11"/>
      <c r="W196" s="11"/>
      <c r="X196" s="11"/>
      <c r="Y196" s="11"/>
      <c r="Z196" s="11"/>
      <c r="AA196" s="11"/>
      <c r="AB196" s="11"/>
      <c r="AC196" s="9"/>
      <c r="AD196" s="9"/>
      <c r="AE196" s="9"/>
      <c r="AF196" s="9"/>
      <c r="AG196" s="9"/>
      <c r="AH196" s="9"/>
      <c r="AI196" s="9"/>
      <c r="AJ196" s="9"/>
      <c r="AK196" s="9"/>
      <c r="AL196" s="9"/>
      <c r="AM196" s="9"/>
      <c r="AO196" s="11"/>
    </row>
    <row r="197" spans="12:41">
      <c r="L197" s="8"/>
      <c r="M197" s="9"/>
      <c r="N197" s="9"/>
      <c r="O197" s="9"/>
      <c r="P197" s="9"/>
      <c r="Q197" s="9"/>
      <c r="R197" s="9"/>
      <c r="S197" s="9"/>
      <c r="T197" s="9"/>
      <c r="U197" s="10"/>
      <c r="V197" s="11"/>
      <c r="W197" s="11"/>
      <c r="X197" s="11"/>
      <c r="Y197" s="11"/>
      <c r="Z197" s="11"/>
      <c r="AA197" s="11"/>
      <c r="AB197" s="11"/>
      <c r="AC197" s="9"/>
      <c r="AD197" s="9"/>
      <c r="AE197" s="9"/>
      <c r="AF197" s="9"/>
      <c r="AG197" s="9"/>
      <c r="AH197" s="9"/>
      <c r="AI197" s="9"/>
      <c r="AJ197" s="9"/>
      <c r="AK197" s="9"/>
      <c r="AL197" s="9"/>
      <c r="AM197" s="9"/>
      <c r="AO197" s="11"/>
    </row>
    <row r="198" spans="12:41">
      <c r="L198" s="8"/>
      <c r="M198" s="9"/>
      <c r="N198" s="9"/>
      <c r="O198" s="9"/>
      <c r="P198" s="9"/>
      <c r="Q198" s="9"/>
      <c r="R198" s="9"/>
      <c r="S198" s="9"/>
      <c r="T198" s="9"/>
      <c r="U198" s="10"/>
      <c r="V198" s="11"/>
      <c r="W198" s="11"/>
      <c r="X198" s="11"/>
      <c r="Y198" s="11"/>
      <c r="Z198" s="11"/>
      <c r="AA198" s="11"/>
      <c r="AB198" s="11"/>
      <c r="AC198" s="9"/>
      <c r="AD198" s="9"/>
      <c r="AE198" s="9"/>
      <c r="AF198" s="9"/>
      <c r="AG198" s="9"/>
      <c r="AH198" s="9"/>
      <c r="AI198" s="9"/>
      <c r="AJ198" s="9"/>
      <c r="AK198" s="9"/>
      <c r="AL198" s="9"/>
      <c r="AM198" s="9"/>
      <c r="AO198" s="11"/>
    </row>
    <row r="199" spans="12:41">
      <c r="L199" s="8"/>
      <c r="M199" s="9"/>
      <c r="N199" s="9"/>
      <c r="O199" s="9"/>
      <c r="P199" s="9"/>
      <c r="Q199" s="9"/>
      <c r="R199" s="9"/>
      <c r="S199" s="9"/>
      <c r="T199" s="9"/>
      <c r="U199" s="10"/>
      <c r="V199" s="11"/>
      <c r="W199" s="11"/>
      <c r="X199" s="11"/>
      <c r="Y199" s="11"/>
      <c r="Z199" s="11"/>
      <c r="AA199" s="11"/>
      <c r="AB199" s="11"/>
      <c r="AC199" s="9"/>
      <c r="AD199" s="9"/>
      <c r="AE199" s="9"/>
      <c r="AF199" s="9"/>
      <c r="AG199" s="9"/>
      <c r="AH199" s="9"/>
      <c r="AI199" s="9"/>
      <c r="AJ199" s="9"/>
      <c r="AK199" s="9"/>
      <c r="AL199" s="9"/>
      <c r="AM199" s="9"/>
      <c r="AO199" s="11"/>
    </row>
    <row r="200" spans="12:41">
      <c r="L200" s="8"/>
      <c r="M200" s="9"/>
      <c r="N200" s="9"/>
      <c r="O200" s="9"/>
      <c r="P200" s="9"/>
      <c r="Q200" s="9"/>
      <c r="R200" s="9"/>
      <c r="S200" s="9"/>
      <c r="T200" s="9"/>
      <c r="U200" s="10"/>
      <c r="V200" s="11"/>
      <c r="W200" s="11"/>
      <c r="X200" s="11"/>
      <c r="Y200" s="11"/>
      <c r="Z200" s="11"/>
      <c r="AA200" s="11"/>
      <c r="AB200" s="11"/>
      <c r="AC200" s="9"/>
      <c r="AD200" s="9"/>
      <c r="AE200" s="9"/>
      <c r="AF200" s="9"/>
      <c r="AG200" s="9"/>
      <c r="AH200" s="9"/>
      <c r="AI200" s="9"/>
      <c r="AJ200" s="9"/>
      <c r="AK200" s="9"/>
      <c r="AL200" s="9"/>
      <c r="AM200" s="9"/>
      <c r="AO200" s="11"/>
    </row>
    <row r="201" spans="12:41">
      <c r="L201" s="8"/>
      <c r="M201" s="9"/>
      <c r="N201" s="9"/>
      <c r="O201" s="9"/>
      <c r="P201" s="9"/>
      <c r="Q201" s="9"/>
      <c r="R201" s="9"/>
      <c r="S201" s="9"/>
      <c r="T201" s="9"/>
      <c r="U201" s="10"/>
      <c r="V201" s="11"/>
      <c r="W201" s="11"/>
      <c r="X201" s="11"/>
      <c r="Y201" s="11"/>
      <c r="Z201" s="11"/>
      <c r="AA201" s="11"/>
      <c r="AB201" s="11"/>
      <c r="AC201" s="9"/>
      <c r="AD201" s="9"/>
      <c r="AE201" s="9"/>
      <c r="AF201" s="9"/>
      <c r="AG201" s="9"/>
      <c r="AH201" s="9"/>
      <c r="AI201" s="9"/>
      <c r="AJ201" s="9"/>
      <c r="AK201" s="9"/>
      <c r="AL201" s="9"/>
      <c r="AM201" s="9"/>
      <c r="AO201" s="11"/>
    </row>
    <row r="202" spans="12:41">
      <c r="L202" s="8"/>
      <c r="M202" s="9"/>
      <c r="N202" s="9"/>
      <c r="O202" s="9"/>
      <c r="P202" s="9"/>
      <c r="Q202" s="9"/>
      <c r="R202" s="9"/>
      <c r="S202" s="9"/>
      <c r="T202" s="9"/>
      <c r="U202" s="10"/>
      <c r="V202" s="11"/>
      <c r="W202" s="11"/>
      <c r="X202" s="11"/>
      <c r="Y202" s="11"/>
      <c r="Z202" s="11"/>
      <c r="AA202" s="11"/>
      <c r="AB202" s="11"/>
      <c r="AC202" s="9"/>
      <c r="AD202" s="9"/>
      <c r="AE202" s="9"/>
      <c r="AF202" s="9"/>
      <c r="AG202" s="9"/>
      <c r="AH202" s="9"/>
      <c r="AI202" s="9"/>
      <c r="AJ202" s="9"/>
      <c r="AK202" s="9"/>
      <c r="AL202" s="9"/>
      <c r="AM202" s="9"/>
      <c r="AO202" s="11"/>
    </row>
    <row r="203" spans="12:41">
      <c r="L203" s="8"/>
      <c r="M203" s="9"/>
      <c r="N203" s="9"/>
      <c r="O203" s="9"/>
      <c r="P203" s="9"/>
      <c r="Q203" s="9"/>
      <c r="R203" s="9"/>
      <c r="S203" s="9"/>
      <c r="T203" s="9"/>
      <c r="U203" s="10"/>
      <c r="V203" s="11"/>
      <c r="W203" s="11"/>
      <c r="X203" s="11"/>
      <c r="Y203" s="11"/>
      <c r="Z203" s="11"/>
      <c r="AA203" s="11"/>
      <c r="AB203" s="11"/>
      <c r="AC203" s="9"/>
      <c r="AD203" s="9"/>
      <c r="AE203" s="9"/>
      <c r="AF203" s="9"/>
      <c r="AG203" s="9"/>
      <c r="AH203" s="9"/>
      <c r="AI203" s="9"/>
      <c r="AJ203" s="9"/>
      <c r="AK203" s="9"/>
      <c r="AL203" s="9"/>
      <c r="AM203" s="9"/>
      <c r="AO203" s="11"/>
    </row>
    <row r="204" spans="12:41">
      <c r="L204" s="8"/>
      <c r="M204" s="9"/>
      <c r="N204" s="9"/>
      <c r="O204" s="9"/>
      <c r="P204" s="9"/>
      <c r="Q204" s="9"/>
      <c r="R204" s="9"/>
      <c r="S204" s="9"/>
      <c r="T204" s="9"/>
      <c r="U204" s="10"/>
      <c r="V204" s="11"/>
      <c r="W204" s="11"/>
      <c r="X204" s="11"/>
      <c r="Y204" s="11"/>
      <c r="Z204" s="11"/>
      <c r="AA204" s="11"/>
      <c r="AB204" s="11"/>
      <c r="AC204" s="9"/>
      <c r="AD204" s="9"/>
      <c r="AE204" s="9"/>
      <c r="AF204" s="9"/>
      <c r="AG204" s="9"/>
      <c r="AH204" s="9"/>
      <c r="AI204" s="9"/>
      <c r="AJ204" s="9"/>
      <c r="AK204" s="9"/>
      <c r="AL204" s="9"/>
      <c r="AM204" s="9"/>
      <c r="AO204" s="11"/>
    </row>
    <row r="205" spans="12:41">
      <c r="L205" s="8"/>
      <c r="M205" s="9"/>
      <c r="N205" s="9"/>
      <c r="O205" s="9"/>
      <c r="P205" s="9"/>
      <c r="Q205" s="9"/>
      <c r="R205" s="9"/>
      <c r="S205" s="9"/>
      <c r="T205" s="9"/>
      <c r="U205" s="10"/>
      <c r="V205" s="11"/>
      <c r="W205" s="11"/>
      <c r="X205" s="11"/>
      <c r="Y205" s="11"/>
      <c r="Z205" s="11"/>
      <c r="AA205" s="11"/>
      <c r="AB205" s="11"/>
      <c r="AC205" s="9"/>
      <c r="AD205" s="9"/>
      <c r="AE205" s="9"/>
      <c r="AF205" s="9"/>
      <c r="AG205" s="9"/>
      <c r="AH205" s="9"/>
      <c r="AI205" s="9"/>
      <c r="AJ205" s="9"/>
      <c r="AK205" s="9"/>
      <c r="AL205" s="9"/>
      <c r="AM205" s="9"/>
      <c r="AO205" s="11"/>
    </row>
    <row r="206" spans="12:41">
      <c r="L206" s="8"/>
      <c r="M206" s="9"/>
      <c r="N206" s="9"/>
      <c r="O206" s="9"/>
      <c r="P206" s="9"/>
      <c r="Q206" s="9"/>
      <c r="R206" s="9"/>
      <c r="S206" s="9"/>
      <c r="T206" s="9"/>
      <c r="U206" s="10"/>
      <c r="V206" s="11"/>
      <c r="W206" s="11"/>
      <c r="X206" s="11"/>
      <c r="Y206" s="11"/>
      <c r="Z206" s="11"/>
      <c r="AA206" s="11"/>
      <c r="AB206" s="11"/>
      <c r="AC206" s="9"/>
      <c r="AD206" s="9"/>
      <c r="AE206" s="9"/>
      <c r="AF206" s="9"/>
      <c r="AG206" s="9"/>
      <c r="AH206" s="9"/>
      <c r="AI206" s="9"/>
      <c r="AJ206" s="9"/>
      <c r="AK206" s="9"/>
      <c r="AL206" s="9"/>
      <c r="AM206" s="9"/>
      <c r="AO206" s="11"/>
    </row>
    <row r="207" spans="12:41">
      <c r="L207" s="8"/>
      <c r="M207" s="9"/>
      <c r="N207" s="9"/>
      <c r="O207" s="9"/>
      <c r="P207" s="9"/>
      <c r="Q207" s="9"/>
      <c r="R207" s="9"/>
      <c r="S207" s="9"/>
      <c r="T207" s="9"/>
      <c r="U207" s="10"/>
      <c r="V207" s="11"/>
      <c r="W207" s="11"/>
      <c r="X207" s="11"/>
      <c r="Y207" s="11"/>
      <c r="Z207" s="11"/>
      <c r="AA207" s="11"/>
      <c r="AB207" s="11"/>
      <c r="AC207" s="9"/>
      <c r="AD207" s="9"/>
      <c r="AE207" s="9"/>
      <c r="AF207" s="9"/>
      <c r="AG207" s="9"/>
      <c r="AH207" s="9"/>
      <c r="AI207" s="9"/>
      <c r="AJ207" s="9"/>
      <c r="AK207" s="9"/>
      <c r="AL207" s="9"/>
      <c r="AM207" s="9"/>
      <c r="AO207" s="11"/>
    </row>
    <row r="208" spans="12:41">
      <c r="L208" s="8"/>
      <c r="M208" s="9"/>
      <c r="N208" s="9"/>
      <c r="O208" s="9"/>
      <c r="P208" s="9"/>
      <c r="Q208" s="9"/>
      <c r="R208" s="9"/>
      <c r="S208" s="9"/>
      <c r="T208" s="9"/>
      <c r="U208" s="10"/>
      <c r="V208" s="11"/>
      <c r="W208" s="11"/>
      <c r="X208" s="11"/>
      <c r="Y208" s="11"/>
      <c r="Z208" s="11"/>
      <c r="AA208" s="11"/>
      <c r="AB208" s="11"/>
      <c r="AC208" s="9"/>
      <c r="AD208" s="9"/>
      <c r="AE208" s="9"/>
      <c r="AF208" s="9"/>
      <c r="AG208" s="9"/>
      <c r="AH208" s="9"/>
      <c r="AI208" s="9"/>
      <c r="AJ208" s="9"/>
      <c r="AK208" s="9"/>
      <c r="AL208" s="9"/>
      <c r="AM208" s="9"/>
      <c r="AO208" s="11"/>
    </row>
    <row r="209" spans="12:41">
      <c r="L209" s="8"/>
      <c r="M209" s="9"/>
      <c r="N209" s="9"/>
      <c r="O209" s="9"/>
      <c r="P209" s="9"/>
      <c r="Q209" s="9"/>
      <c r="R209" s="9"/>
      <c r="S209" s="9"/>
      <c r="T209" s="9"/>
      <c r="U209" s="10"/>
      <c r="V209" s="11"/>
      <c r="W209" s="11"/>
      <c r="X209" s="11"/>
      <c r="Y209" s="11"/>
      <c r="Z209" s="11"/>
      <c r="AA209" s="11"/>
      <c r="AB209" s="11"/>
      <c r="AC209" s="9"/>
      <c r="AD209" s="9"/>
      <c r="AE209" s="9"/>
      <c r="AF209" s="9"/>
      <c r="AG209" s="9"/>
      <c r="AH209" s="9"/>
      <c r="AI209" s="9"/>
      <c r="AJ209" s="9"/>
      <c r="AK209" s="9"/>
      <c r="AL209" s="9"/>
      <c r="AM209" s="9"/>
      <c r="AO209" s="11"/>
    </row>
    <row r="210" spans="12:41">
      <c r="L210" s="8"/>
      <c r="M210" s="9"/>
      <c r="N210" s="9"/>
      <c r="O210" s="9"/>
      <c r="P210" s="9"/>
      <c r="Q210" s="9"/>
      <c r="R210" s="9"/>
      <c r="S210" s="9"/>
      <c r="T210" s="9"/>
      <c r="U210" s="10"/>
      <c r="V210" s="11"/>
      <c r="W210" s="11"/>
      <c r="X210" s="11"/>
      <c r="Y210" s="11"/>
      <c r="Z210" s="11"/>
      <c r="AA210" s="11"/>
      <c r="AB210" s="11"/>
      <c r="AC210" s="9"/>
      <c r="AD210" s="9"/>
      <c r="AE210" s="9"/>
      <c r="AF210" s="9"/>
      <c r="AG210" s="9"/>
      <c r="AH210" s="9"/>
      <c r="AI210" s="9"/>
      <c r="AJ210" s="9"/>
      <c r="AK210" s="9"/>
      <c r="AL210" s="9"/>
      <c r="AM210" s="9"/>
      <c r="AO210" s="11"/>
    </row>
    <row r="211" spans="12:41">
      <c r="L211" s="8"/>
      <c r="M211" s="9"/>
      <c r="N211" s="9"/>
      <c r="O211" s="9"/>
      <c r="P211" s="9"/>
      <c r="Q211" s="9"/>
      <c r="R211" s="9"/>
      <c r="S211" s="9"/>
      <c r="T211" s="9"/>
      <c r="U211" s="10"/>
      <c r="V211" s="11"/>
      <c r="W211" s="11"/>
      <c r="X211" s="11"/>
      <c r="Y211" s="11"/>
      <c r="Z211" s="11"/>
      <c r="AA211" s="11"/>
      <c r="AB211" s="11"/>
      <c r="AC211" s="9"/>
      <c r="AD211" s="9"/>
      <c r="AE211" s="9"/>
      <c r="AF211" s="9"/>
      <c r="AG211" s="9"/>
      <c r="AH211" s="9"/>
      <c r="AI211" s="9"/>
      <c r="AJ211" s="9"/>
      <c r="AK211" s="9"/>
      <c r="AL211" s="9"/>
      <c r="AM211" s="9"/>
      <c r="AO211" s="11"/>
    </row>
    <row r="212" spans="12:41">
      <c r="L212" s="8"/>
      <c r="M212" s="9"/>
      <c r="N212" s="9"/>
      <c r="O212" s="9"/>
      <c r="P212" s="9"/>
      <c r="Q212" s="9"/>
      <c r="R212" s="9"/>
      <c r="S212" s="9"/>
      <c r="T212" s="9"/>
      <c r="U212" s="10"/>
      <c r="V212" s="11"/>
      <c r="W212" s="11"/>
      <c r="X212" s="11"/>
      <c r="Y212" s="11"/>
      <c r="Z212" s="11"/>
      <c r="AA212" s="11"/>
      <c r="AB212" s="11"/>
      <c r="AC212" s="9"/>
      <c r="AD212" s="9"/>
      <c r="AE212" s="9"/>
      <c r="AF212" s="9"/>
      <c r="AG212" s="9"/>
      <c r="AH212" s="9"/>
      <c r="AI212" s="9"/>
      <c r="AJ212" s="9"/>
      <c r="AK212" s="9"/>
      <c r="AL212" s="9"/>
      <c r="AM212" s="9"/>
      <c r="AO212" s="11"/>
    </row>
    <row r="213" spans="12:41">
      <c r="L213" s="8"/>
      <c r="M213" s="9"/>
      <c r="N213" s="9"/>
      <c r="O213" s="9"/>
      <c r="P213" s="9"/>
      <c r="Q213" s="9"/>
      <c r="R213" s="9"/>
      <c r="S213" s="9"/>
      <c r="T213" s="9"/>
      <c r="U213" s="10"/>
      <c r="V213" s="11"/>
      <c r="W213" s="11"/>
      <c r="X213" s="11"/>
      <c r="Y213" s="11"/>
      <c r="Z213" s="11"/>
      <c r="AA213" s="11"/>
      <c r="AB213" s="11"/>
      <c r="AC213" s="9"/>
      <c r="AD213" s="9"/>
      <c r="AE213" s="9"/>
      <c r="AF213" s="9"/>
      <c r="AG213" s="9"/>
      <c r="AH213" s="9"/>
      <c r="AI213" s="9"/>
      <c r="AJ213" s="9"/>
      <c r="AK213" s="9"/>
      <c r="AL213" s="9"/>
      <c r="AM213" s="9"/>
      <c r="AO213" s="11"/>
    </row>
    <row r="214" spans="12:41">
      <c r="L214" s="8"/>
      <c r="M214" s="9"/>
      <c r="N214" s="9"/>
      <c r="O214" s="9"/>
      <c r="P214" s="9"/>
      <c r="Q214" s="9"/>
      <c r="R214" s="9"/>
      <c r="S214" s="9"/>
      <c r="T214" s="9"/>
      <c r="U214" s="10"/>
      <c r="V214" s="11"/>
      <c r="W214" s="11"/>
      <c r="X214" s="11"/>
      <c r="Y214" s="11"/>
      <c r="Z214" s="11"/>
      <c r="AA214" s="11"/>
      <c r="AB214" s="11"/>
      <c r="AC214" s="9"/>
      <c r="AD214" s="9"/>
      <c r="AE214" s="9"/>
      <c r="AF214" s="9"/>
      <c r="AG214" s="9"/>
      <c r="AH214" s="9"/>
      <c r="AI214" s="9"/>
      <c r="AJ214" s="9"/>
      <c r="AK214" s="9"/>
      <c r="AL214" s="9"/>
      <c r="AM214" s="9"/>
      <c r="AO214" s="11"/>
    </row>
    <row r="215" spans="12:41">
      <c r="L215" s="8"/>
      <c r="M215" s="9"/>
      <c r="N215" s="9"/>
      <c r="O215" s="9"/>
      <c r="P215" s="9"/>
      <c r="Q215" s="9"/>
      <c r="R215" s="9"/>
      <c r="S215" s="9"/>
      <c r="T215" s="9"/>
      <c r="U215" s="10"/>
      <c r="V215" s="11"/>
      <c r="W215" s="11"/>
      <c r="X215" s="11"/>
      <c r="Y215" s="11"/>
      <c r="Z215" s="11"/>
      <c r="AA215" s="11"/>
      <c r="AB215" s="11"/>
      <c r="AC215" s="9"/>
      <c r="AD215" s="9"/>
      <c r="AE215" s="9"/>
      <c r="AF215" s="9"/>
      <c r="AG215" s="9"/>
      <c r="AH215" s="9"/>
      <c r="AI215" s="9"/>
      <c r="AJ215" s="9"/>
      <c r="AK215" s="9"/>
      <c r="AL215" s="9"/>
      <c r="AM215" s="9"/>
      <c r="AO215" s="11"/>
    </row>
    <row r="216" spans="12:41">
      <c r="L216" s="8"/>
      <c r="M216" s="9"/>
      <c r="N216" s="9"/>
      <c r="O216" s="9"/>
      <c r="P216" s="9"/>
      <c r="Q216" s="9"/>
      <c r="R216" s="9"/>
      <c r="S216" s="9"/>
      <c r="T216" s="9"/>
      <c r="U216" s="10"/>
      <c r="V216" s="11"/>
      <c r="W216" s="11"/>
      <c r="X216" s="11"/>
      <c r="Y216" s="11"/>
      <c r="Z216" s="11"/>
      <c r="AA216" s="11"/>
      <c r="AB216" s="11"/>
      <c r="AC216" s="9"/>
      <c r="AD216" s="9"/>
      <c r="AE216" s="9"/>
      <c r="AF216" s="9"/>
      <c r="AG216" s="9"/>
      <c r="AH216" s="9"/>
      <c r="AI216" s="9"/>
      <c r="AJ216" s="9"/>
      <c r="AK216" s="9"/>
      <c r="AL216" s="9"/>
      <c r="AM216" s="9"/>
      <c r="AO216" s="11"/>
    </row>
    <row r="217" spans="12:41">
      <c r="L217" s="8"/>
      <c r="M217" s="9"/>
      <c r="N217" s="9"/>
      <c r="O217" s="9"/>
      <c r="P217" s="9"/>
      <c r="Q217" s="9"/>
      <c r="R217" s="9"/>
      <c r="S217" s="9"/>
      <c r="T217" s="9"/>
      <c r="U217" s="10"/>
      <c r="V217" s="11"/>
      <c r="W217" s="11"/>
      <c r="X217" s="11"/>
      <c r="Y217" s="11"/>
      <c r="Z217" s="11"/>
      <c r="AA217" s="11"/>
      <c r="AB217" s="11"/>
      <c r="AC217" s="9"/>
      <c r="AD217" s="9"/>
      <c r="AE217" s="9"/>
      <c r="AF217" s="9"/>
      <c r="AG217" s="9"/>
      <c r="AH217" s="9"/>
      <c r="AI217" s="9"/>
      <c r="AJ217" s="9"/>
      <c r="AK217" s="9"/>
      <c r="AL217" s="9"/>
      <c r="AM217" s="9"/>
      <c r="AO217" s="11"/>
    </row>
    <row r="218" spans="12:41">
      <c r="L218" s="8"/>
      <c r="M218" s="9"/>
      <c r="N218" s="9"/>
      <c r="O218" s="9"/>
      <c r="P218" s="9"/>
      <c r="Q218" s="9"/>
      <c r="R218" s="9"/>
      <c r="S218" s="9"/>
      <c r="T218" s="9"/>
      <c r="U218" s="10"/>
      <c r="V218" s="11"/>
      <c r="W218" s="11"/>
      <c r="X218" s="11"/>
      <c r="Y218" s="11"/>
      <c r="Z218" s="11"/>
      <c r="AA218" s="11"/>
      <c r="AB218" s="11"/>
      <c r="AC218" s="9"/>
      <c r="AD218" s="9"/>
      <c r="AE218" s="9"/>
      <c r="AF218" s="9"/>
      <c r="AG218" s="9"/>
      <c r="AH218" s="9"/>
      <c r="AI218" s="9"/>
      <c r="AJ218" s="9"/>
      <c r="AK218" s="9"/>
      <c r="AL218" s="9"/>
      <c r="AM218" s="9"/>
      <c r="AO218" s="11"/>
    </row>
    <row r="219" spans="12:41">
      <c r="L219" s="8"/>
      <c r="M219" s="9"/>
      <c r="N219" s="9"/>
      <c r="O219" s="9"/>
      <c r="P219" s="9"/>
      <c r="Q219" s="9"/>
      <c r="R219" s="9"/>
      <c r="S219" s="9"/>
      <c r="T219" s="9"/>
      <c r="U219" s="10"/>
      <c r="V219" s="11"/>
      <c r="W219" s="11"/>
      <c r="X219" s="11"/>
      <c r="Y219" s="11"/>
      <c r="Z219" s="11"/>
      <c r="AA219" s="11"/>
      <c r="AB219" s="11"/>
      <c r="AC219" s="9"/>
      <c r="AD219" s="9"/>
      <c r="AE219" s="9"/>
      <c r="AF219" s="9"/>
      <c r="AG219" s="9"/>
      <c r="AH219" s="9"/>
      <c r="AI219" s="9"/>
      <c r="AJ219" s="9"/>
      <c r="AK219" s="9"/>
      <c r="AL219" s="9"/>
      <c r="AM219" s="9"/>
      <c r="AO219" s="11"/>
    </row>
    <row r="220" spans="12:41">
      <c r="L220" s="8"/>
      <c r="M220" s="9"/>
      <c r="N220" s="9"/>
      <c r="O220" s="9"/>
      <c r="P220" s="9"/>
      <c r="Q220" s="9"/>
      <c r="R220" s="9"/>
      <c r="S220" s="9"/>
      <c r="T220" s="9"/>
      <c r="U220" s="10"/>
      <c r="V220" s="11"/>
      <c r="W220" s="11"/>
      <c r="X220" s="11"/>
      <c r="Y220" s="11"/>
      <c r="Z220" s="11"/>
      <c r="AA220" s="11"/>
      <c r="AB220" s="11"/>
      <c r="AC220" s="9"/>
      <c r="AD220" s="9"/>
      <c r="AE220" s="9"/>
      <c r="AF220" s="9"/>
      <c r="AG220" s="9"/>
      <c r="AH220" s="9"/>
      <c r="AI220" s="9"/>
      <c r="AJ220" s="9"/>
      <c r="AK220" s="9"/>
      <c r="AL220" s="9"/>
      <c r="AM220" s="9"/>
      <c r="AO220" s="11"/>
    </row>
    <row r="221" spans="12:41">
      <c r="L221" s="8"/>
      <c r="M221" s="9"/>
      <c r="N221" s="9"/>
      <c r="O221" s="9"/>
      <c r="P221" s="9"/>
      <c r="Q221" s="9"/>
      <c r="R221" s="9"/>
      <c r="S221" s="9"/>
      <c r="T221" s="9"/>
      <c r="U221" s="10"/>
      <c r="V221" s="11"/>
      <c r="W221" s="11"/>
      <c r="X221" s="11"/>
      <c r="Y221" s="11"/>
      <c r="Z221" s="11"/>
      <c r="AA221" s="11"/>
      <c r="AB221" s="11"/>
      <c r="AC221" s="9"/>
      <c r="AD221" s="9"/>
      <c r="AE221" s="9"/>
      <c r="AF221" s="9"/>
      <c r="AG221" s="9"/>
      <c r="AH221" s="9"/>
      <c r="AI221" s="9"/>
      <c r="AJ221" s="9"/>
      <c r="AK221" s="9"/>
      <c r="AL221" s="9"/>
      <c r="AM221" s="9"/>
      <c r="AO221" s="11"/>
    </row>
    <row r="222" spans="12:41">
      <c r="L222" s="8"/>
      <c r="M222" s="9"/>
      <c r="N222" s="9"/>
      <c r="O222" s="9"/>
      <c r="P222" s="9"/>
      <c r="Q222" s="9"/>
      <c r="R222" s="9"/>
      <c r="S222" s="9"/>
      <c r="T222" s="9"/>
      <c r="U222" s="10"/>
      <c r="V222" s="11"/>
      <c r="W222" s="11"/>
      <c r="X222" s="11"/>
      <c r="Y222" s="11"/>
      <c r="Z222" s="11"/>
      <c r="AA222" s="11"/>
      <c r="AB222" s="11"/>
      <c r="AC222" s="9"/>
      <c r="AD222" s="9"/>
      <c r="AE222" s="9"/>
      <c r="AF222" s="9"/>
      <c r="AG222" s="9"/>
      <c r="AH222" s="9"/>
      <c r="AI222" s="9"/>
      <c r="AJ222" s="9"/>
      <c r="AK222" s="9"/>
      <c r="AL222" s="9"/>
      <c r="AM222" s="9"/>
      <c r="AO222" s="11"/>
    </row>
    <row r="223" spans="12:41">
      <c r="L223" s="8"/>
      <c r="M223" s="9"/>
      <c r="N223" s="9"/>
      <c r="O223" s="9"/>
      <c r="P223" s="9"/>
      <c r="Q223" s="9"/>
      <c r="R223" s="9"/>
      <c r="S223" s="9"/>
      <c r="T223" s="9"/>
      <c r="U223" s="10"/>
      <c r="V223" s="11"/>
      <c r="W223" s="11"/>
      <c r="X223" s="11"/>
      <c r="Y223" s="11"/>
      <c r="Z223" s="11"/>
      <c r="AA223" s="11"/>
      <c r="AB223" s="11"/>
      <c r="AC223" s="9"/>
      <c r="AD223" s="9"/>
      <c r="AE223" s="9"/>
      <c r="AF223" s="9"/>
      <c r="AG223" s="9"/>
      <c r="AH223" s="9"/>
      <c r="AI223" s="9"/>
      <c r="AJ223" s="9"/>
      <c r="AK223" s="9"/>
      <c r="AL223" s="9"/>
      <c r="AM223" s="9"/>
      <c r="AO223" s="11"/>
    </row>
    <row r="224" spans="12:41">
      <c r="L224" s="8"/>
      <c r="M224" s="9"/>
      <c r="N224" s="9"/>
      <c r="O224" s="9"/>
      <c r="P224" s="9"/>
      <c r="Q224" s="9"/>
      <c r="R224" s="9"/>
      <c r="S224" s="9"/>
      <c r="T224" s="9"/>
      <c r="U224" s="10"/>
      <c r="V224" s="11"/>
      <c r="W224" s="11"/>
      <c r="X224" s="11"/>
      <c r="Y224" s="11"/>
      <c r="Z224" s="11"/>
      <c r="AA224" s="11"/>
      <c r="AB224" s="11"/>
      <c r="AC224" s="9"/>
      <c r="AD224" s="9"/>
      <c r="AE224" s="9"/>
      <c r="AF224" s="9"/>
      <c r="AG224" s="9"/>
      <c r="AH224" s="9"/>
      <c r="AI224" s="9"/>
      <c r="AJ224" s="9"/>
      <c r="AK224" s="9"/>
      <c r="AL224" s="9"/>
      <c r="AM224" s="9"/>
      <c r="AO224" s="11"/>
    </row>
    <row r="225" spans="12:41">
      <c r="L225" s="8"/>
      <c r="M225" s="9"/>
      <c r="N225" s="9"/>
      <c r="O225" s="9"/>
      <c r="P225" s="9"/>
      <c r="Q225" s="9"/>
      <c r="R225" s="9"/>
      <c r="S225" s="9"/>
      <c r="T225" s="9"/>
      <c r="U225" s="10"/>
      <c r="V225" s="11"/>
      <c r="W225" s="11"/>
      <c r="X225" s="11"/>
      <c r="Y225" s="11"/>
      <c r="Z225" s="11"/>
      <c r="AA225" s="11"/>
      <c r="AB225" s="11"/>
      <c r="AC225" s="9"/>
      <c r="AD225" s="9"/>
      <c r="AE225" s="9"/>
      <c r="AF225" s="9"/>
      <c r="AG225" s="9"/>
      <c r="AH225" s="9"/>
      <c r="AI225" s="9"/>
      <c r="AJ225" s="9"/>
      <c r="AK225" s="9"/>
      <c r="AL225" s="9"/>
      <c r="AM225" s="9"/>
      <c r="AO225" s="11"/>
    </row>
    <row r="226" spans="12:41">
      <c r="L226" s="8"/>
      <c r="M226" s="9"/>
      <c r="N226" s="9"/>
      <c r="O226" s="9"/>
      <c r="P226" s="9"/>
      <c r="Q226" s="9"/>
      <c r="R226" s="9"/>
      <c r="S226" s="9"/>
      <c r="T226" s="9"/>
      <c r="U226" s="10"/>
      <c r="V226" s="11"/>
      <c r="W226" s="11"/>
      <c r="X226" s="11"/>
      <c r="Y226" s="11"/>
      <c r="Z226" s="11"/>
      <c r="AA226" s="11"/>
      <c r="AB226" s="11"/>
      <c r="AC226" s="9"/>
      <c r="AD226" s="9"/>
      <c r="AE226" s="9"/>
      <c r="AF226" s="9"/>
      <c r="AG226" s="9"/>
      <c r="AH226" s="9"/>
      <c r="AI226" s="9"/>
      <c r="AJ226" s="9"/>
      <c r="AK226" s="9"/>
      <c r="AL226" s="9"/>
      <c r="AM226" s="9"/>
      <c r="AO226" s="11"/>
    </row>
    <row r="227" spans="12:41">
      <c r="L227" s="8"/>
      <c r="M227" s="9"/>
      <c r="N227" s="9"/>
      <c r="O227" s="9"/>
      <c r="P227" s="9"/>
      <c r="Q227" s="9"/>
      <c r="R227" s="9"/>
      <c r="S227" s="9"/>
      <c r="T227" s="9"/>
      <c r="U227" s="10"/>
      <c r="V227" s="11"/>
      <c r="W227" s="11"/>
      <c r="X227" s="11"/>
      <c r="Y227" s="11"/>
      <c r="Z227" s="11"/>
      <c r="AA227" s="11"/>
      <c r="AB227" s="11"/>
      <c r="AC227" s="9"/>
      <c r="AD227" s="9"/>
      <c r="AE227" s="9"/>
      <c r="AF227" s="9"/>
      <c r="AG227" s="9"/>
      <c r="AH227" s="9"/>
      <c r="AI227" s="9"/>
      <c r="AJ227" s="9"/>
      <c r="AK227" s="9"/>
      <c r="AL227" s="9"/>
      <c r="AM227" s="9"/>
      <c r="AO227" s="11"/>
    </row>
    <row r="228" spans="12:41">
      <c r="L228" s="8"/>
      <c r="M228" s="9"/>
      <c r="N228" s="9"/>
      <c r="O228" s="9"/>
      <c r="P228" s="9"/>
      <c r="Q228" s="9"/>
      <c r="R228" s="9"/>
      <c r="S228" s="9"/>
      <c r="T228" s="9"/>
      <c r="U228" s="10"/>
      <c r="V228" s="11"/>
      <c r="W228" s="11"/>
      <c r="X228" s="11"/>
      <c r="Y228" s="11"/>
      <c r="Z228" s="11"/>
      <c r="AA228" s="11"/>
      <c r="AB228" s="11"/>
      <c r="AC228" s="9"/>
      <c r="AD228" s="9"/>
      <c r="AE228" s="9"/>
      <c r="AF228" s="9"/>
      <c r="AG228" s="9"/>
      <c r="AH228" s="9"/>
      <c r="AI228" s="9"/>
      <c r="AJ228" s="9"/>
      <c r="AK228" s="9"/>
      <c r="AL228" s="9"/>
      <c r="AM228" s="9"/>
      <c r="AO228" s="11"/>
    </row>
    <row r="229" spans="12:41">
      <c r="L229" s="8"/>
      <c r="M229" s="9"/>
      <c r="N229" s="9"/>
      <c r="O229" s="9"/>
      <c r="P229" s="9"/>
      <c r="Q229" s="9"/>
      <c r="R229" s="9"/>
      <c r="S229" s="9"/>
      <c r="T229" s="9"/>
      <c r="U229" s="10"/>
      <c r="V229" s="11"/>
      <c r="W229" s="11"/>
      <c r="X229" s="11"/>
      <c r="Y229" s="11"/>
      <c r="Z229" s="11"/>
      <c r="AA229" s="11"/>
      <c r="AB229" s="11"/>
      <c r="AC229" s="9"/>
      <c r="AD229" s="9"/>
      <c r="AE229" s="9"/>
      <c r="AF229" s="9"/>
      <c r="AG229" s="9"/>
      <c r="AH229" s="9"/>
      <c r="AI229" s="9"/>
      <c r="AJ229" s="9"/>
      <c r="AK229" s="9"/>
      <c r="AL229" s="9"/>
      <c r="AM229" s="9"/>
      <c r="AO229" s="11"/>
    </row>
    <row r="230" spans="12:41">
      <c r="L230" s="8"/>
      <c r="M230" s="9"/>
      <c r="N230" s="9"/>
      <c r="O230" s="9"/>
      <c r="P230" s="9"/>
      <c r="Q230" s="9"/>
      <c r="R230" s="9"/>
      <c r="S230" s="9"/>
      <c r="T230" s="9"/>
      <c r="U230" s="10"/>
      <c r="V230" s="11"/>
      <c r="W230" s="11"/>
      <c r="X230" s="11"/>
      <c r="Y230" s="11"/>
      <c r="Z230" s="11"/>
      <c r="AA230" s="11"/>
      <c r="AB230" s="11"/>
      <c r="AC230" s="9"/>
      <c r="AD230" s="9"/>
      <c r="AE230" s="9"/>
      <c r="AF230" s="9"/>
      <c r="AG230" s="9"/>
      <c r="AH230" s="9"/>
      <c r="AI230" s="9"/>
      <c r="AJ230" s="9"/>
      <c r="AK230" s="9"/>
      <c r="AL230" s="9"/>
      <c r="AM230" s="9"/>
      <c r="AO230" s="11"/>
    </row>
    <row r="231" spans="12:41">
      <c r="L231" s="8"/>
      <c r="M231" s="9"/>
      <c r="N231" s="9"/>
      <c r="O231" s="9"/>
      <c r="P231" s="9"/>
      <c r="Q231" s="9"/>
      <c r="R231" s="9"/>
      <c r="S231" s="9"/>
      <c r="T231" s="9"/>
      <c r="U231" s="10"/>
      <c r="V231" s="11"/>
      <c r="W231" s="11"/>
      <c r="X231" s="11"/>
      <c r="Y231" s="11"/>
      <c r="Z231" s="11"/>
      <c r="AA231" s="11"/>
      <c r="AB231" s="11"/>
      <c r="AC231" s="9"/>
      <c r="AD231" s="9"/>
      <c r="AE231" s="9"/>
      <c r="AF231" s="9"/>
      <c r="AG231" s="9"/>
      <c r="AH231" s="9"/>
      <c r="AI231" s="9"/>
      <c r="AJ231" s="9"/>
      <c r="AK231" s="9"/>
      <c r="AL231" s="9"/>
      <c r="AM231" s="9"/>
      <c r="AO231" s="11"/>
    </row>
    <row r="232" spans="12:41">
      <c r="L232" s="8"/>
      <c r="M232" s="9"/>
      <c r="N232" s="9"/>
      <c r="O232" s="9"/>
      <c r="P232" s="9"/>
      <c r="Q232" s="9"/>
      <c r="R232" s="9"/>
      <c r="S232" s="9"/>
      <c r="T232" s="9"/>
      <c r="U232" s="10"/>
      <c r="V232" s="11"/>
      <c r="W232" s="11"/>
      <c r="X232" s="11"/>
      <c r="Y232" s="11"/>
      <c r="Z232" s="11"/>
      <c r="AA232" s="11"/>
      <c r="AB232" s="11"/>
      <c r="AC232" s="9"/>
      <c r="AD232" s="9"/>
      <c r="AE232" s="9"/>
      <c r="AF232" s="9"/>
      <c r="AG232" s="9"/>
      <c r="AH232" s="9"/>
      <c r="AI232" s="9"/>
      <c r="AJ232" s="9"/>
      <c r="AK232" s="9"/>
      <c r="AL232" s="9"/>
      <c r="AM232" s="9"/>
      <c r="AO232" s="11"/>
    </row>
    <row r="233" spans="12:41">
      <c r="L233" s="8"/>
      <c r="M233" s="9"/>
      <c r="N233" s="9"/>
      <c r="O233" s="9"/>
      <c r="P233" s="9"/>
      <c r="Q233" s="9"/>
      <c r="R233" s="9"/>
      <c r="S233" s="9"/>
      <c r="T233" s="9"/>
      <c r="U233" s="10"/>
      <c r="V233" s="11"/>
      <c r="W233" s="11"/>
      <c r="X233" s="11"/>
      <c r="Y233" s="11"/>
      <c r="Z233" s="11"/>
      <c r="AA233" s="11"/>
      <c r="AB233" s="11"/>
      <c r="AC233" s="9"/>
      <c r="AD233" s="9"/>
      <c r="AE233" s="9"/>
      <c r="AF233" s="9"/>
      <c r="AG233" s="9"/>
      <c r="AH233" s="9"/>
      <c r="AI233" s="9"/>
      <c r="AJ233" s="9"/>
      <c r="AK233" s="9"/>
      <c r="AL233" s="9"/>
      <c r="AM233" s="9"/>
      <c r="AO233" s="11"/>
    </row>
    <row r="234" spans="12:41">
      <c r="L234" s="8"/>
      <c r="M234" s="9"/>
      <c r="N234" s="9"/>
      <c r="O234" s="9"/>
      <c r="P234" s="9"/>
      <c r="Q234" s="9"/>
      <c r="R234" s="9"/>
      <c r="S234" s="9"/>
      <c r="T234" s="9"/>
      <c r="U234" s="10"/>
      <c r="V234" s="11"/>
      <c r="W234" s="11"/>
      <c r="X234" s="11"/>
      <c r="Y234" s="11"/>
      <c r="Z234" s="11"/>
      <c r="AA234" s="11"/>
      <c r="AB234" s="11"/>
      <c r="AC234" s="9"/>
      <c r="AD234" s="9"/>
      <c r="AE234" s="9"/>
      <c r="AF234" s="9"/>
      <c r="AG234" s="9"/>
      <c r="AH234" s="9"/>
      <c r="AI234" s="9"/>
      <c r="AJ234" s="9"/>
      <c r="AK234" s="9"/>
      <c r="AL234" s="9"/>
      <c r="AM234" s="9"/>
      <c r="AO234" s="11"/>
    </row>
    <row r="235" spans="12:41">
      <c r="L235" s="8"/>
      <c r="M235" s="9"/>
      <c r="N235" s="9"/>
      <c r="O235" s="9"/>
      <c r="P235" s="9"/>
      <c r="Q235" s="9"/>
      <c r="R235" s="9"/>
      <c r="S235" s="9"/>
      <c r="T235" s="9"/>
      <c r="U235" s="10"/>
      <c r="V235" s="11"/>
      <c r="W235" s="11"/>
      <c r="X235" s="11"/>
      <c r="Y235" s="11"/>
      <c r="Z235" s="11"/>
      <c r="AA235" s="11"/>
      <c r="AB235" s="11"/>
      <c r="AC235" s="9"/>
      <c r="AD235" s="9"/>
      <c r="AE235" s="9"/>
      <c r="AF235" s="9"/>
      <c r="AG235" s="9"/>
      <c r="AH235" s="9"/>
      <c r="AI235" s="9"/>
      <c r="AJ235" s="9"/>
      <c r="AK235" s="9"/>
      <c r="AL235" s="9"/>
      <c r="AM235" s="9"/>
      <c r="AO235" s="11"/>
    </row>
    <row r="236" spans="12:41">
      <c r="L236" s="8"/>
      <c r="M236" s="9"/>
      <c r="N236" s="9"/>
      <c r="O236" s="9"/>
      <c r="P236" s="9"/>
      <c r="Q236" s="9"/>
      <c r="R236" s="9"/>
      <c r="S236" s="9"/>
      <c r="T236" s="9"/>
      <c r="U236" s="10"/>
      <c r="V236" s="11"/>
      <c r="W236" s="11"/>
      <c r="X236" s="11"/>
      <c r="Y236" s="11"/>
      <c r="Z236" s="11"/>
      <c r="AA236" s="11"/>
      <c r="AB236" s="11"/>
      <c r="AC236" s="9"/>
      <c r="AD236" s="9"/>
      <c r="AE236" s="9"/>
      <c r="AF236" s="9"/>
      <c r="AG236" s="9"/>
      <c r="AH236" s="9"/>
      <c r="AI236" s="9"/>
      <c r="AJ236" s="9"/>
      <c r="AK236" s="9"/>
      <c r="AL236" s="9"/>
      <c r="AM236" s="9"/>
      <c r="AO236" s="11"/>
    </row>
    <row r="237" spans="12:41">
      <c r="L237" s="8"/>
      <c r="M237" s="9"/>
      <c r="N237" s="9"/>
      <c r="O237" s="9"/>
      <c r="P237" s="9"/>
      <c r="Q237" s="9"/>
      <c r="R237" s="9"/>
      <c r="S237" s="9"/>
      <c r="T237" s="9"/>
      <c r="U237" s="10"/>
      <c r="V237" s="11"/>
      <c r="W237" s="11"/>
      <c r="X237" s="11"/>
      <c r="Y237" s="11"/>
      <c r="Z237" s="11"/>
      <c r="AA237" s="11"/>
      <c r="AB237" s="11"/>
      <c r="AC237" s="9"/>
      <c r="AD237" s="9"/>
      <c r="AE237" s="9"/>
      <c r="AF237" s="9"/>
      <c r="AG237" s="9"/>
      <c r="AH237" s="9"/>
      <c r="AI237" s="9"/>
      <c r="AJ237" s="9"/>
      <c r="AK237" s="9"/>
      <c r="AL237" s="9"/>
      <c r="AM237" s="9"/>
      <c r="AO237" s="11"/>
    </row>
    <row r="238" spans="12:41">
      <c r="L238" s="8"/>
      <c r="M238" s="9"/>
      <c r="N238" s="9"/>
      <c r="O238" s="9"/>
      <c r="P238" s="9"/>
      <c r="Q238" s="9"/>
      <c r="R238" s="9"/>
      <c r="S238" s="9"/>
      <c r="T238" s="9"/>
      <c r="U238" s="10"/>
      <c r="V238" s="11"/>
      <c r="W238" s="11"/>
      <c r="X238" s="11"/>
      <c r="Y238" s="11"/>
      <c r="Z238" s="11"/>
      <c r="AA238" s="11"/>
      <c r="AB238" s="11"/>
      <c r="AC238" s="9"/>
      <c r="AD238" s="9"/>
      <c r="AE238" s="9"/>
      <c r="AF238" s="9"/>
      <c r="AG238" s="9"/>
      <c r="AH238" s="9"/>
      <c r="AI238" s="9"/>
      <c r="AJ238" s="9"/>
      <c r="AK238" s="9"/>
      <c r="AL238" s="9"/>
      <c r="AM238" s="9"/>
      <c r="AO238" s="11"/>
    </row>
    <row r="239" spans="12:41">
      <c r="L239" s="8"/>
      <c r="M239" s="9"/>
      <c r="N239" s="9"/>
      <c r="O239" s="9"/>
      <c r="P239" s="9"/>
      <c r="Q239" s="9"/>
      <c r="R239" s="9"/>
      <c r="S239" s="9"/>
      <c r="T239" s="9"/>
      <c r="U239" s="10"/>
      <c r="V239" s="11"/>
      <c r="W239" s="11"/>
      <c r="X239" s="11"/>
      <c r="Y239" s="11"/>
      <c r="Z239" s="11"/>
      <c r="AA239" s="11"/>
      <c r="AB239" s="11"/>
      <c r="AC239" s="9"/>
      <c r="AD239" s="9"/>
      <c r="AE239" s="9"/>
      <c r="AF239" s="9"/>
      <c r="AG239" s="9"/>
      <c r="AH239" s="9"/>
      <c r="AI239" s="9"/>
      <c r="AJ239" s="9"/>
      <c r="AK239" s="9"/>
      <c r="AL239" s="9"/>
      <c r="AM239" s="9"/>
      <c r="AO239" s="11"/>
    </row>
    <row r="240" spans="12:41">
      <c r="L240" s="8"/>
      <c r="M240" s="9"/>
      <c r="N240" s="9"/>
      <c r="O240" s="9"/>
      <c r="P240" s="9"/>
      <c r="Q240" s="9"/>
      <c r="R240" s="9"/>
      <c r="S240" s="9"/>
      <c r="T240" s="9"/>
      <c r="U240" s="10"/>
      <c r="V240" s="11"/>
      <c r="W240" s="11"/>
      <c r="X240" s="11"/>
      <c r="Y240" s="11"/>
      <c r="Z240" s="11"/>
      <c r="AA240" s="11"/>
      <c r="AB240" s="11"/>
      <c r="AC240" s="9"/>
      <c r="AD240" s="9"/>
      <c r="AE240" s="9"/>
      <c r="AF240" s="9"/>
      <c r="AG240" s="9"/>
      <c r="AH240" s="9"/>
      <c r="AI240" s="9"/>
      <c r="AJ240" s="9"/>
      <c r="AK240" s="9"/>
      <c r="AL240" s="9"/>
      <c r="AM240" s="9"/>
      <c r="AO240" s="11"/>
    </row>
    <row r="241" spans="12:41">
      <c r="L241" s="8"/>
      <c r="M241" s="9"/>
      <c r="N241" s="9"/>
      <c r="O241" s="9"/>
      <c r="P241" s="9"/>
      <c r="Q241" s="9"/>
      <c r="R241" s="9"/>
      <c r="S241" s="9"/>
      <c r="T241" s="9"/>
      <c r="U241" s="10"/>
      <c r="V241" s="11"/>
      <c r="W241" s="11"/>
      <c r="X241" s="11"/>
      <c r="Y241" s="11"/>
      <c r="Z241" s="11"/>
      <c r="AA241" s="11"/>
      <c r="AB241" s="11"/>
      <c r="AC241" s="9"/>
      <c r="AD241" s="9"/>
      <c r="AE241" s="9"/>
      <c r="AF241" s="9"/>
      <c r="AG241" s="9"/>
      <c r="AH241" s="9"/>
      <c r="AI241" s="9"/>
      <c r="AJ241" s="9"/>
      <c r="AK241" s="9"/>
      <c r="AL241" s="9"/>
      <c r="AM241" s="9"/>
      <c r="AO241" s="11"/>
    </row>
    <row r="242" spans="12:41">
      <c r="L242" s="8"/>
      <c r="M242" s="9"/>
      <c r="N242" s="9"/>
      <c r="O242" s="9"/>
      <c r="P242" s="9"/>
      <c r="Q242" s="9"/>
      <c r="R242" s="9"/>
      <c r="S242" s="9"/>
      <c r="T242" s="9"/>
      <c r="U242" s="10"/>
      <c r="V242" s="11"/>
      <c r="W242" s="11"/>
      <c r="X242" s="11"/>
      <c r="Y242" s="11"/>
      <c r="Z242" s="11"/>
      <c r="AA242" s="11"/>
      <c r="AB242" s="11"/>
      <c r="AC242" s="9"/>
      <c r="AD242" s="9"/>
      <c r="AE242" s="9"/>
      <c r="AF242" s="9"/>
      <c r="AG242" s="9"/>
      <c r="AH242" s="9"/>
      <c r="AI242" s="9"/>
      <c r="AJ242" s="9"/>
      <c r="AK242" s="9"/>
      <c r="AL242" s="9"/>
      <c r="AM242" s="9"/>
      <c r="AO242" s="11"/>
    </row>
    <row r="243" spans="12:41">
      <c r="L243" s="8"/>
      <c r="M243" s="9"/>
      <c r="N243" s="9"/>
      <c r="O243" s="9"/>
      <c r="P243" s="9"/>
      <c r="Q243" s="9"/>
      <c r="R243" s="9"/>
      <c r="S243" s="9"/>
      <c r="T243" s="9"/>
      <c r="U243" s="10"/>
      <c r="V243" s="11"/>
      <c r="W243" s="11"/>
      <c r="X243" s="11"/>
      <c r="Y243" s="11"/>
      <c r="Z243" s="11"/>
      <c r="AA243" s="11"/>
      <c r="AB243" s="11"/>
      <c r="AC243" s="9"/>
      <c r="AD243" s="9"/>
      <c r="AE243" s="9"/>
      <c r="AF243" s="9"/>
      <c r="AG243" s="9"/>
      <c r="AH243" s="9"/>
      <c r="AI243" s="9"/>
      <c r="AJ243" s="9"/>
      <c r="AK243" s="9"/>
      <c r="AL243" s="9"/>
      <c r="AM243" s="9"/>
      <c r="AO243" s="11"/>
    </row>
    <row r="244" spans="12:41">
      <c r="L244" s="8"/>
      <c r="M244" s="9"/>
      <c r="N244" s="9"/>
      <c r="O244" s="9"/>
      <c r="P244" s="9"/>
      <c r="Q244" s="9"/>
      <c r="R244" s="9"/>
      <c r="S244" s="9"/>
      <c r="T244" s="9"/>
      <c r="U244" s="10"/>
      <c r="V244" s="11"/>
      <c r="W244" s="11"/>
      <c r="X244" s="11"/>
      <c r="Y244" s="11"/>
      <c r="Z244" s="11"/>
      <c r="AA244" s="11"/>
      <c r="AB244" s="11"/>
      <c r="AC244" s="9"/>
      <c r="AD244" s="9"/>
      <c r="AE244" s="9"/>
      <c r="AF244" s="9"/>
      <c r="AG244" s="9"/>
      <c r="AH244" s="9"/>
      <c r="AI244" s="9"/>
      <c r="AJ244" s="9"/>
      <c r="AK244" s="9"/>
      <c r="AL244" s="9"/>
      <c r="AM244" s="9"/>
      <c r="AO244" s="11"/>
    </row>
    <row r="245" spans="12:41">
      <c r="L245" s="8"/>
      <c r="M245" s="9"/>
      <c r="N245" s="9"/>
      <c r="O245" s="9"/>
      <c r="P245" s="9"/>
      <c r="Q245" s="9"/>
      <c r="R245" s="9"/>
      <c r="S245" s="9"/>
      <c r="T245" s="9"/>
      <c r="U245" s="10"/>
      <c r="V245" s="11"/>
      <c r="W245" s="11"/>
      <c r="X245" s="11"/>
      <c r="Y245" s="11"/>
      <c r="Z245" s="11"/>
      <c r="AA245" s="11"/>
      <c r="AB245" s="11"/>
      <c r="AC245" s="9"/>
      <c r="AD245" s="9"/>
      <c r="AE245" s="9"/>
      <c r="AF245" s="9"/>
      <c r="AG245" s="9"/>
      <c r="AH245" s="9"/>
      <c r="AI245" s="9"/>
      <c r="AJ245" s="9"/>
      <c r="AK245" s="9"/>
      <c r="AL245" s="9"/>
      <c r="AM245" s="9"/>
      <c r="AO245" s="11"/>
    </row>
    <row r="246" spans="12:41">
      <c r="L246" s="8"/>
      <c r="M246" s="9"/>
      <c r="N246" s="9"/>
      <c r="O246" s="9"/>
      <c r="P246" s="9"/>
      <c r="Q246" s="9"/>
      <c r="R246" s="9"/>
      <c r="S246" s="9"/>
      <c r="T246" s="9"/>
      <c r="U246" s="10"/>
      <c r="V246" s="11"/>
      <c r="W246" s="11"/>
      <c r="X246" s="11"/>
      <c r="Y246" s="11"/>
      <c r="Z246" s="11"/>
      <c r="AA246" s="11"/>
      <c r="AB246" s="11"/>
      <c r="AC246" s="9"/>
      <c r="AD246" s="9"/>
      <c r="AE246" s="9"/>
      <c r="AF246" s="9"/>
      <c r="AG246" s="9"/>
      <c r="AH246" s="9"/>
      <c r="AI246" s="9"/>
      <c r="AJ246" s="9"/>
      <c r="AK246" s="9"/>
      <c r="AL246" s="9"/>
      <c r="AM246" s="9"/>
      <c r="AO246" s="11"/>
    </row>
    <row r="247" spans="12:41">
      <c r="L247" s="8"/>
      <c r="M247" s="9"/>
      <c r="N247" s="9"/>
      <c r="O247" s="9"/>
      <c r="P247" s="9"/>
      <c r="Q247" s="9"/>
      <c r="R247" s="9"/>
      <c r="S247" s="9"/>
      <c r="T247" s="9"/>
      <c r="U247" s="10"/>
      <c r="V247" s="11"/>
      <c r="W247" s="11"/>
      <c r="X247" s="11"/>
      <c r="Y247" s="11"/>
      <c r="Z247" s="11"/>
      <c r="AA247" s="11"/>
      <c r="AB247" s="11"/>
      <c r="AC247" s="9"/>
      <c r="AD247" s="9"/>
      <c r="AE247" s="9"/>
      <c r="AF247" s="9"/>
      <c r="AG247" s="9"/>
      <c r="AH247" s="9"/>
      <c r="AI247" s="9"/>
      <c r="AJ247" s="9"/>
      <c r="AK247" s="9"/>
      <c r="AL247" s="9"/>
      <c r="AM247" s="9"/>
      <c r="AO247" s="11"/>
    </row>
    <row r="248" spans="12:41">
      <c r="L248" s="8"/>
      <c r="M248" s="9"/>
      <c r="N248" s="9"/>
      <c r="O248" s="9"/>
      <c r="P248" s="9"/>
      <c r="Q248" s="9"/>
      <c r="R248" s="9"/>
      <c r="S248" s="9"/>
      <c r="T248" s="9"/>
      <c r="U248" s="10"/>
      <c r="V248" s="11"/>
      <c r="W248" s="11"/>
      <c r="X248" s="11"/>
      <c r="Y248" s="11"/>
      <c r="Z248" s="11"/>
      <c r="AA248" s="11"/>
      <c r="AB248" s="11"/>
      <c r="AC248" s="9"/>
      <c r="AD248" s="9"/>
      <c r="AE248" s="9"/>
      <c r="AF248" s="9"/>
      <c r="AG248" s="9"/>
      <c r="AH248" s="9"/>
      <c r="AI248" s="9"/>
      <c r="AJ248" s="9"/>
      <c r="AK248" s="9"/>
      <c r="AL248" s="9"/>
      <c r="AM248" s="9"/>
      <c r="AO248" s="11"/>
    </row>
    <row r="249" spans="12:41">
      <c r="L249" s="8"/>
      <c r="M249" s="9"/>
      <c r="N249" s="9"/>
      <c r="O249" s="9"/>
      <c r="P249" s="9"/>
      <c r="Q249" s="9"/>
      <c r="R249" s="9"/>
      <c r="S249" s="9"/>
      <c r="T249" s="9"/>
      <c r="U249" s="10"/>
      <c r="V249" s="11"/>
      <c r="W249" s="11"/>
      <c r="X249" s="11"/>
      <c r="Y249" s="11"/>
      <c r="Z249" s="11"/>
      <c r="AA249" s="11"/>
      <c r="AB249" s="11"/>
      <c r="AC249" s="9"/>
      <c r="AD249" s="9"/>
      <c r="AE249" s="9"/>
      <c r="AF249" s="9"/>
      <c r="AG249" s="9"/>
      <c r="AH249" s="9"/>
      <c r="AI249" s="9"/>
      <c r="AJ249" s="9"/>
      <c r="AK249" s="9"/>
      <c r="AL249" s="9"/>
      <c r="AM249" s="9"/>
      <c r="AO249" s="11"/>
    </row>
    <row r="250" spans="12:41">
      <c r="L250" s="8"/>
      <c r="M250" s="9"/>
      <c r="N250" s="9"/>
      <c r="O250" s="9"/>
      <c r="P250" s="9"/>
      <c r="Q250" s="9"/>
      <c r="R250" s="9"/>
      <c r="S250" s="9"/>
      <c r="T250" s="9"/>
      <c r="U250" s="10"/>
      <c r="V250" s="11"/>
      <c r="W250" s="11"/>
      <c r="X250" s="11"/>
      <c r="Y250" s="11"/>
      <c r="Z250" s="11"/>
      <c r="AA250" s="11"/>
      <c r="AB250" s="11"/>
      <c r="AC250" s="9"/>
      <c r="AD250" s="9"/>
      <c r="AE250" s="9"/>
      <c r="AF250" s="9"/>
      <c r="AG250" s="9"/>
      <c r="AH250" s="9"/>
      <c r="AI250" s="9"/>
      <c r="AJ250" s="9"/>
      <c r="AK250" s="9"/>
      <c r="AL250" s="9"/>
      <c r="AM250" s="9"/>
      <c r="AO250" s="11"/>
    </row>
    <row r="251" spans="12:41">
      <c r="L251" s="8"/>
      <c r="M251" s="9"/>
      <c r="N251" s="9"/>
      <c r="O251" s="9"/>
      <c r="P251" s="9"/>
      <c r="Q251" s="9"/>
      <c r="R251" s="9"/>
      <c r="S251" s="9"/>
      <c r="T251" s="9"/>
      <c r="U251" s="10"/>
      <c r="V251" s="11"/>
      <c r="W251" s="11"/>
      <c r="X251" s="11"/>
      <c r="Y251" s="11"/>
      <c r="Z251" s="11"/>
      <c r="AA251" s="11"/>
      <c r="AB251" s="11"/>
      <c r="AC251" s="9"/>
      <c r="AD251" s="9"/>
      <c r="AE251" s="9"/>
      <c r="AF251" s="9"/>
      <c r="AG251" s="9"/>
      <c r="AH251" s="9"/>
      <c r="AI251" s="9"/>
      <c r="AJ251" s="9"/>
      <c r="AK251" s="9"/>
      <c r="AL251" s="9"/>
      <c r="AM251" s="9"/>
      <c r="AO251" s="11"/>
    </row>
    <row r="252" spans="12:41">
      <c r="L252" s="8"/>
      <c r="M252" s="9"/>
      <c r="N252" s="9"/>
      <c r="O252" s="9"/>
      <c r="P252" s="9"/>
      <c r="Q252" s="9"/>
      <c r="R252" s="9"/>
      <c r="S252" s="9"/>
      <c r="T252" s="9"/>
      <c r="U252" s="10"/>
      <c r="V252" s="11"/>
      <c r="W252" s="11"/>
      <c r="X252" s="11"/>
      <c r="Y252" s="11"/>
      <c r="Z252" s="11"/>
      <c r="AA252" s="11"/>
      <c r="AB252" s="11"/>
      <c r="AC252" s="9"/>
      <c r="AD252" s="9"/>
      <c r="AE252" s="9"/>
      <c r="AF252" s="9"/>
      <c r="AG252" s="9"/>
      <c r="AH252" s="9"/>
      <c r="AI252" s="9"/>
      <c r="AJ252" s="9"/>
      <c r="AK252" s="9"/>
      <c r="AL252" s="9"/>
      <c r="AM252" s="9"/>
      <c r="AO252" s="11"/>
    </row>
    <row r="253" spans="12:41">
      <c r="L253" s="8"/>
      <c r="M253" s="9"/>
      <c r="N253" s="9"/>
      <c r="O253" s="9"/>
      <c r="P253" s="9"/>
      <c r="Q253" s="9"/>
      <c r="R253" s="9"/>
      <c r="S253" s="9"/>
      <c r="T253" s="9"/>
      <c r="U253" s="10"/>
      <c r="V253" s="11"/>
      <c r="W253" s="11"/>
      <c r="X253" s="11"/>
      <c r="Y253" s="11"/>
      <c r="Z253" s="11"/>
      <c r="AA253" s="11"/>
      <c r="AB253" s="11"/>
      <c r="AC253" s="9"/>
      <c r="AD253" s="9"/>
      <c r="AE253" s="9"/>
      <c r="AF253" s="9"/>
      <c r="AG253" s="9"/>
      <c r="AH253" s="9"/>
      <c r="AI253" s="9"/>
      <c r="AJ253" s="9"/>
      <c r="AK253" s="9"/>
      <c r="AL253" s="9"/>
      <c r="AM253" s="9"/>
      <c r="AO253" s="11"/>
    </row>
    <row r="254" spans="12:41">
      <c r="L254" s="8"/>
      <c r="M254" s="9"/>
      <c r="N254" s="9"/>
      <c r="O254" s="9"/>
      <c r="P254" s="9"/>
      <c r="Q254" s="9"/>
      <c r="R254" s="9"/>
      <c r="S254" s="9"/>
      <c r="T254" s="9"/>
      <c r="U254" s="10"/>
      <c r="V254" s="11"/>
      <c r="W254" s="11"/>
      <c r="X254" s="11"/>
      <c r="Y254" s="11"/>
      <c r="Z254" s="11"/>
      <c r="AA254" s="11"/>
      <c r="AB254" s="11"/>
      <c r="AC254" s="9"/>
      <c r="AD254" s="9"/>
      <c r="AE254" s="9"/>
      <c r="AF254" s="9"/>
      <c r="AG254" s="9"/>
      <c r="AH254" s="9"/>
      <c r="AI254" s="9"/>
      <c r="AJ254" s="9"/>
      <c r="AK254" s="9"/>
      <c r="AL254" s="9"/>
      <c r="AM254" s="9"/>
      <c r="AO254" s="11"/>
    </row>
    <row r="255" spans="12:41">
      <c r="L255" s="8"/>
      <c r="M255" s="9"/>
      <c r="N255" s="9"/>
      <c r="O255" s="9"/>
      <c r="P255" s="9"/>
      <c r="Q255" s="9"/>
      <c r="R255" s="9"/>
      <c r="S255" s="9"/>
      <c r="T255" s="9"/>
      <c r="U255" s="10"/>
      <c r="V255" s="11"/>
      <c r="W255" s="11"/>
      <c r="X255" s="11"/>
      <c r="Y255" s="11"/>
      <c r="Z255" s="11"/>
      <c r="AA255" s="11"/>
      <c r="AB255" s="11"/>
      <c r="AC255" s="9"/>
      <c r="AD255" s="9"/>
      <c r="AE255" s="9"/>
      <c r="AF255" s="9"/>
      <c r="AG255" s="9"/>
      <c r="AH255" s="9"/>
      <c r="AI255" s="9"/>
      <c r="AJ255" s="9"/>
      <c r="AK255" s="9"/>
      <c r="AL255" s="9"/>
      <c r="AM255" s="9"/>
      <c r="AO255" s="11"/>
    </row>
    <row r="256" spans="12:41">
      <c r="L256" s="8"/>
      <c r="M256" s="9"/>
      <c r="N256" s="9"/>
      <c r="O256" s="9"/>
      <c r="P256" s="9"/>
      <c r="Q256" s="9"/>
      <c r="R256" s="9"/>
      <c r="S256" s="9"/>
      <c r="T256" s="9"/>
      <c r="U256" s="10"/>
      <c r="V256" s="11"/>
      <c r="W256" s="11"/>
      <c r="X256" s="11"/>
      <c r="Y256" s="11"/>
      <c r="Z256" s="11"/>
      <c r="AA256" s="11"/>
      <c r="AB256" s="11"/>
      <c r="AC256" s="9"/>
      <c r="AD256" s="9"/>
      <c r="AE256" s="9"/>
      <c r="AF256" s="9"/>
      <c r="AG256" s="9"/>
      <c r="AH256" s="9"/>
      <c r="AI256" s="9"/>
      <c r="AJ256" s="9"/>
      <c r="AK256" s="9"/>
      <c r="AL256" s="9"/>
      <c r="AM256" s="9"/>
      <c r="AO256" s="11"/>
    </row>
    <row r="257" spans="12:41">
      <c r="L257" s="8"/>
      <c r="M257" s="9"/>
      <c r="N257" s="9"/>
      <c r="O257" s="9"/>
      <c r="P257" s="9"/>
      <c r="Q257" s="9"/>
      <c r="R257" s="9"/>
      <c r="S257" s="9"/>
      <c r="T257" s="9"/>
      <c r="U257" s="10"/>
      <c r="V257" s="11"/>
      <c r="W257" s="11"/>
      <c r="X257" s="11"/>
      <c r="Y257" s="11"/>
      <c r="Z257" s="11"/>
      <c r="AA257" s="11"/>
      <c r="AB257" s="11"/>
      <c r="AC257" s="9"/>
      <c r="AD257" s="9"/>
      <c r="AE257" s="9"/>
      <c r="AF257" s="9"/>
      <c r="AG257" s="9"/>
      <c r="AH257" s="9"/>
      <c r="AI257" s="9"/>
      <c r="AJ257" s="9"/>
      <c r="AK257" s="9"/>
      <c r="AL257" s="9"/>
      <c r="AM257" s="9"/>
      <c r="AO257" s="11"/>
    </row>
    <row r="258" spans="12:41">
      <c r="L258" s="8"/>
      <c r="M258" s="9"/>
      <c r="N258" s="9"/>
      <c r="O258" s="9"/>
      <c r="P258" s="9"/>
      <c r="Q258" s="9"/>
      <c r="R258" s="9"/>
      <c r="S258" s="9"/>
      <c r="T258" s="9"/>
      <c r="U258" s="10"/>
      <c r="V258" s="11"/>
      <c r="W258" s="11"/>
      <c r="X258" s="11"/>
      <c r="Y258" s="11"/>
      <c r="Z258" s="11"/>
      <c r="AA258" s="11"/>
      <c r="AB258" s="11"/>
      <c r="AC258" s="9"/>
      <c r="AD258" s="9"/>
      <c r="AE258" s="9"/>
      <c r="AF258" s="9"/>
      <c r="AG258" s="9"/>
      <c r="AH258" s="9"/>
      <c r="AI258" s="9"/>
      <c r="AJ258" s="9"/>
      <c r="AK258" s="9"/>
      <c r="AL258" s="9"/>
      <c r="AM258" s="9"/>
      <c r="AO258" s="11"/>
    </row>
    <row r="259" spans="12:41">
      <c r="L259" s="8"/>
      <c r="M259" s="9"/>
      <c r="N259" s="9"/>
      <c r="O259" s="9"/>
      <c r="P259" s="9"/>
      <c r="Q259" s="9"/>
      <c r="R259" s="9"/>
      <c r="S259" s="9"/>
      <c r="T259" s="9"/>
      <c r="U259" s="10"/>
      <c r="V259" s="11"/>
      <c r="W259" s="11"/>
      <c r="X259" s="11"/>
      <c r="Y259" s="11"/>
      <c r="Z259" s="11"/>
      <c r="AA259" s="11"/>
      <c r="AB259" s="11"/>
      <c r="AC259" s="9"/>
      <c r="AD259" s="9"/>
      <c r="AE259" s="9"/>
      <c r="AF259" s="9"/>
      <c r="AG259" s="9"/>
      <c r="AH259" s="9"/>
      <c r="AI259" s="9"/>
      <c r="AJ259" s="9"/>
      <c r="AK259" s="9"/>
      <c r="AL259" s="9"/>
      <c r="AM259" s="9"/>
      <c r="AO259" s="11"/>
    </row>
    <row r="260" spans="12:41">
      <c r="L260" s="8"/>
      <c r="M260" s="9"/>
      <c r="N260" s="9"/>
      <c r="O260" s="9"/>
      <c r="P260" s="9"/>
      <c r="Q260" s="9"/>
      <c r="R260" s="9"/>
      <c r="S260" s="9"/>
      <c r="T260" s="9"/>
      <c r="U260" s="10"/>
      <c r="V260" s="11"/>
      <c r="W260" s="11"/>
      <c r="X260" s="11"/>
      <c r="Y260" s="11"/>
      <c r="Z260" s="11"/>
      <c r="AA260" s="11"/>
      <c r="AB260" s="11"/>
      <c r="AC260" s="9"/>
      <c r="AD260" s="9"/>
      <c r="AE260" s="9"/>
      <c r="AF260" s="9"/>
      <c r="AG260" s="9"/>
      <c r="AH260" s="9"/>
      <c r="AI260" s="9"/>
      <c r="AJ260" s="9"/>
      <c r="AK260" s="9"/>
      <c r="AL260" s="9"/>
      <c r="AM260" s="9"/>
      <c r="AO260" s="11"/>
    </row>
    <row r="261" spans="12:41">
      <c r="L261" s="8"/>
      <c r="M261" s="9"/>
      <c r="N261" s="9"/>
      <c r="O261" s="9"/>
      <c r="P261" s="9"/>
      <c r="Q261" s="9"/>
      <c r="R261" s="9"/>
      <c r="S261" s="9"/>
      <c r="T261" s="9"/>
      <c r="U261" s="10"/>
      <c r="V261" s="11"/>
      <c r="W261" s="11"/>
      <c r="X261" s="11"/>
      <c r="Y261" s="11"/>
      <c r="Z261" s="11"/>
      <c r="AA261" s="11"/>
      <c r="AB261" s="11"/>
      <c r="AC261" s="9"/>
      <c r="AD261" s="9"/>
      <c r="AE261" s="9"/>
      <c r="AF261" s="9"/>
      <c r="AG261" s="9"/>
      <c r="AH261" s="9"/>
      <c r="AI261" s="9"/>
      <c r="AJ261" s="9"/>
      <c r="AK261" s="9"/>
      <c r="AL261" s="9"/>
      <c r="AM261" s="9"/>
      <c r="AO261" s="11"/>
    </row>
    <row r="262" spans="12:41">
      <c r="L262" s="8"/>
      <c r="M262" s="9"/>
      <c r="N262" s="9"/>
      <c r="O262" s="9"/>
      <c r="P262" s="9"/>
      <c r="Q262" s="9"/>
      <c r="R262" s="9"/>
      <c r="S262" s="9"/>
      <c r="T262" s="9"/>
      <c r="U262" s="10"/>
      <c r="V262" s="11"/>
      <c r="W262" s="11"/>
      <c r="X262" s="11"/>
      <c r="Y262" s="11"/>
      <c r="Z262" s="11"/>
      <c r="AA262" s="11"/>
      <c r="AB262" s="11"/>
      <c r="AC262" s="9"/>
      <c r="AD262" s="9"/>
      <c r="AE262" s="9"/>
      <c r="AF262" s="9"/>
      <c r="AG262" s="9"/>
      <c r="AH262" s="9"/>
      <c r="AI262" s="9"/>
      <c r="AJ262" s="9"/>
      <c r="AK262" s="9"/>
      <c r="AL262" s="9"/>
      <c r="AM262" s="9"/>
      <c r="AO262" s="11"/>
    </row>
    <row r="263" spans="12:41">
      <c r="L263" s="8"/>
      <c r="M263" s="9"/>
      <c r="N263" s="9"/>
      <c r="O263" s="9"/>
      <c r="P263" s="9"/>
      <c r="Q263" s="9"/>
      <c r="R263" s="9"/>
      <c r="S263" s="9"/>
      <c r="T263" s="9"/>
      <c r="U263" s="10"/>
      <c r="V263" s="11"/>
      <c r="W263" s="11"/>
      <c r="X263" s="11"/>
      <c r="Y263" s="11"/>
      <c r="Z263" s="11"/>
      <c r="AA263" s="11"/>
      <c r="AB263" s="11"/>
      <c r="AC263" s="9"/>
      <c r="AD263" s="9"/>
      <c r="AE263" s="9"/>
      <c r="AF263" s="9"/>
      <c r="AG263" s="9"/>
      <c r="AH263" s="9"/>
      <c r="AI263" s="9"/>
      <c r="AJ263" s="9"/>
      <c r="AK263" s="9"/>
      <c r="AL263" s="9"/>
      <c r="AM263" s="9"/>
      <c r="AO263" s="11"/>
    </row>
    <row r="264" spans="12:41">
      <c r="L264" s="8"/>
      <c r="M264" s="9"/>
      <c r="N264" s="9"/>
      <c r="O264" s="9"/>
      <c r="P264" s="9"/>
      <c r="Q264" s="9"/>
      <c r="R264" s="9"/>
      <c r="S264" s="9"/>
      <c r="T264" s="9"/>
      <c r="U264" s="10"/>
      <c r="V264" s="11"/>
      <c r="W264" s="11"/>
      <c r="X264" s="11"/>
      <c r="Y264" s="11"/>
      <c r="Z264" s="11"/>
      <c r="AA264" s="11"/>
      <c r="AB264" s="11"/>
      <c r="AC264" s="9"/>
      <c r="AD264" s="9"/>
      <c r="AE264" s="9"/>
      <c r="AF264" s="9"/>
      <c r="AG264" s="9"/>
      <c r="AH264" s="9"/>
      <c r="AI264" s="9"/>
      <c r="AJ264" s="9"/>
      <c r="AK264" s="9"/>
      <c r="AL264" s="9"/>
      <c r="AM264" s="9"/>
      <c r="AO264" s="11"/>
    </row>
    <row r="265" spans="12:41">
      <c r="L265" s="8"/>
      <c r="M265" s="9"/>
      <c r="N265" s="9"/>
      <c r="O265" s="9"/>
      <c r="P265" s="9"/>
      <c r="Q265" s="9"/>
      <c r="R265" s="9"/>
      <c r="S265" s="9"/>
      <c r="T265" s="9"/>
      <c r="U265" s="10"/>
      <c r="V265" s="11"/>
      <c r="W265" s="11"/>
      <c r="X265" s="11"/>
      <c r="Y265" s="11"/>
      <c r="Z265" s="11"/>
      <c r="AA265" s="11"/>
      <c r="AB265" s="11"/>
      <c r="AC265" s="9"/>
      <c r="AD265" s="9"/>
      <c r="AE265" s="9"/>
      <c r="AF265" s="9"/>
      <c r="AG265" s="9"/>
      <c r="AH265" s="9"/>
      <c r="AI265" s="9"/>
      <c r="AJ265" s="9"/>
      <c r="AK265" s="9"/>
      <c r="AL265" s="9"/>
      <c r="AM265" s="9"/>
      <c r="AO265" s="11"/>
    </row>
    <row r="266" spans="12:41">
      <c r="L266" s="8"/>
      <c r="M266" s="9"/>
      <c r="N266" s="9"/>
      <c r="O266" s="9"/>
      <c r="P266" s="9"/>
      <c r="Q266" s="9"/>
      <c r="R266" s="9"/>
      <c r="S266" s="9"/>
      <c r="T266" s="9"/>
      <c r="U266" s="10"/>
      <c r="V266" s="11"/>
      <c r="W266" s="11"/>
      <c r="X266" s="11"/>
      <c r="Y266" s="11"/>
      <c r="Z266" s="11"/>
      <c r="AA266" s="11"/>
      <c r="AB266" s="11"/>
      <c r="AC266" s="9"/>
      <c r="AD266" s="9"/>
      <c r="AE266" s="9"/>
      <c r="AF266" s="9"/>
      <c r="AG266" s="9"/>
      <c r="AH266" s="9"/>
      <c r="AI266" s="9"/>
      <c r="AJ266" s="9"/>
      <c r="AK266" s="9"/>
      <c r="AL266" s="9"/>
      <c r="AM266" s="9"/>
      <c r="AO266" s="11"/>
    </row>
    <row r="267" spans="12:41">
      <c r="L267" s="8"/>
      <c r="M267" s="9"/>
      <c r="N267" s="9"/>
      <c r="O267" s="9"/>
      <c r="P267" s="9"/>
      <c r="Q267" s="9"/>
      <c r="R267" s="9"/>
      <c r="S267" s="9"/>
      <c r="T267" s="9"/>
      <c r="U267" s="10"/>
      <c r="V267" s="11"/>
      <c r="W267" s="11"/>
      <c r="X267" s="11"/>
      <c r="Y267" s="11"/>
      <c r="Z267" s="11"/>
      <c r="AA267" s="11"/>
      <c r="AB267" s="11"/>
      <c r="AC267" s="9"/>
      <c r="AD267" s="9"/>
      <c r="AE267" s="9"/>
      <c r="AF267" s="9"/>
      <c r="AG267" s="9"/>
      <c r="AH267" s="9"/>
      <c r="AI267" s="9"/>
      <c r="AJ267" s="9"/>
      <c r="AK267" s="9"/>
      <c r="AL267" s="9"/>
      <c r="AM267" s="9"/>
      <c r="AO267" s="11"/>
    </row>
    <row r="268" spans="12:41">
      <c r="L268" s="8"/>
      <c r="M268" s="9"/>
      <c r="N268" s="9"/>
      <c r="O268" s="9"/>
      <c r="P268" s="9"/>
      <c r="Q268" s="9"/>
      <c r="R268" s="9"/>
      <c r="S268" s="9"/>
      <c r="T268" s="9"/>
      <c r="U268" s="10"/>
      <c r="V268" s="11"/>
      <c r="W268" s="11"/>
      <c r="X268" s="11"/>
      <c r="Y268" s="11"/>
      <c r="Z268" s="11"/>
      <c r="AA268" s="11"/>
      <c r="AB268" s="11"/>
      <c r="AC268" s="9"/>
      <c r="AD268" s="9"/>
      <c r="AE268" s="9"/>
      <c r="AF268" s="9"/>
      <c r="AG268" s="9"/>
      <c r="AH268" s="9"/>
      <c r="AI268" s="9"/>
      <c r="AJ268" s="9"/>
      <c r="AK268" s="9"/>
      <c r="AL268" s="9"/>
      <c r="AM268" s="9"/>
      <c r="AO268" s="11"/>
    </row>
    <row r="269" spans="12:41">
      <c r="L269" s="8"/>
      <c r="M269" s="9"/>
      <c r="N269" s="9"/>
      <c r="O269" s="9"/>
      <c r="P269" s="9"/>
      <c r="Q269" s="9"/>
      <c r="R269" s="9"/>
      <c r="S269" s="9"/>
      <c r="T269" s="9"/>
      <c r="U269" s="10"/>
      <c r="V269" s="11"/>
      <c r="W269" s="11"/>
      <c r="X269" s="11"/>
      <c r="Y269" s="11"/>
      <c r="Z269" s="11"/>
      <c r="AA269" s="11"/>
      <c r="AB269" s="11"/>
      <c r="AC269" s="9"/>
      <c r="AD269" s="9"/>
      <c r="AE269" s="9"/>
      <c r="AF269" s="9"/>
      <c r="AG269" s="9"/>
      <c r="AH269" s="9"/>
      <c r="AI269" s="9"/>
      <c r="AJ269" s="9"/>
      <c r="AK269" s="9"/>
      <c r="AL269" s="9"/>
      <c r="AM269" s="9"/>
      <c r="AO269" s="11"/>
    </row>
    <row r="270" spans="12:41">
      <c r="L270" s="8"/>
      <c r="M270" s="9"/>
      <c r="N270" s="9"/>
      <c r="O270" s="9"/>
      <c r="P270" s="9"/>
      <c r="Q270" s="9"/>
      <c r="R270" s="9"/>
      <c r="S270" s="9"/>
      <c r="T270" s="9"/>
      <c r="U270" s="10"/>
      <c r="V270" s="11"/>
      <c r="W270" s="11"/>
      <c r="X270" s="11"/>
      <c r="Y270" s="11"/>
      <c r="Z270" s="11"/>
      <c r="AA270" s="11"/>
      <c r="AB270" s="11"/>
      <c r="AC270" s="9"/>
      <c r="AD270" s="9"/>
      <c r="AE270" s="9"/>
      <c r="AF270" s="9"/>
      <c r="AG270" s="9"/>
      <c r="AH270" s="9"/>
      <c r="AI270" s="9"/>
      <c r="AJ270" s="9"/>
      <c r="AK270" s="9"/>
      <c r="AL270" s="9"/>
      <c r="AM270" s="9"/>
      <c r="AO270" s="11"/>
    </row>
    <row r="271" spans="12:41">
      <c r="L271" s="8"/>
      <c r="M271" s="9"/>
      <c r="N271" s="9"/>
      <c r="O271" s="9"/>
      <c r="P271" s="9"/>
      <c r="Q271" s="9"/>
      <c r="R271" s="9"/>
      <c r="S271" s="9"/>
      <c r="T271" s="9"/>
      <c r="U271" s="10"/>
      <c r="V271" s="11"/>
      <c r="W271" s="11"/>
      <c r="X271" s="11"/>
      <c r="Y271" s="11"/>
      <c r="Z271" s="11"/>
      <c r="AA271" s="11"/>
      <c r="AB271" s="11"/>
      <c r="AC271" s="9"/>
      <c r="AD271" s="9"/>
      <c r="AE271" s="9"/>
      <c r="AF271" s="9"/>
      <c r="AG271" s="9"/>
      <c r="AH271" s="9"/>
      <c r="AI271" s="9"/>
      <c r="AJ271" s="9"/>
      <c r="AK271" s="9"/>
      <c r="AL271" s="9"/>
      <c r="AM271" s="9"/>
      <c r="AO271" s="11"/>
    </row>
    <row r="272" spans="12:41">
      <c r="L272" s="8"/>
      <c r="M272" s="9"/>
      <c r="N272" s="9"/>
      <c r="O272" s="9"/>
      <c r="P272" s="9"/>
      <c r="Q272" s="9"/>
      <c r="R272" s="9"/>
      <c r="S272" s="9"/>
      <c r="T272" s="9"/>
      <c r="U272" s="10"/>
      <c r="V272" s="11"/>
      <c r="W272" s="11"/>
      <c r="X272" s="11"/>
      <c r="Y272" s="11"/>
      <c r="Z272" s="11"/>
      <c r="AA272" s="11"/>
      <c r="AB272" s="11"/>
      <c r="AC272" s="9"/>
      <c r="AD272" s="9"/>
      <c r="AE272" s="9"/>
      <c r="AF272" s="9"/>
      <c r="AG272" s="9"/>
      <c r="AH272" s="9"/>
      <c r="AI272" s="9"/>
      <c r="AJ272" s="9"/>
      <c r="AK272" s="9"/>
      <c r="AL272" s="9"/>
      <c r="AM272" s="9"/>
      <c r="AO272" s="11"/>
    </row>
    <row r="273" spans="12:41">
      <c r="L273" s="8"/>
      <c r="M273" s="9"/>
      <c r="N273" s="9"/>
      <c r="O273" s="9"/>
      <c r="P273" s="9"/>
      <c r="Q273" s="9"/>
      <c r="R273" s="9"/>
      <c r="S273" s="9"/>
      <c r="T273" s="9"/>
      <c r="U273" s="10"/>
      <c r="V273" s="11"/>
      <c r="W273" s="11"/>
      <c r="X273" s="11"/>
      <c r="Y273" s="11"/>
      <c r="Z273" s="11"/>
      <c r="AA273" s="11"/>
      <c r="AB273" s="11"/>
      <c r="AC273" s="9"/>
      <c r="AD273" s="9"/>
      <c r="AE273" s="9"/>
      <c r="AF273" s="9"/>
      <c r="AG273" s="9"/>
      <c r="AH273" s="9"/>
      <c r="AI273" s="9"/>
      <c r="AJ273" s="9"/>
      <c r="AK273" s="9"/>
      <c r="AL273" s="9"/>
      <c r="AM273" s="9"/>
      <c r="AO273" s="11"/>
    </row>
    <row r="274" spans="12:41">
      <c r="L274" s="8"/>
      <c r="M274" s="9"/>
      <c r="N274" s="9"/>
      <c r="O274" s="9"/>
      <c r="P274" s="9"/>
      <c r="Q274" s="9"/>
      <c r="R274" s="9"/>
      <c r="S274" s="9"/>
      <c r="T274" s="9"/>
      <c r="U274" s="10"/>
      <c r="V274" s="11"/>
      <c r="W274" s="11"/>
      <c r="X274" s="11"/>
      <c r="Y274" s="11"/>
      <c r="Z274" s="11"/>
      <c r="AA274" s="11"/>
      <c r="AB274" s="11"/>
      <c r="AC274" s="9"/>
      <c r="AD274" s="9"/>
      <c r="AE274" s="9"/>
      <c r="AF274" s="9"/>
      <c r="AG274" s="9"/>
      <c r="AH274" s="9"/>
      <c r="AI274" s="9"/>
      <c r="AJ274" s="9"/>
      <c r="AK274" s="9"/>
      <c r="AL274" s="9"/>
      <c r="AM274" s="9"/>
      <c r="AO274" s="11"/>
    </row>
    <row r="275" spans="12:41">
      <c r="L275" s="8"/>
      <c r="M275" s="9"/>
      <c r="N275" s="9"/>
      <c r="O275" s="9"/>
      <c r="P275" s="9"/>
      <c r="Q275" s="9"/>
      <c r="R275" s="9"/>
      <c r="S275" s="9"/>
      <c r="T275" s="9"/>
      <c r="U275" s="10"/>
      <c r="V275" s="11"/>
      <c r="W275" s="11"/>
      <c r="X275" s="11"/>
      <c r="Y275" s="11"/>
      <c r="Z275" s="11"/>
      <c r="AA275" s="11"/>
      <c r="AB275" s="11"/>
      <c r="AC275" s="9"/>
      <c r="AD275" s="9"/>
      <c r="AE275" s="9"/>
      <c r="AF275" s="9"/>
      <c r="AG275" s="9"/>
      <c r="AH275" s="9"/>
      <c r="AI275" s="9"/>
      <c r="AJ275" s="9"/>
      <c r="AK275" s="9"/>
      <c r="AL275" s="9"/>
      <c r="AM275" s="9"/>
      <c r="AO275" s="11"/>
    </row>
    <row r="276" spans="12:41">
      <c r="L276" s="8"/>
      <c r="M276" s="9"/>
      <c r="N276" s="9"/>
      <c r="O276" s="9"/>
      <c r="P276" s="9"/>
      <c r="Q276" s="9"/>
      <c r="R276" s="9"/>
      <c r="S276" s="9"/>
      <c r="T276" s="9"/>
      <c r="U276" s="10"/>
      <c r="V276" s="11"/>
      <c r="W276" s="11"/>
      <c r="X276" s="11"/>
      <c r="Y276" s="11"/>
      <c r="Z276" s="11"/>
      <c r="AA276" s="11"/>
      <c r="AB276" s="11"/>
      <c r="AC276" s="9"/>
      <c r="AD276" s="9"/>
      <c r="AE276" s="9"/>
      <c r="AF276" s="9"/>
      <c r="AG276" s="9"/>
      <c r="AH276" s="9"/>
      <c r="AI276" s="9"/>
      <c r="AJ276" s="9"/>
      <c r="AK276" s="9"/>
      <c r="AL276" s="9"/>
      <c r="AM276" s="9"/>
      <c r="AO276" s="11"/>
    </row>
    <row r="277" spans="12:41">
      <c r="L277" s="8"/>
      <c r="M277" s="9"/>
      <c r="N277" s="9"/>
      <c r="O277" s="9"/>
      <c r="P277" s="9"/>
      <c r="Q277" s="9"/>
      <c r="R277" s="9"/>
      <c r="S277" s="9"/>
      <c r="T277" s="9"/>
      <c r="U277" s="10"/>
      <c r="V277" s="11"/>
      <c r="W277" s="11"/>
      <c r="X277" s="11"/>
      <c r="Y277" s="11"/>
      <c r="Z277" s="11"/>
      <c r="AA277" s="11"/>
      <c r="AB277" s="11"/>
      <c r="AC277" s="9"/>
      <c r="AD277" s="9"/>
      <c r="AE277" s="9"/>
      <c r="AF277" s="9"/>
      <c r="AG277" s="9"/>
      <c r="AH277" s="9"/>
      <c r="AI277" s="9"/>
      <c r="AJ277" s="9"/>
      <c r="AK277" s="9"/>
      <c r="AL277" s="9"/>
      <c r="AM277" s="9"/>
      <c r="AO277" s="11"/>
    </row>
    <row r="278" spans="12:41">
      <c r="L278" s="8"/>
      <c r="M278" s="9"/>
      <c r="N278" s="9"/>
      <c r="O278" s="9"/>
      <c r="P278" s="9"/>
      <c r="Q278" s="9"/>
      <c r="R278" s="9"/>
      <c r="S278" s="9"/>
      <c r="T278" s="9"/>
      <c r="U278" s="10"/>
      <c r="V278" s="11"/>
      <c r="W278" s="11"/>
      <c r="X278" s="11"/>
      <c r="Y278" s="11"/>
      <c r="Z278" s="11"/>
      <c r="AA278" s="11"/>
      <c r="AB278" s="11"/>
      <c r="AC278" s="9"/>
      <c r="AD278" s="9"/>
      <c r="AE278" s="9"/>
      <c r="AF278" s="9"/>
      <c r="AG278" s="9"/>
      <c r="AH278" s="9"/>
      <c r="AI278" s="9"/>
      <c r="AJ278" s="9"/>
      <c r="AK278" s="9"/>
      <c r="AL278" s="9"/>
      <c r="AM278" s="9"/>
      <c r="AO278" s="11"/>
    </row>
    <row r="279" spans="12:41">
      <c r="L279" s="8"/>
      <c r="M279" s="9"/>
      <c r="N279" s="9"/>
      <c r="O279" s="9"/>
      <c r="P279" s="9"/>
      <c r="Q279" s="9"/>
      <c r="R279" s="9"/>
      <c r="S279" s="9"/>
      <c r="T279" s="9"/>
      <c r="U279" s="10"/>
      <c r="V279" s="11"/>
      <c r="W279" s="11"/>
      <c r="X279" s="11"/>
      <c r="Y279" s="11"/>
      <c r="Z279" s="11"/>
      <c r="AA279" s="11"/>
      <c r="AB279" s="11"/>
      <c r="AC279" s="9"/>
      <c r="AD279" s="9"/>
      <c r="AE279" s="9"/>
      <c r="AF279" s="9"/>
      <c r="AG279" s="9"/>
      <c r="AH279" s="9"/>
      <c r="AI279" s="9"/>
      <c r="AJ279" s="9"/>
      <c r="AK279" s="9"/>
      <c r="AL279" s="9"/>
      <c r="AM279" s="9"/>
      <c r="AO279" s="11"/>
    </row>
    <row r="280" spans="12:41">
      <c r="L280" s="8"/>
      <c r="M280" s="9"/>
      <c r="N280" s="9"/>
      <c r="O280" s="9"/>
      <c r="P280" s="9"/>
      <c r="Q280" s="9"/>
      <c r="R280" s="9"/>
      <c r="S280" s="9"/>
      <c r="T280" s="9"/>
      <c r="U280" s="10"/>
      <c r="V280" s="11"/>
      <c r="W280" s="11"/>
      <c r="X280" s="11"/>
      <c r="Y280" s="11"/>
      <c r="Z280" s="11"/>
      <c r="AA280" s="11"/>
      <c r="AB280" s="11"/>
      <c r="AC280" s="9"/>
      <c r="AD280" s="9"/>
      <c r="AE280" s="9"/>
      <c r="AF280" s="9"/>
      <c r="AG280" s="9"/>
      <c r="AH280" s="9"/>
      <c r="AI280" s="9"/>
      <c r="AJ280" s="9"/>
      <c r="AK280" s="9"/>
      <c r="AL280" s="9"/>
      <c r="AM280" s="9"/>
      <c r="AO280" s="11"/>
    </row>
    <row r="281" spans="12:41">
      <c r="L281" s="8"/>
      <c r="M281" s="9"/>
      <c r="N281" s="9"/>
      <c r="O281" s="9"/>
      <c r="P281" s="9"/>
      <c r="Q281" s="9"/>
      <c r="R281" s="9"/>
      <c r="S281" s="9"/>
      <c r="T281" s="9"/>
      <c r="U281" s="10"/>
      <c r="V281" s="11"/>
      <c r="W281" s="11"/>
      <c r="X281" s="11"/>
      <c r="Y281" s="11"/>
      <c r="Z281" s="11"/>
      <c r="AA281" s="11"/>
      <c r="AB281" s="11"/>
      <c r="AC281" s="9"/>
      <c r="AD281" s="9"/>
      <c r="AE281" s="9"/>
      <c r="AF281" s="9"/>
      <c r="AG281" s="9"/>
      <c r="AH281" s="9"/>
      <c r="AI281" s="9"/>
      <c r="AJ281" s="9"/>
      <c r="AK281" s="9"/>
      <c r="AL281" s="9"/>
      <c r="AM281" s="9"/>
      <c r="AO281" s="11"/>
    </row>
    <row r="282" spans="12:41">
      <c r="L282" s="8"/>
      <c r="M282" s="9"/>
      <c r="N282" s="9"/>
      <c r="O282" s="9"/>
      <c r="P282" s="9"/>
      <c r="Q282" s="9"/>
      <c r="R282" s="9"/>
      <c r="S282" s="9"/>
      <c r="T282" s="9"/>
      <c r="U282" s="10"/>
      <c r="V282" s="11"/>
      <c r="W282" s="11"/>
      <c r="X282" s="11"/>
      <c r="Y282" s="11"/>
      <c r="Z282" s="11"/>
      <c r="AA282" s="11"/>
      <c r="AB282" s="11"/>
      <c r="AC282" s="9"/>
      <c r="AD282" s="9"/>
      <c r="AE282" s="9"/>
      <c r="AF282" s="9"/>
      <c r="AG282" s="9"/>
      <c r="AH282" s="9"/>
      <c r="AI282" s="9"/>
      <c r="AJ282" s="9"/>
      <c r="AK282" s="9"/>
      <c r="AL282" s="9"/>
      <c r="AM282" s="9"/>
      <c r="AO282" s="11"/>
    </row>
    <row r="283" spans="12:41">
      <c r="L283" s="8"/>
      <c r="M283" s="9"/>
      <c r="N283" s="9"/>
      <c r="O283" s="9"/>
      <c r="P283" s="9"/>
      <c r="Q283" s="9"/>
      <c r="R283" s="9"/>
      <c r="S283" s="9"/>
      <c r="T283" s="9"/>
      <c r="U283" s="10"/>
      <c r="V283" s="11"/>
      <c r="W283" s="11"/>
      <c r="X283" s="11"/>
      <c r="Y283" s="11"/>
      <c r="Z283" s="11"/>
      <c r="AA283" s="11"/>
      <c r="AB283" s="11"/>
      <c r="AC283" s="9"/>
      <c r="AD283" s="9"/>
      <c r="AE283" s="9"/>
      <c r="AF283" s="9"/>
      <c r="AG283" s="9"/>
      <c r="AH283" s="9"/>
      <c r="AI283" s="9"/>
      <c r="AJ283" s="9"/>
      <c r="AK283" s="9"/>
      <c r="AL283" s="9"/>
      <c r="AM283" s="9"/>
      <c r="AO283" s="11"/>
    </row>
    <row r="284" spans="12:41">
      <c r="L284" s="8"/>
      <c r="M284" s="9"/>
      <c r="N284" s="9"/>
      <c r="O284" s="9"/>
      <c r="P284" s="9"/>
      <c r="Q284" s="9"/>
      <c r="R284" s="9"/>
      <c r="S284" s="9"/>
      <c r="T284" s="9"/>
      <c r="U284" s="10"/>
      <c r="V284" s="11"/>
      <c r="W284" s="11"/>
      <c r="X284" s="11"/>
      <c r="Y284" s="11"/>
      <c r="Z284" s="11"/>
      <c r="AA284" s="11"/>
      <c r="AB284" s="11"/>
      <c r="AC284" s="9"/>
      <c r="AD284" s="9"/>
      <c r="AE284" s="9"/>
      <c r="AF284" s="9"/>
      <c r="AG284" s="9"/>
      <c r="AH284" s="9"/>
      <c r="AI284" s="9"/>
      <c r="AJ284" s="9"/>
      <c r="AK284" s="9"/>
      <c r="AL284" s="9"/>
      <c r="AM284" s="9"/>
      <c r="AO284" s="11"/>
    </row>
    <row r="285" spans="12:41">
      <c r="L285" s="8"/>
      <c r="M285" s="9"/>
      <c r="N285" s="9"/>
      <c r="O285" s="9"/>
      <c r="P285" s="9"/>
      <c r="Q285" s="9"/>
      <c r="R285" s="9"/>
      <c r="S285" s="9"/>
      <c r="T285" s="9"/>
      <c r="U285" s="10"/>
      <c r="V285" s="11"/>
      <c r="W285" s="11"/>
      <c r="X285" s="11"/>
      <c r="Y285" s="11"/>
      <c r="Z285" s="11"/>
      <c r="AA285" s="11"/>
      <c r="AB285" s="11"/>
      <c r="AC285" s="9"/>
      <c r="AD285" s="9"/>
      <c r="AE285" s="9"/>
      <c r="AF285" s="9"/>
      <c r="AG285" s="9"/>
      <c r="AH285" s="9"/>
      <c r="AI285" s="9"/>
      <c r="AJ285" s="9"/>
      <c r="AK285" s="9"/>
      <c r="AL285" s="9"/>
      <c r="AM285" s="9"/>
      <c r="AO285" s="11"/>
    </row>
    <row r="286" spans="12:41">
      <c r="L286" s="8"/>
      <c r="M286" s="9"/>
      <c r="N286" s="9"/>
      <c r="O286" s="9"/>
      <c r="P286" s="9"/>
      <c r="Q286" s="9"/>
      <c r="R286" s="9"/>
      <c r="S286" s="9"/>
      <c r="T286" s="9"/>
      <c r="U286" s="10"/>
      <c r="V286" s="11"/>
      <c r="W286" s="11"/>
      <c r="X286" s="11"/>
      <c r="Y286" s="11"/>
      <c r="Z286" s="11"/>
      <c r="AA286" s="11"/>
      <c r="AB286" s="11"/>
      <c r="AC286" s="9"/>
      <c r="AD286" s="9"/>
      <c r="AE286" s="9"/>
      <c r="AF286" s="9"/>
      <c r="AG286" s="9"/>
      <c r="AH286" s="9"/>
      <c r="AI286" s="9"/>
      <c r="AJ286" s="9"/>
      <c r="AK286" s="9"/>
      <c r="AL286" s="9"/>
      <c r="AM286" s="9"/>
      <c r="AO286" s="11"/>
    </row>
    <row r="287" spans="12:41">
      <c r="L287" s="8"/>
      <c r="M287" s="9"/>
      <c r="N287" s="9"/>
      <c r="O287" s="9"/>
      <c r="P287" s="9"/>
      <c r="Q287" s="9"/>
      <c r="R287" s="9"/>
      <c r="S287" s="9"/>
      <c r="T287" s="9"/>
      <c r="U287" s="10"/>
      <c r="V287" s="11"/>
      <c r="W287" s="11"/>
      <c r="X287" s="11"/>
      <c r="Y287" s="11"/>
      <c r="Z287" s="11"/>
      <c r="AA287" s="11"/>
      <c r="AB287" s="11"/>
      <c r="AC287" s="9"/>
      <c r="AD287" s="9"/>
      <c r="AE287" s="9"/>
      <c r="AF287" s="9"/>
      <c r="AG287" s="9"/>
      <c r="AH287" s="9"/>
      <c r="AI287" s="9"/>
      <c r="AJ287" s="9"/>
      <c r="AK287" s="9"/>
      <c r="AL287" s="9"/>
      <c r="AM287" s="9"/>
      <c r="AO287" s="11"/>
    </row>
    <row r="288" spans="12:41">
      <c r="L288" s="8"/>
      <c r="M288" s="9"/>
      <c r="N288" s="9"/>
      <c r="O288" s="9"/>
      <c r="P288" s="9"/>
      <c r="Q288" s="9"/>
      <c r="R288" s="9"/>
      <c r="S288" s="9"/>
      <c r="T288" s="9"/>
      <c r="U288" s="10"/>
      <c r="V288" s="11"/>
      <c r="W288" s="11"/>
      <c r="X288" s="11"/>
      <c r="Y288" s="11"/>
      <c r="Z288" s="11"/>
      <c r="AA288" s="11"/>
      <c r="AB288" s="11"/>
      <c r="AC288" s="9"/>
      <c r="AD288" s="9"/>
      <c r="AE288" s="9"/>
      <c r="AF288" s="9"/>
      <c r="AG288" s="9"/>
      <c r="AH288" s="9"/>
      <c r="AI288" s="9"/>
      <c r="AJ288" s="9"/>
      <c r="AK288" s="9"/>
      <c r="AL288" s="9"/>
      <c r="AM288" s="9"/>
      <c r="AO288" s="11"/>
    </row>
    <row r="289" spans="12:41">
      <c r="L289" s="8"/>
      <c r="M289" s="9"/>
      <c r="N289" s="9"/>
      <c r="O289" s="9"/>
      <c r="P289" s="9"/>
      <c r="Q289" s="9"/>
      <c r="R289" s="9"/>
      <c r="S289" s="9"/>
      <c r="T289" s="9"/>
      <c r="U289" s="10"/>
      <c r="V289" s="11"/>
      <c r="W289" s="11"/>
      <c r="X289" s="11"/>
      <c r="Y289" s="11"/>
      <c r="Z289" s="11"/>
      <c r="AA289" s="11"/>
      <c r="AB289" s="11"/>
      <c r="AC289" s="9"/>
      <c r="AD289" s="9"/>
      <c r="AE289" s="9"/>
      <c r="AF289" s="9"/>
      <c r="AG289" s="9"/>
      <c r="AH289" s="9"/>
      <c r="AI289" s="9"/>
      <c r="AJ289" s="9"/>
      <c r="AK289" s="9"/>
      <c r="AL289" s="9"/>
      <c r="AM289" s="9"/>
      <c r="AO289" s="11"/>
    </row>
    <row r="290" spans="12:41">
      <c r="L290" s="8"/>
      <c r="M290" s="9"/>
      <c r="N290" s="9"/>
      <c r="O290" s="9"/>
      <c r="P290" s="9"/>
      <c r="Q290" s="9"/>
      <c r="R290" s="9"/>
      <c r="S290" s="9"/>
      <c r="T290" s="9"/>
      <c r="U290" s="10"/>
      <c r="V290" s="11"/>
      <c r="W290" s="11"/>
      <c r="X290" s="11"/>
      <c r="Y290" s="11"/>
      <c r="Z290" s="11"/>
      <c r="AA290" s="11"/>
      <c r="AB290" s="11"/>
      <c r="AC290" s="9"/>
      <c r="AD290" s="9"/>
      <c r="AE290" s="9"/>
      <c r="AF290" s="9"/>
      <c r="AG290" s="9"/>
      <c r="AH290" s="9"/>
      <c r="AI290" s="9"/>
      <c r="AJ290" s="9"/>
      <c r="AK290" s="9"/>
      <c r="AL290" s="9"/>
      <c r="AM290" s="9"/>
      <c r="AO290" s="11"/>
    </row>
    <row r="291" spans="12:41">
      <c r="L291" s="8"/>
      <c r="M291" s="9"/>
      <c r="N291" s="9"/>
      <c r="O291" s="9"/>
      <c r="P291" s="9"/>
      <c r="Q291" s="9"/>
      <c r="R291" s="9"/>
      <c r="S291" s="9"/>
      <c r="T291" s="9"/>
      <c r="U291" s="10"/>
      <c r="V291" s="11"/>
      <c r="W291" s="11"/>
      <c r="X291" s="11"/>
      <c r="Y291" s="11"/>
      <c r="Z291" s="11"/>
      <c r="AA291" s="11"/>
      <c r="AB291" s="11"/>
      <c r="AC291" s="9"/>
      <c r="AD291" s="9"/>
      <c r="AE291" s="9"/>
      <c r="AF291" s="9"/>
      <c r="AG291" s="9"/>
      <c r="AH291" s="9"/>
      <c r="AI291" s="9"/>
      <c r="AJ291" s="9"/>
      <c r="AK291" s="9"/>
      <c r="AL291" s="9"/>
      <c r="AM291" s="9"/>
      <c r="AO291" s="11"/>
    </row>
    <row r="292" spans="12:41">
      <c r="L292" s="8"/>
      <c r="M292" s="9"/>
      <c r="N292" s="9"/>
      <c r="O292" s="9"/>
      <c r="P292" s="9"/>
      <c r="Q292" s="9"/>
      <c r="R292" s="9"/>
      <c r="S292" s="9"/>
      <c r="T292" s="9"/>
      <c r="U292" s="10"/>
      <c r="V292" s="11"/>
      <c r="W292" s="11"/>
      <c r="X292" s="11"/>
      <c r="Y292" s="11"/>
      <c r="Z292" s="11"/>
      <c r="AA292" s="11"/>
      <c r="AB292" s="11"/>
      <c r="AC292" s="9"/>
      <c r="AD292" s="9"/>
      <c r="AE292" s="9"/>
      <c r="AF292" s="9"/>
      <c r="AG292" s="9"/>
      <c r="AH292" s="9"/>
      <c r="AI292" s="9"/>
      <c r="AJ292" s="9"/>
      <c r="AK292" s="9"/>
      <c r="AL292" s="9"/>
      <c r="AM292" s="9"/>
      <c r="AO292" s="11"/>
    </row>
    <row r="293" spans="12:41">
      <c r="L293" s="8"/>
      <c r="M293" s="9"/>
      <c r="N293" s="9"/>
      <c r="O293" s="9"/>
      <c r="P293" s="9"/>
      <c r="Q293" s="9"/>
      <c r="R293" s="9"/>
      <c r="S293" s="9"/>
      <c r="T293" s="9"/>
      <c r="U293" s="10"/>
      <c r="V293" s="11"/>
      <c r="W293" s="11"/>
      <c r="X293" s="11"/>
      <c r="Y293" s="11"/>
      <c r="Z293" s="11"/>
      <c r="AA293" s="11"/>
      <c r="AB293" s="11"/>
      <c r="AC293" s="9"/>
      <c r="AD293" s="9"/>
      <c r="AE293" s="9"/>
      <c r="AF293" s="9"/>
      <c r="AG293" s="9"/>
      <c r="AH293" s="9"/>
      <c r="AI293" s="9"/>
      <c r="AJ293" s="9"/>
      <c r="AK293" s="9"/>
      <c r="AL293" s="9"/>
      <c r="AM293" s="9"/>
      <c r="AO293" s="11"/>
    </row>
    <row r="294" spans="12:41">
      <c r="L294" s="8"/>
      <c r="M294" s="9"/>
      <c r="N294" s="9"/>
      <c r="O294" s="9"/>
      <c r="P294" s="9"/>
      <c r="Q294" s="9"/>
      <c r="R294" s="9"/>
      <c r="S294" s="9"/>
      <c r="T294" s="9"/>
      <c r="U294" s="10"/>
      <c r="V294" s="11"/>
      <c r="W294" s="11"/>
      <c r="X294" s="11"/>
      <c r="Y294" s="11"/>
      <c r="Z294" s="11"/>
      <c r="AA294" s="11"/>
      <c r="AB294" s="11"/>
      <c r="AC294" s="9"/>
      <c r="AD294" s="9"/>
      <c r="AE294" s="9"/>
      <c r="AF294" s="9"/>
      <c r="AG294" s="9"/>
      <c r="AH294" s="9"/>
      <c r="AI294" s="9"/>
      <c r="AJ294" s="9"/>
      <c r="AK294" s="9"/>
      <c r="AL294" s="9"/>
      <c r="AM294" s="9"/>
      <c r="AO294" s="11"/>
    </row>
    <row r="295" spans="12:41">
      <c r="L295" s="8"/>
      <c r="M295" s="9"/>
      <c r="N295" s="9"/>
      <c r="O295" s="9"/>
      <c r="P295" s="9"/>
      <c r="Q295" s="9"/>
      <c r="R295" s="9"/>
      <c r="S295" s="9"/>
      <c r="T295" s="9"/>
      <c r="U295" s="10"/>
      <c r="V295" s="11"/>
      <c r="W295" s="11"/>
      <c r="X295" s="11"/>
      <c r="Y295" s="11"/>
      <c r="Z295" s="11"/>
      <c r="AA295" s="11"/>
      <c r="AB295" s="11"/>
      <c r="AC295" s="9"/>
      <c r="AD295" s="9"/>
      <c r="AE295" s="9"/>
      <c r="AF295" s="9"/>
      <c r="AG295" s="9"/>
      <c r="AH295" s="9"/>
      <c r="AI295" s="9"/>
      <c r="AJ295" s="9"/>
      <c r="AK295" s="9"/>
      <c r="AL295" s="9"/>
      <c r="AM295" s="9"/>
      <c r="AO295" s="11"/>
    </row>
    <row r="296" spans="12:41">
      <c r="L296" s="8"/>
      <c r="M296" s="9"/>
      <c r="N296" s="9"/>
      <c r="O296" s="9"/>
      <c r="P296" s="9"/>
      <c r="Q296" s="9"/>
      <c r="R296" s="9"/>
      <c r="S296" s="9"/>
      <c r="T296" s="9"/>
      <c r="U296" s="10"/>
      <c r="V296" s="11"/>
      <c r="W296" s="11"/>
      <c r="X296" s="11"/>
      <c r="Y296" s="11"/>
      <c r="Z296" s="11"/>
      <c r="AA296" s="11"/>
      <c r="AB296" s="11"/>
      <c r="AC296" s="9"/>
      <c r="AD296" s="9"/>
      <c r="AE296" s="9"/>
      <c r="AF296" s="9"/>
      <c r="AG296" s="9"/>
      <c r="AH296" s="9"/>
      <c r="AI296" s="9"/>
      <c r="AJ296" s="9"/>
      <c r="AK296" s="9"/>
      <c r="AL296" s="9"/>
      <c r="AM296" s="9"/>
      <c r="AO296" s="11"/>
    </row>
    <row r="297" spans="12:41">
      <c r="L297" s="8"/>
      <c r="M297" s="9"/>
      <c r="N297" s="9"/>
      <c r="O297" s="9"/>
      <c r="P297" s="9"/>
      <c r="Q297" s="9"/>
      <c r="R297" s="9"/>
      <c r="S297" s="9"/>
      <c r="T297" s="9"/>
      <c r="U297" s="10"/>
      <c r="V297" s="11"/>
      <c r="W297" s="11"/>
      <c r="X297" s="11"/>
      <c r="Y297" s="11"/>
      <c r="Z297" s="11"/>
      <c r="AA297" s="11"/>
      <c r="AB297" s="11"/>
      <c r="AC297" s="9"/>
      <c r="AD297" s="9"/>
      <c r="AE297" s="9"/>
      <c r="AF297" s="9"/>
      <c r="AG297" s="9"/>
      <c r="AH297" s="9"/>
      <c r="AI297" s="9"/>
      <c r="AJ297" s="9"/>
      <c r="AK297" s="9"/>
      <c r="AL297" s="9"/>
      <c r="AM297" s="9"/>
      <c r="AO297" s="11"/>
    </row>
    <row r="298" spans="12:41">
      <c r="L298" s="8"/>
      <c r="M298" s="9"/>
      <c r="N298" s="9"/>
      <c r="O298" s="9"/>
      <c r="P298" s="9"/>
      <c r="Q298" s="9"/>
      <c r="R298" s="9"/>
      <c r="S298" s="9"/>
      <c r="T298" s="9"/>
      <c r="U298" s="10"/>
      <c r="V298" s="11"/>
      <c r="W298" s="11"/>
      <c r="X298" s="11"/>
      <c r="Y298" s="11"/>
      <c r="Z298" s="11"/>
      <c r="AA298" s="11"/>
      <c r="AB298" s="11"/>
      <c r="AC298" s="9"/>
      <c r="AD298" s="9"/>
      <c r="AE298" s="9"/>
      <c r="AF298" s="9"/>
      <c r="AG298" s="9"/>
      <c r="AH298" s="9"/>
      <c r="AI298" s="9"/>
      <c r="AJ298" s="9"/>
      <c r="AK298" s="9"/>
      <c r="AL298" s="9"/>
      <c r="AM298" s="9"/>
      <c r="AO298" s="11"/>
    </row>
    <row r="299" spans="12:41">
      <c r="L299" s="8"/>
      <c r="M299" s="9"/>
      <c r="N299" s="9"/>
      <c r="O299" s="9"/>
      <c r="P299" s="9"/>
      <c r="Q299" s="9"/>
      <c r="R299" s="9"/>
      <c r="S299" s="9"/>
      <c r="T299" s="9"/>
      <c r="U299" s="10"/>
      <c r="V299" s="11"/>
      <c r="W299" s="11"/>
      <c r="X299" s="11"/>
      <c r="Y299" s="11"/>
      <c r="Z299" s="11"/>
      <c r="AA299" s="11"/>
      <c r="AB299" s="11"/>
      <c r="AC299" s="9"/>
      <c r="AD299" s="9"/>
      <c r="AE299" s="9"/>
      <c r="AF299" s="9"/>
      <c r="AG299" s="9"/>
      <c r="AH299" s="9"/>
      <c r="AI299" s="9"/>
      <c r="AJ299" s="9"/>
      <c r="AK299" s="9"/>
      <c r="AL299" s="9"/>
      <c r="AM299" s="9"/>
      <c r="AO299" s="11"/>
    </row>
    <row r="300" spans="12:41">
      <c r="L300" s="8"/>
      <c r="M300" s="9"/>
      <c r="N300" s="9"/>
      <c r="O300" s="9"/>
      <c r="P300" s="9"/>
      <c r="Q300" s="9"/>
      <c r="R300" s="9"/>
      <c r="S300" s="9"/>
      <c r="T300" s="9"/>
      <c r="U300" s="10"/>
      <c r="V300" s="11"/>
      <c r="W300" s="11"/>
      <c r="X300" s="11"/>
      <c r="Y300" s="11"/>
      <c r="Z300" s="11"/>
      <c r="AA300" s="11"/>
      <c r="AB300" s="11"/>
      <c r="AC300" s="9"/>
      <c r="AD300" s="9"/>
      <c r="AE300" s="9"/>
      <c r="AF300" s="9"/>
      <c r="AG300" s="9"/>
      <c r="AH300" s="9"/>
      <c r="AI300" s="9"/>
      <c r="AJ300" s="9"/>
      <c r="AK300" s="9"/>
      <c r="AL300" s="9"/>
      <c r="AM300" s="9"/>
      <c r="AO300" s="11"/>
    </row>
    <row r="301" spans="12:41">
      <c r="L301" s="8"/>
      <c r="M301" s="9"/>
      <c r="N301" s="9"/>
      <c r="O301" s="9"/>
      <c r="P301" s="9"/>
      <c r="Q301" s="9"/>
      <c r="R301" s="9"/>
      <c r="S301" s="9"/>
      <c r="T301" s="9"/>
      <c r="U301" s="10"/>
      <c r="V301" s="11"/>
      <c r="W301" s="11"/>
      <c r="X301" s="11"/>
      <c r="Y301" s="11"/>
      <c r="Z301" s="11"/>
      <c r="AA301" s="11"/>
      <c r="AB301" s="11"/>
      <c r="AC301" s="9"/>
      <c r="AD301" s="9"/>
      <c r="AE301" s="9"/>
      <c r="AF301" s="9"/>
      <c r="AG301" s="9"/>
      <c r="AH301" s="9"/>
      <c r="AI301" s="9"/>
      <c r="AJ301" s="9"/>
      <c r="AK301" s="9"/>
      <c r="AL301" s="9"/>
      <c r="AM301" s="9"/>
      <c r="AO301" s="11"/>
    </row>
    <row r="302" spans="12:41">
      <c r="L302" s="8"/>
      <c r="M302" s="9"/>
      <c r="N302" s="9"/>
      <c r="O302" s="9"/>
      <c r="P302" s="9"/>
      <c r="Q302" s="9"/>
      <c r="R302" s="9"/>
      <c r="S302" s="9"/>
      <c r="T302" s="9"/>
      <c r="U302" s="10"/>
      <c r="V302" s="11"/>
      <c r="W302" s="11"/>
      <c r="X302" s="11"/>
      <c r="Y302" s="11"/>
      <c r="Z302" s="11"/>
      <c r="AA302" s="11"/>
      <c r="AB302" s="11"/>
      <c r="AC302" s="9"/>
      <c r="AD302" s="9"/>
      <c r="AE302" s="9"/>
      <c r="AF302" s="9"/>
      <c r="AG302" s="9"/>
      <c r="AH302" s="9"/>
      <c r="AI302" s="9"/>
      <c r="AJ302" s="9"/>
      <c r="AK302" s="9"/>
      <c r="AL302" s="9"/>
      <c r="AM302" s="9"/>
      <c r="AO302" s="11"/>
    </row>
    <row r="303" spans="12:41">
      <c r="L303" s="8"/>
      <c r="M303" s="9"/>
      <c r="N303" s="9"/>
      <c r="O303" s="9"/>
      <c r="P303" s="9"/>
      <c r="Q303" s="9"/>
      <c r="R303" s="9"/>
      <c r="S303" s="9"/>
      <c r="T303" s="9"/>
      <c r="U303" s="10"/>
      <c r="V303" s="11"/>
      <c r="W303" s="11"/>
      <c r="X303" s="11"/>
      <c r="Y303" s="11"/>
      <c r="Z303" s="11"/>
      <c r="AA303" s="11"/>
      <c r="AB303" s="11"/>
      <c r="AC303" s="9"/>
      <c r="AD303" s="9"/>
      <c r="AE303" s="9"/>
      <c r="AF303" s="9"/>
      <c r="AG303" s="9"/>
      <c r="AH303" s="9"/>
      <c r="AI303" s="9"/>
      <c r="AJ303" s="9"/>
      <c r="AK303" s="9"/>
      <c r="AL303" s="9"/>
      <c r="AM303" s="9"/>
      <c r="AO303" s="11"/>
    </row>
    <row r="304" spans="12:41">
      <c r="L304" s="8"/>
      <c r="M304" s="9"/>
      <c r="N304" s="9"/>
      <c r="O304" s="9"/>
      <c r="P304" s="9"/>
      <c r="Q304" s="9"/>
      <c r="R304" s="9"/>
      <c r="S304" s="9"/>
      <c r="T304" s="9"/>
      <c r="U304" s="10"/>
      <c r="V304" s="11"/>
      <c r="W304" s="11"/>
      <c r="X304" s="11"/>
      <c r="Y304" s="11"/>
      <c r="Z304" s="11"/>
      <c r="AA304" s="11"/>
      <c r="AB304" s="11"/>
      <c r="AC304" s="9"/>
      <c r="AD304" s="9"/>
      <c r="AE304" s="9"/>
      <c r="AF304" s="9"/>
      <c r="AG304" s="9"/>
      <c r="AH304" s="9"/>
      <c r="AI304" s="9"/>
      <c r="AJ304" s="9"/>
      <c r="AK304" s="9"/>
      <c r="AL304" s="9"/>
      <c r="AM304" s="9"/>
      <c r="AO304" s="11"/>
    </row>
    <row r="305" spans="12:41">
      <c r="L305" s="8"/>
      <c r="M305" s="9"/>
      <c r="N305" s="9"/>
      <c r="O305" s="9"/>
      <c r="P305" s="9"/>
      <c r="Q305" s="9"/>
      <c r="R305" s="9"/>
      <c r="S305" s="9"/>
      <c r="T305" s="9"/>
      <c r="U305" s="10"/>
      <c r="V305" s="11"/>
      <c r="W305" s="11"/>
      <c r="X305" s="11"/>
      <c r="Y305" s="11"/>
      <c r="Z305" s="11"/>
      <c r="AA305" s="11"/>
      <c r="AB305" s="11"/>
      <c r="AC305" s="9"/>
      <c r="AD305" s="9"/>
      <c r="AE305" s="9"/>
      <c r="AF305" s="9"/>
      <c r="AG305" s="9"/>
      <c r="AH305" s="9"/>
      <c r="AI305" s="9"/>
      <c r="AJ305" s="9"/>
      <c r="AK305" s="9"/>
      <c r="AL305" s="9"/>
      <c r="AM305" s="9"/>
      <c r="AO305" s="11"/>
    </row>
    <row r="306" spans="12:41">
      <c r="L306" s="8"/>
      <c r="M306" s="9"/>
      <c r="N306" s="9"/>
      <c r="O306" s="9"/>
      <c r="P306" s="9"/>
      <c r="Q306" s="9"/>
      <c r="R306" s="9"/>
      <c r="S306" s="9"/>
      <c r="T306" s="9"/>
      <c r="U306" s="10"/>
      <c r="V306" s="11"/>
      <c r="W306" s="11"/>
      <c r="X306" s="11"/>
      <c r="Y306" s="11"/>
      <c r="Z306" s="11"/>
      <c r="AA306" s="11"/>
      <c r="AB306" s="11"/>
      <c r="AC306" s="9"/>
      <c r="AD306" s="9"/>
      <c r="AE306" s="9"/>
      <c r="AF306" s="9"/>
      <c r="AG306" s="9"/>
      <c r="AH306" s="9"/>
      <c r="AI306" s="9"/>
      <c r="AJ306" s="9"/>
      <c r="AK306" s="9"/>
      <c r="AL306" s="9"/>
      <c r="AM306" s="9"/>
      <c r="AO306" s="11"/>
    </row>
    <row r="307" spans="12:41">
      <c r="L307" s="8"/>
      <c r="M307" s="9"/>
      <c r="N307" s="9"/>
      <c r="O307" s="9"/>
      <c r="P307" s="9"/>
      <c r="Q307" s="9"/>
      <c r="R307" s="9"/>
      <c r="S307" s="9"/>
      <c r="T307" s="9"/>
      <c r="U307" s="10"/>
      <c r="V307" s="11"/>
      <c r="W307" s="11"/>
      <c r="X307" s="11"/>
      <c r="Y307" s="11"/>
      <c r="Z307" s="11"/>
      <c r="AA307" s="11"/>
      <c r="AB307" s="11"/>
      <c r="AC307" s="9"/>
      <c r="AD307" s="9"/>
      <c r="AE307" s="9"/>
      <c r="AF307" s="9"/>
      <c r="AG307" s="9"/>
      <c r="AH307" s="9"/>
      <c r="AI307" s="9"/>
      <c r="AJ307" s="9"/>
      <c r="AK307" s="9"/>
      <c r="AL307" s="9"/>
      <c r="AM307" s="9"/>
      <c r="AO307" s="11"/>
    </row>
    <row r="308" spans="12:41">
      <c r="L308" s="8"/>
      <c r="M308" s="9"/>
      <c r="N308" s="9"/>
      <c r="O308" s="9"/>
      <c r="P308" s="9"/>
      <c r="Q308" s="9"/>
      <c r="R308" s="9"/>
      <c r="S308" s="9"/>
      <c r="T308" s="9"/>
      <c r="U308" s="10"/>
      <c r="V308" s="11"/>
      <c r="W308" s="11"/>
      <c r="X308" s="11"/>
      <c r="Y308" s="11"/>
      <c r="Z308" s="11"/>
      <c r="AA308" s="11"/>
      <c r="AB308" s="11"/>
      <c r="AC308" s="9"/>
      <c r="AD308" s="9"/>
      <c r="AE308" s="9"/>
      <c r="AF308" s="9"/>
      <c r="AG308" s="9"/>
      <c r="AH308" s="9"/>
      <c r="AI308" s="9"/>
      <c r="AJ308" s="9"/>
      <c r="AK308" s="9"/>
      <c r="AL308" s="9"/>
      <c r="AM308" s="9"/>
      <c r="AO308" s="11"/>
    </row>
    <row r="309" spans="12:41">
      <c r="L309" s="8"/>
      <c r="M309" s="9"/>
      <c r="N309" s="9"/>
      <c r="O309" s="9"/>
      <c r="P309" s="9"/>
      <c r="Q309" s="9"/>
      <c r="R309" s="9"/>
      <c r="S309" s="9"/>
      <c r="T309" s="9"/>
      <c r="U309" s="10"/>
      <c r="V309" s="11"/>
      <c r="W309" s="11"/>
      <c r="X309" s="11"/>
      <c r="Y309" s="11"/>
      <c r="Z309" s="11"/>
      <c r="AA309" s="11"/>
      <c r="AB309" s="11"/>
      <c r="AC309" s="9"/>
      <c r="AD309" s="9"/>
      <c r="AE309" s="9"/>
      <c r="AF309" s="9"/>
      <c r="AG309" s="9"/>
      <c r="AH309" s="9"/>
      <c r="AI309" s="9"/>
      <c r="AJ309" s="9"/>
      <c r="AK309" s="9"/>
      <c r="AL309" s="9"/>
      <c r="AM309" s="9"/>
      <c r="AO309" s="11"/>
    </row>
    <row r="310" spans="12:41">
      <c r="L310" s="8"/>
      <c r="M310" s="9"/>
      <c r="N310" s="9"/>
      <c r="O310" s="9"/>
      <c r="P310" s="9"/>
      <c r="Q310" s="9"/>
      <c r="R310" s="9"/>
      <c r="S310" s="9"/>
      <c r="T310" s="9"/>
      <c r="U310" s="10"/>
      <c r="V310" s="11"/>
      <c r="W310" s="11"/>
      <c r="X310" s="11"/>
      <c r="Y310" s="11"/>
      <c r="Z310" s="11"/>
      <c r="AA310" s="11"/>
      <c r="AB310" s="11"/>
      <c r="AC310" s="9"/>
      <c r="AD310" s="9"/>
      <c r="AE310" s="9"/>
      <c r="AF310" s="9"/>
      <c r="AG310" s="9"/>
      <c r="AH310" s="9"/>
      <c r="AI310" s="9"/>
      <c r="AJ310" s="9"/>
      <c r="AK310" s="9"/>
      <c r="AL310" s="9"/>
      <c r="AM310" s="9"/>
      <c r="AO310" s="11"/>
    </row>
    <row r="311" spans="12:41">
      <c r="L311" s="8"/>
      <c r="M311" s="9"/>
      <c r="N311" s="9"/>
      <c r="O311" s="9"/>
      <c r="P311" s="9"/>
      <c r="Q311" s="9"/>
      <c r="R311" s="9"/>
      <c r="S311" s="9"/>
      <c r="T311" s="9"/>
      <c r="U311" s="10"/>
      <c r="V311" s="11"/>
      <c r="W311" s="11"/>
      <c r="X311" s="11"/>
      <c r="Y311" s="11"/>
      <c r="Z311" s="11"/>
      <c r="AA311" s="11"/>
      <c r="AB311" s="11"/>
      <c r="AC311" s="9"/>
      <c r="AD311" s="9"/>
      <c r="AE311" s="9"/>
      <c r="AF311" s="9"/>
      <c r="AG311" s="9"/>
      <c r="AH311" s="9"/>
      <c r="AI311" s="9"/>
      <c r="AJ311" s="9"/>
      <c r="AK311" s="9"/>
      <c r="AL311" s="9"/>
      <c r="AM311" s="9"/>
      <c r="AO311" s="11"/>
    </row>
    <row r="312" spans="12:41">
      <c r="L312" s="8"/>
      <c r="M312" s="9"/>
      <c r="N312" s="9"/>
      <c r="O312" s="9"/>
      <c r="P312" s="9"/>
      <c r="Q312" s="9"/>
      <c r="R312" s="9"/>
      <c r="S312" s="9"/>
      <c r="T312" s="9"/>
      <c r="U312" s="10"/>
      <c r="V312" s="11"/>
      <c r="W312" s="11"/>
      <c r="X312" s="11"/>
      <c r="Y312" s="11"/>
      <c r="Z312" s="11"/>
      <c r="AA312" s="11"/>
      <c r="AB312" s="11"/>
      <c r="AC312" s="9"/>
      <c r="AD312" s="9"/>
      <c r="AE312" s="9"/>
      <c r="AF312" s="9"/>
      <c r="AG312" s="9"/>
      <c r="AH312" s="9"/>
      <c r="AI312" s="9"/>
      <c r="AJ312" s="9"/>
      <c r="AK312" s="9"/>
      <c r="AL312" s="9"/>
      <c r="AM312" s="9"/>
      <c r="AO312" s="11"/>
    </row>
    <row r="313" spans="12:41">
      <c r="L313" s="8"/>
      <c r="M313" s="9"/>
      <c r="N313" s="9"/>
      <c r="O313" s="9"/>
      <c r="P313" s="9"/>
      <c r="Q313" s="9"/>
      <c r="R313" s="9"/>
      <c r="S313" s="9"/>
      <c r="T313" s="9"/>
      <c r="U313" s="10"/>
      <c r="V313" s="11"/>
      <c r="W313" s="11"/>
      <c r="X313" s="11"/>
      <c r="Y313" s="11"/>
      <c r="Z313" s="11"/>
      <c r="AA313" s="11"/>
      <c r="AB313" s="11"/>
      <c r="AC313" s="9"/>
      <c r="AD313" s="9"/>
      <c r="AE313" s="9"/>
      <c r="AF313" s="9"/>
      <c r="AG313" s="9"/>
      <c r="AH313" s="9"/>
      <c r="AI313" s="9"/>
      <c r="AJ313" s="9"/>
      <c r="AK313" s="9"/>
      <c r="AL313" s="9"/>
      <c r="AM313" s="9"/>
      <c r="AO313" s="11"/>
    </row>
    <row r="314" spans="12:41">
      <c r="L314" s="8"/>
      <c r="M314" s="9"/>
      <c r="N314" s="9"/>
      <c r="O314" s="9"/>
      <c r="P314" s="9"/>
      <c r="Q314" s="9"/>
      <c r="R314" s="9"/>
      <c r="S314" s="9"/>
      <c r="T314" s="9"/>
      <c r="U314" s="10"/>
      <c r="V314" s="11"/>
      <c r="W314" s="11"/>
      <c r="X314" s="11"/>
      <c r="Y314" s="11"/>
      <c r="Z314" s="11"/>
      <c r="AA314" s="11"/>
      <c r="AB314" s="11"/>
      <c r="AC314" s="9"/>
      <c r="AD314" s="9"/>
      <c r="AE314" s="9"/>
      <c r="AF314" s="9"/>
      <c r="AG314" s="9"/>
      <c r="AH314" s="9"/>
      <c r="AI314" s="9"/>
      <c r="AJ314" s="9"/>
      <c r="AK314" s="9"/>
      <c r="AL314" s="9"/>
      <c r="AM314" s="9"/>
      <c r="AO314" s="11"/>
    </row>
    <row r="315" spans="12:41">
      <c r="L315" s="8"/>
      <c r="M315" s="9"/>
      <c r="N315" s="9"/>
      <c r="O315" s="9"/>
      <c r="P315" s="9"/>
      <c r="Q315" s="9"/>
      <c r="R315" s="9"/>
      <c r="S315" s="9"/>
      <c r="T315" s="9"/>
      <c r="U315" s="10"/>
      <c r="V315" s="11"/>
      <c r="W315" s="11"/>
      <c r="X315" s="11"/>
      <c r="Y315" s="11"/>
      <c r="Z315" s="11"/>
      <c r="AA315" s="11"/>
      <c r="AB315" s="11"/>
      <c r="AC315" s="9"/>
      <c r="AD315" s="9"/>
      <c r="AE315" s="9"/>
      <c r="AF315" s="9"/>
      <c r="AG315" s="9"/>
      <c r="AH315" s="9"/>
      <c r="AI315" s="9"/>
      <c r="AJ315" s="9"/>
      <c r="AK315" s="9"/>
      <c r="AL315" s="9"/>
      <c r="AM315" s="9"/>
      <c r="AO315" s="11"/>
    </row>
    <row r="316" spans="12:41">
      <c r="L316" s="8"/>
      <c r="M316" s="9"/>
      <c r="N316" s="9"/>
      <c r="O316" s="9"/>
      <c r="P316" s="9"/>
      <c r="Q316" s="9"/>
      <c r="R316" s="9"/>
      <c r="S316" s="9"/>
      <c r="T316" s="9"/>
      <c r="U316" s="10"/>
      <c r="V316" s="11"/>
      <c r="W316" s="11"/>
      <c r="X316" s="11"/>
      <c r="Y316" s="11"/>
      <c r="Z316" s="11"/>
      <c r="AA316" s="11"/>
      <c r="AB316" s="11"/>
      <c r="AC316" s="9"/>
      <c r="AD316" s="9"/>
      <c r="AE316" s="9"/>
      <c r="AF316" s="9"/>
      <c r="AG316" s="9"/>
      <c r="AH316" s="9"/>
      <c r="AI316" s="9"/>
      <c r="AJ316" s="9"/>
      <c r="AK316" s="9"/>
      <c r="AL316" s="9"/>
      <c r="AM316" s="9"/>
      <c r="AO316" s="11"/>
    </row>
    <row r="317" spans="12:41">
      <c r="L317" s="8"/>
      <c r="M317" s="9"/>
      <c r="N317" s="9"/>
      <c r="O317" s="9"/>
      <c r="P317" s="9"/>
      <c r="Q317" s="9"/>
      <c r="R317" s="9"/>
      <c r="S317" s="9"/>
      <c r="T317" s="9"/>
      <c r="U317" s="10"/>
      <c r="V317" s="11"/>
      <c r="W317" s="11"/>
      <c r="X317" s="11"/>
      <c r="Y317" s="11"/>
      <c r="Z317" s="11"/>
      <c r="AA317" s="11"/>
      <c r="AB317" s="11"/>
      <c r="AC317" s="9"/>
      <c r="AD317" s="9"/>
      <c r="AE317" s="9"/>
      <c r="AF317" s="9"/>
      <c r="AG317" s="9"/>
      <c r="AH317" s="9"/>
      <c r="AI317" s="9"/>
      <c r="AJ317" s="9"/>
      <c r="AK317" s="9"/>
      <c r="AL317" s="9"/>
      <c r="AM317" s="9"/>
      <c r="AO317" s="11"/>
    </row>
    <row r="318" spans="12:41">
      <c r="L318" s="8"/>
      <c r="M318" s="9"/>
      <c r="N318" s="9"/>
      <c r="O318" s="9"/>
      <c r="P318" s="9"/>
      <c r="Q318" s="9"/>
      <c r="R318" s="9"/>
      <c r="S318" s="9"/>
      <c r="T318" s="9"/>
      <c r="U318" s="10"/>
      <c r="V318" s="11"/>
      <c r="W318" s="11"/>
      <c r="X318" s="11"/>
      <c r="Y318" s="11"/>
      <c r="Z318" s="11"/>
      <c r="AA318" s="11"/>
      <c r="AB318" s="11"/>
      <c r="AC318" s="9"/>
      <c r="AD318" s="9"/>
      <c r="AE318" s="9"/>
      <c r="AF318" s="9"/>
      <c r="AG318" s="9"/>
      <c r="AH318" s="9"/>
      <c r="AI318" s="9"/>
      <c r="AJ318" s="9"/>
      <c r="AK318" s="9"/>
      <c r="AL318" s="9"/>
      <c r="AM318" s="9"/>
      <c r="AO318" s="11"/>
    </row>
    <row r="319" spans="12:41">
      <c r="L319" s="8"/>
      <c r="M319" s="9"/>
      <c r="N319" s="9"/>
      <c r="O319" s="9"/>
      <c r="P319" s="9"/>
      <c r="Q319" s="9"/>
      <c r="R319" s="9"/>
      <c r="S319" s="9"/>
      <c r="T319" s="9"/>
      <c r="U319" s="10"/>
      <c r="V319" s="11"/>
      <c r="W319" s="11"/>
      <c r="X319" s="11"/>
      <c r="Y319" s="11"/>
      <c r="Z319" s="11"/>
      <c r="AA319" s="11"/>
      <c r="AB319" s="11"/>
      <c r="AC319" s="9"/>
      <c r="AD319" s="9"/>
      <c r="AE319" s="9"/>
      <c r="AF319" s="9"/>
      <c r="AG319" s="9"/>
      <c r="AH319" s="9"/>
      <c r="AI319" s="9"/>
      <c r="AJ319" s="9"/>
      <c r="AK319" s="9"/>
      <c r="AL319" s="9"/>
      <c r="AM319" s="9"/>
      <c r="AO319" s="11"/>
    </row>
    <row r="320" spans="12:41">
      <c r="L320" s="8"/>
      <c r="M320" s="9"/>
      <c r="N320" s="9"/>
      <c r="O320" s="9"/>
      <c r="P320" s="9"/>
      <c r="Q320" s="9"/>
      <c r="R320" s="9"/>
      <c r="S320" s="9"/>
      <c r="T320" s="9"/>
      <c r="U320" s="10"/>
      <c r="V320" s="11"/>
      <c r="W320" s="11"/>
      <c r="X320" s="11"/>
      <c r="Y320" s="11"/>
      <c r="Z320" s="11"/>
      <c r="AA320" s="11"/>
      <c r="AB320" s="11"/>
      <c r="AC320" s="9"/>
      <c r="AD320" s="9"/>
      <c r="AE320" s="9"/>
      <c r="AF320" s="9"/>
      <c r="AG320" s="9"/>
      <c r="AH320" s="9"/>
      <c r="AI320" s="9"/>
      <c r="AJ320" s="9"/>
      <c r="AK320" s="9"/>
      <c r="AL320" s="9"/>
      <c r="AM320" s="9"/>
      <c r="AO320" s="11"/>
    </row>
    <row r="321" spans="12:41">
      <c r="L321" s="8"/>
      <c r="M321" s="9"/>
      <c r="N321" s="9"/>
      <c r="O321" s="9"/>
      <c r="P321" s="9"/>
      <c r="Q321" s="9"/>
      <c r="R321" s="9"/>
      <c r="S321" s="9"/>
      <c r="T321" s="9"/>
      <c r="U321" s="10"/>
      <c r="V321" s="11"/>
      <c r="W321" s="11"/>
      <c r="X321" s="11"/>
      <c r="Y321" s="11"/>
      <c r="Z321" s="11"/>
      <c r="AA321" s="11"/>
      <c r="AB321" s="11"/>
      <c r="AC321" s="9"/>
      <c r="AD321" s="9"/>
      <c r="AE321" s="9"/>
      <c r="AF321" s="9"/>
      <c r="AG321" s="9"/>
      <c r="AH321" s="9"/>
      <c r="AI321" s="9"/>
      <c r="AJ321" s="9"/>
      <c r="AK321" s="9"/>
      <c r="AL321" s="9"/>
      <c r="AM321" s="9"/>
      <c r="AO321" s="11"/>
    </row>
    <row r="322" spans="12:41">
      <c r="L322" s="8"/>
      <c r="M322" s="9"/>
      <c r="N322" s="9"/>
      <c r="O322" s="9"/>
      <c r="P322" s="9"/>
      <c r="Q322" s="9"/>
      <c r="R322" s="9"/>
      <c r="S322" s="9"/>
      <c r="T322" s="9"/>
      <c r="U322" s="10"/>
      <c r="V322" s="11"/>
      <c r="W322" s="11"/>
      <c r="X322" s="11"/>
      <c r="Y322" s="11"/>
      <c r="Z322" s="11"/>
      <c r="AA322" s="11"/>
      <c r="AB322" s="11"/>
      <c r="AC322" s="9"/>
      <c r="AD322" s="9"/>
      <c r="AE322" s="9"/>
      <c r="AF322" s="9"/>
      <c r="AG322" s="9"/>
      <c r="AH322" s="9"/>
      <c r="AI322" s="9"/>
      <c r="AJ322" s="9"/>
      <c r="AK322" s="9"/>
      <c r="AL322" s="9"/>
      <c r="AM322" s="9"/>
      <c r="AO322" s="11"/>
    </row>
    <row r="323" spans="12:41">
      <c r="L323" s="8"/>
      <c r="M323" s="9"/>
      <c r="N323" s="9"/>
      <c r="O323" s="9"/>
      <c r="P323" s="9"/>
      <c r="Q323" s="9"/>
      <c r="R323" s="9"/>
      <c r="S323" s="9"/>
      <c r="T323" s="9"/>
      <c r="U323" s="10"/>
      <c r="V323" s="11"/>
      <c r="W323" s="11"/>
      <c r="X323" s="11"/>
      <c r="Y323" s="11"/>
      <c r="Z323" s="11"/>
      <c r="AA323" s="11"/>
      <c r="AB323" s="11"/>
      <c r="AC323" s="9"/>
      <c r="AD323" s="9"/>
      <c r="AE323" s="9"/>
      <c r="AF323" s="9"/>
      <c r="AG323" s="9"/>
      <c r="AH323" s="9"/>
      <c r="AI323" s="9"/>
      <c r="AJ323" s="9"/>
      <c r="AK323" s="9"/>
      <c r="AL323" s="9"/>
      <c r="AM323" s="9"/>
      <c r="AO323" s="11"/>
    </row>
    <row r="324" spans="12:41">
      <c r="L324" s="8"/>
      <c r="M324" s="9"/>
      <c r="N324" s="9"/>
      <c r="O324" s="9"/>
      <c r="P324" s="9"/>
      <c r="Q324" s="9"/>
      <c r="R324" s="9"/>
      <c r="S324" s="9"/>
      <c r="T324" s="9"/>
      <c r="U324" s="10"/>
      <c r="V324" s="11"/>
      <c r="W324" s="11"/>
      <c r="X324" s="11"/>
      <c r="Y324" s="11"/>
      <c r="Z324" s="11"/>
      <c r="AA324" s="11"/>
      <c r="AB324" s="11"/>
      <c r="AC324" s="9"/>
      <c r="AD324" s="9"/>
      <c r="AE324" s="9"/>
      <c r="AF324" s="9"/>
      <c r="AG324" s="9"/>
      <c r="AH324" s="9"/>
      <c r="AI324" s="9"/>
      <c r="AJ324" s="9"/>
      <c r="AK324" s="9"/>
      <c r="AL324" s="9"/>
      <c r="AM324" s="9"/>
      <c r="AO324" s="11"/>
    </row>
    <row r="325" spans="12:41">
      <c r="L325" s="8"/>
      <c r="M325" s="9"/>
      <c r="N325" s="9"/>
      <c r="O325" s="9"/>
      <c r="P325" s="9"/>
      <c r="Q325" s="9"/>
      <c r="R325" s="9"/>
      <c r="S325" s="9"/>
      <c r="T325" s="9"/>
      <c r="U325" s="10"/>
      <c r="V325" s="11"/>
      <c r="W325" s="11"/>
      <c r="X325" s="11"/>
      <c r="Y325" s="11"/>
      <c r="Z325" s="11"/>
      <c r="AA325" s="11"/>
      <c r="AB325" s="11"/>
      <c r="AC325" s="9"/>
      <c r="AD325" s="9"/>
      <c r="AE325" s="9"/>
      <c r="AF325" s="9"/>
      <c r="AG325" s="9"/>
      <c r="AH325" s="9"/>
      <c r="AI325" s="9"/>
      <c r="AJ325" s="9"/>
      <c r="AK325" s="9"/>
      <c r="AL325" s="9"/>
      <c r="AM325" s="9"/>
      <c r="AO325" s="11"/>
    </row>
    <row r="326" spans="12:41">
      <c r="L326" s="8"/>
      <c r="M326" s="9"/>
      <c r="N326" s="9"/>
      <c r="O326" s="9"/>
      <c r="P326" s="9"/>
      <c r="Q326" s="9"/>
      <c r="R326" s="9"/>
      <c r="S326" s="9"/>
      <c r="T326" s="9"/>
      <c r="U326" s="10"/>
      <c r="V326" s="11"/>
      <c r="W326" s="11"/>
      <c r="X326" s="11"/>
      <c r="Y326" s="11"/>
      <c r="Z326" s="11"/>
      <c r="AA326" s="11"/>
      <c r="AB326" s="11"/>
      <c r="AC326" s="9"/>
      <c r="AD326" s="9"/>
      <c r="AE326" s="9"/>
      <c r="AF326" s="9"/>
      <c r="AG326" s="9"/>
      <c r="AH326" s="9"/>
      <c r="AI326" s="9"/>
      <c r="AJ326" s="9"/>
      <c r="AK326" s="9"/>
      <c r="AL326" s="9"/>
      <c r="AM326" s="9"/>
      <c r="AO326" s="11"/>
    </row>
    <row r="327" spans="12:41">
      <c r="L327" s="8"/>
      <c r="M327" s="9"/>
      <c r="N327" s="9"/>
      <c r="O327" s="9"/>
      <c r="P327" s="9"/>
      <c r="Q327" s="9"/>
      <c r="R327" s="9"/>
      <c r="S327" s="9"/>
      <c r="T327" s="9"/>
      <c r="U327" s="10"/>
      <c r="V327" s="11"/>
      <c r="W327" s="11"/>
      <c r="X327" s="11"/>
      <c r="Y327" s="11"/>
      <c r="Z327" s="11"/>
      <c r="AA327" s="11"/>
      <c r="AB327" s="11"/>
      <c r="AC327" s="9"/>
      <c r="AD327" s="9"/>
      <c r="AE327" s="9"/>
      <c r="AF327" s="9"/>
      <c r="AG327" s="9"/>
      <c r="AH327" s="9"/>
      <c r="AI327" s="9"/>
      <c r="AJ327" s="9"/>
      <c r="AK327" s="9"/>
      <c r="AL327" s="9"/>
      <c r="AM327" s="9"/>
      <c r="AO327" s="11"/>
    </row>
    <row r="328" spans="12:41">
      <c r="L328" s="8"/>
      <c r="M328" s="9"/>
      <c r="N328" s="9"/>
      <c r="O328" s="9"/>
      <c r="P328" s="9"/>
      <c r="Q328" s="9"/>
      <c r="R328" s="9"/>
      <c r="S328" s="9"/>
      <c r="T328" s="9"/>
      <c r="U328" s="10"/>
      <c r="V328" s="11"/>
      <c r="W328" s="11"/>
      <c r="X328" s="11"/>
      <c r="Y328" s="11"/>
      <c r="Z328" s="11"/>
      <c r="AA328" s="11"/>
      <c r="AB328" s="11"/>
      <c r="AC328" s="9"/>
      <c r="AD328" s="9"/>
      <c r="AE328" s="9"/>
      <c r="AF328" s="9"/>
      <c r="AG328" s="9"/>
      <c r="AH328" s="9"/>
      <c r="AI328" s="9"/>
      <c r="AJ328" s="9"/>
      <c r="AK328" s="9"/>
      <c r="AL328" s="9"/>
      <c r="AM328" s="9"/>
      <c r="AO328" s="11"/>
    </row>
    <row r="329" spans="12:41">
      <c r="L329" s="8"/>
      <c r="M329" s="9"/>
      <c r="N329" s="9"/>
      <c r="O329" s="9"/>
      <c r="P329" s="9"/>
      <c r="Q329" s="9"/>
      <c r="R329" s="9"/>
      <c r="S329" s="9"/>
      <c r="T329" s="9"/>
      <c r="U329" s="10"/>
      <c r="V329" s="11"/>
      <c r="W329" s="11"/>
      <c r="X329" s="11"/>
      <c r="Y329" s="11"/>
      <c r="Z329" s="11"/>
      <c r="AA329" s="11"/>
      <c r="AB329" s="11"/>
      <c r="AC329" s="9"/>
      <c r="AD329" s="9"/>
      <c r="AE329" s="9"/>
      <c r="AF329" s="9"/>
      <c r="AG329" s="9"/>
      <c r="AH329" s="9"/>
      <c r="AI329" s="9"/>
      <c r="AJ329" s="9"/>
      <c r="AK329" s="9"/>
      <c r="AL329" s="9"/>
      <c r="AM329" s="9"/>
      <c r="AO329" s="11"/>
    </row>
    <row r="330" spans="12:41">
      <c r="L330" s="8"/>
      <c r="M330" s="9"/>
      <c r="N330" s="9"/>
      <c r="O330" s="9"/>
      <c r="P330" s="9"/>
      <c r="Q330" s="9"/>
      <c r="R330" s="9"/>
      <c r="S330" s="9"/>
      <c r="T330" s="9"/>
      <c r="U330" s="10"/>
      <c r="V330" s="11"/>
      <c r="W330" s="11"/>
      <c r="X330" s="11"/>
      <c r="Y330" s="11"/>
      <c r="Z330" s="11"/>
      <c r="AA330" s="11"/>
      <c r="AB330" s="11"/>
      <c r="AC330" s="9"/>
      <c r="AD330" s="9"/>
      <c r="AE330" s="9"/>
      <c r="AF330" s="9"/>
      <c r="AG330" s="9"/>
      <c r="AH330" s="9"/>
      <c r="AI330" s="9"/>
      <c r="AJ330" s="9"/>
      <c r="AK330" s="9"/>
      <c r="AL330" s="9"/>
      <c r="AM330" s="9"/>
      <c r="AO330" s="11"/>
    </row>
    <row r="331" spans="12:41">
      <c r="L331" s="8"/>
      <c r="M331" s="9"/>
      <c r="N331" s="9"/>
      <c r="O331" s="9"/>
      <c r="P331" s="9"/>
      <c r="Q331" s="9"/>
      <c r="R331" s="9"/>
      <c r="S331" s="9"/>
      <c r="T331" s="9"/>
      <c r="U331" s="10"/>
      <c r="V331" s="11"/>
      <c r="W331" s="11"/>
      <c r="X331" s="11"/>
      <c r="Y331" s="11"/>
      <c r="Z331" s="11"/>
      <c r="AA331" s="11"/>
      <c r="AB331" s="11"/>
      <c r="AC331" s="9"/>
      <c r="AD331" s="9"/>
      <c r="AE331" s="9"/>
      <c r="AF331" s="9"/>
      <c r="AG331" s="9"/>
      <c r="AH331" s="9"/>
      <c r="AI331" s="9"/>
      <c r="AJ331" s="9"/>
      <c r="AK331" s="9"/>
      <c r="AL331" s="9"/>
      <c r="AM331" s="9"/>
      <c r="AO331" s="11"/>
    </row>
    <row r="332" spans="12:41">
      <c r="L332" s="8"/>
      <c r="M332" s="9"/>
      <c r="N332" s="9"/>
      <c r="O332" s="9"/>
      <c r="P332" s="9"/>
      <c r="Q332" s="9"/>
      <c r="R332" s="9"/>
      <c r="S332" s="9"/>
      <c r="T332" s="9"/>
      <c r="U332" s="10"/>
      <c r="V332" s="11"/>
      <c r="W332" s="11"/>
      <c r="X332" s="11"/>
      <c r="Y332" s="11"/>
      <c r="Z332" s="11"/>
      <c r="AA332" s="11"/>
      <c r="AB332" s="11"/>
      <c r="AC332" s="9"/>
      <c r="AD332" s="9"/>
      <c r="AE332" s="9"/>
      <c r="AF332" s="9"/>
      <c r="AG332" s="9"/>
      <c r="AH332" s="9"/>
      <c r="AI332" s="9"/>
      <c r="AJ332" s="9"/>
      <c r="AK332" s="9"/>
      <c r="AL332" s="9"/>
      <c r="AM332" s="9"/>
      <c r="AO332" s="11"/>
    </row>
    <row r="333" spans="12:41">
      <c r="L333" s="8"/>
      <c r="M333" s="9"/>
      <c r="N333" s="9"/>
      <c r="O333" s="9"/>
      <c r="P333" s="9"/>
      <c r="Q333" s="9"/>
      <c r="R333" s="9"/>
      <c r="S333" s="9"/>
      <c r="T333" s="9"/>
      <c r="U333" s="10"/>
      <c r="V333" s="11"/>
      <c r="W333" s="11"/>
      <c r="X333" s="11"/>
      <c r="Y333" s="11"/>
      <c r="Z333" s="11"/>
      <c r="AA333" s="11"/>
      <c r="AB333" s="11"/>
      <c r="AC333" s="9"/>
      <c r="AD333" s="9"/>
      <c r="AE333" s="9"/>
      <c r="AF333" s="9"/>
      <c r="AG333" s="9"/>
      <c r="AH333" s="9"/>
      <c r="AI333" s="9"/>
      <c r="AJ333" s="9"/>
      <c r="AK333" s="9"/>
      <c r="AL333" s="9"/>
      <c r="AM333" s="9"/>
      <c r="AO333" s="11"/>
    </row>
    <row r="334" spans="12:41">
      <c r="L334" s="8"/>
      <c r="M334" s="9"/>
      <c r="N334" s="9"/>
      <c r="O334" s="9"/>
      <c r="P334" s="9"/>
      <c r="Q334" s="9"/>
      <c r="R334" s="9"/>
      <c r="S334" s="9"/>
      <c r="T334" s="9"/>
      <c r="U334" s="10"/>
      <c r="V334" s="11"/>
      <c r="W334" s="11"/>
      <c r="X334" s="11"/>
      <c r="Y334" s="11"/>
      <c r="Z334" s="11"/>
      <c r="AA334" s="11"/>
      <c r="AB334" s="11"/>
      <c r="AC334" s="9"/>
      <c r="AD334" s="9"/>
      <c r="AE334" s="9"/>
      <c r="AF334" s="9"/>
      <c r="AG334" s="9"/>
      <c r="AH334" s="9"/>
      <c r="AI334" s="9"/>
      <c r="AJ334" s="9"/>
      <c r="AK334" s="9"/>
      <c r="AL334" s="9"/>
      <c r="AM334" s="9"/>
      <c r="AO334" s="11"/>
    </row>
    <row r="335" spans="12:41">
      <c r="L335" s="8"/>
      <c r="M335" s="9"/>
      <c r="N335" s="9"/>
      <c r="O335" s="9"/>
      <c r="P335" s="9"/>
      <c r="Q335" s="9"/>
      <c r="R335" s="9"/>
      <c r="S335" s="9"/>
      <c r="T335" s="9"/>
      <c r="U335" s="10"/>
      <c r="V335" s="11"/>
      <c r="W335" s="11"/>
      <c r="X335" s="11"/>
      <c r="Y335" s="11"/>
      <c r="Z335" s="11"/>
      <c r="AA335" s="11"/>
      <c r="AB335" s="11"/>
      <c r="AC335" s="9"/>
      <c r="AD335" s="9"/>
      <c r="AE335" s="9"/>
      <c r="AF335" s="9"/>
      <c r="AG335" s="9"/>
      <c r="AH335" s="9"/>
      <c r="AI335" s="9"/>
      <c r="AJ335" s="9"/>
      <c r="AK335" s="9"/>
      <c r="AL335" s="9"/>
      <c r="AM335" s="9"/>
      <c r="AO335" s="11"/>
    </row>
    <row r="336" spans="12:41">
      <c r="L336" s="8"/>
      <c r="M336" s="9"/>
      <c r="N336" s="9"/>
      <c r="O336" s="9"/>
      <c r="P336" s="9"/>
      <c r="Q336" s="9"/>
      <c r="R336" s="9"/>
      <c r="S336" s="9"/>
      <c r="T336" s="9"/>
      <c r="U336" s="10"/>
      <c r="V336" s="11"/>
      <c r="W336" s="11"/>
      <c r="X336" s="11"/>
      <c r="Y336" s="11"/>
      <c r="Z336" s="11"/>
      <c r="AA336" s="11"/>
      <c r="AB336" s="11"/>
      <c r="AC336" s="9"/>
      <c r="AD336" s="9"/>
      <c r="AE336" s="9"/>
      <c r="AF336" s="9"/>
      <c r="AG336" s="9"/>
      <c r="AH336" s="9"/>
      <c r="AI336" s="9"/>
      <c r="AJ336" s="9"/>
      <c r="AK336" s="9"/>
      <c r="AL336" s="9"/>
      <c r="AM336" s="9"/>
      <c r="AO336" s="11"/>
    </row>
    <row r="337" spans="12:41">
      <c r="L337" s="8"/>
      <c r="M337" s="9"/>
      <c r="N337" s="9"/>
      <c r="O337" s="9"/>
      <c r="P337" s="9"/>
      <c r="Q337" s="9"/>
      <c r="R337" s="9"/>
      <c r="S337" s="9"/>
      <c r="T337" s="9"/>
      <c r="U337" s="10"/>
      <c r="V337" s="11"/>
      <c r="W337" s="11"/>
      <c r="X337" s="11"/>
      <c r="Y337" s="11"/>
      <c r="Z337" s="11"/>
      <c r="AA337" s="11"/>
      <c r="AB337" s="11"/>
      <c r="AC337" s="9"/>
      <c r="AD337" s="9"/>
      <c r="AE337" s="9"/>
      <c r="AF337" s="9"/>
      <c r="AG337" s="9"/>
      <c r="AH337" s="9"/>
      <c r="AI337" s="9"/>
      <c r="AJ337" s="9"/>
      <c r="AK337" s="9"/>
      <c r="AL337" s="9"/>
      <c r="AM337" s="9"/>
      <c r="AO337" s="11"/>
    </row>
    <row r="338" spans="12:41">
      <c r="L338" s="8"/>
      <c r="M338" s="9"/>
      <c r="N338" s="9"/>
      <c r="O338" s="9"/>
      <c r="P338" s="9"/>
      <c r="Q338" s="9"/>
      <c r="R338" s="9"/>
      <c r="S338" s="9"/>
      <c r="T338" s="9"/>
      <c r="U338" s="10"/>
      <c r="V338" s="11"/>
      <c r="W338" s="11"/>
      <c r="X338" s="11"/>
      <c r="Y338" s="11"/>
      <c r="Z338" s="11"/>
      <c r="AA338" s="11"/>
      <c r="AB338" s="11"/>
      <c r="AC338" s="9"/>
      <c r="AD338" s="9"/>
      <c r="AE338" s="9"/>
      <c r="AF338" s="9"/>
      <c r="AG338" s="9"/>
      <c r="AH338" s="9"/>
      <c r="AI338" s="9"/>
      <c r="AJ338" s="9"/>
      <c r="AK338" s="9"/>
      <c r="AL338" s="9"/>
      <c r="AM338" s="9"/>
      <c r="AO338" s="11"/>
    </row>
    <row r="339" spans="12:41">
      <c r="L339" s="8"/>
      <c r="M339" s="9"/>
      <c r="N339" s="9"/>
      <c r="O339" s="9"/>
      <c r="P339" s="9"/>
      <c r="Q339" s="9"/>
      <c r="R339" s="9"/>
      <c r="S339" s="9"/>
      <c r="T339" s="9"/>
      <c r="U339" s="10"/>
      <c r="V339" s="11"/>
      <c r="W339" s="11"/>
      <c r="X339" s="11"/>
      <c r="Y339" s="11"/>
      <c r="Z339" s="11"/>
      <c r="AA339" s="11"/>
      <c r="AB339" s="11"/>
      <c r="AC339" s="9"/>
      <c r="AD339" s="9"/>
      <c r="AE339" s="9"/>
      <c r="AF339" s="9"/>
      <c r="AG339" s="9"/>
      <c r="AH339" s="9"/>
      <c r="AI339" s="9"/>
      <c r="AJ339" s="9"/>
      <c r="AK339" s="9"/>
      <c r="AL339" s="9"/>
      <c r="AM339" s="9"/>
      <c r="AO339" s="11"/>
    </row>
    <row r="340" spans="12:41">
      <c r="L340" s="8"/>
      <c r="M340" s="9"/>
      <c r="N340" s="9"/>
      <c r="O340" s="9"/>
      <c r="P340" s="9"/>
      <c r="Q340" s="9"/>
      <c r="R340" s="9"/>
      <c r="S340" s="9"/>
      <c r="T340" s="9"/>
      <c r="U340" s="10"/>
      <c r="V340" s="11"/>
      <c r="W340" s="11"/>
      <c r="X340" s="11"/>
      <c r="Y340" s="11"/>
      <c r="Z340" s="11"/>
      <c r="AA340" s="11"/>
      <c r="AB340" s="11"/>
      <c r="AC340" s="9"/>
      <c r="AD340" s="9"/>
      <c r="AE340" s="9"/>
      <c r="AF340" s="9"/>
      <c r="AG340" s="9"/>
      <c r="AH340" s="9"/>
      <c r="AI340" s="9"/>
      <c r="AJ340" s="9"/>
      <c r="AK340" s="9"/>
      <c r="AL340" s="9"/>
      <c r="AM340" s="9"/>
      <c r="AO340" s="11"/>
    </row>
    <row r="341" spans="12:41">
      <c r="L341" s="8"/>
      <c r="M341" s="9"/>
      <c r="N341" s="9"/>
      <c r="O341" s="9"/>
      <c r="P341" s="9"/>
      <c r="Q341" s="9"/>
      <c r="R341" s="9"/>
      <c r="S341" s="9"/>
      <c r="T341" s="9"/>
      <c r="U341" s="10"/>
      <c r="V341" s="11"/>
      <c r="W341" s="11"/>
      <c r="X341" s="11"/>
      <c r="Y341" s="11"/>
      <c r="Z341" s="11"/>
      <c r="AA341" s="11"/>
      <c r="AB341" s="11"/>
      <c r="AC341" s="9"/>
      <c r="AD341" s="9"/>
      <c r="AE341" s="9"/>
      <c r="AF341" s="9"/>
      <c r="AG341" s="9"/>
      <c r="AH341" s="9"/>
      <c r="AI341" s="9"/>
      <c r="AJ341" s="9"/>
      <c r="AK341" s="9"/>
      <c r="AL341" s="9"/>
      <c r="AM341" s="9"/>
      <c r="AO341" s="11"/>
    </row>
    <row r="342" spans="12:41">
      <c r="L342" s="8"/>
      <c r="M342" s="9"/>
      <c r="N342" s="9"/>
      <c r="O342" s="9"/>
      <c r="P342" s="9"/>
      <c r="Q342" s="9"/>
      <c r="R342" s="9"/>
      <c r="S342" s="9"/>
      <c r="T342" s="9"/>
      <c r="U342" s="10"/>
      <c r="V342" s="11"/>
      <c r="W342" s="11"/>
      <c r="X342" s="11"/>
      <c r="Y342" s="11"/>
      <c r="Z342" s="11"/>
      <c r="AA342" s="11"/>
      <c r="AB342" s="11"/>
      <c r="AC342" s="9"/>
      <c r="AD342" s="9"/>
      <c r="AE342" s="9"/>
      <c r="AF342" s="9"/>
      <c r="AG342" s="9"/>
      <c r="AH342" s="9"/>
      <c r="AI342" s="9"/>
      <c r="AJ342" s="9"/>
      <c r="AK342" s="9"/>
      <c r="AL342" s="9"/>
      <c r="AM342" s="9"/>
      <c r="AO342" s="11"/>
    </row>
    <row r="343" spans="12:41">
      <c r="L343" s="8"/>
      <c r="M343" s="9"/>
      <c r="N343" s="9"/>
      <c r="O343" s="9"/>
      <c r="P343" s="9"/>
      <c r="Q343" s="9"/>
      <c r="R343" s="9"/>
      <c r="S343" s="9"/>
      <c r="T343" s="9"/>
      <c r="U343" s="10"/>
      <c r="V343" s="11"/>
      <c r="W343" s="11"/>
      <c r="X343" s="11"/>
      <c r="Y343" s="11"/>
      <c r="Z343" s="11"/>
      <c r="AA343" s="11"/>
      <c r="AB343" s="11"/>
      <c r="AC343" s="9"/>
      <c r="AD343" s="9"/>
      <c r="AE343" s="9"/>
      <c r="AF343" s="9"/>
      <c r="AG343" s="9"/>
      <c r="AH343" s="9"/>
      <c r="AI343" s="9"/>
      <c r="AJ343" s="9"/>
      <c r="AK343" s="9"/>
      <c r="AL343" s="9"/>
      <c r="AM343" s="9"/>
      <c r="AO343" s="11"/>
    </row>
    <row r="344" spans="12:41">
      <c r="L344" s="8"/>
      <c r="M344" s="9"/>
      <c r="N344" s="9"/>
      <c r="O344" s="9"/>
      <c r="P344" s="9"/>
      <c r="Q344" s="9"/>
      <c r="R344" s="9"/>
      <c r="S344" s="9"/>
      <c r="T344" s="9"/>
      <c r="U344" s="10"/>
      <c r="V344" s="11"/>
      <c r="W344" s="11"/>
      <c r="X344" s="11"/>
      <c r="Y344" s="11"/>
      <c r="Z344" s="11"/>
      <c r="AA344" s="11"/>
      <c r="AB344" s="11"/>
      <c r="AC344" s="9"/>
      <c r="AD344" s="9"/>
      <c r="AE344" s="9"/>
      <c r="AF344" s="9"/>
      <c r="AG344" s="9"/>
      <c r="AH344" s="9"/>
      <c r="AI344" s="9"/>
      <c r="AJ344" s="9"/>
      <c r="AK344" s="9"/>
      <c r="AL344" s="9"/>
      <c r="AM344" s="9"/>
      <c r="AO344" s="11"/>
    </row>
    <row r="345" spans="12:41">
      <c r="L345" s="8"/>
      <c r="M345" s="9"/>
      <c r="N345" s="9"/>
      <c r="O345" s="9"/>
      <c r="P345" s="9"/>
      <c r="Q345" s="9"/>
      <c r="R345" s="9"/>
      <c r="S345" s="9"/>
      <c r="T345" s="9"/>
      <c r="U345" s="10"/>
      <c r="V345" s="11"/>
      <c r="W345" s="11"/>
      <c r="X345" s="11"/>
      <c r="Y345" s="11"/>
      <c r="Z345" s="11"/>
      <c r="AA345" s="11"/>
      <c r="AB345" s="11"/>
      <c r="AC345" s="9"/>
      <c r="AD345" s="9"/>
      <c r="AE345" s="9"/>
      <c r="AF345" s="9"/>
      <c r="AG345" s="9"/>
      <c r="AH345" s="9"/>
      <c r="AI345" s="9"/>
      <c r="AJ345" s="9"/>
      <c r="AK345" s="9"/>
      <c r="AL345" s="9"/>
      <c r="AM345" s="9"/>
      <c r="AO345" s="11"/>
    </row>
    <row r="346" spans="12:41">
      <c r="L346" s="8"/>
      <c r="M346" s="9"/>
      <c r="N346" s="9"/>
      <c r="O346" s="9"/>
      <c r="P346" s="9"/>
      <c r="Q346" s="9"/>
      <c r="R346" s="9"/>
      <c r="S346" s="9"/>
      <c r="T346" s="9"/>
      <c r="U346" s="10"/>
      <c r="V346" s="11"/>
      <c r="W346" s="11"/>
      <c r="X346" s="11"/>
      <c r="Y346" s="11"/>
      <c r="Z346" s="11"/>
      <c r="AA346" s="11"/>
      <c r="AB346" s="11"/>
      <c r="AC346" s="9"/>
      <c r="AD346" s="9"/>
      <c r="AE346" s="9"/>
      <c r="AF346" s="9"/>
      <c r="AG346" s="9"/>
      <c r="AH346" s="9"/>
      <c r="AI346" s="9"/>
      <c r="AJ346" s="9"/>
      <c r="AK346" s="9"/>
      <c r="AL346" s="9"/>
      <c r="AM346" s="9"/>
      <c r="AO346" s="11"/>
    </row>
    <row r="347" spans="12:41">
      <c r="L347" s="8"/>
      <c r="M347" s="9"/>
      <c r="N347" s="9"/>
      <c r="O347" s="9"/>
      <c r="P347" s="9"/>
      <c r="Q347" s="9"/>
      <c r="R347" s="9"/>
      <c r="S347" s="9"/>
      <c r="T347" s="9"/>
      <c r="U347" s="10"/>
      <c r="V347" s="11"/>
      <c r="W347" s="11"/>
      <c r="X347" s="11"/>
      <c r="Y347" s="11"/>
      <c r="Z347" s="11"/>
      <c r="AA347" s="11"/>
      <c r="AB347" s="11"/>
      <c r="AC347" s="9"/>
      <c r="AD347" s="9"/>
      <c r="AE347" s="9"/>
      <c r="AF347" s="9"/>
      <c r="AG347" s="9"/>
      <c r="AH347" s="9"/>
      <c r="AI347" s="9"/>
      <c r="AJ347" s="9"/>
      <c r="AK347" s="9"/>
      <c r="AL347" s="9"/>
      <c r="AM347" s="9"/>
      <c r="AO347" s="11"/>
    </row>
    <row r="348" spans="12:41">
      <c r="L348" s="8"/>
      <c r="M348" s="9"/>
      <c r="N348" s="9"/>
      <c r="O348" s="9"/>
      <c r="P348" s="9"/>
      <c r="Q348" s="9"/>
      <c r="R348" s="9"/>
      <c r="S348" s="9"/>
      <c r="T348" s="9"/>
      <c r="U348" s="10"/>
      <c r="V348" s="11"/>
      <c r="W348" s="11"/>
      <c r="X348" s="11"/>
      <c r="Y348" s="11"/>
      <c r="Z348" s="11"/>
      <c r="AA348" s="11"/>
      <c r="AB348" s="11"/>
      <c r="AC348" s="9"/>
      <c r="AD348" s="9"/>
      <c r="AE348" s="9"/>
      <c r="AF348" s="9"/>
      <c r="AG348" s="9"/>
      <c r="AH348" s="9"/>
      <c r="AI348" s="9"/>
      <c r="AJ348" s="9"/>
      <c r="AK348" s="9"/>
      <c r="AL348" s="9"/>
      <c r="AM348" s="9"/>
      <c r="AO348" s="11"/>
    </row>
    <row r="349" spans="12:41">
      <c r="L349" s="8"/>
      <c r="M349" s="9"/>
      <c r="N349" s="9"/>
      <c r="O349" s="9"/>
      <c r="P349" s="9"/>
      <c r="Q349" s="9"/>
      <c r="R349" s="9"/>
      <c r="S349" s="9"/>
      <c r="T349" s="9"/>
      <c r="U349" s="10"/>
      <c r="V349" s="11"/>
      <c r="W349" s="11"/>
      <c r="X349" s="11"/>
      <c r="Y349" s="11"/>
      <c r="Z349" s="11"/>
      <c r="AA349" s="11"/>
      <c r="AB349" s="11"/>
      <c r="AC349" s="9"/>
      <c r="AD349" s="9"/>
      <c r="AE349" s="9"/>
      <c r="AF349" s="9"/>
      <c r="AG349" s="9"/>
      <c r="AH349" s="9"/>
      <c r="AI349" s="9"/>
      <c r="AJ349" s="9"/>
      <c r="AK349" s="9"/>
      <c r="AL349" s="9"/>
      <c r="AM349" s="9"/>
      <c r="AO349" s="11"/>
    </row>
    <row r="350" spans="12:41">
      <c r="L350" s="8"/>
      <c r="M350" s="9"/>
      <c r="N350" s="9"/>
      <c r="O350" s="9"/>
      <c r="P350" s="9"/>
      <c r="Q350" s="9"/>
      <c r="R350" s="9"/>
      <c r="S350" s="9"/>
      <c r="T350" s="9"/>
      <c r="U350" s="10"/>
      <c r="V350" s="11"/>
      <c r="W350" s="11"/>
      <c r="X350" s="11"/>
      <c r="Y350" s="11"/>
      <c r="Z350" s="11"/>
      <c r="AA350" s="11"/>
      <c r="AB350" s="11"/>
      <c r="AC350" s="9"/>
      <c r="AD350" s="9"/>
      <c r="AE350" s="9"/>
      <c r="AF350" s="9"/>
      <c r="AG350" s="9"/>
      <c r="AH350" s="9"/>
      <c r="AI350" s="9"/>
      <c r="AJ350" s="9"/>
      <c r="AK350" s="9"/>
      <c r="AL350" s="9"/>
      <c r="AM350" s="9"/>
      <c r="AO350" s="11"/>
    </row>
    <row r="351" spans="12:41">
      <c r="L351" s="8"/>
      <c r="M351" s="9"/>
      <c r="N351" s="9"/>
      <c r="O351" s="9"/>
      <c r="P351" s="9"/>
      <c r="Q351" s="9"/>
      <c r="R351" s="9"/>
      <c r="S351" s="9"/>
      <c r="T351" s="9"/>
      <c r="U351" s="10"/>
      <c r="V351" s="11"/>
      <c r="W351" s="11"/>
      <c r="X351" s="11"/>
      <c r="Y351" s="11"/>
      <c r="Z351" s="11"/>
      <c r="AA351" s="11"/>
      <c r="AB351" s="11"/>
      <c r="AC351" s="9"/>
      <c r="AD351" s="9"/>
      <c r="AE351" s="9"/>
      <c r="AF351" s="9"/>
      <c r="AG351" s="9"/>
      <c r="AH351" s="9"/>
      <c r="AI351" s="9"/>
      <c r="AJ351" s="9"/>
      <c r="AK351" s="9"/>
      <c r="AL351" s="9"/>
      <c r="AM351" s="9"/>
      <c r="AO351" s="11"/>
    </row>
    <row r="352" spans="12:41">
      <c r="L352" s="8"/>
      <c r="M352" s="9"/>
      <c r="N352" s="9"/>
      <c r="O352" s="9"/>
      <c r="P352" s="9"/>
      <c r="Q352" s="9"/>
      <c r="R352" s="9"/>
      <c r="S352" s="9"/>
      <c r="T352" s="9"/>
      <c r="U352" s="10"/>
      <c r="V352" s="11"/>
      <c r="W352" s="11"/>
      <c r="X352" s="11"/>
      <c r="Y352" s="11"/>
      <c r="Z352" s="11"/>
      <c r="AA352" s="11"/>
      <c r="AB352" s="11"/>
      <c r="AC352" s="9"/>
      <c r="AD352" s="9"/>
      <c r="AE352" s="9"/>
      <c r="AF352" s="9"/>
      <c r="AG352" s="9"/>
      <c r="AH352" s="9"/>
      <c r="AI352" s="9"/>
      <c r="AJ352" s="9"/>
      <c r="AK352" s="9"/>
      <c r="AL352" s="9"/>
      <c r="AM352" s="9"/>
      <c r="AO352" s="11"/>
    </row>
    <row r="353" spans="12:41">
      <c r="L353" s="8"/>
      <c r="M353" s="9"/>
      <c r="N353" s="9"/>
      <c r="O353" s="9"/>
      <c r="P353" s="9"/>
      <c r="Q353" s="9"/>
      <c r="R353" s="9"/>
      <c r="S353" s="9"/>
      <c r="T353" s="9"/>
      <c r="U353" s="10"/>
      <c r="V353" s="11"/>
      <c r="W353" s="11"/>
      <c r="X353" s="11"/>
      <c r="Y353" s="11"/>
      <c r="Z353" s="11"/>
      <c r="AA353" s="11"/>
      <c r="AB353" s="11"/>
      <c r="AC353" s="9"/>
      <c r="AD353" s="9"/>
      <c r="AE353" s="9"/>
      <c r="AF353" s="9"/>
      <c r="AG353" s="9"/>
      <c r="AH353" s="9"/>
      <c r="AI353" s="9"/>
      <c r="AJ353" s="9"/>
      <c r="AK353" s="9"/>
      <c r="AL353" s="9"/>
      <c r="AM353" s="9"/>
      <c r="AO353" s="11"/>
    </row>
    <row r="354" spans="12:41">
      <c r="L354" s="8"/>
      <c r="M354" s="9"/>
      <c r="N354" s="9"/>
      <c r="O354" s="9"/>
      <c r="P354" s="9"/>
      <c r="Q354" s="9"/>
      <c r="R354" s="9"/>
      <c r="S354" s="9"/>
      <c r="T354" s="9"/>
      <c r="U354" s="10"/>
      <c r="V354" s="11"/>
      <c r="W354" s="11"/>
      <c r="X354" s="11"/>
      <c r="Y354" s="11"/>
      <c r="Z354" s="11"/>
      <c r="AA354" s="11"/>
      <c r="AB354" s="11"/>
      <c r="AC354" s="9"/>
      <c r="AD354" s="9"/>
      <c r="AE354" s="9"/>
      <c r="AF354" s="9"/>
      <c r="AG354" s="9"/>
      <c r="AH354" s="9"/>
      <c r="AI354" s="9"/>
      <c r="AJ354" s="9"/>
      <c r="AK354" s="9"/>
      <c r="AL354" s="9"/>
      <c r="AM354" s="9"/>
      <c r="AO354" s="11"/>
    </row>
    <row r="355" spans="12:41">
      <c r="L355" s="8"/>
      <c r="M355" s="9"/>
      <c r="N355" s="9"/>
      <c r="O355" s="9"/>
      <c r="P355" s="9"/>
      <c r="Q355" s="9"/>
      <c r="R355" s="9"/>
      <c r="S355" s="9"/>
      <c r="T355" s="9"/>
      <c r="U355" s="10"/>
      <c r="V355" s="11"/>
      <c r="W355" s="11"/>
      <c r="X355" s="11"/>
      <c r="Y355" s="11"/>
      <c r="Z355" s="11"/>
      <c r="AA355" s="11"/>
      <c r="AB355" s="11"/>
      <c r="AC355" s="9"/>
      <c r="AD355" s="9"/>
      <c r="AE355" s="9"/>
      <c r="AF355" s="9"/>
      <c r="AG355" s="9"/>
      <c r="AH355" s="9"/>
      <c r="AI355" s="9"/>
      <c r="AJ355" s="9"/>
      <c r="AK355" s="9"/>
      <c r="AL355" s="9"/>
      <c r="AM355" s="9"/>
      <c r="AO355" s="11"/>
    </row>
    <row r="356" spans="12:41">
      <c r="L356" s="8"/>
      <c r="M356" s="9"/>
      <c r="N356" s="9"/>
      <c r="O356" s="9"/>
      <c r="P356" s="9"/>
      <c r="Q356" s="9"/>
      <c r="R356" s="9"/>
      <c r="S356" s="9"/>
      <c r="T356" s="9"/>
      <c r="U356" s="10"/>
      <c r="V356" s="11"/>
      <c r="W356" s="11"/>
      <c r="X356" s="11"/>
      <c r="Y356" s="11"/>
      <c r="Z356" s="11"/>
      <c r="AA356" s="11"/>
      <c r="AB356" s="11"/>
      <c r="AC356" s="9"/>
      <c r="AD356" s="9"/>
      <c r="AE356" s="9"/>
      <c r="AF356" s="9"/>
      <c r="AG356" s="9"/>
      <c r="AH356" s="9"/>
      <c r="AI356" s="9"/>
      <c r="AJ356" s="9"/>
      <c r="AK356" s="9"/>
      <c r="AL356" s="9"/>
      <c r="AM356" s="9"/>
      <c r="AO356" s="11"/>
    </row>
    <row r="357" spans="12:41">
      <c r="L357" s="8"/>
      <c r="M357" s="9"/>
      <c r="N357" s="9"/>
      <c r="O357" s="9"/>
      <c r="P357" s="9"/>
      <c r="Q357" s="9"/>
      <c r="R357" s="9"/>
      <c r="S357" s="9"/>
      <c r="T357" s="9"/>
      <c r="U357" s="10"/>
      <c r="V357" s="11"/>
      <c r="W357" s="11"/>
      <c r="X357" s="11"/>
      <c r="Y357" s="11"/>
      <c r="Z357" s="11"/>
      <c r="AA357" s="11"/>
      <c r="AB357" s="11"/>
      <c r="AC357" s="9"/>
      <c r="AD357" s="9"/>
      <c r="AE357" s="9"/>
      <c r="AF357" s="9"/>
      <c r="AG357" s="9"/>
      <c r="AH357" s="9"/>
      <c r="AI357" s="9"/>
      <c r="AJ357" s="9"/>
      <c r="AK357" s="9"/>
      <c r="AL357" s="9"/>
      <c r="AM357" s="9"/>
      <c r="AO357" s="11"/>
    </row>
    <row r="358" spans="12:41">
      <c r="L358" s="8"/>
      <c r="M358" s="9"/>
      <c r="N358" s="9"/>
      <c r="O358" s="9"/>
      <c r="P358" s="9"/>
      <c r="Q358" s="9"/>
      <c r="R358" s="9"/>
      <c r="S358" s="9"/>
      <c r="T358" s="9"/>
      <c r="U358" s="10"/>
      <c r="V358" s="11"/>
      <c r="W358" s="11"/>
      <c r="X358" s="11"/>
      <c r="Y358" s="11"/>
      <c r="Z358" s="11"/>
      <c r="AA358" s="11"/>
      <c r="AB358" s="11"/>
      <c r="AC358" s="9"/>
      <c r="AD358" s="9"/>
      <c r="AE358" s="9"/>
      <c r="AF358" s="9"/>
      <c r="AG358" s="9"/>
      <c r="AH358" s="9"/>
      <c r="AI358" s="9"/>
      <c r="AJ358" s="9"/>
      <c r="AK358" s="9"/>
      <c r="AL358" s="9"/>
      <c r="AM358" s="9"/>
      <c r="AO358" s="11"/>
    </row>
    <row r="359" spans="12:41">
      <c r="L359" s="8"/>
      <c r="M359" s="9"/>
      <c r="N359" s="9"/>
      <c r="O359" s="9"/>
      <c r="P359" s="9"/>
      <c r="Q359" s="9"/>
      <c r="R359" s="9"/>
      <c r="S359" s="9"/>
      <c r="T359" s="9"/>
      <c r="U359" s="10"/>
      <c r="V359" s="11"/>
      <c r="W359" s="11"/>
      <c r="X359" s="11"/>
      <c r="Y359" s="11"/>
      <c r="Z359" s="11"/>
      <c r="AA359" s="11"/>
      <c r="AB359" s="11"/>
      <c r="AC359" s="9"/>
      <c r="AD359" s="9"/>
      <c r="AE359" s="9"/>
      <c r="AF359" s="9"/>
      <c r="AG359" s="9"/>
      <c r="AH359" s="9"/>
      <c r="AI359" s="9"/>
      <c r="AJ359" s="9"/>
      <c r="AK359" s="9"/>
      <c r="AL359" s="9"/>
      <c r="AM359" s="9"/>
      <c r="AO359" s="11"/>
    </row>
    <row r="360" spans="12:41">
      <c r="L360" s="8"/>
      <c r="M360" s="9"/>
      <c r="N360" s="9"/>
      <c r="O360" s="9"/>
      <c r="P360" s="9"/>
      <c r="Q360" s="9"/>
      <c r="R360" s="9"/>
      <c r="S360" s="9"/>
      <c r="T360" s="9"/>
      <c r="U360" s="10"/>
      <c r="V360" s="11"/>
      <c r="W360" s="11"/>
      <c r="X360" s="11"/>
      <c r="Y360" s="11"/>
      <c r="Z360" s="11"/>
      <c r="AA360" s="11"/>
      <c r="AB360" s="11"/>
      <c r="AC360" s="9"/>
      <c r="AD360" s="9"/>
      <c r="AE360" s="9"/>
      <c r="AF360" s="9"/>
      <c r="AG360" s="9"/>
      <c r="AH360" s="9"/>
      <c r="AI360" s="9"/>
      <c r="AJ360" s="9"/>
      <c r="AK360" s="9"/>
      <c r="AL360" s="9"/>
      <c r="AM360" s="9"/>
      <c r="AO360" s="11"/>
    </row>
    <row r="361" spans="12:41">
      <c r="L361" s="8"/>
      <c r="M361" s="9"/>
      <c r="N361" s="9"/>
      <c r="O361" s="9"/>
      <c r="P361" s="9"/>
      <c r="Q361" s="9"/>
      <c r="R361" s="9"/>
      <c r="S361" s="9"/>
      <c r="T361" s="9"/>
      <c r="U361" s="10"/>
      <c r="V361" s="11"/>
      <c r="W361" s="11"/>
      <c r="X361" s="11"/>
      <c r="Y361" s="11"/>
      <c r="Z361" s="11"/>
      <c r="AA361" s="11"/>
      <c r="AB361" s="11"/>
      <c r="AC361" s="9"/>
      <c r="AD361" s="9"/>
      <c r="AE361" s="9"/>
      <c r="AF361" s="9"/>
      <c r="AG361" s="9"/>
      <c r="AH361" s="9"/>
      <c r="AI361" s="9"/>
      <c r="AJ361" s="9"/>
      <c r="AK361" s="9"/>
      <c r="AL361" s="9"/>
      <c r="AM361" s="9"/>
      <c r="AO361" s="11"/>
    </row>
    <row r="362" spans="12:41">
      <c r="L362" s="8"/>
      <c r="M362" s="9"/>
      <c r="N362" s="9"/>
      <c r="O362" s="9"/>
      <c r="P362" s="9"/>
      <c r="Q362" s="9"/>
      <c r="R362" s="9"/>
      <c r="S362" s="9"/>
      <c r="T362" s="9"/>
      <c r="U362" s="10"/>
      <c r="V362" s="11"/>
      <c r="W362" s="11"/>
      <c r="X362" s="11"/>
      <c r="Y362" s="11"/>
      <c r="Z362" s="11"/>
      <c r="AA362" s="11"/>
      <c r="AB362" s="11"/>
      <c r="AC362" s="9"/>
      <c r="AD362" s="9"/>
      <c r="AE362" s="9"/>
      <c r="AF362" s="9"/>
      <c r="AG362" s="9"/>
      <c r="AH362" s="9"/>
      <c r="AI362" s="9"/>
      <c r="AJ362" s="9"/>
      <c r="AK362" s="9"/>
      <c r="AL362" s="9"/>
      <c r="AM362" s="9"/>
      <c r="AO362" s="11"/>
    </row>
    <row r="363" spans="12:41">
      <c r="L363" s="8"/>
      <c r="M363" s="9"/>
      <c r="N363" s="9"/>
      <c r="O363" s="9"/>
      <c r="P363" s="9"/>
      <c r="Q363" s="9"/>
      <c r="R363" s="9"/>
      <c r="S363" s="9"/>
      <c r="T363" s="9"/>
      <c r="U363" s="10"/>
      <c r="V363" s="11"/>
      <c r="W363" s="11"/>
      <c r="X363" s="11"/>
      <c r="Y363" s="11"/>
      <c r="Z363" s="11"/>
      <c r="AA363" s="11"/>
      <c r="AB363" s="11"/>
      <c r="AC363" s="9"/>
      <c r="AD363" s="9"/>
      <c r="AE363" s="9"/>
      <c r="AF363" s="9"/>
      <c r="AG363" s="9"/>
      <c r="AH363" s="9"/>
      <c r="AI363" s="9"/>
      <c r="AJ363" s="9"/>
      <c r="AK363" s="9"/>
      <c r="AL363" s="9"/>
      <c r="AM363" s="9"/>
      <c r="AO363" s="11"/>
    </row>
    <row r="364" spans="12:41">
      <c r="L364" s="8"/>
      <c r="M364" s="9"/>
      <c r="N364" s="9"/>
      <c r="O364" s="9"/>
      <c r="P364" s="9"/>
      <c r="Q364" s="9"/>
      <c r="R364" s="9"/>
      <c r="S364" s="9"/>
      <c r="T364" s="9"/>
      <c r="U364" s="10"/>
      <c r="V364" s="11"/>
      <c r="W364" s="11"/>
      <c r="X364" s="11"/>
      <c r="Y364" s="11"/>
      <c r="Z364" s="11"/>
      <c r="AA364" s="11"/>
      <c r="AB364" s="11"/>
      <c r="AC364" s="9"/>
      <c r="AD364" s="9"/>
      <c r="AE364" s="9"/>
      <c r="AF364" s="9"/>
      <c r="AG364" s="9"/>
      <c r="AH364" s="9"/>
      <c r="AI364" s="9"/>
      <c r="AJ364" s="9"/>
      <c r="AK364" s="9"/>
      <c r="AL364" s="9"/>
      <c r="AM364" s="9"/>
      <c r="AO364" s="11"/>
    </row>
    <row r="365" spans="12:41">
      <c r="L365" s="8"/>
      <c r="M365" s="9"/>
      <c r="N365" s="9"/>
      <c r="O365" s="9"/>
      <c r="P365" s="9"/>
      <c r="Q365" s="9"/>
      <c r="R365" s="9"/>
      <c r="S365" s="9"/>
      <c r="T365" s="9"/>
      <c r="U365" s="10"/>
      <c r="V365" s="11"/>
      <c r="W365" s="11"/>
      <c r="X365" s="11"/>
      <c r="Y365" s="11"/>
      <c r="Z365" s="11"/>
      <c r="AA365" s="11"/>
      <c r="AB365" s="11"/>
      <c r="AC365" s="9"/>
      <c r="AD365" s="9"/>
      <c r="AE365" s="9"/>
      <c r="AF365" s="9"/>
      <c r="AG365" s="9"/>
      <c r="AH365" s="9"/>
      <c r="AI365" s="9"/>
      <c r="AJ365" s="9"/>
      <c r="AK365" s="9"/>
      <c r="AL365" s="9"/>
      <c r="AM365" s="9"/>
      <c r="AO365" s="11"/>
    </row>
    <row r="366" spans="12:41">
      <c r="L366" s="8"/>
      <c r="M366" s="9"/>
      <c r="N366" s="9"/>
      <c r="O366" s="9"/>
      <c r="P366" s="9"/>
      <c r="Q366" s="9"/>
      <c r="R366" s="9"/>
      <c r="S366" s="9"/>
      <c r="T366" s="9"/>
      <c r="U366" s="10"/>
      <c r="V366" s="11"/>
      <c r="W366" s="11"/>
      <c r="X366" s="11"/>
      <c r="Y366" s="11"/>
      <c r="Z366" s="11"/>
      <c r="AA366" s="11"/>
      <c r="AB366" s="11"/>
      <c r="AC366" s="9"/>
      <c r="AD366" s="9"/>
      <c r="AE366" s="9"/>
      <c r="AF366" s="9"/>
      <c r="AG366" s="9"/>
      <c r="AH366" s="9"/>
      <c r="AI366" s="9"/>
      <c r="AJ366" s="9"/>
      <c r="AK366" s="9"/>
      <c r="AL366" s="9"/>
      <c r="AM366" s="9"/>
      <c r="AO366" s="11"/>
    </row>
    <row r="367" spans="12:41">
      <c r="L367" s="8"/>
      <c r="M367" s="9"/>
      <c r="N367" s="9"/>
      <c r="O367" s="9"/>
      <c r="P367" s="9"/>
      <c r="Q367" s="9"/>
      <c r="R367" s="9"/>
      <c r="S367" s="9"/>
      <c r="T367" s="9"/>
      <c r="U367" s="10"/>
      <c r="V367" s="11"/>
      <c r="W367" s="11"/>
      <c r="X367" s="11"/>
      <c r="Y367" s="11"/>
      <c r="Z367" s="11"/>
      <c r="AA367" s="11"/>
      <c r="AB367" s="11"/>
      <c r="AC367" s="9"/>
      <c r="AD367" s="9"/>
      <c r="AE367" s="9"/>
      <c r="AF367" s="9"/>
      <c r="AG367" s="9"/>
      <c r="AH367" s="9"/>
      <c r="AI367" s="9"/>
      <c r="AJ367" s="9"/>
      <c r="AK367" s="9"/>
      <c r="AL367" s="9"/>
      <c r="AM367" s="9"/>
      <c r="AO367" s="11"/>
    </row>
    <row r="368" spans="12:41">
      <c r="L368" s="8"/>
      <c r="M368" s="9"/>
      <c r="N368" s="9"/>
      <c r="O368" s="9"/>
      <c r="P368" s="9"/>
      <c r="Q368" s="9"/>
      <c r="R368" s="9"/>
      <c r="S368" s="9"/>
      <c r="T368" s="9"/>
      <c r="U368" s="10"/>
      <c r="V368" s="11"/>
      <c r="W368" s="11"/>
      <c r="X368" s="11"/>
      <c r="Y368" s="11"/>
      <c r="Z368" s="11"/>
      <c r="AA368" s="11"/>
      <c r="AB368" s="11"/>
      <c r="AC368" s="9"/>
      <c r="AD368" s="9"/>
      <c r="AE368" s="9"/>
      <c r="AF368" s="9"/>
      <c r="AG368" s="9"/>
      <c r="AH368" s="9"/>
      <c r="AI368" s="9"/>
      <c r="AJ368" s="9"/>
      <c r="AK368" s="9"/>
      <c r="AL368" s="9"/>
      <c r="AM368" s="9"/>
      <c r="AO368" s="11"/>
    </row>
    <row r="369" spans="12:41">
      <c r="L369" s="8"/>
      <c r="M369" s="9"/>
      <c r="N369" s="9"/>
      <c r="O369" s="9"/>
      <c r="P369" s="9"/>
      <c r="Q369" s="9"/>
      <c r="R369" s="9"/>
      <c r="S369" s="9"/>
      <c r="T369" s="9"/>
      <c r="U369" s="10"/>
      <c r="V369" s="11"/>
      <c r="W369" s="11"/>
      <c r="X369" s="11"/>
      <c r="Y369" s="11"/>
      <c r="Z369" s="11"/>
      <c r="AA369" s="11"/>
      <c r="AB369" s="11"/>
      <c r="AC369" s="9"/>
      <c r="AD369" s="9"/>
      <c r="AE369" s="9"/>
      <c r="AF369" s="9"/>
      <c r="AG369" s="9"/>
      <c r="AH369" s="9"/>
      <c r="AI369" s="9"/>
      <c r="AJ369" s="9"/>
      <c r="AK369" s="9"/>
      <c r="AL369" s="9"/>
      <c r="AM369" s="9"/>
      <c r="AO369" s="11"/>
    </row>
    <row r="370" spans="12:41">
      <c r="L370" s="8"/>
      <c r="M370" s="9"/>
      <c r="N370" s="9"/>
      <c r="O370" s="9"/>
      <c r="P370" s="9"/>
      <c r="Q370" s="9"/>
      <c r="R370" s="9"/>
      <c r="S370" s="9"/>
      <c r="T370" s="9"/>
      <c r="U370" s="10"/>
      <c r="V370" s="11"/>
      <c r="W370" s="11"/>
      <c r="X370" s="11"/>
      <c r="Y370" s="11"/>
      <c r="Z370" s="11"/>
      <c r="AA370" s="11"/>
      <c r="AB370" s="11"/>
      <c r="AC370" s="9"/>
      <c r="AD370" s="9"/>
      <c r="AE370" s="9"/>
      <c r="AF370" s="9"/>
      <c r="AG370" s="9"/>
      <c r="AH370" s="9"/>
      <c r="AI370" s="9"/>
      <c r="AJ370" s="9"/>
      <c r="AK370" s="9"/>
      <c r="AL370" s="9"/>
      <c r="AM370" s="9"/>
      <c r="AO370" s="11"/>
    </row>
    <row r="371" spans="12:41">
      <c r="L371" s="8"/>
      <c r="M371" s="9"/>
      <c r="N371" s="9"/>
      <c r="O371" s="9"/>
      <c r="P371" s="9"/>
      <c r="Q371" s="9"/>
      <c r="R371" s="9"/>
      <c r="S371" s="9"/>
      <c r="T371" s="9"/>
      <c r="U371" s="10"/>
      <c r="V371" s="11"/>
      <c r="W371" s="11"/>
      <c r="X371" s="11"/>
      <c r="Y371" s="11"/>
      <c r="Z371" s="11"/>
      <c r="AA371" s="11"/>
      <c r="AB371" s="11"/>
      <c r="AC371" s="9"/>
      <c r="AD371" s="9"/>
      <c r="AE371" s="9"/>
      <c r="AF371" s="9"/>
      <c r="AG371" s="9"/>
      <c r="AH371" s="9"/>
      <c r="AI371" s="9"/>
      <c r="AJ371" s="9"/>
      <c r="AK371" s="9"/>
      <c r="AL371" s="9"/>
      <c r="AM371" s="9"/>
      <c r="AO371" s="11"/>
    </row>
    <row r="372" spans="12:41">
      <c r="L372" s="8"/>
      <c r="M372" s="9"/>
      <c r="N372" s="9"/>
      <c r="O372" s="9"/>
      <c r="P372" s="9"/>
      <c r="Q372" s="9"/>
      <c r="R372" s="9"/>
      <c r="S372" s="9"/>
      <c r="T372" s="9"/>
      <c r="U372" s="10"/>
      <c r="V372" s="11"/>
      <c r="W372" s="11"/>
      <c r="X372" s="11"/>
      <c r="Y372" s="11"/>
      <c r="Z372" s="11"/>
      <c r="AA372" s="11"/>
      <c r="AB372" s="11"/>
      <c r="AC372" s="9"/>
      <c r="AD372" s="9"/>
      <c r="AE372" s="9"/>
      <c r="AF372" s="9"/>
      <c r="AG372" s="9"/>
      <c r="AH372" s="9"/>
      <c r="AI372" s="9"/>
      <c r="AJ372" s="9"/>
      <c r="AK372" s="9"/>
      <c r="AL372" s="9"/>
      <c r="AM372" s="9"/>
      <c r="AO372" s="11"/>
    </row>
    <row r="373" spans="12:41">
      <c r="L373" s="8"/>
      <c r="M373" s="9"/>
      <c r="N373" s="9"/>
      <c r="O373" s="9"/>
      <c r="P373" s="9"/>
      <c r="Q373" s="9"/>
      <c r="R373" s="9"/>
      <c r="S373" s="9"/>
      <c r="T373" s="9"/>
      <c r="U373" s="10"/>
      <c r="V373" s="11"/>
      <c r="W373" s="11"/>
      <c r="X373" s="11"/>
      <c r="Y373" s="11"/>
      <c r="Z373" s="11"/>
      <c r="AA373" s="11"/>
      <c r="AB373" s="11"/>
      <c r="AC373" s="9"/>
      <c r="AD373" s="9"/>
      <c r="AE373" s="9"/>
      <c r="AF373" s="9"/>
      <c r="AG373" s="9"/>
      <c r="AH373" s="9"/>
      <c r="AI373" s="9"/>
      <c r="AJ373" s="9"/>
      <c r="AK373" s="9"/>
      <c r="AL373" s="9"/>
      <c r="AM373" s="9"/>
      <c r="AO373" s="11"/>
    </row>
    <row r="374" spans="12:41">
      <c r="L374" s="8"/>
      <c r="M374" s="9"/>
      <c r="N374" s="9"/>
      <c r="O374" s="9"/>
      <c r="P374" s="9"/>
      <c r="Q374" s="9"/>
      <c r="R374" s="9"/>
      <c r="S374" s="9"/>
      <c r="T374" s="9"/>
      <c r="U374" s="10"/>
      <c r="V374" s="11"/>
      <c r="W374" s="11"/>
      <c r="X374" s="11"/>
      <c r="Y374" s="11"/>
      <c r="Z374" s="11"/>
      <c r="AA374" s="11"/>
      <c r="AB374" s="11"/>
      <c r="AC374" s="9"/>
      <c r="AD374" s="9"/>
      <c r="AE374" s="9"/>
      <c r="AF374" s="9"/>
      <c r="AG374" s="9"/>
      <c r="AH374" s="9"/>
      <c r="AI374" s="9"/>
      <c r="AJ374" s="9"/>
      <c r="AK374" s="9"/>
      <c r="AL374" s="9"/>
      <c r="AM374" s="9"/>
      <c r="AO374" s="11"/>
    </row>
    <row r="375" spans="12:41">
      <c r="L375" s="8"/>
      <c r="M375" s="9"/>
      <c r="N375" s="9"/>
      <c r="O375" s="9"/>
      <c r="P375" s="9"/>
      <c r="Q375" s="9"/>
      <c r="R375" s="9"/>
      <c r="S375" s="9"/>
      <c r="T375" s="9"/>
      <c r="U375" s="10"/>
      <c r="V375" s="11"/>
      <c r="W375" s="11"/>
      <c r="X375" s="11"/>
      <c r="Y375" s="11"/>
      <c r="Z375" s="11"/>
      <c r="AA375" s="11"/>
      <c r="AB375" s="11"/>
      <c r="AC375" s="9"/>
      <c r="AD375" s="9"/>
      <c r="AE375" s="9"/>
      <c r="AF375" s="9"/>
      <c r="AG375" s="9"/>
      <c r="AH375" s="9"/>
      <c r="AI375" s="9"/>
      <c r="AJ375" s="9"/>
      <c r="AK375" s="9"/>
      <c r="AL375" s="9"/>
      <c r="AM375" s="9"/>
      <c r="AO375" s="11"/>
    </row>
    <row r="376" spans="12:41">
      <c r="L376" s="8"/>
      <c r="M376" s="9"/>
      <c r="N376" s="9"/>
      <c r="O376" s="9"/>
      <c r="P376" s="9"/>
      <c r="Q376" s="9"/>
      <c r="R376" s="9"/>
      <c r="S376" s="9"/>
      <c r="T376" s="9"/>
      <c r="U376" s="10"/>
      <c r="V376" s="11"/>
      <c r="W376" s="11"/>
      <c r="X376" s="11"/>
      <c r="Y376" s="11"/>
      <c r="Z376" s="11"/>
      <c r="AA376" s="11"/>
      <c r="AB376" s="11"/>
      <c r="AC376" s="9"/>
      <c r="AD376" s="9"/>
      <c r="AE376" s="9"/>
      <c r="AF376" s="9"/>
      <c r="AG376" s="9"/>
      <c r="AH376" s="9"/>
      <c r="AI376" s="9"/>
      <c r="AJ376" s="9"/>
      <c r="AK376" s="9"/>
      <c r="AL376" s="9"/>
      <c r="AM376" s="9"/>
      <c r="AO376" s="11"/>
    </row>
    <row r="377" spans="12:41">
      <c r="L377" s="8"/>
      <c r="M377" s="9"/>
      <c r="N377" s="9"/>
      <c r="O377" s="9"/>
      <c r="P377" s="9"/>
      <c r="Q377" s="9"/>
      <c r="R377" s="9"/>
      <c r="S377" s="9"/>
      <c r="T377" s="9"/>
      <c r="U377" s="10"/>
      <c r="V377" s="11"/>
      <c r="W377" s="11"/>
      <c r="X377" s="11"/>
      <c r="Y377" s="11"/>
      <c r="Z377" s="11"/>
      <c r="AA377" s="11"/>
      <c r="AB377" s="11"/>
      <c r="AC377" s="9"/>
      <c r="AD377" s="9"/>
      <c r="AE377" s="9"/>
      <c r="AF377" s="9"/>
      <c r="AG377" s="9"/>
      <c r="AH377" s="9"/>
      <c r="AI377" s="9"/>
      <c r="AJ377" s="9"/>
      <c r="AK377" s="9"/>
      <c r="AL377" s="9"/>
      <c r="AM377" s="9"/>
      <c r="AO377" s="11"/>
    </row>
    <row r="378" spans="12:41">
      <c r="L378" s="8"/>
      <c r="M378" s="9"/>
      <c r="N378" s="9"/>
      <c r="O378" s="9"/>
      <c r="P378" s="9"/>
      <c r="Q378" s="9"/>
      <c r="R378" s="9"/>
      <c r="S378" s="9"/>
      <c r="T378" s="9"/>
      <c r="U378" s="10"/>
      <c r="V378" s="11"/>
      <c r="W378" s="11"/>
      <c r="X378" s="11"/>
      <c r="Y378" s="11"/>
      <c r="Z378" s="11"/>
      <c r="AA378" s="11"/>
      <c r="AB378" s="11"/>
      <c r="AC378" s="9"/>
      <c r="AD378" s="9"/>
      <c r="AE378" s="9"/>
      <c r="AF378" s="9"/>
      <c r="AG378" s="9"/>
      <c r="AH378" s="9"/>
      <c r="AI378" s="9"/>
      <c r="AJ378" s="9"/>
      <c r="AK378" s="9"/>
      <c r="AL378" s="9"/>
      <c r="AM378" s="9"/>
      <c r="AO378" s="11"/>
    </row>
    <row r="379" spans="12:41">
      <c r="L379" s="8"/>
      <c r="M379" s="9"/>
      <c r="N379" s="9"/>
      <c r="O379" s="9"/>
      <c r="P379" s="9"/>
      <c r="Q379" s="9"/>
      <c r="R379" s="9"/>
      <c r="S379" s="9"/>
      <c r="T379" s="9"/>
      <c r="U379" s="10"/>
      <c r="V379" s="11"/>
      <c r="W379" s="11"/>
      <c r="X379" s="11"/>
      <c r="Y379" s="11"/>
      <c r="Z379" s="11"/>
      <c r="AA379" s="11"/>
      <c r="AB379" s="11"/>
      <c r="AC379" s="9"/>
      <c r="AD379" s="9"/>
      <c r="AE379" s="9"/>
      <c r="AF379" s="9"/>
      <c r="AG379" s="9"/>
      <c r="AH379" s="9"/>
      <c r="AI379" s="9"/>
      <c r="AJ379" s="9"/>
      <c r="AK379" s="9"/>
      <c r="AL379" s="9"/>
      <c r="AM379" s="9"/>
      <c r="AO379" s="11"/>
    </row>
    <row r="380" spans="12:41">
      <c r="L380" s="8"/>
      <c r="M380" s="9"/>
      <c r="N380" s="9"/>
      <c r="O380" s="9"/>
      <c r="P380" s="9"/>
      <c r="Q380" s="9"/>
      <c r="R380" s="9"/>
      <c r="S380" s="9"/>
      <c r="T380" s="9"/>
      <c r="U380" s="10"/>
      <c r="V380" s="11"/>
      <c r="W380" s="11"/>
      <c r="X380" s="11"/>
      <c r="Y380" s="11"/>
      <c r="Z380" s="11"/>
      <c r="AA380" s="11"/>
      <c r="AB380" s="11"/>
      <c r="AC380" s="9"/>
      <c r="AD380" s="9"/>
      <c r="AE380" s="9"/>
      <c r="AF380" s="9"/>
      <c r="AG380" s="9"/>
      <c r="AH380" s="9"/>
      <c r="AI380" s="9"/>
      <c r="AJ380" s="9"/>
      <c r="AK380" s="9"/>
      <c r="AL380" s="9"/>
      <c r="AM380" s="9"/>
      <c r="AO380" s="11"/>
    </row>
    <row r="381" spans="12:41">
      <c r="L381" s="8"/>
      <c r="M381" s="9"/>
      <c r="N381" s="9"/>
      <c r="O381" s="9"/>
      <c r="P381" s="9"/>
      <c r="Q381" s="9"/>
      <c r="R381" s="9"/>
      <c r="S381" s="9"/>
      <c r="T381" s="9"/>
      <c r="U381" s="10"/>
      <c r="V381" s="11"/>
      <c r="W381" s="11"/>
      <c r="X381" s="11"/>
      <c r="Y381" s="11"/>
      <c r="Z381" s="11"/>
      <c r="AA381" s="11"/>
      <c r="AB381" s="11"/>
      <c r="AC381" s="9"/>
      <c r="AD381" s="9"/>
      <c r="AE381" s="9"/>
      <c r="AF381" s="9"/>
      <c r="AG381" s="9"/>
      <c r="AH381" s="9"/>
      <c r="AI381" s="9"/>
      <c r="AJ381" s="9"/>
      <c r="AK381" s="9"/>
      <c r="AL381" s="9"/>
      <c r="AM381" s="9"/>
      <c r="AO381" s="11"/>
    </row>
    <row r="382" spans="12:41">
      <c r="L382" s="8"/>
      <c r="M382" s="9"/>
      <c r="N382" s="9"/>
      <c r="O382" s="9"/>
      <c r="P382" s="9"/>
      <c r="Q382" s="9"/>
      <c r="R382" s="9"/>
      <c r="S382" s="9"/>
      <c r="T382" s="9"/>
      <c r="U382" s="10"/>
      <c r="V382" s="11"/>
      <c r="W382" s="11"/>
      <c r="X382" s="11"/>
      <c r="Y382" s="11"/>
      <c r="Z382" s="11"/>
      <c r="AA382" s="11"/>
      <c r="AB382" s="11"/>
      <c r="AC382" s="9"/>
      <c r="AD382" s="9"/>
      <c r="AE382" s="9"/>
      <c r="AF382" s="9"/>
      <c r="AG382" s="9"/>
      <c r="AH382" s="9"/>
      <c r="AI382" s="9"/>
      <c r="AJ382" s="9"/>
      <c r="AK382" s="9"/>
      <c r="AL382" s="9"/>
      <c r="AM382" s="9"/>
      <c r="AO382" s="11"/>
    </row>
    <row r="383" spans="12:41">
      <c r="L383" s="8"/>
      <c r="M383" s="9"/>
      <c r="N383" s="9"/>
      <c r="O383" s="9"/>
      <c r="P383" s="9"/>
      <c r="Q383" s="9"/>
      <c r="R383" s="9"/>
      <c r="S383" s="9"/>
      <c r="T383" s="9"/>
      <c r="U383" s="10"/>
      <c r="V383" s="11"/>
      <c r="W383" s="11"/>
      <c r="X383" s="11"/>
      <c r="Y383" s="11"/>
      <c r="Z383" s="11"/>
      <c r="AA383" s="11"/>
      <c r="AB383" s="11"/>
      <c r="AC383" s="9"/>
      <c r="AD383" s="9"/>
      <c r="AE383" s="9"/>
      <c r="AF383" s="9"/>
      <c r="AG383" s="9"/>
      <c r="AH383" s="9"/>
      <c r="AI383" s="9"/>
      <c r="AJ383" s="9"/>
      <c r="AK383" s="9"/>
      <c r="AL383" s="9"/>
      <c r="AM383" s="9"/>
      <c r="AO383" s="11"/>
    </row>
    <row r="384" spans="12:41">
      <c r="L384" s="8"/>
      <c r="M384" s="9"/>
      <c r="N384" s="9"/>
      <c r="O384" s="9"/>
      <c r="P384" s="9"/>
      <c r="Q384" s="9"/>
      <c r="R384" s="9"/>
      <c r="S384" s="9"/>
      <c r="T384" s="9"/>
      <c r="U384" s="10"/>
      <c r="V384" s="11"/>
      <c r="W384" s="11"/>
      <c r="X384" s="11"/>
      <c r="Y384" s="11"/>
      <c r="Z384" s="11"/>
      <c r="AA384" s="11"/>
      <c r="AB384" s="11"/>
      <c r="AC384" s="9"/>
      <c r="AD384" s="9"/>
      <c r="AE384" s="9"/>
      <c r="AF384" s="9"/>
      <c r="AG384" s="9"/>
      <c r="AH384" s="9"/>
      <c r="AI384" s="9"/>
      <c r="AJ384" s="9"/>
      <c r="AK384" s="9"/>
      <c r="AL384" s="9"/>
      <c r="AM384" s="9"/>
      <c r="AO384" s="11"/>
    </row>
    <row r="385" spans="12:41">
      <c r="L385" s="8"/>
      <c r="M385" s="9"/>
      <c r="N385" s="9"/>
      <c r="O385" s="9"/>
      <c r="P385" s="9"/>
      <c r="Q385" s="9"/>
      <c r="R385" s="9"/>
      <c r="S385" s="9"/>
      <c r="T385" s="9"/>
      <c r="U385" s="10"/>
      <c r="V385" s="11"/>
      <c r="W385" s="11"/>
      <c r="X385" s="11"/>
      <c r="Y385" s="11"/>
      <c r="Z385" s="11"/>
      <c r="AA385" s="11"/>
      <c r="AB385" s="11"/>
      <c r="AC385" s="9"/>
      <c r="AD385" s="9"/>
      <c r="AE385" s="9"/>
      <c r="AF385" s="9"/>
      <c r="AG385" s="9"/>
      <c r="AH385" s="9"/>
      <c r="AI385" s="9"/>
      <c r="AJ385" s="9"/>
      <c r="AK385" s="9"/>
      <c r="AL385" s="9"/>
      <c r="AM385" s="9"/>
      <c r="AO385" s="11"/>
    </row>
    <row r="386" spans="12:41">
      <c r="L386" s="8"/>
      <c r="M386" s="9"/>
      <c r="N386" s="9"/>
      <c r="O386" s="9"/>
      <c r="P386" s="9"/>
      <c r="Q386" s="9"/>
      <c r="R386" s="9"/>
      <c r="S386" s="9"/>
      <c r="T386" s="9"/>
      <c r="U386" s="10"/>
      <c r="V386" s="11"/>
      <c r="W386" s="11"/>
      <c r="X386" s="11"/>
      <c r="Y386" s="11"/>
      <c r="Z386" s="11"/>
      <c r="AA386" s="11"/>
      <c r="AB386" s="11"/>
      <c r="AC386" s="9"/>
      <c r="AD386" s="9"/>
      <c r="AE386" s="9"/>
      <c r="AF386" s="9"/>
      <c r="AG386" s="9"/>
      <c r="AH386" s="9"/>
      <c r="AI386" s="9"/>
      <c r="AJ386" s="9"/>
      <c r="AK386" s="9"/>
      <c r="AL386" s="9"/>
      <c r="AM386" s="9"/>
      <c r="AO386" s="11"/>
    </row>
    <row r="387" spans="12:41">
      <c r="L387" s="8"/>
      <c r="M387" s="9"/>
      <c r="N387" s="9"/>
      <c r="O387" s="9"/>
      <c r="P387" s="9"/>
      <c r="Q387" s="9"/>
      <c r="R387" s="9"/>
      <c r="S387" s="9"/>
      <c r="T387" s="9"/>
      <c r="U387" s="10"/>
      <c r="V387" s="11"/>
      <c r="W387" s="11"/>
      <c r="X387" s="11"/>
      <c r="Y387" s="11"/>
      <c r="Z387" s="11"/>
      <c r="AA387" s="11"/>
      <c r="AB387" s="11"/>
      <c r="AC387" s="9"/>
      <c r="AD387" s="9"/>
      <c r="AE387" s="9"/>
      <c r="AF387" s="9"/>
      <c r="AG387" s="9"/>
      <c r="AH387" s="9"/>
      <c r="AI387" s="9"/>
      <c r="AJ387" s="9"/>
      <c r="AK387" s="9"/>
      <c r="AL387" s="9"/>
      <c r="AM387" s="9"/>
      <c r="AO387" s="11"/>
    </row>
    <row r="388" spans="12:41">
      <c r="L388" s="8"/>
      <c r="M388" s="9"/>
      <c r="N388" s="9"/>
      <c r="O388" s="9"/>
      <c r="P388" s="9"/>
      <c r="Q388" s="9"/>
      <c r="R388" s="9"/>
      <c r="S388" s="9"/>
      <c r="T388" s="9"/>
      <c r="U388" s="10"/>
      <c r="V388" s="11"/>
      <c r="W388" s="11"/>
      <c r="X388" s="11"/>
      <c r="Y388" s="11"/>
      <c r="Z388" s="11"/>
      <c r="AA388" s="11"/>
      <c r="AB388" s="11"/>
      <c r="AC388" s="9"/>
      <c r="AD388" s="9"/>
      <c r="AE388" s="9"/>
      <c r="AF388" s="9"/>
      <c r="AG388" s="9"/>
      <c r="AH388" s="9"/>
      <c r="AI388" s="9"/>
      <c r="AJ388" s="9"/>
      <c r="AK388" s="9"/>
      <c r="AL388" s="9"/>
      <c r="AM388" s="9"/>
      <c r="AO388" s="11"/>
    </row>
    <row r="389" spans="12:41">
      <c r="L389" s="8"/>
      <c r="M389" s="9"/>
      <c r="N389" s="9"/>
      <c r="O389" s="9"/>
      <c r="P389" s="9"/>
      <c r="Q389" s="9"/>
      <c r="R389" s="9"/>
      <c r="S389" s="9"/>
      <c r="T389" s="9"/>
      <c r="U389" s="10"/>
      <c r="V389" s="11"/>
      <c r="W389" s="11"/>
      <c r="X389" s="11"/>
      <c r="Y389" s="11"/>
      <c r="Z389" s="11"/>
      <c r="AA389" s="11"/>
      <c r="AB389" s="11"/>
      <c r="AC389" s="9"/>
      <c r="AD389" s="9"/>
      <c r="AE389" s="9"/>
      <c r="AF389" s="9"/>
      <c r="AG389" s="9"/>
      <c r="AH389" s="9"/>
      <c r="AI389" s="9"/>
      <c r="AJ389" s="9"/>
      <c r="AK389" s="9"/>
      <c r="AL389" s="9"/>
      <c r="AM389" s="9"/>
      <c r="AO389" s="11"/>
    </row>
    <row r="390" spans="12:41">
      <c r="L390" s="8"/>
      <c r="M390" s="9"/>
      <c r="N390" s="9"/>
      <c r="O390" s="9"/>
      <c r="P390" s="9"/>
      <c r="Q390" s="9"/>
      <c r="R390" s="9"/>
      <c r="S390" s="9"/>
      <c r="T390" s="9"/>
      <c r="U390" s="10"/>
      <c r="V390" s="11"/>
      <c r="W390" s="11"/>
      <c r="X390" s="11"/>
      <c r="Y390" s="11"/>
      <c r="Z390" s="11"/>
      <c r="AA390" s="11"/>
      <c r="AB390" s="11"/>
      <c r="AC390" s="9"/>
      <c r="AD390" s="9"/>
      <c r="AE390" s="9"/>
      <c r="AF390" s="9"/>
      <c r="AG390" s="9"/>
      <c r="AH390" s="9"/>
      <c r="AI390" s="9"/>
      <c r="AJ390" s="9"/>
      <c r="AK390" s="9"/>
      <c r="AL390" s="9"/>
      <c r="AM390" s="9"/>
      <c r="AO390" s="11"/>
    </row>
    <row r="391" spans="12:41">
      <c r="L391" s="8"/>
      <c r="M391" s="9"/>
      <c r="N391" s="9"/>
      <c r="O391" s="9"/>
      <c r="P391" s="9"/>
      <c r="Q391" s="9"/>
      <c r="R391" s="9"/>
      <c r="S391" s="9"/>
      <c r="T391" s="9"/>
      <c r="U391" s="10"/>
      <c r="V391" s="11"/>
      <c r="W391" s="11"/>
      <c r="X391" s="11"/>
      <c r="Y391" s="11"/>
      <c r="Z391" s="11"/>
      <c r="AA391" s="11"/>
      <c r="AB391" s="11"/>
      <c r="AC391" s="9"/>
      <c r="AD391" s="9"/>
      <c r="AE391" s="9"/>
      <c r="AF391" s="9"/>
      <c r="AG391" s="9"/>
      <c r="AH391" s="9"/>
      <c r="AI391" s="9"/>
      <c r="AJ391" s="9"/>
      <c r="AK391" s="9"/>
      <c r="AL391" s="9"/>
      <c r="AM391" s="9"/>
      <c r="AO391" s="11"/>
    </row>
    <row r="392" spans="12:41">
      <c r="L392" s="8"/>
      <c r="M392" s="9"/>
      <c r="N392" s="9"/>
      <c r="O392" s="9"/>
      <c r="P392" s="9"/>
      <c r="Q392" s="9"/>
      <c r="R392" s="9"/>
      <c r="S392" s="9"/>
      <c r="T392" s="9"/>
      <c r="U392" s="10"/>
      <c r="V392" s="11"/>
      <c r="W392" s="11"/>
      <c r="X392" s="11"/>
      <c r="Y392" s="11"/>
      <c r="Z392" s="11"/>
      <c r="AA392" s="11"/>
      <c r="AB392" s="11"/>
      <c r="AC392" s="9"/>
      <c r="AD392" s="9"/>
      <c r="AE392" s="9"/>
      <c r="AF392" s="9"/>
      <c r="AG392" s="9"/>
      <c r="AH392" s="9"/>
      <c r="AI392" s="9"/>
      <c r="AJ392" s="9"/>
      <c r="AK392" s="9"/>
      <c r="AL392" s="9"/>
      <c r="AM392" s="9"/>
      <c r="AO392" s="11"/>
    </row>
    <row r="393" spans="12:41">
      <c r="L393" s="8"/>
      <c r="M393" s="9"/>
      <c r="N393" s="9"/>
      <c r="O393" s="9"/>
      <c r="P393" s="9"/>
      <c r="Q393" s="9"/>
      <c r="R393" s="9"/>
      <c r="S393" s="9"/>
      <c r="T393" s="9"/>
      <c r="U393" s="10"/>
      <c r="V393" s="11"/>
      <c r="W393" s="11"/>
      <c r="X393" s="11"/>
      <c r="Y393" s="11"/>
      <c r="Z393" s="11"/>
      <c r="AA393" s="11"/>
      <c r="AB393" s="11"/>
      <c r="AC393" s="9"/>
      <c r="AD393" s="9"/>
      <c r="AE393" s="9"/>
      <c r="AF393" s="9"/>
      <c r="AG393" s="9"/>
      <c r="AH393" s="9"/>
      <c r="AI393" s="9"/>
      <c r="AJ393" s="9"/>
      <c r="AK393" s="9"/>
      <c r="AL393" s="9"/>
      <c r="AM393" s="9"/>
      <c r="AO393" s="11"/>
    </row>
    <row r="394" spans="12:41">
      <c r="L394" s="8"/>
      <c r="M394" s="9"/>
      <c r="N394" s="9"/>
      <c r="O394" s="9"/>
      <c r="P394" s="9"/>
      <c r="Q394" s="9"/>
      <c r="R394" s="9"/>
      <c r="S394" s="9"/>
      <c r="T394" s="9"/>
      <c r="U394" s="10"/>
      <c r="V394" s="11"/>
      <c r="W394" s="11"/>
      <c r="X394" s="11"/>
      <c r="Y394" s="11"/>
      <c r="Z394" s="11"/>
      <c r="AA394" s="11"/>
      <c r="AB394" s="11"/>
      <c r="AC394" s="9"/>
      <c r="AD394" s="9"/>
      <c r="AE394" s="9"/>
      <c r="AF394" s="9"/>
      <c r="AG394" s="9"/>
      <c r="AH394" s="9"/>
      <c r="AI394" s="9"/>
      <c r="AJ394" s="9"/>
      <c r="AK394" s="9"/>
      <c r="AL394" s="9"/>
      <c r="AM394" s="9"/>
      <c r="AO394" s="11"/>
    </row>
    <row r="395" spans="12:41">
      <c r="L395" s="8"/>
      <c r="M395" s="9"/>
      <c r="N395" s="9"/>
      <c r="O395" s="9"/>
      <c r="P395" s="9"/>
      <c r="Q395" s="9"/>
      <c r="R395" s="9"/>
      <c r="S395" s="9"/>
      <c r="T395" s="9"/>
      <c r="U395" s="10"/>
      <c r="V395" s="11"/>
      <c r="W395" s="11"/>
      <c r="X395" s="11"/>
      <c r="Y395" s="11"/>
      <c r="Z395" s="11"/>
      <c r="AA395" s="11"/>
      <c r="AB395" s="11"/>
      <c r="AC395" s="9"/>
      <c r="AD395" s="9"/>
      <c r="AE395" s="9"/>
      <c r="AF395" s="9"/>
      <c r="AG395" s="9"/>
      <c r="AH395" s="9"/>
      <c r="AI395" s="9"/>
      <c r="AJ395" s="9"/>
      <c r="AK395" s="9"/>
      <c r="AL395" s="9"/>
      <c r="AM395" s="9"/>
      <c r="AO395" s="11"/>
    </row>
    <row r="396" spans="12:41">
      <c r="L396" s="8"/>
      <c r="M396" s="9"/>
      <c r="N396" s="9"/>
      <c r="O396" s="9"/>
      <c r="P396" s="9"/>
      <c r="Q396" s="9"/>
      <c r="R396" s="9"/>
      <c r="S396" s="9"/>
      <c r="T396" s="9"/>
      <c r="U396" s="10"/>
      <c r="V396" s="11"/>
      <c r="W396" s="11"/>
      <c r="X396" s="11"/>
      <c r="Y396" s="11"/>
      <c r="Z396" s="11"/>
      <c r="AA396" s="11"/>
      <c r="AB396" s="11"/>
      <c r="AC396" s="9"/>
      <c r="AD396" s="9"/>
      <c r="AE396" s="9"/>
      <c r="AF396" s="9"/>
      <c r="AG396" s="9"/>
      <c r="AH396" s="9"/>
      <c r="AI396" s="9"/>
      <c r="AJ396" s="9"/>
      <c r="AK396" s="9"/>
      <c r="AL396" s="9"/>
      <c r="AM396" s="9"/>
      <c r="AO396" s="11"/>
    </row>
    <row r="397" spans="12:41">
      <c r="L397" s="8"/>
      <c r="M397" s="9"/>
      <c r="N397" s="9"/>
      <c r="O397" s="9"/>
      <c r="P397" s="9"/>
      <c r="Q397" s="9"/>
      <c r="R397" s="9"/>
      <c r="S397" s="9"/>
      <c r="T397" s="9"/>
      <c r="U397" s="10"/>
      <c r="V397" s="11"/>
      <c r="W397" s="11"/>
      <c r="X397" s="11"/>
      <c r="Y397" s="11"/>
      <c r="Z397" s="11"/>
      <c r="AA397" s="11"/>
      <c r="AB397" s="11"/>
      <c r="AC397" s="9"/>
      <c r="AD397" s="9"/>
      <c r="AE397" s="9"/>
      <c r="AF397" s="9"/>
      <c r="AG397" s="9"/>
      <c r="AH397" s="9"/>
      <c r="AI397" s="9"/>
      <c r="AJ397" s="9"/>
      <c r="AK397" s="9"/>
      <c r="AL397" s="9"/>
      <c r="AM397" s="9"/>
      <c r="AO397" s="11"/>
    </row>
    <row r="398" spans="12:41">
      <c r="L398" s="8"/>
      <c r="M398" s="9"/>
      <c r="N398" s="9"/>
      <c r="O398" s="9"/>
      <c r="P398" s="9"/>
      <c r="Q398" s="9"/>
      <c r="R398" s="9"/>
      <c r="S398" s="9"/>
      <c r="T398" s="9"/>
      <c r="U398" s="10"/>
      <c r="V398" s="11"/>
      <c r="W398" s="11"/>
      <c r="X398" s="11"/>
      <c r="Y398" s="11"/>
      <c r="Z398" s="11"/>
      <c r="AA398" s="11"/>
      <c r="AB398" s="11"/>
      <c r="AC398" s="9"/>
      <c r="AD398" s="9"/>
      <c r="AE398" s="9"/>
      <c r="AF398" s="9"/>
      <c r="AG398" s="9"/>
      <c r="AH398" s="9"/>
      <c r="AI398" s="9"/>
      <c r="AJ398" s="9"/>
      <c r="AK398" s="9"/>
      <c r="AL398" s="9"/>
      <c r="AM398" s="9"/>
      <c r="AO398" s="11"/>
    </row>
    <row r="399" spans="12:41">
      <c r="L399" s="8"/>
      <c r="M399" s="9"/>
      <c r="N399" s="9"/>
      <c r="O399" s="9"/>
      <c r="P399" s="9"/>
      <c r="Q399" s="9"/>
      <c r="R399" s="9"/>
      <c r="S399" s="9"/>
      <c r="T399" s="9"/>
      <c r="U399" s="10"/>
      <c r="V399" s="11"/>
      <c r="W399" s="11"/>
      <c r="X399" s="11"/>
      <c r="Y399" s="11"/>
      <c r="Z399" s="11"/>
      <c r="AA399" s="11"/>
      <c r="AB399" s="11"/>
      <c r="AC399" s="9"/>
      <c r="AD399" s="9"/>
      <c r="AE399" s="9"/>
      <c r="AF399" s="9"/>
      <c r="AG399" s="9"/>
      <c r="AH399" s="9"/>
      <c r="AI399" s="9"/>
      <c r="AJ399" s="9"/>
      <c r="AK399" s="9"/>
      <c r="AL399" s="9"/>
      <c r="AM399" s="9"/>
      <c r="AO399" s="11"/>
    </row>
    <row r="400" spans="12:41">
      <c r="L400" s="8"/>
      <c r="M400" s="9"/>
      <c r="N400" s="9"/>
      <c r="O400" s="9"/>
      <c r="P400" s="9"/>
      <c r="Q400" s="9"/>
      <c r="R400" s="9"/>
      <c r="S400" s="9"/>
      <c r="T400" s="9"/>
      <c r="U400" s="10"/>
      <c r="V400" s="11"/>
      <c r="W400" s="11"/>
      <c r="X400" s="11"/>
      <c r="Y400" s="11"/>
      <c r="Z400" s="11"/>
      <c r="AA400" s="11"/>
      <c r="AB400" s="11"/>
      <c r="AC400" s="9"/>
      <c r="AD400" s="9"/>
      <c r="AE400" s="9"/>
      <c r="AF400" s="9"/>
      <c r="AG400" s="9"/>
      <c r="AH400" s="9"/>
      <c r="AI400" s="9"/>
      <c r="AJ400" s="9"/>
      <c r="AK400" s="9"/>
      <c r="AL400" s="9"/>
      <c r="AM400" s="9"/>
      <c r="AO400" s="11"/>
    </row>
    <row r="401" spans="12:41">
      <c r="L401" s="8"/>
      <c r="M401" s="9"/>
      <c r="N401" s="9"/>
      <c r="O401" s="9"/>
      <c r="P401" s="9"/>
      <c r="Q401" s="9"/>
      <c r="R401" s="9"/>
      <c r="S401" s="9"/>
      <c r="T401" s="9"/>
      <c r="U401" s="10"/>
      <c r="V401" s="11"/>
      <c r="W401" s="11"/>
      <c r="X401" s="11"/>
      <c r="Y401" s="11"/>
      <c r="Z401" s="11"/>
      <c r="AA401" s="11"/>
      <c r="AB401" s="11"/>
      <c r="AC401" s="9"/>
      <c r="AD401" s="9"/>
      <c r="AE401" s="9"/>
      <c r="AF401" s="9"/>
      <c r="AG401" s="9"/>
      <c r="AH401" s="9"/>
      <c r="AI401" s="9"/>
      <c r="AJ401" s="9"/>
      <c r="AK401" s="9"/>
      <c r="AL401" s="9"/>
      <c r="AM401" s="9"/>
      <c r="AO401" s="11"/>
    </row>
    <row r="402" spans="12:41">
      <c r="L402" s="8"/>
      <c r="M402" s="9"/>
      <c r="N402" s="9"/>
      <c r="O402" s="9"/>
      <c r="P402" s="9"/>
      <c r="Q402" s="9"/>
      <c r="R402" s="9"/>
      <c r="S402" s="9"/>
      <c r="T402" s="9"/>
      <c r="U402" s="10"/>
      <c r="V402" s="11"/>
      <c r="W402" s="11"/>
      <c r="X402" s="11"/>
      <c r="Y402" s="11"/>
      <c r="Z402" s="11"/>
      <c r="AA402" s="11"/>
      <c r="AB402" s="11"/>
      <c r="AC402" s="9"/>
      <c r="AD402" s="9"/>
      <c r="AE402" s="9"/>
      <c r="AF402" s="9"/>
      <c r="AG402" s="9"/>
      <c r="AH402" s="9"/>
      <c r="AI402" s="9"/>
      <c r="AJ402" s="9"/>
      <c r="AK402" s="9"/>
      <c r="AL402" s="9"/>
      <c r="AM402" s="9"/>
      <c r="AO402" s="11"/>
    </row>
    <row r="403" spans="12:41">
      <c r="L403" s="8"/>
      <c r="M403" s="9"/>
      <c r="N403" s="9"/>
      <c r="O403" s="9"/>
      <c r="P403" s="9"/>
      <c r="Q403" s="9"/>
      <c r="R403" s="9"/>
      <c r="S403" s="9"/>
      <c r="T403" s="9"/>
      <c r="U403" s="10"/>
      <c r="V403" s="11"/>
      <c r="W403" s="11"/>
      <c r="X403" s="11"/>
      <c r="Y403" s="11"/>
      <c r="Z403" s="11"/>
      <c r="AA403" s="11"/>
      <c r="AB403" s="11"/>
      <c r="AC403" s="9"/>
      <c r="AD403" s="9"/>
      <c r="AE403" s="9"/>
      <c r="AF403" s="9"/>
      <c r="AG403" s="9"/>
      <c r="AH403" s="9"/>
      <c r="AI403" s="9"/>
      <c r="AJ403" s="9"/>
      <c r="AK403" s="9"/>
      <c r="AL403" s="9"/>
      <c r="AM403" s="9"/>
      <c r="AO403" s="11"/>
    </row>
    <row r="404" spans="12:41">
      <c r="L404" s="8"/>
      <c r="M404" s="9"/>
      <c r="N404" s="9"/>
      <c r="O404" s="9"/>
      <c r="P404" s="9"/>
      <c r="Q404" s="9"/>
      <c r="R404" s="9"/>
      <c r="S404" s="9"/>
      <c r="T404" s="9"/>
      <c r="U404" s="10"/>
      <c r="V404" s="11"/>
      <c r="W404" s="11"/>
      <c r="X404" s="11"/>
      <c r="Y404" s="11"/>
      <c r="Z404" s="11"/>
      <c r="AA404" s="11"/>
      <c r="AB404" s="11"/>
      <c r="AC404" s="9"/>
      <c r="AD404" s="9"/>
      <c r="AE404" s="9"/>
      <c r="AF404" s="9"/>
      <c r="AG404" s="9"/>
      <c r="AH404" s="9"/>
      <c r="AI404" s="9"/>
      <c r="AJ404" s="9"/>
      <c r="AK404" s="9"/>
      <c r="AL404" s="9"/>
      <c r="AM404" s="9"/>
      <c r="AO404" s="11"/>
    </row>
    <row r="405" spans="12:41">
      <c r="L405" s="8"/>
      <c r="M405" s="9"/>
      <c r="N405" s="9"/>
      <c r="O405" s="9"/>
      <c r="P405" s="9"/>
      <c r="Q405" s="9"/>
      <c r="R405" s="9"/>
      <c r="S405" s="9"/>
      <c r="T405" s="9"/>
      <c r="U405" s="10"/>
      <c r="V405" s="11"/>
      <c r="W405" s="11"/>
      <c r="X405" s="11"/>
      <c r="Y405" s="11"/>
      <c r="Z405" s="11"/>
      <c r="AA405" s="11"/>
      <c r="AB405" s="11"/>
      <c r="AC405" s="9"/>
      <c r="AD405" s="9"/>
      <c r="AE405" s="9"/>
      <c r="AF405" s="9"/>
      <c r="AG405" s="9"/>
      <c r="AH405" s="9"/>
      <c r="AI405" s="9"/>
      <c r="AJ405" s="9"/>
      <c r="AK405" s="9"/>
      <c r="AL405" s="9"/>
      <c r="AM405" s="9"/>
      <c r="AO405" s="11"/>
    </row>
    <row r="406" spans="12:41">
      <c r="L406" s="8"/>
      <c r="M406" s="9"/>
      <c r="N406" s="9"/>
      <c r="O406" s="9"/>
      <c r="P406" s="9"/>
      <c r="Q406" s="9"/>
      <c r="R406" s="9"/>
      <c r="S406" s="9"/>
      <c r="T406" s="9"/>
      <c r="U406" s="10"/>
      <c r="V406" s="11"/>
      <c r="W406" s="11"/>
      <c r="X406" s="11"/>
      <c r="Y406" s="11"/>
      <c r="Z406" s="11"/>
      <c r="AA406" s="11"/>
      <c r="AB406" s="11"/>
      <c r="AC406" s="9"/>
      <c r="AD406" s="9"/>
      <c r="AE406" s="9"/>
      <c r="AF406" s="9"/>
      <c r="AG406" s="9"/>
      <c r="AH406" s="9"/>
      <c r="AI406" s="9"/>
      <c r="AJ406" s="9"/>
      <c r="AK406" s="9"/>
      <c r="AL406" s="9"/>
      <c r="AM406" s="9"/>
      <c r="AO406" s="11"/>
    </row>
    <row r="407" spans="12:41">
      <c r="L407" s="8"/>
      <c r="M407" s="9"/>
      <c r="N407" s="9"/>
      <c r="O407" s="9"/>
      <c r="P407" s="9"/>
      <c r="Q407" s="9"/>
      <c r="R407" s="9"/>
      <c r="S407" s="9"/>
      <c r="T407" s="9"/>
      <c r="U407" s="10"/>
      <c r="V407" s="11"/>
      <c r="W407" s="11"/>
      <c r="X407" s="11"/>
      <c r="Y407" s="11"/>
      <c r="Z407" s="11"/>
      <c r="AA407" s="11"/>
      <c r="AB407" s="11"/>
      <c r="AC407" s="9"/>
      <c r="AD407" s="9"/>
      <c r="AE407" s="9"/>
      <c r="AF407" s="9"/>
      <c r="AG407" s="9"/>
      <c r="AH407" s="9"/>
      <c r="AI407" s="9"/>
      <c r="AJ407" s="9"/>
      <c r="AK407" s="9"/>
      <c r="AL407" s="9"/>
      <c r="AM407" s="9"/>
      <c r="AO407" s="11"/>
    </row>
    <row r="408" spans="12:41">
      <c r="L408" s="8"/>
      <c r="M408" s="9"/>
      <c r="N408" s="9"/>
      <c r="O408" s="9"/>
      <c r="P408" s="9"/>
      <c r="Q408" s="9"/>
      <c r="R408" s="9"/>
      <c r="S408" s="9"/>
      <c r="T408" s="9"/>
      <c r="U408" s="10"/>
      <c r="V408" s="11"/>
      <c r="W408" s="11"/>
      <c r="X408" s="11"/>
      <c r="Y408" s="11"/>
      <c r="Z408" s="11"/>
      <c r="AA408" s="11"/>
      <c r="AB408" s="11"/>
      <c r="AC408" s="9"/>
      <c r="AD408" s="9"/>
      <c r="AE408" s="9"/>
      <c r="AF408" s="9"/>
      <c r="AG408" s="9"/>
      <c r="AH408" s="9"/>
      <c r="AI408" s="9"/>
      <c r="AJ408" s="9"/>
      <c r="AK408" s="9"/>
      <c r="AL408" s="9"/>
      <c r="AM408" s="9"/>
      <c r="AO408" s="11"/>
    </row>
    <row r="409" spans="12:41">
      <c r="L409" s="8"/>
      <c r="M409" s="9"/>
      <c r="N409" s="9"/>
      <c r="O409" s="9"/>
      <c r="P409" s="9"/>
      <c r="Q409" s="9"/>
      <c r="R409" s="9"/>
      <c r="S409" s="9"/>
      <c r="T409" s="9"/>
      <c r="U409" s="10"/>
      <c r="V409" s="11"/>
      <c r="W409" s="11"/>
      <c r="X409" s="11"/>
      <c r="Y409" s="11"/>
      <c r="Z409" s="11"/>
      <c r="AA409" s="11"/>
      <c r="AB409" s="11"/>
      <c r="AC409" s="9"/>
      <c r="AD409" s="9"/>
      <c r="AE409" s="9"/>
      <c r="AF409" s="9"/>
      <c r="AG409" s="9"/>
      <c r="AH409" s="9"/>
      <c r="AI409" s="9"/>
      <c r="AJ409" s="9"/>
      <c r="AK409" s="9"/>
      <c r="AL409" s="9"/>
      <c r="AM409" s="9"/>
      <c r="AO409" s="11"/>
    </row>
    <row r="410" spans="12:41">
      <c r="L410" s="8"/>
      <c r="M410" s="9"/>
      <c r="N410" s="9"/>
      <c r="O410" s="9"/>
      <c r="P410" s="9"/>
      <c r="Q410" s="9"/>
      <c r="R410" s="9"/>
      <c r="S410" s="9"/>
      <c r="T410" s="9"/>
      <c r="U410" s="10"/>
      <c r="V410" s="11"/>
      <c r="W410" s="11"/>
      <c r="X410" s="11"/>
      <c r="Y410" s="11"/>
      <c r="Z410" s="11"/>
      <c r="AA410" s="11"/>
      <c r="AB410" s="11"/>
      <c r="AC410" s="9"/>
      <c r="AD410" s="9"/>
      <c r="AE410" s="9"/>
      <c r="AF410" s="9"/>
      <c r="AG410" s="9"/>
      <c r="AH410" s="9"/>
      <c r="AI410" s="9"/>
      <c r="AJ410" s="9"/>
      <c r="AK410" s="9"/>
      <c r="AL410" s="9"/>
      <c r="AM410" s="9"/>
      <c r="AO410" s="11"/>
    </row>
    <row r="411" spans="12:41">
      <c r="L411" s="8"/>
      <c r="M411" s="9"/>
      <c r="N411" s="9"/>
      <c r="O411" s="9"/>
      <c r="P411" s="9"/>
      <c r="Q411" s="9"/>
      <c r="R411" s="9"/>
      <c r="S411" s="9"/>
      <c r="T411" s="9"/>
      <c r="U411" s="10"/>
      <c r="V411" s="11"/>
      <c r="W411" s="11"/>
      <c r="X411" s="11"/>
      <c r="Y411" s="11"/>
      <c r="Z411" s="11"/>
      <c r="AA411" s="11"/>
      <c r="AB411" s="11"/>
      <c r="AC411" s="9"/>
      <c r="AD411" s="9"/>
      <c r="AE411" s="9"/>
      <c r="AF411" s="9"/>
      <c r="AG411" s="9"/>
      <c r="AH411" s="9"/>
      <c r="AI411" s="9"/>
      <c r="AJ411" s="9"/>
      <c r="AK411" s="9"/>
      <c r="AL411" s="9"/>
      <c r="AM411" s="9"/>
      <c r="AO411" s="11"/>
    </row>
    <row r="412" spans="12:41">
      <c r="L412" s="8"/>
      <c r="M412" s="9"/>
      <c r="N412" s="9"/>
      <c r="O412" s="9"/>
      <c r="P412" s="9"/>
      <c r="Q412" s="9"/>
      <c r="R412" s="9"/>
      <c r="S412" s="9"/>
      <c r="T412" s="9"/>
      <c r="U412" s="10"/>
      <c r="V412" s="11"/>
      <c r="W412" s="11"/>
      <c r="X412" s="11"/>
      <c r="Y412" s="11"/>
      <c r="Z412" s="11"/>
      <c r="AA412" s="11"/>
      <c r="AB412" s="11"/>
      <c r="AC412" s="9"/>
      <c r="AD412" s="9"/>
      <c r="AE412" s="9"/>
      <c r="AF412" s="9"/>
      <c r="AG412" s="9"/>
      <c r="AH412" s="9"/>
      <c r="AI412" s="9"/>
      <c r="AJ412" s="9"/>
      <c r="AK412" s="9"/>
      <c r="AL412" s="9"/>
      <c r="AM412" s="9"/>
      <c r="AO412" s="11"/>
    </row>
    <row r="413" spans="12:41">
      <c r="L413" s="8"/>
      <c r="M413" s="9"/>
      <c r="N413" s="9"/>
      <c r="O413" s="9"/>
      <c r="P413" s="9"/>
      <c r="Q413" s="9"/>
      <c r="R413" s="9"/>
      <c r="S413" s="9"/>
      <c r="T413" s="9"/>
      <c r="U413" s="10"/>
      <c r="V413" s="11"/>
      <c r="W413" s="11"/>
      <c r="X413" s="11"/>
      <c r="Y413" s="11"/>
      <c r="Z413" s="11"/>
      <c r="AA413" s="11"/>
      <c r="AB413" s="11"/>
      <c r="AC413" s="9"/>
      <c r="AD413" s="9"/>
      <c r="AE413" s="9"/>
      <c r="AF413" s="9"/>
      <c r="AG413" s="9"/>
      <c r="AH413" s="9"/>
      <c r="AI413" s="9"/>
      <c r="AJ413" s="9"/>
      <c r="AK413" s="9"/>
      <c r="AL413" s="9"/>
      <c r="AM413" s="9"/>
      <c r="AO413" s="11"/>
    </row>
    <row r="414" spans="12:41">
      <c r="L414" s="8"/>
      <c r="M414" s="9"/>
      <c r="N414" s="9"/>
      <c r="O414" s="9"/>
      <c r="P414" s="9"/>
      <c r="Q414" s="9"/>
      <c r="R414" s="9"/>
      <c r="S414" s="9"/>
      <c r="T414" s="9"/>
      <c r="U414" s="10"/>
      <c r="V414" s="11"/>
      <c r="W414" s="11"/>
      <c r="X414" s="11"/>
      <c r="Y414" s="11"/>
      <c r="Z414" s="11"/>
      <c r="AA414" s="11"/>
      <c r="AB414" s="11"/>
      <c r="AC414" s="9"/>
      <c r="AD414" s="9"/>
      <c r="AE414" s="9"/>
      <c r="AF414" s="9"/>
      <c r="AG414" s="9"/>
      <c r="AH414" s="9"/>
      <c r="AI414" s="9"/>
      <c r="AJ414" s="9"/>
      <c r="AK414" s="9"/>
      <c r="AL414" s="9"/>
      <c r="AM414" s="9"/>
      <c r="AO414" s="11"/>
    </row>
    <row r="415" spans="12:41">
      <c r="L415" s="8"/>
      <c r="M415" s="9"/>
      <c r="N415" s="9"/>
      <c r="O415" s="9"/>
      <c r="P415" s="9"/>
      <c r="Q415" s="9"/>
      <c r="R415" s="9"/>
      <c r="S415" s="9"/>
      <c r="T415" s="9"/>
      <c r="U415" s="10"/>
      <c r="V415" s="11"/>
      <c r="W415" s="11"/>
      <c r="X415" s="11"/>
      <c r="Y415" s="11"/>
      <c r="Z415" s="11"/>
      <c r="AA415" s="11"/>
      <c r="AB415" s="11"/>
      <c r="AC415" s="9"/>
      <c r="AD415" s="9"/>
      <c r="AE415" s="9"/>
      <c r="AF415" s="9"/>
      <c r="AG415" s="9"/>
      <c r="AH415" s="9"/>
      <c r="AI415" s="9"/>
      <c r="AJ415" s="9"/>
      <c r="AK415" s="9"/>
      <c r="AL415" s="9"/>
      <c r="AM415" s="9"/>
      <c r="AO415" s="11"/>
    </row>
    <row r="416" spans="12:41">
      <c r="L416" s="8"/>
      <c r="M416" s="9"/>
      <c r="N416" s="9"/>
      <c r="O416" s="9"/>
      <c r="P416" s="9"/>
      <c r="Q416" s="9"/>
      <c r="R416" s="9"/>
      <c r="S416" s="9"/>
      <c r="T416" s="9"/>
      <c r="U416" s="10"/>
      <c r="V416" s="11"/>
      <c r="W416" s="11"/>
      <c r="X416" s="11"/>
      <c r="Y416" s="11"/>
      <c r="Z416" s="11"/>
      <c r="AA416" s="11"/>
      <c r="AB416" s="11"/>
      <c r="AC416" s="9"/>
      <c r="AD416" s="9"/>
      <c r="AE416" s="9"/>
      <c r="AF416" s="9"/>
      <c r="AG416" s="9"/>
      <c r="AH416" s="9"/>
      <c r="AI416" s="9"/>
      <c r="AJ416" s="9"/>
      <c r="AK416" s="9"/>
      <c r="AL416" s="9"/>
      <c r="AM416" s="9"/>
      <c r="AO416" s="11"/>
    </row>
    <row r="417" spans="12:41">
      <c r="L417" s="8"/>
      <c r="M417" s="9"/>
      <c r="N417" s="9"/>
      <c r="O417" s="9"/>
      <c r="P417" s="9"/>
      <c r="Q417" s="9"/>
      <c r="R417" s="9"/>
      <c r="S417" s="9"/>
      <c r="T417" s="9"/>
      <c r="U417" s="10"/>
      <c r="V417" s="11"/>
      <c r="W417" s="11"/>
      <c r="X417" s="11"/>
      <c r="Y417" s="11"/>
      <c r="Z417" s="11"/>
      <c r="AA417" s="11"/>
      <c r="AB417" s="11"/>
      <c r="AC417" s="9"/>
      <c r="AD417" s="9"/>
      <c r="AE417" s="9"/>
      <c r="AF417" s="9"/>
      <c r="AG417" s="9"/>
      <c r="AH417" s="9"/>
      <c r="AI417" s="9"/>
      <c r="AJ417" s="9"/>
      <c r="AK417" s="9"/>
      <c r="AL417" s="9"/>
      <c r="AM417" s="9"/>
      <c r="AO417" s="11"/>
    </row>
    <row r="418" spans="12:41">
      <c r="L418" s="8"/>
      <c r="M418" s="9"/>
      <c r="N418" s="9"/>
      <c r="O418" s="9"/>
      <c r="P418" s="9"/>
      <c r="Q418" s="9"/>
      <c r="R418" s="9"/>
      <c r="S418" s="9"/>
      <c r="T418" s="9"/>
      <c r="U418" s="10"/>
      <c r="V418" s="11"/>
      <c r="W418" s="11"/>
      <c r="X418" s="11"/>
      <c r="Y418" s="11"/>
      <c r="Z418" s="11"/>
      <c r="AA418" s="11"/>
      <c r="AB418" s="11"/>
      <c r="AC418" s="9"/>
      <c r="AD418" s="9"/>
      <c r="AE418" s="9"/>
      <c r="AF418" s="9"/>
      <c r="AG418" s="9"/>
      <c r="AH418" s="9"/>
      <c r="AI418" s="9"/>
      <c r="AJ418" s="9"/>
      <c r="AK418" s="9"/>
      <c r="AL418" s="9"/>
      <c r="AM418" s="9"/>
      <c r="AO418" s="11"/>
    </row>
    <row r="419" spans="12:41">
      <c r="L419" s="8"/>
      <c r="M419" s="9"/>
      <c r="N419" s="9"/>
      <c r="O419" s="9"/>
      <c r="P419" s="9"/>
      <c r="Q419" s="9"/>
      <c r="R419" s="9"/>
      <c r="S419" s="9"/>
      <c r="T419" s="9"/>
      <c r="U419" s="10"/>
      <c r="V419" s="11"/>
      <c r="W419" s="11"/>
      <c r="X419" s="11"/>
      <c r="Y419" s="11"/>
      <c r="Z419" s="11"/>
      <c r="AA419" s="11"/>
      <c r="AB419" s="11"/>
      <c r="AC419" s="9"/>
      <c r="AD419" s="9"/>
      <c r="AE419" s="9"/>
      <c r="AF419" s="9"/>
      <c r="AG419" s="9"/>
      <c r="AH419" s="9"/>
      <c r="AI419" s="9"/>
      <c r="AJ419" s="9"/>
      <c r="AK419" s="9"/>
      <c r="AL419" s="9"/>
      <c r="AM419" s="9"/>
      <c r="AO419" s="11"/>
    </row>
    <row r="420" spans="12:41">
      <c r="L420" s="8"/>
      <c r="M420" s="9"/>
      <c r="N420" s="9"/>
      <c r="O420" s="9"/>
      <c r="P420" s="9"/>
      <c r="Q420" s="9"/>
      <c r="R420" s="9"/>
      <c r="S420" s="9"/>
      <c r="T420" s="9"/>
      <c r="U420" s="10"/>
      <c r="V420" s="11"/>
      <c r="W420" s="11"/>
      <c r="X420" s="11"/>
      <c r="Y420" s="11"/>
      <c r="Z420" s="11"/>
      <c r="AA420" s="11"/>
      <c r="AB420" s="11"/>
      <c r="AC420" s="9"/>
      <c r="AD420" s="9"/>
      <c r="AE420" s="9"/>
      <c r="AF420" s="9"/>
      <c r="AG420" s="9"/>
      <c r="AH420" s="9"/>
      <c r="AI420" s="9"/>
      <c r="AJ420" s="9"/>
      <c r="AK420" s="9"/>
      <c r="AL420" s="9"/>
      <c r="AM420" s="9"/>
      <c r="AO420" s="11"/>
    </row>
    <row r="421" spans="12:41">
      <c r="L421" s="8"/>
      <c r="M421" s="9"/>
      <c r="N421" s="9"/>
      <c r="O421" s="9"/>
      <c r="P421" s="9"/>
      <c r="Q421" s="9"/>
      <c r="R421" s="9"/>
      <c r="S421" s="9"/>
      <c r="T421" s="9"/>
      <c r="U421" s="10"/>
      <c r="V421" s="11"/>
      <c r="W421" s="11"/>
      <c r="X421" s="11"/>
      <c r="Y421" s="11"/>
      <c r="Z421" s="11"/>
      <c r="AA421" s="11"/>
      <c r="AB421" s="11"/>
      <c r="AC421" s="9"/>
      <c r="AD421" s="9"/>
      <c r="AE421" s="9"/>
      <c r="AF421" s="9"/>
      <c r="AG421" s="9"/>
      <c r="AH421" s="9"/>
      <c r="AI421" s="9"/>
      <c r="AJ421" s="9"/>
      <c r="AK421" s="9"/>
      <c r="AL421" s="9"/>
      <c r="AM421" s="9"/>
      <c r="AO421" s="11"/>
    </row>
    <row r="422" spans="12:41">
      <c r="L422" s="8"/>
      <c r="M422" s="9"/>
      <c r="N422" s="9"/>
      <c r="O422" s="9"/>
      <c r="P422" s="9"/>
      <c r="Q422" s="9"/>
      <c r="R422" s="9"/>
      <c r="S422" s="9"/>
      <c r="T422" s="9"/>
      <c r="U422" s="10"/>
      <c r="V422" s="11"/>
      <c r="W422" s="11"/>
      <c r="X422" s="11"/>
      <c r="Y422" s="11"/>
      <c r="Z422" s="11"/>
      <c r="AA422" s="11"/>
      <c r="AB422" s="11"/>
      <c r="AC422" s="9"/>
      <c r="AD422" s="9"/>
      <c r="AE422" s="9"/>
      <c r="AF422" s="9"/>
      <c r="AG422" s="9"/>
      <c r="AH422" s="9"/>
      <c r="AI422" s="9"/>
      <c r="AJ422" s="9"/>
      <c r="AK422" s="9"/>
      <c r="AL422" s="9"/>
      <c r="AM422" s="9"/>
      <c r="AO422" s="11"/>
    </row>
    <row r="423" spans="12:41">
      <c r="L423" s="8"/>
      <c r="M423" s="9"/>
      <c r="N423" s="9"/>
      <c r="O423" s="9"/>
      <c r="P423" s="9"/>
      <c r="Q423" s="9"/>
      <c r="R423" s="9"/>
      <c r="S423" s="9"/>
      <c r="T423" s="9"/>
      <c r="U423" s="10"/>
      <c r="V423" s="11"/>
      <c r="W423" s="11"/>
      <c r="X423" s="11"/>
      <c r="Y423" s="11"/>
      <c r="Z423" s="11"/>
      <c r="AA423" s="11"/>
      <c r="AB423" s="11"/>
      <c r="AC423" s="9"/>
      <c r="AD423" s="9"/>
      <c r="AE423" s="9"/>
      <c r="AF423" s="9"/>
      <c r="AG423" s="9"/>
      <c r="AH423" s="9"/>
      <c r="AI423" s="9"/>
      <c r="AJ423" s="9"/>
      <c r="AK423" s="9"/>
      <c r="AL423" s="9"/>
      <c r="AM423" s="9"/>
      <c r="AO423" s="11"/>
    </row>
    <row r="424" spans="12:41">
      <c r="L424" s="8"/>
      <c r="M424" s="9"/>
      <c r="N424" s="9"/>
      <c r="O424" s="9"/>
      <c r="P424" s="9"/>
      <c r="Q424" s="9"/>
      <c r="R424" s="9"/>
      <c r="S424" s="9"/>
      <c r="T424" s="9"/>
      <c r="U424" s="10"/>
      <c r="V424" s="11"/>
      <c r="W424" s="11"/>
      <c r="X424" s="11"/>
      <c r="Y424" s="11"/>
      <c r="Z424" s="11"/>
      <c r="AA424" s="11"/>
      <c r="AB424" s="11"/>
      <c r="AC424" s="9"/>
      <c r="AD424" s="9"/>
      <c r="AE424" s="9"/>
      <c r="AF424" s="9"/>
      <c r="AG424" s="9"/>
      <c r="AH424" s="9"/>
      <c r="AI424" s="9"/>
      <c r="AJ424" s="9"/>
      <c r="AK424" s="9"/>
      <c r="AL424" s="9"/>
      <c r="AM424" s="9"/>
      <c r="AO424" s="11"/>
    </row>
    <row r="425" spans="12:41">
      <c r="L425" s="8"/>
      <c r="M425" s="9"/>
      <c r="N425" s="9"/>
      <c r="O425" s="9"/>
      <c r="P425" s="9"/>
      <c r="Q425" s="9"/>
      <c r="R425" s="9"/>
      <c r="S425" s="9"/>
      <c r="T425" s="9"/>
      <c r="U425" s="10"/>
      <c r="V425" s="11"/>
      <c r="W425" s="11"/>
      <c r="X425" s="11"/>
      <c r="Y425" s="11"/>
      <c r="Z425" s="11"/>
      <c r="AA425" s="11"/>
      <c r="AB425" s="11"/>
      <c r="AC425" s="9"/>
      <c r="AD425" s="9"/>
      <c r="AE425" s="9"/>
      <c r="AF425" s="9"/>
      <c r="AG425" s="9"/>
      <c r="AH425" s="9"/>
      <c r="AI425" s="9"/>
      <c r="AJ425" s="9"/>
      <c r="AK425" s="9"/>
      <c r="AL425" s="9"/>
      <c r="AM425" s="9"/>
      <c r="AO425" s="11"/>
    </row>
    <row r="426" spans="12:41">
      <c r="L426" s="8"/>
      <c r="M426" s="9"/>
      <c r="N426" s="9"/>
      <c r="O426" s="9"/>
      <c r="P426" s="9"/>
      <c r="Q426" s="9"/>
      <c r="R426" s="9"/>
      <c r="S426" s="9"/>
      <c r="T426" s="9"/>
      <c r="U426" s="10"/>
      <c r="V426" s="11"/>
      <c r="W426" s="11"/>
      <c r="X426" s="11"/>
      <c r="Y426" s="11"/>
      <c r="Z426" s="11"/>
      <c r="AA426" s="11"/>
      <c r="AB426" s="11"/>
      <c r="AC426" s="9"/>
      <c r="AD426" s="9"/>
      <c r="AE426" s="9"/>
      <c r="AF426" s="9"/>
      <c r="AG426" s="9"/>
      <c r="AH426" s="9"/>
      <c r="AI426" s="9"/>
      <c r="AJ426" s="9"/>
      <c r="AK426" s="9"/>
      <c r="AL426" s="9"/>
      <c r="AM426" s="9"/>
      <c r="AO426" s="11"/>
    </row>
    <row r="427" spans="12:41">
      <c r="L427" s="8"/>
      <c r="M427" s="9"/>
      <c r="N427" s="9"/>
      <c r="O427" s="9"/>
      <c r="P427" s="9"/>
      <c r="Q427" s="9"/>
      <c r="R427" s="9"/>
      <c r="S427" s="9"/>
      <c r="T427" s="9"/>
      <c r="U427" s="10"/>
      <c r="V427" s="11"/>
      <c r="W427" s="11"/>
      <c r="X427" s="11"/>
      <c r="Y427" s="11"/>
      <c r="Z427" s="11"/>
      <c r="AA427" s="11"/>
      <c r="AB427" s="11"/>
      <c r="AC427" s="9"/>
      <c r="AD427" s="9"/>
      <c r="AE427" s="9"/>
      <c r="AF427" s="9"/>
      <c r="AG427" s="9"/>
      <c r="AH427" s="9"/>
      <c r="AI427" s="9"/>
      <c r="AJ427" s="9"/>
      <c r="AK427" s="9"/>
      <c r="AL427" s="9"/>
      <c r="AM427" s="9"/>
      <c r="AO427" s="11"/>
    </row>
    <row r="428" spans="12:41">
      <c r="L428" s="8"/>
      <c r="M428" s="9"/>
      <c r="N428" s="9"/>
      <c r="O428" s="9"/>
      <c r="P428" s="9"/>
      <c r="Q428" s="9"/>
      <c r="R428" s="9"/>
      <c r="S428" s="9"/>
      <c r="T428" s="9"/>
      <c r="U428" s="10"/>
      <c r="V428" s="11"/>
      <c r="W428" s="11"/>
      <c r="X428" s="11"/>
      <c r="Y428" s="11"/>
      <c r="Z428" s="11"/>
      <c r="AA428" s="11"/>
      <c r="AB428" s="11"/>
      <c r="AC428" s="9"/>
      <c r="AD428" s="9"/>
      <c r="AE428" s="9"/>
      <c r="AF428" s="9"/>
      <c r="AG428" s="9"/>
      <c r="AH428" s="9"/>
      <c r="AI428" s="9"/>
      <c r="AJ428" s="9"/>
      <c r="AK428" s="9"/>
      <c r="AL428" s="9"/>
      <c r="AM428" s="9"/>
      <c r="AO428" s="11"/>
    </row>
    <row r="429" spans="12:41">
      <c r="L429" s="8"/>
      <c r="M429" s="9"/>
      <c r="N429" s="9"/>
      <c r="O429" s="9"/>
      <c r="P429" s="9"/>
      <c r="Q429" s="9"/>
      <c r="R429" s="9"/>
      <c r="S429" s="9"/>
      <c r="T429" s="9"/>
      <c r="U429" s="10"/>
      <c r="V429" s="11"/>
      <c r="W429" s="11"/>
      <c r="X429" s="11"/>
      <c r="Y429" s="11"/>
      <c r="Z429" s="11"/>
      <c r="AA429" s="11"/>
      <c r="AB429" s="11"/>
      <c r="AC429" s="9"/>
      <c r="AD429" s="9"/>
      <c r="AE429" s="9"/>
      <c r="AF429" s="9"/>
      <c r="AG429" s="9"/>
      <c r="AH429" s="9"/>
      <c r="AI429" s="9"/>
      <c r="AJ429" s="9"/>
      <c r="AK429" s="9"/>
      <c r="AL429" s="9"/>
      <c r="AM429" s="9"/>
      <c r="AO429" s="11"/>
    </row>
    <row r="430" spans="12:41">
      <c r="L430" s="8"/>
      <c r="M430" s="9"/>
      <c r="N430" s="9"/>
      <c r="O430" s="9"/>
      <c r="P430" s="9"/>
      <c r="Q430" s="9"/>
      <c r="R430" s="9"/>
      <c r="S430" s="9"/>
      <c r="T430" s="9"/>
      <c r="U430" s="10"/>
      <c r="V430" s="11"/>
      <c r="W430" s="11"/>
      <c r="X430" s="11"/>
      <c r="Y430" s="11"/>
      <c r="Z430" s="11"/>
      <c r="AA430" s="11"/>
      <c r="AB430" s="11"/>
      <c r="AC430" s="9"/>
      <c r="AD430" s="9"/>
      <c r="AE430" s="9"/>
      <c r="AF430" s="9"/>
      <c r="AG430" s="9"/>
      <c r="AH430" s="9"/>
      <c r="AI430" s="9"/>
      <c r="AJ430" s="9"/>
      <c r="AK430" s="9"/>
      <c r="AL430" s="9"/>
      <c r="AM430" s="9"/>
      <c r="AO430" s="11"/>
    </row>
    <row r="431" spans="12:41">
      <c r="L431" s="8"/>
      <c r="M431" s="9"/>
      <c r="N431" s="9"/>
      <c r="O431" s="9"/>
      <c r="P431" s="9"/>
      <c r="Q431" s="9"/>
      <c r="R431" s="9"/>
      <c r="S431" s="9"/>
      <c r="T431" s="9"/>
      <c r="U431" s="10"/>
      <c r="V431" s="11"/>
      <c r="W431" s="11"/>
      <c r="X431" s="11"/>
      <c r="Y431" s="11"/>
      <c r="Z431" s="11"/>
      <c r="AA431" s="11"/>
      <c r="AB431" s="11"/>
      <c r="AC431" s="9"/>
      <c r="AD431" s="9"/>
      <c r="AE431" s="9"/>
      <c r="AF431" s="9"/>
      <c r="AG431" s="9"/>
      <c r="AH431" s="9"/>
      <c r="AI431" s="9"/>
      <c r="AJ431" s="9"/>
      <c r="AK431" s="9"/>
      <c r="AL431" s="9"/>
      <c r="AM431" s="9"/>
      <c r="AO431" s="11"/>
    </row>
    <row r="432" spans="12:41">
      <c r="L432" s="8"/>
      <c r="M432" s="9"/>
      <c r="N432" s="9"/>
      <c r="O432" s="9"/>
      <c r="P432" s="9"/>
      <c r="Q432" s="9"/>
      <c r="R432" s="9"/>
      <c r="S432" s="9"/>
      <c r="T432" s="9"/>
      <c r="U432" s="10"/>
      <c r="V432" s="11"/>
      <c r="W432" s="11"/>
      <c r="X432" s="11"/>
      <c r="Y432" s="11"/>
      <c r="Z432" s="11"/>
      <c r="AA432" s="11"/>
      <c r="AB432" s="11"/>
      <c r="AC432" s="9"/>
      <c r="AD432" s="9"/>
      <c r="AE432" s="9"/>
      <c r="AF432" s="9"/>
      <c r="AG432" s="9"/>
      <c r="AH432" s="9"/>
      <c r="AI432" s="9"/>
      <c r="AJ432" s="9"/>
      <c r="AK432" s="9"/>
      <c r="AL432" s="9"/>
      <c r="AM432" s="9"/>
      <c r="AO432" s="11"/>
    </row>
    <row r="433" spans="12:41">
      <c r="L433" s="8"/>
      <c r="M433" s="9"/>
      <c r="N433" s="9"/>
      <c r="O433" s="9"/>
      <c r="P433" s="9"/>
      <c r="Q433" s="9"/>
      <c r="R433" s="9"/>
      <c r="S433" s="9"/>
      <c r="T433" s="9"/>
      <c r="U433" s="10"/>
      <c r="V433" s="11"/>
      <c r="W433" s="11"/>
      <c r="X433" s="11"/>
      <c r="Y433" s="11"/>
      <c r="Z433" s="11"/>
      <c r="AA433" s="11"/>
      <c r="AB433" s="11"/>
      <c r="AC433" s="9"/>
      <c r="AD433" s="9"/>
      <c r="AE433" s="9"/>
      <c r="AF433" s="9"/>
      <c r="AG433" s="9"/>
      <c r="AH433" s="9"/>
      <c r="AI433" s="9"/>
      <c r="AJ433" s="9"/>
      <c r="AK433" s="9"/>
      <c r="AL433" s="9"/>
      <c r="AM433" s="9"/>
      <c r="AO433" s="11"/>
    </row>
    <row r="434" spans="12:41">
      <c r="L434" s="8"/>
      <c r="M434" s="9"/>
      <c r="N434" s="9"/>
      <c r="O434" s="9"/>
      <c r="P434" s="9"/>
      <c r="Q434" s="9"/>
      <c r="R434" s="9"/>
      <c r="S434" s="9"/>
      <c r="T434" s="9"/>
      <c r="U434" s="10"/>
      <c r="V434" s="11"/>
      <c r="W434" s="11"/>
      <c r="X434" s="11"/>
      <c r="Y434" s="11"/>
      <c r="Z434" s="11"/>
      <c r="AA434" s="11"/>
      <c r="AB434" s="11"/>
      <c r="AC434" s="9"/>
      <c r="AD434" s="9"/>
      <c r="AE434" s="9"/>
      <c r="AF434" s="9"/>
      <c r="AG434" s="9"/>
      <c r="AH434" s="9"/>
      <c r="AI434" s="9"/>
      <c r="AJ434" s="9"/>
      <c r="AK434" s="9"/>
      <c r="AL434" s="9"/>
      <c r="AM434" s="9"/>
      <c r="AO434" s="11"/>
    </row>
    <row r="435" spans="12:41">
      <c r="L435" s="8"/>
      <c r="M435" s="9"/>
      <c r="N435" s="9"/>
      <c r="O435" s="9"/>
      <c r="P435" s="9"/>
      <c r="Q435" s="9"/>
      <c r="R435" s="9"/>
      <c r="S435" s="9"/>
      <c r="T435" s="9"/>
      <c r="U435" s="10"/>
      <c r="V435" s="11"/>
      <c r="W435" s="11"/>
      <c r="X435" s="11"/>
      <c r="Y435" s="11"/>
      <c r="Z435" s="11"/>
      <c r="AA435" s="11"/>
      <c r="AB435" s="11"/>
      <c r="AC435" s="9"/>
      <c r="AD435" s="9"/>
      <c r="AE435" s="9"/>
      <c r="AF435" s="9"/>
      <c r="AG435" s="9"/>
      <c r="AH435" s="9"/>
      <c r="AI435" s="9"/>
      <c r="AJ435" s="9"/>
      <c r="AK435" s="9"/>
      <c r="AL435" s="9"/>
      <c r="AM435" s="9"/>
      <c r="AO435" s="11"/>
    </row>
    <row r="436" spans="12:41">
      <c r="L436" s="8"/>
      <c r="M436" s="9"/>
      <c r="N436" s="9"/>
      <c r="O436" s="9"/>
      <c r="P436" s="9"/>
      <c r="Q436" s="9"/>
      <c r="R436" s="9"/>
      <c r="S436" s="9"/>
      <c r="T436" s="9"/>
      <c r="U436" s="10"/>
      <c r="V436" s="11"/>
      <c r="W436" s="11"/>
      <c r="X436" s="11"/>
      <c r="Y436" s="11"/>
      <c r="Z436" s="11"/>
      <c r="AA436" s="11"/>
      <c r="AB436" s="11"/>
      <c r="AC436" s="9"/>
      <c r="AD436" s="9"/>
      <c r="AE436" s="9"/>
      <c r="AF436" s="9"/>
      <c r="AG436" s="9"/>
      <c r="AH436" s="9"/>
      <c r="AI436" s="9"/>
      <c r="AJ436" s="9"/>
      <c r="AK436" s="9"/>
      <c r="AL436" s="9"/>
      <c r="AM436" s="9"/>
      <c r="AO436" s="11"/>
    </row>
    <row r="437" spans="12:41">
      <c r="L437" s="8"/>
      <c r="M437" s="9"/>
      <c r="N437" s="9"/>
      <c r="O437" s="9"/>
      <c r="P437" s="9"/>
      <c r="Q437" s="9"/>
      <c r="R437" s="9"/>
      <c r="S437" s="9"/>
      <c r="T437" s="9"/>
      <c r="U437" s="10"/>
      <c r="V437" s="11"/>
      <c r="W437" s="11"/>
      <c r="X437" s="11"/>
      <c r="Y437" s="11"/>
      <c r="Z437" s="11"/>
      <c r="AA437" s="11"/>
      <c r="AB437" s="11"/>
      <c r="AC437" s="9"/>
      <c r="AD437" s="9"/>
      <c r="AE437" s="9"/>
      <c r="AF437" s="9"/>
      <c r="AG437" s="9"/>
      <c r="AH437" s="9"/>
      <c r="AI437" s="9"/>
      <c r="AJ437" s="9"/>
      <c r="AK437" s="9"/>
      <c r="AL437" s="9"/>
      <c r="AM437" s="9"/>
      <c r="AO437" s="11"/>
    </row>
    <row r="438" spans="12:41">
      <c r="L438" s="8"/>
      <c r="M438" s="9"/>
      <c r="N438" s="9"/>
      <c r="O438" s="9"/>
      <c r="P438" s="9"/>
      <c r="Q438" s="9"/>
      <c r="R438" s="9"/>
      <c r="S438" s="9"/>
      <c r="T438" s="9"/>
      <c r="U438" s="10"/>
      <c r="V438" s="11"/>
      <c r="W438" s="11"/>
      <c r="X438" s="11"/>
      <c r="Y438" s="11"/>
      <c r="Z438" s="11"/>
      <c r="AA438" s="11"/>
      <c r="AB438" s="11"/>
      <c r="AC438" s="9"/>
      <c r="AD438" s="9"/>
      <c r="AE438" s="9"/>
      <c r="AF438" s="9"/>
      <c r="AG438" s="9"/>
      <c r="AH438" s="9"/>
      <c r="AI438" s="9"/>
      <c r="AJ438" s="9"/>
      <c r="AK438" s="9"/>
      <c r="AL438" s="9"/>
      <c r="AM438" s="9"/>
      <c r="AO438" s="11"/>
    </row>
    <row r="439" spans="12:41">
      <c r="L439" s="8"/>
      <c r="M439" s="9"/>
      <c r="N439" s="9"/>
      <c r="O439" s="9"/>
      <c r="P439" s="9"/>
      <c r="Q439" s="9"/>
      <c r="R439" s="9"/>
      <c r="S439" s="9"/>
      <c r="T439" s="9"/>
      <c r="U439" s="10"/>
      <c r="V439" s="11"/>
      <c r="W439" s="11"/>
      <c r="X439" s="11"/>
      <c r="Y439" s="11"/>
      <c r="Z439" s="11"/>
      <c r="AA439" s="11"/>
      <c r="AB439" s="11"/>
      <c r="AC439" s="9"/>
      <c r="AD439" s="9"/>
      <c r="AE439" s="9"/>
      <c r="AF439" s="9"/>
      <c r="AG439" s="9"/>
      <c r="AH439" s="9"/>
      <c r="AI439" s="9"/>
      <c r="AJ439" s="9"/>
      <c r="AK439" s="9"/>
      <c r="AL439" s="9"/>
      <c r="AM439" s="9"/>
      <c r="AO439" s="11"/>
    </row>
    <row r="440" spans="12:41">
      <c r="L440" s="8"/>
      <c r="M440" s="9"/>
      <c r="N440" s="9"/>
      <c r="O440" s="9"/>
      <c r="P440" s="9"/>
      <c r="Q440" s="9"/>
      <c r="R440" s="9"/>
      <c r="S440" s="9"/>
      <c r="T440" s="9"/>
      <c r="U440" s="10"/>
      <c r="V440" s="11"/>
      <c r="W440" s="11"/>
      <c r="X440" s="11"/>
      <c r="Y440" s="11"/>
      <c r="Z440" s="11"/>
      <c r="AA440" s="11"/>
      <c r="AB440" s="11"/>
      <c r="AC440" s="9"/>
      <c r="AD440" s="9"/>
      <c r="AE440" s="9"/>
      <c r="AF440" s="9"/>
      <c r="AG440" s="9"/>
      <c r="AH440" s="9"/>
      <c r="AI440" s="9"/>
      <c r="AJ440" s="9"/>
      <c r="AK440" s="9"/>
      <c r="AL440" s="9"/>
      <c r="AM440" s="9"/>
      <c r="AO440" s="11"/>
    </row>
    <row r="441" spans="12:41">
      <c r="L441" s="8"/>
      <c r="M441" s="9"/>
      <c r="N441" s="9"/>
      <c r="O441" s="9"/>
      <c r="P441" s="9"/>
      <c r="Q441" s="9"/>
      <c r="R441" s="9"/>
      <c r="S441" s="9"/>
      <c r="T441" s="9"/>
      <c r="U441" s="10"/>
      <c r="V441" s="11"/>
      <c r="W441" s="11"/>
      <c r="X441" s="11"/>
      <c r="Y441" s="11"/>
      <c r="Z441" s="11"/>
      <c r="AA441" s="11"/>
      <c r="AB441" s="11"/>
      <c r="AC441" s="9"/>
      <c r="AD441" s="9"/>
      <c r="AE441" s="9"/>
      <c r="AF441" s="9"/>
      <c r="AG441" s="9"/>
      <c r="AH441" s="9"/>
      <c r="AI441" s="9"/>
      <c r="AJ441" s="9"/>
      <c r="AK441" s="9"/>
      <c r="AL441" s="9"/>
      <c r="AM441" s="9"/>
      <c r="AO441" s="11"/>
    </row>
    <row r="442" spans="12:41">
      <c r="L442" s="8"/>
      <c r="M442" s="9"/>
      <c r="N442" s="9"/>
      <c r="O442" s="9"/>
      <c r="P442" s="9"/>
      <c r="Q442" s="9"/>
      <c r="R442" s="9"/>
      <c r="S442" s="9"/>
      <c r="T442" s="9"/>
      <c r="U442" s="10"/>
      <c r="V442" s="11"/>
      <c r="W442" s="11"/>
      <c r="X442" s="11"/>
      <c r="Y442" s="11"/>
      <c r="Z442" s="11"/>
      <c r="AA442" s="11"/>
      <c r="AB442" s="11"/>
      <c r="AC442" s="9"/>
      <c r="AD442" s="9"/>
      <c r="AE442" s="9"/>
      <c r="AF442" s="9"/>
      <c r="AG442" s="9"/>
      <c r="AH442" s="9"/>
      <c r="AI442" s="9"/>
      <c r="AJ442" s="9"/>
      <c r="AK442" s="9"/>
      <c r="AL442" s="9"/>
      <c r="AM442" s="9"/>
      <c r="AO442" s="11"/>
    </row>
    <row r="443" spans="12:41">
      <c r="L443" s="8"/>
      <c r="M443" s="9"/>
      <c r="N443" s="9"/>
      <c r="O443" s="9"/>
      <c r="P443" s="9"/>
      <c r="Q443" s="9"/>
      <c r="R443" s="9"/>
      <c r="S443" s="9"/>
      <c r="T443" s="9"/>
      <c r="U443" s="10"/>
      <c r="V443" s="11"/>
      <c r="W443" s="11"/>
      <c r="X443" s="11"/>
      <c r="Y443" s="11"/>
      <c r="Z443" s="11"/>
      <c r="AA443" s="11"/>
      <c r="AB443" s="11"/>
      <c r="AC443" s="9"/>
      <c r="AD443" s="9"/>
      <c r="AE443" s="9"/>
      <c r="AF443" s="9"/>
      <c r="AG443" s="9"/>
      <c r="AH443" s="9"/>
      <c r="AI443" s="9"/>
      <c r="AJ443" s="9"/>
      <c r="AK443" s="9"/>
      <c r="AL443" s="9"/>
      <c r="AM443" s="9"/>
      <c r="AO443" s="11"/>
    </row>
    <row r="444" spans="12:41">
      <c r="L444" s="8"/>
      <c r="M444" s="9"/>
      <c r="N444" s="9"/>
      <c r="O444" s="9"/>
      <c r="P444" s="9"/>
      <c r="Q444" s="9"/>
      <c r="R444" s="9"/>
      <c r="S444" s="9"/>
      <c r="T444" s="9"/>
      <c r="U444" s="10"/>
      <c r="V444" s="11"/>
      <c r="W444" s="11"/>
      <c r="X444" s="11"/>
      <c r="Y444" s="11"/>
      <c r="Z444" s="11"/>
      <c r="AA444" s="11"/>
      <c r="AB444" s="11"/>
      <c r="AC444" s="9"/>
      <c r="AD444" s="9"/>
      <c r="AE444" s="9"/>
      <c r="AF444" s="9"/>
      <c r="AG444" s="9"/>
      <c r="AH444" s="9"/>
      <c r="AI444" s="9"/>
      <c r="AJ444" s="9"/>
      <c r="AK444" s="9"/>
      <c r="AL444" s="9"/>
      <c r="AM444" s="9"/>
      <c r="AO444" s="11"/>
    </row>
    <row r="445" spans="12:41">
      <c r="L445" s="8"/>
      <c r="M445" s="9"/>
      <c r="N445" s="9"/>
      <c r="O445" s="9"/>
      <c r="P445" s="9"/>
      <c r="Q445" s="9"/>
      <c r="R445" s="9"/>
      <c r="S445" s="9"/>
      <c r="T445" s="9"/>
      <c r="U445" s="10"/>
      <c r="V445" s="11"/>
      <c r="W445" s="11"/>
      <c r="X445" s="11"/>
      <c r="Y445" s="11"/>
      <c r="Z445" s="11"/>
      <c r="AA445" s="11"/>
      <c r="AB445" s="11"/>
      <c r="AC445" s="9"/>
      <c r="AD445" s="9"/>
      <c r="AE445" s="9"/>
      <c r="AF445" s="9"/>
      <c r="AG445" s="9"/>
      <c r="AH445" s="9"/>
      <c r="AI445" s="9"/>
      <c r="AJ445" s="9"/>
      <c r="AK445" s="9"/>
      <c r="AL445" s="9"/>
      <c r="AM445" s="9"/>
      <c r="AO445" s="11"/>
    </row>
    <row r="446" spans="12:41">
      <c r="L446" s="8"/>
      <c r="M446" s="9"/>
      <c r="N446" s="9"/>
      <c r="O446" s="9"/>
      <c r="P446" s="9"/>
      <c r="Q446" s="9"/>
      <c r="R446" s="9"/>
      <c r="S446" s="9"/>
      <c r="T446" s="9"/>
      <c r="U446" s="10"/>
      <c r="V446" s="11"/>
      <c r="W446" s="11"/>
      <c r="X446" s="11"/>
      <c r="Y446" s="11"/>
      <c r="Z446" s="11"/>
      <c r="AA446" s="11"/>
      <c r="AB446" s="11"/>
      <c r="AC446" s="9"/>
      <c r="AD446" s="9"/>
      <c r="AE446" s="9"/>
      <c r="AF446" s="9"/>
      <c r="AG446" s="9"/>
      <c r="AH446" s="9"/>
      <c r="AI446" s="9"/>
      <c r="AJ446" s="9"/>
      <c r="AK446" s="9"/>
      <c r="AL446" s="9"/>
      <c r="AM446" s="9"/>
      <c r="AO446" s="11"/>
    </row>
    <row r="447" spans="12:41">
      <c r="L447" s="8"/>
      <c r="M447" s="9"/>
      <c r="N447" s="9"/>
      <c r="O447" s="9"/>
      <c r="P447" s="9"/>
      <c r="Q447" s="9"/>
      <c r="R447" s="9"/>
      <c r="S447" s="9"/>
      <c r="T447" s="9"/>
      <c r="U447" s="10"/>
      <c r="V447" s="11"/>
      <c r="W447" s="11"/>
      <c r="X447" s="11"/>
      <c r="Y447" s="11"/>
      <c r="Z447" s="11"/>
      <c r="AA447" s="11"/>
      <c r="AB447" s="11"/>
      <c r="AC447" s="9"/>
      <c r="AD447" s="9"/>
      <c r="AE447" s="9"/>
      <c r="AF447" s="9"/>
      <c r="AG447" s="9"/>
      <c r="AH447" s="9"/>
      <c r="AI447" s="9"/>
      <c r="AJ447" s="9"/>
      <c r="AK447" s="9"/>
      <c r="AL447" s="9"/>
      <c r="AM447" s="9"/>
      <c r="AO447" s="11"/>
    </row>
    <row r="448" spans="12:41">
      <c r="L448" s="8"/>
      <c r="M448" s="9"/>
      <c r="N448" s="9"/>
      <c r="O448" s="9"/>
      <c r="P448" s="9"/>
      <c r="Q448" s="9"/>
      <c r="R448" s="9"/>
      <c r="S448" s="9"/>
      <c r="T448" s="9"/>
      <c r="U448" s="10"/>
      <c r="V448" s="11"/>
      <c r="W448" s="11"/>
      <c r="X448" s="11"/>
      <c r="Y448" s="11"/>
      <c r="Z448" s="11"/>
      <c r="AA448" s="11"/>
      <c r="AB448" s="11"/>
      <c r="AC448" s="9"/>
      <c r="AD448" s="9"/>
      <c r="AE448" s="9"/>
      <c r="AF448" s="9"/>
      <c r="AG448" s="9"/>
      <c r="AH448" s="9"/>
      <c r="AI448" s="9"/>
      <c r="AJ448" s="9"/>
      <c r="AK448" s="9"/>
      <c r="AL448" s="9"/>
      <c r="AM448" s="9"/>
      <c r="AO448" s="11"/>
    </row>
    <row r="449" spans="12:41">
      <c r="L449" s="8"/>
      <c r="M449" s="9"/>
      <c r="N449" s="9"/>
      <c r="O449" s="9"/>
      <c r="P449" s="9"/>
      <c r="Q449" s="9"/>
      <c r="R449" s="9"/>
      <c r="S449" s="9"/>
      <c r="T449" s="9"/>
      <c r="U449" s="10"/>
      <c r="V449" s="11"/>
      <c r="W449" s="11"/>
      <c r="X449" s="11"/>
      <c r="Y449" s="11"/>
      <c r="Z449" s="11"/>
      <c r="AA449" s="11"/>
      <c r="AB449" s="11"/>
      <c r="AC449" s="9"/>
      <c r="AD449" s="9"/>
      <c r="AE449" s="9"/>
      <c r="AF449" s="9"/>
      <c r="AG449" s="9"/>
      <c r="AH449" s="9"/>
      <c r="AI449" s="9"/>
      <c r="AJ449" s="9"/>
      <c r="AK449" s="9"/>
      <c r="AL449" s="9"/>
      <c r="AM449" s="9"/>
      <c r="AO449" s="11"/>
    </row>
    <row r="450" spans="12:41">
      <c r="L450" s="8"/>
      <c r="M450" s="9"/>
      <c r="N450" s="9"/>
      <c r="O450" s="9"/>
      <c r="P450" s="9"/>
      <c r="Q450" s="9"/>
      <c r="R450" s="9"/>
      <c r="S450" s="9"/>
      <c r="T450" s="9"/>
      <c r="U450" s="10"/>
      <c r="V450" s="11"/>
      <c r="W450" s="11"/>
      <c r="X450" s="11"/>
      <c r="Y450" s="11"/>
      <c r="Z450" s="11"/>
      <c r="AA450" s="11"/>
      <c r="AB450" s="11"/>
      <c r="AC450" s="9"/>
      <c r="AD450" s="9"/>
      <c r="AE450" s="9"/>
      <c r="AF450" s="9"/>
      <c r="AG450" s="9"/>
      <c r="AH450" s="9"/>
      <c r="AI450" s="9"/>
      <c r="AJ450" s="9"/>
      <c r="AK450" s="9"/>
      <c r="AL450" s="9"/>
      <c r="AM450" s="9"/>
      <c r="AO450" s="11"/>
    </row>
    <row r="451" spans="12:41">
      <c r="L451" s="8"/>
      <c r="M451" s="9"/>
      <c r="N451" s="9"/>
      <c r="O451" s="9"/>
      <c r="P451" s="9"/>
      <c r="Q451" s="9"/>
      <c r="R451" s="9"/>
      <c r="S451" s="9"/>
      <c r="T451" s="9"/>
      <c r="U451" s="10"/>
      <c r="V451" s="11"/>
      <c r="W451" s="11"/>
      <c r="X451" s="11"/>
      <c r="Y451" s="11"/>
      <c r="Z451" s="11"/>
      <c r="AA451" s="11"/>
      <c r="AB451" s="11"/>
      <c r="AC451" s="9"/>
      <c r="AD451" s="9"/>
      <c r="AE451" s="9"/>
      <c r="AF451" s="9"/>
      <c r="AG451" s="9"/>
      <c r="AH451" s="9"/>
      <c r="AI451" s="9"/>
      <c r="AJ451" s="9"/>
      <c r="AK451" s="9"/>
      <c r="AL451" s="9"/>
      <c r="AM451" s="9"/>
      <c r="AO451" s="11"/>
    </row>
    <row r="452" spans="12:41">
      <c r="L452" s="8"/>
      <c r="M452" s="9"/>
      <c r="N452" s="9"/>
      <c r="O452" s="9"/>
      <c r="P452" s="9"/>
      <c r="Q452" s="9"/>
      <c r="R452" s="9"/>
      <c r="S452" s="9"/>
      <c r="T452" s="9"/>
      <c r="U452" s="10"/>
      <c r="V452" s="11"/>
      <c r="W452" s="11"/>
      <c r="X452" s="11"/>
      <c r="Y452" s="11"/>
      <c r="Z452" s="11"/>
      <c r="AA452" s="11"/>
      <c r="AB452" s="11"/>
      <c r="AC452" s="9"/>
      <c r="AD452" s="9"/>
      <c r="AE452" s="9"/>
      <c r="AF452" s="9"/>
      <c r="AG452" s="9"/>
      <c r="AH452" s="9"/>
      <c r="AI452" s="9"/>
      <c r="AJ452" s="9"/>
      <c r="AK452" s="9"/>
      <c r="AL452" s="9"/>
      <c r="AM452" s="9"/>
      <c r="AO452" s="11"/>
    </row>
    <row r="453" spans="12:41">
      <c r="L453" s="8"/>
      <c r="M453" s="9"/>
      <c r="N453" s="9"/>
      <c r="O453" s="9"/>
      <c r="P453" s="9"/>
      <c r="Q453" s="9"/>
      <c r="R453" s="9"/>
      <c r="S453" s="9"/>
      <c r="T453" s="9"/>
      <c r="U453" s="10"/>
      <c r="V453" s="11"/>
      <c r="W453" s="11"/>
      <c r="X453" s="11"/>
      <c r="Y453" s="11"/>
      <c r="Z453" s="11"/>
      <c r="AA453" s="11"/>
      <c r="AB453" s="11"/>
      <c r="AC453" s="9"/>
      <c r="AD453" s="9"/>
      <c r="AE453" s="9"/>
      <c r="AF453" s="9"/>
      <c r="AG453" s="9"/>
      <c r="AH453" s="9"/>
      <c r="AI453" s="9"/>
      <c r="AJ453" s="9"/>
      <c r="AK453" s="9"/>
      <c r="AL453" s="9"/>
      <c r="AM453" s="9"/>
      <c r="AO453" s="11"/>
    </row>
    <row r="454" spans="12:41">
      <c r="L454" s="8"/>
      <c r="M454" s="9"/>
      <c r="N454" s="9"/>
      <c r="O454" s="9"/>
      <c r="P454" s="9"/>
      <c r="Q454" s="9"/>
      <c r="R454" s="9"/>
      <c r="S454" s="9"/>
      <c r="T454" s="9"/>
      <c r="U454" s="10"/>
      <c r="V454" s="11"/>
      <c r="W454" s="11"/>
      <c r="X454" s="11"/>
      <c r="Y454" s="11"/>
      <c r="Z454" s="11"/>
      <c r="AA454" s="11"/>
      <c r="AB454" s="11"/>
      <c r="AC454" s="9"/>
      <c r="AD454" s="9"/>
      <c r="AE454" s="9"/>
      <c r="AF454" s="9"/>
      <c r="AG454" s="9"/>
      <c r="AH454" s="9"/>
      <c r="AI454" s="9"/>
      <c r="AJ454" s="9"/>
      <c r="AK454" s="9"/>
      <c r="AL454" s="9"/>
      <c r="AM454" s="9"/>
      <c r="AO454" s="11"/>
    </row>
    <row r="455" spans="12:41">
      <c r="L455" s="8"/>
      <c r="M455" s="9"/>
      <c r="N455" s="9"/>
      <c r="O455" s="9"/>
      <c r="P455" s="9"/>
      <c r="Q455" s="9"/>
      <c r="R455" s="9"/>
      <c r="S455" s="9"/>
      <c r="T455" s="9"/>
      <c r="U455" s="10"/>
      <c r="V455" s="11"/>
      <c r="W455" s="11"/>
      <c r="X455" s="11"/>
      <c r="Y455" s="11"/>
      <c r="Z455" s="11"/>
      <c r="AA455" s="11"/>
      <c r="AB455" s="11"/>
      <c r="AC455" s="9"/>
      <c r="AD455" s="9"/>
      <c r="AE455" s="9"/>
      <c r="AF455" s="9"/>
      <c r="AG455" s="9"/>
      <c r="AH455" s="9"/>
      <c r="AI455" s="9"/>
      <c r="AJ455" s="9"/>
      <c r="AK455" s="9"/>
      <c r="AL455" s="9"/>
      <c r="AM455" s="9"/>
      <c r="AO455" s="11"/>
    </row>
    <row r="456" spans="12:41">
      <c r="L456" s="8"/>
      <c r="M456" s="9"/>
      <c r="N456" s="9"/>
      <c r="O456" s="9"/>
      <c r="P456" s="9"/>
      <c r="Q456" s="9"/>
      <c r="R456" s="9"/>
      <c r="S456" s="9"/>
      <c r="T456" s="9"/>
      <c r="U456" s="10"/>
      <c r="V456" s="11"/>
      <c r="W456" s="11"/>
      <c r="X456" s="11"/>
      <c r="Y456" s="11"/>
      <c r="Z456" s="11"/>
      <c r="AA456" s="11"/>
      <c r="AB456" s="11"/>
      <c r="AC456" s="9"/>
      <c r="AD456" s="9"/>
      <c r="AE456" s="9"/>
      <c r="AF456" s="9"/>
      <c r="AG456" s="9"/>
      <c r="AH456" s="9"/>
      <c r="AI456" s="9"/>
      <c r="AJ456" s="9"/>
      <c r="AK456" s="9"/>
      <c r="AL456" s="9"/>
      <c r="AM456" s="9"/>
      <c r="AO456" s="11"/>
    </row>
    <row r="457" spans="12:41">
      <c r="L457" s="8"/>
      <c r="M457" s="9"/>
      <c r="N457" s="9"/>
      <c r="O457" s="9"/>
      <c r="P457" s="9"/>
      <c r="Q457" s="9"/>
      <c r="R457" s="9"/>
      <c r="S457" s="9"/>
      <c r="T457" s="9"/>
      <c r="U457" s="10"/>
      <c r="V457" s="11"/>
      <c r="W457" s="11"/>
      <c r="X457" s="11"/>
      <c r="Y457" s="11"/>
      <c r="Z457" s="11"/>
      <c r="AA457" s="11"/>
      <c r="AB457" s="11"/>
      <c r="AC457" s="9"/>
      <c r="AD457" s="9"/>
      <c r="AE457" s="9"/>
      <c r="AF457" s="9"/>
      <c r="AG457" s="9"/>
      <c r="AH457" s="9"/>
      <c r="AI457" s="9"/>
      <c r="AJ457" s="9"/>
      <c r="AK457" s="9"/>
      <c r="AL457" s="9"/>
      <c r="AM457" s="9"/>
      <c r="AO457" s="11"/>
    </row>
    <row r="458" spans="12:41">
      <c r="L458" s="8"/>
      <c r="M458" s="9"/>
      <c r="N458" s="9"/>
      <c r="O458" s="9"/>
      <c r="P458" s="9"/>
      <c r="Q458" s="9"/>
      <c r="R458" s="9"/>
      <c r="S458" s="9"/>
      <c r="T458" s="9"/>
      <c r="U458" s="10"/>
      <c r="V458" s="11"/>
      <c r="W458" s="11"/>
      <c r="X458" s="11"/>
      <c r="Y458" s="11"/>
      <c r="Z458" s="11"/>
      <c r="AA458" s="11"/>
      <c r="AB458" s="11"/>
      <c r="AC458" s="9"/>
      <c r="AD458" s="9"/>
      <c r="AE458" s="9"/>
      <c r="AF458" s="9"/>
      <c r="AG458" s="9"/>
      <c r="AH458" s="9"/>
      <c r="AI458" s="9"/>
      <c r="AJ458" s="9"/>
      <c r="AK458" s="9"/>
      <c r="AL458" s="9"/>
      <c r="AM458" s="9"/>
      <c r="AO458" s="11"/>
    </row>
    <row r="459" spans="12:41">
      <c r="L459" s="8"/>
      <c r="M459" s="9"/>
      <c r="N459" s="9"/>
      <c r="O459" s="9"/>
      <c r="P459" s="9"/>
      <c r="Q459" s="9"/>
      <c r="R459" s="9"/>
      <c r="S459" s="9"/>
      <c r="T459" s="9"/>
      <c r="U459" s="10"/>
      <c r="V459" s="11"/>
      <c r="W459" s="11"/>
      <c r="X459" s="11"/>
      <c r="Y459" s="11"/>
      <c r="Z459" s="11"/>
      <c r="AA459" s="11"/>
      <c r="AB459" s="11"/>
      <c r="AC459" s="9"/>
      <c r="AD459" s="9"/>
      <c r="AE459" s="9"/>
      <c r="AF459" s="9"/>
      <c r="AG459" s="9"/>
      <c r="AH459" s="9"/>
      <c r="AI459" s="9"/>
      <c r="AJ459" s="9"/>
      <c r="AK459" s="9"/>
      <c r="AL459" s="9"/>
      <c r="AM459" s="9"/>
      <c r="AO459" s="11"/>
    </row>
    <row r="460" spans="12:41">
      <c r="L460" s="8"/>
      <c r="M460" s="9"/>
      <c r="N460" s="9"/>
      <c r="O460" s="9"/>
      <c r="P460" s="9"/>
      <c r="Q460" s="9"/>
      <c r="R460" s="9"/>
      <c r="S460" s="9"/>
      <c r="T460" s="9"/>
      <c r="U460" s="10"/>
      <c r="V460" s="11"/>
      <c r="W460" s="11"/>
      <c r="X460" s="11"/>
      <c r="Y460" s="11"/>
      <c r="Z460" s="11"/>
      <c r="AA460" s="11"/>
      <c r="AB460" s="11"/>
      <c r="AC460" s="9"/>
      <c r="AD460" s="9"/>
      <c r="AE460" s="9"/>
      <c r="AF460" s="9"/>
      <c r="AG460" s="9"/>
      <c r="AH460" s="9"/>
      <c r="AI460" s="9"/>
      <c r="AJ460" s="9"/>
      <c r="AK460" s="9"/>
      <c r="AL460" s="9"/>
      <c r="AM460" s="9"/>
      <c r="AO460" s="11"/>
    </row>
    <row r="461" spans="12:41">
      <c r="L461" s="8"/>
      <c r="M461" s="9"/>
      <c r="N461" s="9"/>
      <c r="O461" s="9"/>
      <c r="P461" s="9"/>
      <c r="Q461" s="9"/>
      <c r="R461" s="9"/>
      <c r="S461" s="9"/>
      <c r="T461" s="9"/>
      <c r="U461" s="10"/>
      <c r="V461" s="11"/>
      <c r="W461" s="11"/>
      <c r="X461" s="11"/>
      <c r="Y461" s="11"/>
      <c r="Z461" s="11"/>
      <c r="AA461" s="11"/>
      <c r="AB461" s="11"/>
      <c r="AC461" s="9"/>
      <c r="AD461" s="9"/>
      <c r="AE461" s="9"/>
      <c r="AF461" s="9"/>
      <c r="AG461" s="9"/>
      <c r="AH461" s="9"/>
      <c r="AI461" s="9"/>
      <c r="AJ461" s="9"/>
      <c r="AK461" s="9"/>
      <c r="AL461" s="9"/>
      <c r="AM461" s="9"/>
      <c r="AO461" s="11"/>
    </row>
    <row r="462" spans="12:41">
      <c r="L462" s="8"/>
      <c r="M462" s="9"/>
      <c r="N462" s="9"/>
      <c r="O462" s="9"/>
      <c r="P462" s="9"/>
      <c r="Q462" s="9"/>
      <c r="R462" s="9"/>
      <c r="S462" s="9"/>
      <c r="T462" s="9"/>
      <c r="U462" s="10"/>
      <c r="V462" s="11"/>
      <c r="W462" s="11"/>
      <c r="X462" s="11"/>
      <c r="Y462" s="11"/>
      <c r="Z462" s="11"/>
      <c r="AA462" s="11"/>
      <c r="AB462" s="11"/>
      <c r="AC462" s="9"/>
      <c r="AD462" s="9"/>
      <c r="AE462" s="9"/>
      <c r="AF462" s="9"/>
      <c r="AG462" s="9"/>
      <c r="AH462" s="9"/>
      <c r="AI462" s="9"/>
      <c r="AJ462" s="9"/>
      <c r="AK462" s="9"/>
      <c r="AL462" s="9"/>
      <c r="AM462" s="9"/>
      <c r="AO462" s="11"/>
    </row>
    <row r="463" spans="12:41">
      <c r="L463" s="8"/>
      <c r="M463" s="9"/>
      <c r="N463" s="9"/>
      <c r="O463" s="9"/>
      <c r="P463" s="9"/>
      <c r="Q463" s="9"/>
      <c r="R463" s="9"/>
      <c r="S463" s="9"/>
      <c r="T463" s="9"/>
      <c r="U463" s="10"/>
      <c r="V463" s="11"/>
      <c r="W463" s="11"/>
      <c r="X463" s="11"/>
      <c r="Y463" s="11"/>
      <c r="Z463" s="11"/>
      <c r="AA463" s="11"/>
      <c r="AB463" s="11"/>
      <c r="AC463" s="9"/>
      <c r="AD463" s="9"/>
      <c r="AE463" s="9"/>
      <c r="AF463" s="9"/>
      <c r="AG463" s="9"/>
      <c r="AH463" s="9"/>
      <c r="AI463" s="9"/>
      <c r="AJ463" s="9"/>
      <c r="AK463" s="9"/>
      <c r="AL463" s="9"/>
      <c r="AM463" s="9"/>
      <c r="AO463" s="11"/>
    </row>
    <row r="464" spans="12:41">
      <c r="L464" s="8"/>
      <c r="M464" s="9"/>
      <c r="N464" s="9"/>
      <c r="O464" s="9"/>
      <c r="P464" s="9"/>
      <c r="Q464" s="9"/>
      <c r="R464" s="9"/>
      <c r="S464" s="9"/>
      <c r="T464" s="9"/>
      <c r="U464" s="10"/>
      <c r="V464" s="11"/>
      <c r="W464" s="11"/>
      <c r="X464" s="11"/>
      <c r="Y464" s="11"/>
      <c r="Z464" s="11"/>
      <c r="AA464" s="11"/>
      <c r="AB464" s="11"/>
      <c r="AC464" s="9"/>
      <c r="AD464" s="9"/>
      <c r="AE464" s="9"/>
      <c r="AF464" s="9"/>
      <c r="AG464" s="9"/>
      <c r="AH464" s="9"/>
      <c r="AI464" s="9"/>
      <c r="AJ464" s="9"/>
      <c r="AK464" s="9"/>
      <c r="AL464" s="9"/>
      <c r="AM464" s="9"/>
      <c r="AO464" s="11"/>
    </row>
    <row r="465" spans="12:41">
      <c r="L465" s="8"/>
      <c r="M465" s="9"/>
      <c r="N465" s="9"/>
      <c r="O465" s="9"/>
      <c r="P465" s="9"/>
      <c r="Q465" s="9"/>
      <c r="R465" s="9"/>
      <c r="S465" s="9"/>
      <c r="T465" s="9"/>
      <c r="U465" s="10"/>
      <c r="V465" s="11"/>
      <c r="W465" s="11"/>
      <c r="X465" s="11"/>
      <c r="Y465" s="11"/>
      <c r="Z465" s="11"/>
      <c r="AA465" s="11"/>
      <c r="AB465" s="11"/>
      <c r="AC465" s="9"/>
      <c r="AD465" s="9"/>
      <c r="AE465" s="9"/>
      <c r="AF465" s="9"/>
      <c r="AG465" s="9"/>
      <c r="AH465" s="9"/>
      <c r="AI465" s="9"/>
      <c r="AJ465" s="9"/>
      <c r="AK465" s="9"/>
      <c r="AL465" s="9"/>
      <c r="AM465" s="9"/>
      <c r="AO465" s="11"/>
    </row>
    <row r="466" spans="12:41">
      <c r="L466" s="8"/>
      <c r="M466" s="9"/>
      <c r="N466" s="9"/>
      <c r="O466" s="9"/>
      <c r="P466" s="9"/>
      <c r="Q466" s="9"/>
      <c r="R466" s="9"/>
      <c r="S466" s="9"/>
      <c r="T466" s="9"/>
      <c r="U466" s="10"/>
      <c r="V466" s="11"/>
      <c r="W466" s="11"/>
      <c r="X466" s="11"/>
      <c r="Y466" s="11"/>
      <c r="Z466" s="11"/>
      <c r="AA466" s="11"/>
      <c r="AB466" s="11"/>
      <c r="AC466" s="9"/>
      <c r="AD466" s="9"/>
      <c r="AE466" s="9"/>
      <c r="AF466" s="9"/>
      <c r="AG466" s="9"/>
      <c r="AH466" s="9"/>
      <c r="AI466" s="9"/>
      <c r="AJ466" s="9"/>
      <c r="AK466" s="9"/>
      <c r="AL466" s="9"/>
      <c r="AM466" s="9"/>
      <c r="AO466" s="11"/>
    </row>
    <row r="467" spans="12:41">
      <c r="L467" s="8"/>
      <c r="M467" s="9"/>
      <c r="N467" s="9"/>
      <c r="O467" s="9"/>
      <c r="P467" s="9"/>
      <c r="Q467" s="9"/>
      <c r="R467" s="9"/>
      <c r="S467" s="9"/>
      <c r="T467" s="9"/>
      <c r="U467" s="10"/>
      <c r="V467" s="11"/>
      <c r="W467" s="11"/>
      <c r="X467" s="11"/>
      <c r="Y467" s="11"/>
      <c r="Z467" s="11"/>
      <c r="AA467" s="11"/>
      <c r="AB467" s="11"/>
      <c r="AC467" s="9"/>
      <c r="AD467" s="9"/>
      <c r="AE467" s="9"/>
      <c r="AF467" s="9"/>
      <c r="AG467" s="9"/>
      <c r="AH467" s="9"/>
      <c r="AI467" s="9"/>
      <c r="AJ467" s="9"/>
      <c r="AK467" s="9"/>
      <c r="AL467" s="9"/>
      <c r="AM467" s="9"/>
      <c r="AO467" s="11"/>
    </row>
    <row r="468" spans="12:41">
      <c r="L468" s="8"/>
      <c r="M468" s="9"/>
      <c r="N468" s="9"/>
      <c r="O468" s="9"/>
      <c r="P468" s="9"/>
      <c r="Q468" s="9"/>
      <c r="R468" s="9"/>
      <c r="S468" s="9"/>
      <c r="T468" s="9"/>
      <c r="U468" s="10"/>
      <c r="V468" s="11"/>
      <c r="W468" s="11"/>
      <c r="X468" s="11"/>
      <c r="Y468" s="11"/>
      <c r="Z468" s="11"/>
      <c r="AA468" s="11"/>
      <c r="AB468" s="11"/>
      <c r="AC468" s="9"/>
      <c r="AD468" s="9"/>
      <c r="AE468" s="9"/>
      <c r="AF468" s="9"/>
      <c r="AG468" s="9"/>
      <c r="AH468" s="9"/>
      <c r="AI468" s="9"/>
      <c r="AJ468" s="9"/>
      <c r="AK468" s="9"/>
      <c r="AL468" s="9"/>
      <c r="AM468" s="9"/>
      <c r="AO468" s="11"/>
    </row>
    <row r="469" spans="12:41">
      <c r="L469" s="8"/>
      <c r="M469" s="9"/>
      <c r="N469" s="9"/>
      <c r="O469" s="9"/>
      <c r="P469" s="9"/>
      <c r="Q469" s="9"/>
      <c r="R469" s="9"/>
      <c r="S469" s="9"/>
      <c r="T469" s="9"/>
      <c r="U469" s="10"/>
      <c r="V469" s="11"/>
      <c r="W469" s="11"/>
      <c r="X469" s="11"/>
      <c r="Y469" s="11"/>
      <c r="Z469" s="11"/>
      <c r="AA469" s="11"/>
      <c r="AB469" s="11"/>
      <c r="AC469" s="9"/>
      <c r="AD469" s="9"/>
      <c r="AE469" s="9"/>
      <c r="AF469" s="9"/>
      <c r="AG469" s="9"/>
      <c r="AH469" s="9"/>
      <c r="AI469" s="9"/>
      <c r="AJ469" s="9"/>
      <c r="AK469" s="9"/>
      <c r="AL469" s="9"/>
      <c r="AM469" s="9"/>
      <c r="AO469" s="11"/>
    </row>
    <row r="470" spans="12:41">
      <c r="L470" s="8"/>
      <c r="M470" s="9"/>
      <c r="N470" s="9"/>
      <c r="O470" s="9"/>
      <c r="P470" s="9"/>
      <c r="Q470" s="9"/>
      <c r="R470" s="9"/>
      <c r="S470" s="9"/>
      <c r="T470" s="9"/>
      <c r="U470" s="10"/>
      <c r="V470" s="11"/>
      <c r="W470" s="11"/>
      <c r="X470" s="11"/>
      <c r="Y470" s="11"/>
      <c r="Z470" s="11"/>
      <c r="AA470" s="11"/>
      <c r="AB470" s="11"/>
      <c r="AC470" s="9"/>
      <c r="AD470" s="9"/>
      <c r="AE470" s="9"/>
      <c r="AF470" s="9"/>
      <c r="AG470" s="9"/>
      <c r="AH470" s="9"/>
      <c r="AI470" s="9"/>
      <c r="AJ470" s="9"/>
      <c r="AK470" s="9"/>
      <c r="AL470" s="9"/>
      <c r="AM470" s="9"/>
      <c r="AO470" s="11"/>
    </row>
    <row r="471" spans="12:41">
      <c r="L471" s="8"/>
      <c r="M471" s="9"/>
      <c r="N471" s="9"/>
      <c r="O471" s="9"/>
      <c r="P471" s="9"/>
      <c r="Q471" s="9"/>
      <c r="R471" s="9"/>
      <c r="S471" s="9"/>
      <c r="T471" s="9"/>
      <c r="U471" s="10"/>
      <c r="V471" s="11"/>
      <c r="W471" s="11"/>
      <c r="X471" s="11"/>
      <c r="Y471" s="11"/>
      <c r="Z471" s="11"/>
      <c r="AA471" s="11"/>
      <c r="AB471" s="11"/>
      <c r="AC471" s="9"/>
      <c r="AD471" s="9"/>
      <c r="AE471" s="9"/>
      <c r="AF471" s="9"/>
      <c r="AG471" s="9"/>
      <c r="AH471" s="9"/>
      <c r="AI471" s="9"/>
      <c r="AJ471" s="9"/>
      <c r="AK471" s="9"/>
      <c r="AL471" s="9"/>
      <c r="AM471" s="9"/>
      <c r="AO471" s="11"/>
    </row>
    <row r="472" spans="12:41">
      <c r="L472" s="8"/>
      <c r="M472" s="9"/>
      <c r="N472" s="9"/>
      <c r="O472" s="9"/>
      <c r="P472" s="9"/>
      <c r="Q472" s="9"/>
      <c r="R472" s="9"/>
      <c r="S472" s="9"/>
      <c r="T472" s="9"/>
      <c r="U472" s="10"/>
      <c r="V472" s="11"/>
      <c r="W472" s="11"/>
      <c r="X472" s="11"/>
      <c r="Y472" s="11"/>
      <c r="Z472" s="11"/>
      <c r="AA472" s="11"/>
      <c r="AB472" s="11"/>
      <c r="AC472" s="9"/>
      <c r="AD472" s="9"/>
      <c r="AE472" s="9"/>
      <c r="AF472" s="9"/>
      <c r="AG472" s="9"/>
      <c r="AH472" s="9"/>
      <c r="AI472" s="9"/>
      <c r="AJ472" s="9"/>
      <c r="AK472" s="9"/>
      <c r="AL472" s="9"/>
      <c r="AM472" s="9"/>
      <c r="AO472" s="11"/>
    </row>
    <row r="473" spans="12:41">
      <c r="L473" s="8"/>
      <c r="M473" s="9"/>
      <c r="N473" s="9"/>
      <c r="O473" s="9"/>
      <c r="P473" s="9"/>
      <c r="Q473" s="9"/>
      <c r="R473" s="9"/>
      <c r="S473" s="9"/>
      <c r="T473" s="9"/>
      <c r="U473" s="10"/>
      <c r="V473" s="11"/>
      <c r="W473" s="11"/>
      <c r="X473" s="11"/>
      <c r="Y473" s="11"/>
      <c r="Z473" s="11"/>
      <c r="AA473" s="11"/>
      <c r="AB473" s="11"/>
      <c r="AC473" s="9"/>
      <c r="AD473" s="9"/>
      <c r="AE473" s="9"/>
      <c r="AF473" s="9"/>
      <c r="AG473" s="9"/>
      <c r="AH473" s="9"/>
      <c r="AI473" s="9"/>
      <c r="AJ473" s="9"/>
      <c r="AK473" s="9"/>
      <c r="AL473" s="9"/>
      <c r="AM473" s="9"/>
      <c r="AO473" s="11"/>
    </row>
    <row r="474" spans="12:41">
      <c r="L474" s="8"/>
      <c r="M474" s="9"/>
      <c r="N474" s="9"/>
      <c r="O474" s="9"/>
      <c r="P474" s="9"/>
      <c r="Q474" s="9"/>
      <c r="R474" s="9"/>
      <c r="S474" s="9"/>
      <c r="T474" s="9"/>
      <c r="U474" s="10"/>
      <c r="V474" s="11"/>
      <c r="W474" s="11"/>
      <c r="X474" s="11"/>
      <c r="Y474" s="11"/>
      <c r="Z474" s="11"/>
      <c r="AA474" s="11"/>
      <c r="AB474" s="11"/>
      <c r="AC474" s="9"/>
      <c r="AD474" s="9"/>
      <c r="AE474" s="9"/>
      <c r="AF474" s="9"/>
      <c r="AG474" s="9"/>
      <c r="AH474" s="9"/>
      <c r="AI474" s="9"/>
      <c r="AJ474" s="9"/>
      <c r="AK474" s="9"/>
      <c r="AL474" s="9"/>
      <c r="AM474" s="9"/>
      <c r="AO474" s="11"/>
    </row>
    <row r="475" spans="12:41">
      <c r="L475" s="8"/>
      <c r="M475" s="9"/>
      <c r="N475" s="9"/>
      <c r="O475" s="9"/>
      <c r="P475" s="9"/>
      <c r="Q475" s="9"/>
      <c r="R475" s="9"/>
      <c r="S475" s="9"/>
      <c r="T475" s="9"/>
      <c r="U475" s="10"/>
      <c r="V475" s="11"/>
      <c r="W475" s="11"/>
      <c r="X475" s="11"/>
      <c r="Y475" s="11"/>
      <c r="Z475" s="11"/>
      <c r="AA475" s="11"/>
      <c r="AB475" s="11"/>
      <c r="AC475" s="9"/>
      <c r="AD475" s="9"/>
      <c r="AE475" s="9"/>
      <c r="AF475" s="9"/>
      <c r="AG475" s="9"/>
      <c r="AH475" s="9"/>
      <c r="AI475" s="9"/>
      <c r="AJ475" s="9"/>
      <c r="AK475" s="9"/>
      <c r="AL475" s="9"/>
      <c r="AM475" s="9"/>
      <c r="AO475" s="11"/>
    </row>
    <row r="476" spans="12:41">
      <c r="L476" s="8"/>
      <c r="M476" s="9"/>
      <c r="N476" s="9"/>
      <c r="O476" s="9"/>
      <c r="P476" s="9"/>
      <c r="Q476" s="9"/>
      <c r="R476" s="9"/>
      <c r="S476" s="9"/>
      <c r="T476" s="9"/>
      <c r="U476" s="10"/>
      <c r="V476" s="11"/>
      <c r="W476" s="11"/>
      <c r="X476" s="11"/>
      <c r="Y476" s="11"/>
      <c r="Z476" s="11"/>
      <c r="AA476" s="11"/>
      <c r="AB476" s="11"/>
      <c r="AC476" s="9"/>
      <c r="AD476" s="9"/>
      <c r="AE476" s="9"/>
      <c r="AF476" s="9"/>
      <c r="AG476" s="9"/>
      <c r="AH476" s="9"/>
      <c r="AI476" s="9"/>
      <c r="AJ476" s="9"/>
      <c r="AK476" s="9"/>
      <c r="AL476" s="9"/>
      <c r="AM476" s="9"/>
      <c r="AO476" s="11"/>
    </row>
    <row r="477" spans="12:41">
      <c r="L477" s="8"/>
      <c r="M477" s="9"/>
      <c r="N477" s="9"/>
      <c r="O477" s="9"/>
      <c r="P477" s="9"/>
      <c r="Q477" s="9"/>
      <c r="R477" s="9"/>
      <c r="S477" s="9"/>
      <c r="T477" s="9"/>
      <c r="U477" s="10"/>
      <c r="V477" s="11"/>
      <c r="W477" s="11"/>
      <c r="X477" s="11"/>
      <c r="Y477" s="11"/>
      <c r="Z477" s="11"/>
      <c r="AA477" s="11"/>
      <c r="AB477" s="11"/>
      <c r="AC477" s="9"/>
      <c r="AD477" s="9"/>
      <c r="AE477" s="9"/>
      <c r="AF477" s="9"/>
      <c r="AG477" s="9"/>
      <c r="AH477" s="9"/>
      <c r="AI477" s="9"/>
      <c r="AJ477" s="9"/>
      <c r="AK477" s="9"/>
      <c r="AL477" s="9"/>
      <c r="AM477" s="9"/>
      <c r="AO477" s="11"/>
    </row>
    <row r="478" spans="12:41">
      <c r="L478" s="8"/>
      <c r="M478" s="9"/>
      <c r="N478" s="9"/>
      <c r="O478" s="9"/>
      <c r="P478" s="9"/>
      <c r="Q478" s="9"/>
      <c r="R478" s="9"/>
      <c r="S478" s="9"/>
      <c r="T478" s="9"/>
      <c r="U478" s="10"/>
      <c r="V478" s="11"/>
      <c r="W478" s="11"/>
      <c r="X478" s="11"/>
      <c r="Y478" s="11"/>
      <c r="Z478" s="11"/>
      <c r="AA478" s="11"/>
      <c r="AB478" s="11"/>
      <c r="AC478" s="9"/>
      <c r="AD478" s="9"/>
      <c r="AE478" s="9"/>
      <c r="AF478" s="9"/>
      <c r="AG478" s="9"/>
      <c r="AH478" s="9"/>
      <c r="AI478" s="9"/>
      <c r="AJ478" s="9"/>
      <c r="AK478" s="9"/>
      <c r="AL478" s="9"/>
      <c r="AM478" s="9"/>
      <c r="AO478" s="11"/>
    </row>
    <row r="479" spans="12:41">
      <c r="L479" s="8"/>
      <c r="M479" s="9"/>
      <c r="N479" s="9"/>
      <c r="O479" s="9"/>
      <c r="P479" s="9"/>
      <c r="Q479" s="9"/>
      <c r="R479" s="9"/>
      <c r="S479" s="9"/>
      <c r="T479" s="9"/>
      <c r="U479" s="10"/>
      <c r="V479" s="11"/>
      <c r="W479" s="11"/>
      <c r="X479" s="11"/>
      <c r="Y479" s="11"/>
      <c r="Z479" s="11"/>
      <c r="AA479" s="11"/>
      <c r="AB479" s="11"/>
      <c r="AC479" s="9"/>
      <c r="AD479" s="9"/>
      <c r="AE479" s="9"/>
      <c r="AF479" s="9"/>
      <c r="AG479" s="9"/>
      <c r="AH479" s="9"/>
      <c r="AI479" s="9"/>
      <c r="AJ479" s="9"/>
      <c r="AK479" s="9"/>
      <c r="AL479" s="9"/>
      <c r="AM479" s="9"/>
      <c r="AO479" s="11"/>
    </row>
    <row r="480" spans="12:41">
      <c r="L480" s="8"/>
      <c r="M480" s="9"/>
      <c r="N480" s="9"/>
      <c r="O480" s="9"/>
      <c r="P480" s="9"/>
      <c r="Q480" s="9"/>
      <c r="R480" s="9"/>
      <c r="S480" s="9"/>
      <c r="T480" s="9"/>
      <c r="U480" s="10"/>
      <c r="V480" s="11"/>
      <c r="W480" s="11"/>
      <c r="X480" s="11"/>
      <c r="Y480" s="11"/>
      <c r="Z480" s="11"/>
      <c r="AA480" s="11"/>
      <c r="AB480" s="11"/>
      <c r="AC480" s="9"/>
      <c r="AD480" s="9"/>
      <c r="AE480" s="9"/>
      <c r="AF480" s="9"/>
      <c r="AG480" s="9"/>
      <c r="AH480" s="9"/>
      <c r="AI480" s="9"/>
      <c r="AJ480" s="9"/>
      <c r="AK480" s="9"/>
      <c r="AL480" s="9"/>
      <c r="AM480" s="9"/>
      <c r="AO480" s="11"/>
    </row>
    <row r="481" spans="12:41">
      <c r="L481" s="8"/>
      <c r="M481" s="9"/>
      <c r="N481" s="9"/>
      <c r="O481" s="9"/>
      <c r="P481" s="9"/>
      <c r="Q481" s="9"/>
      <c r="R481" s="9"/>
      <c r="S481" s="9"/>
      <c r="T481" s="9"/>
      <c r="U481" s="10"/>
      <c r="V481" s="11"/>
      <c r="W481" s="11"/>
      <c r="X481" s="11"/>
      <c r="Y481" s="11"/>
      <c r="Z481" s="11"/>
      <c r="AA481" s="11"/>
      <c r="AB481" s="11"/>
      <c r="AC481" s="9"/>
      <c r="AD481" s="9"/>
      <c r="AE481" s="9"/>
      <c r="AF481" s="9"/>
      <c r="AG481" s="9"/>
      <c r="AH481" s="9"/>
      <c r="AI481" s="9"/>
      <c r="AJ481" s="9"/>
      <c r="AK481" s="9"/>
      <c r="AL481" s="9"/>
      <c r="AM481" s="9"/>
      <c r="AO481" s="11"/>
    </row>
    <row r="482" spans="12:41">
      <c r="L482" s="8"/>
      <c r="M482" s="9"/>
      <c r="N482" s="9"/>
      <c r="O482" s="9"/>
      <c r="P482" s="9"/>
      <c r="Q482" s="9"/>
      <c r="R482" s="9"/>
      <c r="S482" s="9"/>
      <c r="T482" s="9"/>
      <c r="U482" s="10"/>
      <c r="V482" s="11"/>
      <c r="W482" s="11"/>
      <c r="X482" s="11"/>
      <c r="Y482" s="11"/>
      <c r="Z482" s="11"/>
      <c r="AA482" s="11"/>
      <c r="AB482" s="11"/>
      <c r="AC482" s="9"/>
      <c r="AD482" s="9"/>
      <c r="AE482" s="9"/>
      <c r="AF482" s="9"/>
      <c r="AG482" s="9"/>
      <c r="AH482" s="9"/>
      <c r="AI482" s="9"/>
      <c r="AJ482" s="9"/>
      <c r="AK482" s="9"/>
      <c r="AL482" s="9"/>
      <c r="AM482" s="9"/>
      <c r="AO482" s="11"/>
    </row>
    <row r="483" spans="12:41">
      <c r="L483" s="8"/>
      <c r="M483" s="9"/>
      <c r="N483" s="9"/>
      <c r="O483" s="9"/>
      <c r="P483" s="9"/>
      <c r="Q483" s="9"/>
      <c r="R483" s="9"/>
      <c r="S483" s="9"/>
      <c r="T483" s="9"/>
      <c r="U483" s="10"/>
      <c r="V483" s="11"/>
      <c r="W483" s="11"/>
      <c r="X483" s="11"/>
      <c r="Y483" s="11"/>
      <c r="Z483" s="11"/>
      <c r="AA483" s="11"/>
      <c r="AB483" s="11"/>
      <c r="AC483" s="9"/>
      <c r="AD483" s="9"/>
      <c r="AE483" s="9"/>
      <c r="AF483" s="9"/>
      <c r="AG483" s="9"/>
      <c r="AH483" s="9"/>
      <c r="AI483" s="9"/>
      <c r="AJ483" s="9"/>
      <c r="AK483" s="9"/>
      <c r="AL483" s="9"/>
      <c r="AM483" s="9"/>
      <c r="AO483" s="11"/>
    </row>
    <row r="484" spans="12:41">
      <c r="L484" s="8"/>
      <c r="M484" s="9"/>
      <c r="N484" s="9"/>
      <c r="O484" s="9"/>
      <c r="P484" s="9"/>
      <c r="Q484" s="9"/>
      <c r="R484" s="9"/>
      <c r="S484" s="9"/>
      <c r="T484" s="9"/>
      <c r="U484" s="10"/>
      <c r="V484" s="11"/>
      <c r="W484" s="11"/>
      <c r="X484" s="11"/>
      <c r="Y484" s="11"/>
      <c r="Z484" s="11"/>
      <c r="AA484" s="11"/>
      <c r="AB484" s="11"/>
      <c r="AC484" s="9"/>
      <c r="AD484" s="9"/>
      <c r="AE484" s="9"/>
      <c r="AF484" s="9"/>
      <c r="AG484" s="9"/>
      <c r="AH484" s="9"/>
      <c r="AI484" s="9"/>
      <c r="AJ484" s="9"/>
      <c r="AK484" s="9"/>
      <c r="AL484" s="9"/>
      <c r="AM484" s="9"/>
      <c r="AO484" s="11"/>
    </row>
    <row r="485" spans="12:41">
      <c r="L485" s="8"/>
      <c r="M485" s="9"/>
      <c r="N485" s="9"/>
      <c r="O485" s="9"/>
      <c r="P485" s="9"/>
      <c r="Q485" s="9"/>
      <c r="R485" s="9"/>
      <c r="S485" s="9"/>
      <c r="T485" s="9"/>
      <c r="U485" s="10"/>
      <c r="V485" s="11"/>
      <c r="W485" s="11"/>
      <c r="X485" s="11"/>
      <c r="Y485" s="11"/>
      <c r="Z485" s="11"/>
      <c r="AA485" s="11"/>
      <c r="AB485" s="11"/>
      <c r="AC485" s="9"/>
      <c r="AD485" s="9"/>
      <c r="AE485" s="9"/>
      <c r="AF485" s="9"/>
      <c r="AG485" s="9"/>
      <c r="AH485" s="9"/>
      <c r="AI485" s="9"/>
      <c r="AJ485" s="9"/>
      <c r="AK485" s="9"/>
      <c r="AL485" s="9"/>
      <c r="AM485" s="9"/>
      <c r="AO485" s="11"/>
    </row>
    <row r="486" spans="12:41">
      <c r="L486" s="8"/>
      <c r="M486" s="9"/>
      <c r="N486" s="9"/>
      <c r="O486" s="9"/>
      <c r="P486" s="9"/>
      <c r="Q486" s="9"/>
      <c r="R486" s="9"/>
      <c r="S486" s="9"/>
      <c r="T486" s="9"/>
      <c r="U486" s="10"/>
      <c r="V486" s="11"/>
      <c r="W486" s="11"/>
      <c r="X486" s="11"/>
      <c r="Y486" s="11"/>
      <c r="Z486" s="11"/>
      <c r="AA486" s="11"/>
      <c r="AB486" s="11"/>
      <c r="AC486" s="9"/>
      <c r="AD486" s="9"/>
      <c r="AE486" s="9"/>
      <c r="AF486" s="9"/>
      <c r="AG486" s="9"/>
      <c r="AH486" s="9"/>
      <c r="AI486" s="9"/>
      <c r="AJ486" s="9"/>
      <c r="AK486" s="9"/>
      <c r="AL486" s="9"/>
      <c r="AM486" s="9"/>
      <c r="AO486" s="11"/>
    </row>
    <row r="487" spans="12:41">
      <c r="L487" s="8"/>
      <c r="M487" s="9"/>
      <c r="N487" s="9"/>
      <c r="O487" s="9"/>
      <c r="P487" s="9"/>
      <c r="Q487" s="9"/>
      <c r="R487" s="9"/>
      <c r="S487" s="9"/>
      <c r="T487" s="9"/>
      <c r="U487" s="10"/>
      <c r="V487" s="11"/>
      <c r="W487" s="11"/>
      <c r="X487" s="11"/>
      <c r="Y487" s="11"/>
      <c r="Z487" s="11"/>
      <c r="AA487" s="11"/>
      <c r="AB487" s="11"/>
      <c r="AC487" s="9"/>
      <c r="AD487" s="9"/>
      <c r="AE487" s="9"/>
      <c r="AF487" s="9"/>
      <c r="AG487" s="9"/>
      <c r="AH487" s="9"/>
      <c r="AI487" s="9"/>
      <c r="AJ487" s="9"/>
      <c r="AK487" s="9"/>
      <c r="AL487" s="9"/>
      <c r="AM487" s="9"/>
      <c r="AO487" s="11"/>
    </row>
    <row r="488" spans="12:41">
      <c r="L488" s="8"/>
      <c r="M488" s="9"/>
      <c r="N488" s="9"/>
      <c r="O488" s="9"/>
      <c r="P488" s="9"/>
      <c r="Q488" s="9"/>
      <c r="R488" s="9"/>
      <c r="S488" s="9"/>
      <c r="T488" s="9"/>
      <c r="U488" s="10"/>
      <c r="V488" s="11"/>
      <c r="W488" s="11"/>
      <c r="X488" s="11"/>
      <c r="Y488" s="11"/>
      <c r="Z488" s="11"/>
      <c r="AA488" s="11"/>
      <c r="AB488" s="11"/>
      <c r="AC488" s="9"/>
      <c r="AD488" s="9"/>
      <c r="AE488" s="9"/>
      <c r="AF488" s="9"/>
      <c r="AG488" s="9"/>
      <c r="AH488" s="9"/>
      <c r="AI488" s="9"/>
      <c r="AJ488" s="9"/>
      <c r="AK488" s="9"/>
      <c r="AL488" s="9"/>
      <c r="AM488" s="9"/>
      <c r="AO488" s="11"/>
    </row>
    <row r="489" spans="12:41">
      <c r="L489" s="8"/>
      <c r="M489" s="9"/>
      <c r="N489" s="9"/>
      <c r="O489" s="9"/>
      <c r="P489" s="9"/>
      <c r="Q489" s="9"/>
      <c r="R489" s="9"/>
      <c r="S489" s="9"/>
      <c r="T489" s="9"/>
      <c r="U489" s="10"/>
      <c r="V489" s="11"/>
      <c r="W489" s="11"/>
      <c r="X489" s="11"/>
      <c r="Y489" s="11"/>
      <c r="Z489" s="11"/>
      <c r="AA489" s="11"/>
      <c r="AB489" s="11"/>
      <c r="AC489" s="9"/>
      <c r="AD489" s="9"/>
      <c r="AE489" s="9"/>
      <c r="AF489" s="9"/>
      <c r="AG489" s="9"/>
      <c r="AH489" s="9"/>
      <c r="AI489" s="9"/>
      <c r="AJ489" s="9"/>
      <c r="AK489" s="9"/>
      <c r="AL489" s="9"/>
      <c r="AM489" s="9"/>
      <c r="AO489" s="11"/>
    </row>
    <row r="490" spans="12:41">
      <c r="L490" s="8"/>
      <c r="M490" s="9"/>
      <c r="N490" s="9"/>
      <c r="O490" s="9"/>
      <c r="P490" s="9"/>
      <c r="Q490" s="9"/>
      <c r="R490" s="9"/>
      <c r="S490" s="9"/>
      <c r="T490" s="9"/>
      <c r="U490" s="10"/>
      <c r="V490" s="11"/>
      <c r="W490" s="11"/>
      <c r="X490" s="11"/>
      <c r="Y490" s="11"/>
      <c r="Z490" s="11"/>
      <c r="AA490" s="11"/>
      <c r="AB490" s="11"/>
      <c r="AC490" s="9"/>
      <c r="AD490" s="9"/>
      <c r="AE490" s="9"/>
      <c r="AF490" s="9"/>
      <c r="AG490" s="9"/>
      <c r="AH490" s="9"/>
      <c r="AI490" s="9"/>
      <c r="AJ490" s="9"/>
      <c r="AK490" s="9"/>
      <c r="AL490" s="9"/>
      <c r="AM490" s="9"/>
      <c r="AO490" s="11"/>
    </row>
    <row r="491" spans="12:41">
      <c r="L491" s="8"/>
      <c r="M491" s="9"/>
      <c r="N491" s="9"/>
      <c r="O491" s="9"/>
      <c r="P491" s="9"/>
      <c r="Q491" s="9"/>
      <c r="R491" s="9"/>
      <c r="S491" s="9"/>
      <c r="T491" s="9"/>
      <c r="U491" s="10"/>
      <c r="V491" s="11"/>
      <c r="W491" s="11"/>
      <c r="X491" s="11"/>
      <c r="Y491" s="11"/>
      <c r="Z491" s="11"/>
      <c r="AA491" s="11"/>
      <c r="AB491" s="11"/>
      <c r="AC491" s="9"/>
      <c r="AD491" s="9"/>
      <c r="AE491" s="9"/>
      <c r="AF491" s="9"/>
      <c r="AG491" s="9"/>
      <c r="AH491" s="9"/>
      <c r="AI491" s="9"/>
      <c r="AJ491" s="9"/>
      <c r="AK491" s="9"/>
      <c r="AL491" s="9"/>
      <c r="AM491" s="9"/>
      <c r="AO491" s="11"/>
    </row>
    <row r="492" spans="12:41">
      <c r="L492" s="8"/>
      <c r="M492" s="9"/>
      <c r="N492" s="9"/>
      <c r="O492" s="9"/>
      <c r="P492" s="9"/>
      <c r="Q492" s="9"/>
      <c r="R492" s="9"/>
      <c r="S492" s="9"/>
      <c r="T492" s="9"/>
      <c r="U492" s="10"/>
      <c r="V492" s="11"/>
      <c r="W492" s="11"/>
      <c r="X492" s="11"/>
      <c r="Y492" s="11"/>
      <c r="Z492" s="11"/>
      <c r="AA492" s="11"/>
      <c r="AB492" s="11"/>
      <c r="AC492" s="9"/>
      <c r="AD492" s="9"/>
      <c r="AE492" s="9"/>
      <c r="AF492" s="9"/>
      <c r="AG492" s="9"/>
      <c r="AH492" s="9"/>
      <c r="AI492" s="9"/>
      <c r="AJ492" s="9"/>
      <c r="AK492" s="9"/>
      <c r="AL492" s="9"/>
      <c r="AM492" s="9"/>
      <c r="AO492" s="11"/>
    </row>
    <row r="493" spans="12:41">
      <c r="L493" s="8"/>
      <c r="M493" s="9"/>
      <c r="N493" s="9"/>
      <c r="O493" s="9"/>
      <c r="P493" s="9"/>
      <c r="Q493" s="9"/>
      <c r="R493" s="9"/>
      <c r="S493" s="9"/>
      <c r="T493" s="9"/>
      <c r="U493" s="10"/>
      <c r="V493" s="11"/>
      <c r="W493" s="11"/>
      <c r="X493" s="11"/>
      <c r="Y493" s="11"/>
      <c r="Z493" s="11"/>
      <c r="AA493" s="11"/>
      <c r="AB493" s="11"/>
      <c r="AC493" s="9"/>
      <c r="AD493" s="9"/>
      <c r="AE493" s="9"/>
      <c r="AF493" s="9"/>
      <c r="AG493" s="9"/>
      <c r="AH493" s="9"/>
      <c r="AI493" s="9"/>
      <c r="AJ493" s="9"/>
      <c r="AK493" s="9"/>
      <c r="AL493" s="9"/>
      <c r="AM493" s="9"/>
      <c r="AO493" s="11"/>
    </row>
    <row r="494" spans="12:41">
      <c r="L494" s="8"/>
      <c r="M494" s="9"/>
      <c r="N494" s="9"/>
      <c r="O494" s="9"/>
      <c r="P494" s="9"/>
      <c r="Q494" s="9"/>
      <c r="R494" s="9"/>
      <c r="S494" s="9"/>
      <c r="T494" s="9"/>
      <c r="U494" s="10"/>
      <c r="V494" s="11"/>
      <c r="W494" s="11"/>
      <c r="X494" s="11"/>
      <c r="Y494" s="11"/>
      <c r="Z494" s="11"/>
      <c r="AA494" s="11"/>
      <c r="AB494" s="11"/>
      <c r="AC494" s="9"/>
      <c r="AD494" s="9"/>
      <c r="AE494" s="9"/>
      <c r="AF494" s="9"/>
      <c r="AG494" s="9"/>
      <c r="AH494" s="9"/>
      <c r="AI494" s="9"/>
      <c r="AJ494" s="9"/>
      <c r="AK494" s="9"/>
      <c r="AL494" s="9"/>
      <c r="AM494" s="9"/>
      <c r="AO494" s="11"/>
    </row>
    <row r="495" spans="12:41">
      <c r="L495" s="8"/>
      <c r="M495" s="9"/>
      <c r="N495" s="9"/>
      <c r="O495" s="9"/>
      <c r="P495" s="9"/>
      <c r="Q495" s="9"/>
      <c r="R495" s="9"/>
      <c r="S495" s="9"/>
      <c r="T495" s="9"/>
      <c r="U495" s="10"/>
      <c r="V495" s="11"/>
      <c r="W495" s="11"/>
      <c r="X495" s="11"/>
      <c r="Y495" s="11"/>
      <c r="Z495" s="11"/>
      <c r="AA495" s="11"/>
      <c r="AB495" s="11"/>
      <c r="AC495" s="9"/>
      <c r="AD495" s="9"/>
      <c r="AE495" s="9"/>
      <c r="AF495" s="9"/>
      <c r="AG495" s="9"/>
      <c r="AH495" s="9"/>
      <c r="AI495" s="9"/>
      <c r="AJ495" s="9"/>
      <c r="AK495" s="9"/>
      <c r="AL495" s="9"/>
      <c r="AM495" s="9"/>
      <c r="AO495" s="11"/>
    </row>
    <row r="496" spans="12:41">
      <c r="L496" s="8"/>
      <c r="M496" s="9"/>
      <c r="N496" s="9"/>
      <c r="O496" s="9"/>
      <c r="P496" s="9"/>
      <c r="Q496" s="9"/>
      <c r="R496" s="9"/>
      <c r="S496" s="9"/>
      <c r="T496" s="9"/>
      <c r="U496" s="10"/>
      <c r="V496" s="11"/>
      <c r="W496" s="11"/>
      <c r="X496" s="11"/>
      <c r="Y496" s="11"/>
      <c r="Z496" s="11"/>
      <c r="AA496" s="11"/>
      <c r="AB496" s="11"/>
      <c r="AC496" s="9"/>
      <c r="AD496" s="9"/>
      <c r="AE496" s="9"/>
      <c r="AF496" s="9"/>
      <c r="AG496" s="9"/>
      <c r="AH496" s="9"/>
      <c r="AI496" s="9"/>
      <c r="AJ496" s="9"/>
      <c r="AK496" s="9"/>
      <c r="AL496" s="9"/>
      <c r="AM496" s="9"/>
      <c r="AO496" s="11"/>
    </row>
    <row r="497" spans="12:41">
      <c r="L497" s="8"/>
      <c r="M497" s="9"/>
      <c r="N497" s="9"/>
      <c r="O497" s="9"/>
      <c r="P497" s="9"/>
      <c r="Q497" s="9"/>
      <c r="R497" s="9"/>
      <c r="S497" s="9"/>
      <c r="T497" s="9"/>
      <c r="U497" s="10"/>
      <c r="V497" s="11"/>
      <c r="W497" s="11"/>
      <c r="X497" s="11"/>
      <c r="Y497" s="11"/>
      <c r="Z497" s="11"/>
      <c r="AA497" s="11"/>
      <c r="AB497" s="11"/>
      <c r="AC497" s="9"/>
      <c r="AD497" s="9"/>
      <c r="AE497" s="9"/>
      <c r="AF497" s="9"/>
      <c r="AG497" s="9"/>
      <c r="AH497" s="9"/>
      <c r="AI497" s="9"/>
      <c r="AJ497" s="9"/>
      <c r="AK497" s="9"/>
      <c r="AL497" s="9"/>
      <c r="AM497" s="9"/>
      <c r="AO497" s="11"/>
    </row>
    <row r="498" spans="12:41">
      <c r="L498" s="8"/>
      <c r="M498" s="9"/>
      <c r="N498" s="9"/>
      <c r="O498" s="9"/>
      <c r="P498" s="9"/>
      <c r="Q498" s="9"/>
      <c r="R498" s="9"/>
      <c r="S498" s="9"/>
      <c r="T498" s="9"/>
      <c r="U498" s="10"/>
      <c r="V498" s="11"/>
      <c r="W498" s="11"/>
      <c r="X498" s="11"/>
      <c r="Y498" s="11"/>
      <c r="Z498" s="11"/>
      <c r="AA498" s="11"/>
      <c r="AB498" s="11"/>
      <c r="AC498" s="9"/>
      <c r="AD498" s="9"/>
      <c r="AE498" s="9"/>
      <c r="AF498" s="9"/>
      <c r="AG498" s="9"/>
      <c r="AH498" s="9"/>
      <c r="AI498" s="9"/>
      <c r="AJ498" s="9"/>
      <c r="AK498" s="9"/>
      <c r="AL498" s="9"/>
      <c r="AM498" s="9"/>
      <c r="AO498" s="11"/>
    </row>
    <row r="499" spans="12:41">
      <c r="L499" s="8"/>
      <c r="M499" s="9"/>
      <c r="N499" s="9"/>
      <c r="O499" s="9"/>
      <c r="P499" s="9"/>
      <c r="Q499" s="9"/>
      <c r="R499" s="9"/>
      <c r="S499" s="9"/>
      <c r="T499" s="9"/>
      <c r="U499" s="10"/>
      <c r="V499" s="11"/>
      <c r="W499" s="11"/>
      <c r="X499" s="11"/>
      <c r="Y499" s="11"/>
      <c r="Z499" s="11"/>
      <c r="AA499" s="11"/>
      <c r="AB499" s="11"/>
      <c r="AC499" s="9"/>
      <c r="AD499" s="9"/>
      <c r="AE499" s="9"/>
      <c r="AF499" s="9"/>
      <c r="AG499" s="9"/>
      <c r="AH499" s="9"/>
      <c r="AI499" s="9"/>
      <c r="AJ499" s="9"/>
      <c r="AK499" s="9"/>
      <c r="AL499" s="9"/>
      <c r="AM499" s="9"/>
      <c r="AO499" s="11"/>
    </row>
    <row r="500" spans="12:41">
      <c r="L500" s="8"/>
      <c r="M500" s="9"/>
      <c r="N500" s="9"/>
      <c r="O500" s="9"/>
      <c r="P500" s="9"/>
      <c r="Q500" s="9"/>
      <c r="R500" s="9"/>
      <c r="S500" s="9"/>
      <c r="T500" s="9"/>
      <c r="U500" s="10"/>
      <c r="V500" s="11"/>
      <c r="W500" s="11"/>
      <c r="X500" s="11"/>
      <c r="Y500" s="11"/>
      <c r="Z500" s="11"/>
      <c r="AA500" s="11"/>
      <c r="AB500" s="11"/>
      <c r="AC500" s="9"/>
      <c r="AD500" s="9"/>
      <c r="AE500" s="9"/>
      <c r="AF500" s="9"/>
      <c r="AG500" s="9"/>
      <c r="AH500" s="9"/>
      <c r="AI500" s="9"/>
      <c r="AJ500" s="9"/>
      <c r="AK500" s="9"/>
      <c r="AL500" s="9"/>
      <c r="AM500" s="9"/>
      <c r="AO500" s="11"/>
    </row>
    <row r="501" spans="12:41">
      <c r="L501" s="8"/>
      <c r="M501" s="9"/>
      <c r="N501" s="9"/>
      <c r="O501" s="9"/>
      <c r="P501" s="9"/>
      <c r="Q501" s="9"/>
      <c r="R501" s="9"/>
      <c r="S501" s="9"/>
      <c r="T501" s="9"/>
      <c r="U501" s="10"/>
      <c r="V501" s="11"/>
      <c r="W501" s="11"/>
      <c r="X501" s="11"/>
      <c r="Y501" s="11"/>
      <c r="Z501" s="11"/>
      <c r="AA501" s="11"/>
      <c r="AB501" s="11"/>
      <c r="AC501" s="9"/>
      <c r="AD501" s="9"/>
      <c r="AE501" s="9"/>
      <c r="AF501" s="9"/>
      <c r="AG501" s="9"/>
      <c r="AH501" s="9"/>
      <c r="AI501" s="9"/>
      <c r="AJ501" s="9"/>
      <c r="AK501" s="9"/>
      <c r="AL501" s="9"/>
      <c r="AM501" s="9"/>
      <c r="AO501" s="11"/>
    </row>
    <row r="502" spans="12:41">
      <c r="L502" s="8"/>
      <c r="M502" s="9"/>
      <c r="N502" s="9"/>
      <c r="O502" s="9"/>
      <c r="P502" s="9"/>
      <c r="Q502" s="9"/>
      <c r="R502" s="9"/>
      <c r="S502" s="9"/>
      <c r="T502" s="9"/>
      <c r="U502" s="10"/>
      <c r="V502" s="11"/>
      <c r="W502" s="11"/>
      <c r="X502" s="11"/>
      <c r="Y502" s="11"/>
      <c r="Z502" s="11"/>
      <c r="AA502" s="11"/>
      <c r="AB502" s="11"/>
      <c r="AC502" s="9"/>
      <c r="AD502" s="9"/>
      <c r="AE502" s="9"/>
      <c r="AF502" s="9"/>
      <c r="AG502" s="9"/>
      <c r="AH502" s="9"/>
      <c r="AI502" s="9"/>
      <c r="AJ502" s="9"/>
      <c r="AK502" s="9"/>
      <c r="AL502" s="9"/>
      <c r="AM502" s="9"/>
      <c r="AO502" s="11"/>
    </row>
    <row r="503" spans="12:41">
      <c r="L503" s="8"/>
      <c r="M503" s="9"/>
      <c r="N503" s="9"/>
      <c r="O503" s="9"/>
      <c r="P503" s="9"/>
      <c r="Q503" s="9"/>
      <c r="R503" s="9"/>
      <c r="S503" s="9"/>
      <c r="T503" s="9"/>
      <c r="U503" s="10"/>
      <c r="V503" s="11"/>
      <c r="W503" s="11"/>
      <c r="X503" s="11"/>
      <c r="Y503" s="11"/>
      <c r="Z503" s="11"/>
      <c r="AA503" s="11"/>
      <c r="AB503" s="11"/>
      <c r="AC503" s="9"/>
      <c r="AD503" s="9"/>
      <c r="AE503" s="9"/>
      <c r="AF503" s="9"/>
      <c r="AG503" s="9"/>
      <c r="AH503" s="9"/>
      <c r="AI503" s="9"/>
      <c r="AJ503" s="9"/>
      <c r="AK503" s="9"/>
      <c r="AL503" s="9"/>
      <c r="AM503" s="9"/>
      <c r="AO503" s="11"/>
    </row>
    <row r="504" spans="12:41">
      <c r="L504" s="8"/>
      <c r="M504" s="9"/>
      <c r="N504" s="9"/>
      <c r="O504" s="9"/>
      <c r="P504" s="9"/>
      <c r="Q504" s="9"/>
      <c r="R504" s="9"/>
      <c r="S504" s="9"/>
      <c r="T504" s="9"/>
      <c r="U504" s="10"/>
      <c r="V504" s="11"/>
      <c r="W504" s="11"/>
      <c r="X504" s="11"/>
      <c r="Y504" s="11"/>
      <c r="Z504" s="11"/>
      <c r="AA504" s="11"/>
      <c r="AB504" s="11"/>
      <c r="AC504" s="9"/>
      <c r="AD504" s="9"/>
      <c r="AE504" s="9"/>
      <c r="AF504" s="9"/>
      <c r="AG504" s="9"/>
      <c r="AH504" s="9"/>
      <c r="AI504" s="9"/>
      <c r="AJ504" s="9"/>
      <c r="AK504" s="9"/>
      <c r="AL504" s="9"/>
      <c r="AM504" s="9"/>
      <c r="AO504" s="11"/>
    </row>
    <row r="505" spans="12:41">
      <c r="L505" s="8"/>
      <c r="M505" s="9"/>
      <c r="N505" s="9"/>
      <c r="O505" s="9"/>
      <c r="P505" s="9"/>
      <c r="Q505" s="9"/>
      <c r="R505" s="9"/>
      <c r="S505" s="9"/>
      <c r="T505" s="9"/>
      <c r="U505" s="10"/>
      <c r="V505" s="11"/>
      <c r="W505" s="11"/>
      <c r="X505" s="11"/>
      <c r="Y505" s="11"/>
      <c r="Z505" s="11"/>
      <c r="AA505" s="11"/>
      <c r="AB505" s="11"/>
      <c r="AC505" s="9"/>
      <c r="AD505" s="9"/>
      <c r="AE505" s="9"/>
      <c r="AF505" s="9"/>
      <c r="AG505" s="9"/>
      <c r="AH505" s="9"/>
      <c r="AI505" s="9"/>
      <c r="AJ505" s="9"/>
      <c r="AK505" s="9"/>
      <c r="AL505" s="9"/>
      <c r="AM505" s="9"/>
      <c r="AO505" s="11"/>
    </row>
    <row r="506" spans="12:41">
      <c r="L506" s="8"/>
      <c r="M506" s="9"/>
      <c r="N506" s="9"/>
      <c r="O506" s="9"/>
      <c r="P506" s="9"/>
      <c r="Q506" s="9"/>
      <c r="R506" s="9"/>
      <c r="S506" s="9"/>
      <c r="T506" s="9"/>
      <c r="U506" s="10"/>
      <c r="V506" s="11"/>
      <c r="W506" s="11"/>
      <c r="X506" s="11"/>
      <c r="Y506" s="11"/>
      <c r="Z506" s="11"/>
      <c r="AA506" s="11"/>
      <c r="AB506" s="11"/>
      <c r="AC506" s="9"/>
      <c r="AD506" s="9"/>
      <c r="AE506" s="9"/>
      <c r="AF506" s="9"/>
      <c r="AG506" s="9"/>
      <c r="AH506" s="9"/>
      <c r="AI506" s="9"/>
      <c r="AJ506" s="9"/>
      <c r="AK506" s="9"/>
      <c r="AL506" s="9"/>
      <c r="AM506" s="9"/>
      <c r="AO506" s="11"/>
    </row>
    <row r="507" spans="12:41">
      <c r="L507" s="8"/>
      <c r="M507" s="9"/>
      <c r="N507" s="9"/>
      <c r="O507" s="9"/>
      <c r="P507" s="9"/>
      <c r="Q507" s="9"/>
      <c r="R507" s="9"/>
      <c r="S507" s="9"/>
      <c r="T507" s="9"/>
      <c r="U507" s="10"/>
      <c r="V507" s="11"/>
      <c r="W507" s="11"/>
      <c r="X507" s="11"/>
      <c r="Y507" s="11"/>
      <c r="Z507" s="11"/>
      <c r="AA507" s="11"/>
      <c r="AB507" s="11"/>
      <c r="AC507" s="9"/>
      <c r="AD507" s="9"/>
      <c r="AE507" s="9"/>
      <c r="AF507" s="9"/>
      <c r="AG507" s="9"/>
      <c r="AH507" s="9"/>
      <c r="AI507" s="9"/>
      <c r="AJ507" s="9"/>
      <c r="AK507" s="9"/>
      <c r="AL507" s="9"/>
      <c r="AM507" s="9"/>
      <c r="AO507" s="11"/>
    </row>
    <row r="508" spans="12:41">
      <c r="L508" s="8"/>
      <c r="M508" s="9"/>
      <c r="N508" s="9"/>
      <c r="O508" s="9"/>
      <c r="P508" s="9"/>
      <c r="Q508" s="9"/>
      <c r="R508" s="9"/>
      <c r="S508" s="9"/>
      <c r="T508" s="9"/>
      <c r="U508" s="10"/>
      <c r="V508" s="11"/>
      <c r="W508" s="11"/>
      <c r="X508" s="11"/>
      <c r="Y508" s="11"/>
      <c r="Z508" s="11"/>
      <c r="AA508" s="11"/>
      <c r="AB508" s="11"/>
      <c r="AC508" s="9"/>
      <c r="AD508" s="9"/>
      <c r="AE508" s="9"/>
      <c r="AF508" s="9"/>
      <c r="AG508" s="9"/>
      <c r="AH508" s="9"/>
      <c r="AI508" s="9"/>
      <c r="AJ508" s="9"/>
      <c r="AK508" s="9"/>
      <c r="AL508" s="9"/>
      <c r="AM508" s="9"/>
      <c r="AO508" s="11"/>
    </row>
    <row r="509" spans="12:41">
      <c r="L509" s="8"/>
      <c r="M509" s="9"/>
      <c r="N509" s="9"/>
      <c r="O509" s="9"/>
      <c r="P509" s="9"/>
      <c r="Q509" s="9"/>
      <c r="R509" s="9"/>
      <c r="S509" s="9"/>
      <c r="T509" s="9"/>
      <c r="U509" s="10"/>
      <c r="V509" s="11"/>
      <c r="W509" s="11"/>
      <c r="X509" s="11"/>
      <c r="Y509" s="11"/>
      <c r="Z509" s="11"/>
      <c r="AA509" s="11"/>
      <c r="AB509" s="11"/>
      <c r="AC509" s="9"/>
      <c r="AD509" s="9"/>
      <c r="AE509" s="9"/>
      <c r="AF509" s="9"/>
      <c r="AG509" s="9"/>
      <c r="AH509" s="9"/>
      <c r="AI509" s="9"/>
      <c r="AJ509" s="9"/>
      <c r="AK509" s="9"/>
      <c r="AL509" s="9"/>
      <c r="AM509" s="9"/>
      <c r="AO509" s="11"/>
    </row>
    <row r="510" spans="12:41">
      <c r="L510" s="8"/>
      <c r="M510" s="9"/>
      <c r="N510" s="9"/>
      <c r="O510" s="9"/>
      <c r="P510" s="9"/>
      <c r="Q510" s="9"/>
      <c r="R510" s="9"/>
      <c r="S510" s="9"/>
      <c r="T510" s="9"/>
      <c r="U510" s="10"/>
      <c r="V510" s="11"/>
      <c r="W510" s="11"/>
      <c r="X510" s="11"/>
      <c r="Y510" s="11"/>
      <c r="Z510" s="11"/>
      <c r="AA510" s="11"/>
      <c r="AB510" s="11"/>
      <c r="AC510" s="9"/>
      <c r="AD510" s="9"/>
      <c r="AE510" s="9"/>
      <c r="AF510" s="9"/>
      <c r="AG510" s="9"/>
      <c r="AH510" s="9"/>
      <c r="AI510" s="9"/>
      <c r="AJ510" s="9"/>
      <c r="AK510" s="9"/>
      <c r="AL510" s="9"/>
      <c r="AM510" s="9"/>
      <c r="AO510" s="11"/>
    </row>
    <row r="511" spans="12:41">
      <c r="L511" s="8"/>
      <c r="M511" s="9"/>
      <c r="N511" s="9"/>
      <c r="O511" s="9"/>
      <c r="P511" s="9"/>
      <c r="Q511" s="9"/>
      <c r="R511" s="9"/>
      <c r="S511" s="9"/>
      <c r="T511" s="9"/>
      <c r="U511" s="10"/>
      <c r="V511" s="11"/>
      <c r="W511" s="11"/>
      <c r="X511" s="11"/>
      <c r="Y511" s="11"/>
      <c r="Z511" s="11"/>
      <c r="AA511" s="11"/>
      <c r="AB511" s="11"/>
      <c r="AC511" s="9"/>
      <c r="AD511" s="9"/>
      <c r="AE511" s="9"/>
      <c r="AF511" s="9"/>
      <c r="AG511" s="9"/>
      <c r="AH511" s="9"/>
      <c r="AI511" s="9"/>
      <c r="AJ511" s="9"/>
      <c r="AK511" s="9"/>
      <c r="AL511" s="9"/>
      <c r="AM511" s="9"/>
      <c r="AO511" s="11"/>
    </row>
    <row r="512" spans="12:41">
      <c r="L512" s="8"/>
      <c r="M512" s="9"/>
      <c r="N512" s="9"/>
      <c r="O512" s="9"/>
      <c r="P512" s="9"/>
      <c r="Q512" s="9"/>
      <c r="R512" s="9"/>
      <c r="S512" s="9"/>
      <c r="T512" s="9"/>
      <c r="U512" s="10"/>
      <c r="V512" s="11"/>
      <c r="W512" s="11"/>
      <c r="X512" s="11"/>
      <c r="Y512" s="11"/>
      <c r="Z512" s="11"/>
      <c r="AA512" s="11"/>
      <c r="AB512" s="11"/>
      <c r="AC512" s="9"/>
      <c r="AD512" s="9"/>
      <c r="AE512" s="9"/>
      <c r="AF512" s="9"/>
      <c r="AG512" s="9"/>
      <c r="AH512" s="9"/>
      <c r="AI512" s="9"/>
      <c r="AJ512" s="9"/>
      <c r="AK512" s="9"/>
      <c r="AL512" s="9"/>
      <c r="AM512" s="9"/>
      <c r="AO512" s="11"/>
    </row>
    <row r="513" spans="12:41">
      <c r="L513" s="8"/>
      <c r="M513" s="9"/>
      <c r="N513" s="9"/>
      <c r="O513" s="9"/>
      <c r="P513" s="9"/>
      <c r="Q513" s="9"/>
      <c r="R513" s="9"/>
      <c r="S513" s="9"/>
      <c r="T513" s="9"/>
      <c r="U513" s="10"/>
      <c r="V513" s="11"/>
      <c r="W513" s="11"/>
      <c r="X513" s="11"/>
      <c r="Y513" s="11"/>
      <c r="Z513" s="11"/>
      <c r="AA513" s="11"/>
      <c r="AB513" s="11"/>
      <c r="AC513" s="9"/>
      <c r="AD513" s="9"/>
      <c r="AE513" s="9"/>
      <c r="AF513" s="9"/>
      <c r="AG513" s="9"/>
      <c r="AH513" s="9"/>
      <c r="AI513" s="9"/>
      <c r="AJ513" s="9"/>
      <c r="AK513" s="9"/>
      <c r="AL513" s="9"/>
      <c r="AM513" s="9"/>
      <c r="AO513" s="11"/>
    </row>
    <row r="514" spans="12:41">
      <c r="L514" s="8"/>
      <c r="M514" s="9"/>
      <c r="N514" s="9"/>
      <c r="O514" s="9"/>
      <c r="P514" s="9"/>
      <c r="Q514" s="9"/>
      <c r="R514" s="9"/>
      <c r="S514" s="9"/>
      <c r="T514" s="9"/>
      <c r="U514" s="10"/>
      <c r="V514" s="11"/>
      <c r="W514" s="11"/>
      <c r="X514" s="11"/>
      <c r="Y514" s="11"/>
      <c r="Z514" s="11"/>
      <c r="AA514" s="11"/>
      <c r="AB514" s="11"/>
      <c r="AC514" s="9"/>
      <c r="AD514" s="9"/>
      <c r="AE514" s="9"/>
      <c r="AF514" s="9"/>
      <c r="AG514" s="9"/>
      <c r="AH514" s="9"/>
      <c r="AI514" s="9"/>
      <c r="AJ514" s="9"/>
      <c r="AK514" s="9"/>
      <c r="AL514" s="9"/>
      <c r="AM514" s="9"/>
      <c r="AO514" s="11"/>
    </row>
    <row r="515" spans="12:41">
      <c r="L515" s="8"/>
      <c r="M515" s="9"/>
      <c r="N515" s="9"/>
      <c r="O515" s="9"/>
      <c r="P515" s="9"/>
      <c r="Q515" s="9"/>
      <c r="R515" s="9"/>
      <c r="S515" s="9"/>
      <c r="T515" s="9"/>
      <c r="U515" s="10"/>
      <c r="V515" s="11"/>
      <c r="W515" s="11"/>
      <c r="X515" s="11"/>
      <c r="Y515" s="11"/>
      <c r="Z515" s="11"/>
      <c r="AA515" s="11"/>
      <c r="AB515" s="11"/>
      <c r="AC515" s="9"/>
      <c r="AD515" s="9"/>
      <c r="AE515" s="9"/>
      <c r="AF515" s="9"/>
      <c r="AG515" s="9"/>
      <c r="AH515" s="9"/>
      <c r="AI515" s="9"/>
      <c r="AJ515" s="9"/>
      <c r="AK515" s="9"/>
      <c r="AL515" s="9"/>
      <c r="AM515" s="9"/>
      <c r="AO515" s="11"/>
    </row>
    <row r="516" spans="12:41">
      <c r="L516" s="8"/>
      <c r="M516" s="9"/>
      <c r="N516" s="9"/>
      <c r="O516" s="9"/>
      <c r="P516" s="9"/>
      <c r="Q516" s="9"/>
      <c r="R516" s="9"/>
      <c r="S516" s="9"/>
      <c r="T516" s="9"/>
      <c r="U516" s="10"/>
      <c r="V516" s="11"/>
      <c r="W516" s="11"/>
      <c r="X516" s="11"/>
      <c r="Y516" s="11"/>
      <c r="Z516" s="11"/>
      <c r="AA516" s="11"/>
      <c r="AB516" s="11"/>
      <c r="AC516" s="9"/>
      <c r="AD516" s="9"/>
      <c r="AE516" s="9"/>
      <c r="AF516" s="9"/>
      <c r="AG516" s="9"/>
      <c r="AH516" s="9"/>
      <c r="AI516" s="9"/>
      <c r="AJ516" s="9"/>
      <c r="AK516" s="9"/>
      <c r="AL516" s="9"/>
      <c r="AM516" s="9"/>
      <c r="AO516" s="11"/>
    </row>
    <row r="517" spans="12:41">
      <c r="L517" s="8"/>
      <c r="M517" s="9"/>
      <c r="N517" s="9"/>
      <c r="O517" s="9"/>
      <c r="P517" s="9"/>
      <c r="Q517" s="9"/>
      <c r="R517" s="9"/>
      <c r="S517" s="9"/>
      <c r="T517" s="9"/>
      <c r="U517" s="10"/>
      <c r="V517" s="11"/>
      <c r="W517" s="11"/>
      <c r="X517" s="11"/>
      <c r="Y517" s="11"/>
      <c r="Z517" s="11"/>
      <c r="AA517" s="11"/>
      <c r="AB517" s="11"/>
      <c r="AC517" s="9"/>
      <c r="AD517" s="9"/>
      <c r="AE517" s="9"/>
      <c r="AF517" s="9"/>
      <c r="AG517" s="9"/>
      <c r="AH517" s="9"/>
      <c r="AI517" s="9"/>
      <c r="AJ517" s="9"/>
      <c r="AK517" s="9"/>
      <c r="AL517" s="9"/>
      <c r="AM517" s="9"/>
      <c r="AO517" s="11"/>
    </row>
    <row r="518" spans="12:41">
      <c r="L518" s="8"/>
      <c r="M518" s="9"/>
      <c r="N518" s="9"/>
      <c r="O518" s="9"/>
      <c r="P518" s="9"/>
      <c r="Q518" s="9"/>
      <c r="R518" s="9"/>
      <c r="S518" s="9"/>
      <c r="T518" s="9"/>
      <c r="U518" s="10"/>
      <c r="V518" s="11"/>
      <c r="W518" s="11"/>
      <c r="X518" s="11"/>
      <c r="Y518" s="11"/>
      <c r="Z518" s="11"/>
      <c r="AA518" s="11"/>
      <c r="AB518" s="11"/>
      <c r="AC518" s="9"/>
      <c r="AD518" s="9"/>
      <c r="AE518" s="9"/>
      <c r="AF518" s="9"/>
      <c r="AG518" s="9"/>
      <c r="AH518" s="9"/>
      <c r="AI518" s="9"/>
      <c r="AJ518" s="9"/>
      <c r="AK518" s="9"/>
      <c r="AL518" s="9"/>
      <c r="AM518" s="9"/>
      <c r="AO518" s="11"/>
    </row>
    <row r="519" spans="12:41">
      <c r="L519" s="8"/>
      <c r="M519" s="9"/>
      <c r="N519" s="9"/>
      <c r="O519" s="9"/>
      <c r="P519" s="9"/>
      <c r="Q519" s="9"/>
      <c r="R519" s="9"/>
      <c r="S519" s="9"/>
      <c r="T519" s="9"/>
      <c r="U519" s="10"/>
      <c r="V519" s="11"/>
      <c r="W519" s="11"/>
      <c r="X519" s="11"/>
      <c r="Y519" s="11"/>
      <c r="Z519" s="11"/>
      <c r="AA519" s="11"/>
      <c r="AB519" s="11"/>
      <c r="AC519" s="9"/>
      <c r="AD519" s="9"/>
      <c r="AE519" s="9"/>
      <c r="AF519" s="9"/>
      <c r="AG519" s="9"/>
      <c r="AH519" s="9"/>
      <c r="AI519" s="9"/>
      <c r="AJ519" s="9"/>
      <c r="AK519" s="9"/>
      <c r="AL519" s="9"/>
      <c r="AM519" s="9"/>
      <c r="AO519" s="11"/>
    </row>
    <row r="520" spans="12:41">
      <c r="L520" s="8"/>
      <c r="M520" s="9"/>
      <c r="N520" s="9"/>
      <c r="O520" s="9"/>
      <c r="P520" s="9"/>
      <c r="Q520" s="9"/>
      <c r="R520" s="9"/>
      <c r="S520" s="9"/>
      <c r="T520" s="9"/>
      <c r="U520" s="10"/>
      <c r="V520" s="11"/>
      <c r="W520" s="11"/>
      <c r="X520" s="11"/>
      <c r="Y520" s="11"/>
      <c r="Z520" s="11"/>
      <c r="AA520" s="11"/>
      <c r="AB520" s="11"/>
      <c r="AC520" s="9"/>
      <c r="AD520" s="9"/>
      <c r="AE520" s="9"/>
      <c r="AF520" s="9"/>
      <c r="AG520" s="9"/>
      <c r="AH520" s="9"/>
      <c r="AI520" s="9"/>
      <c r="AJ520" s="9"/>
      <c r="AK520" s="9"/>
      <c r="AL520" s="9"/>
      <c r="AM520" s="9"/>
      <c r="AO520" s="11"/>
    </row>
    <row r="521" spans="12:41">
      <c r="L521" s="8"/>
      <c r="M521" s="9"/>
      <c r="N521" s="9"/>
      <c r="O521" s="9"/>
      <c r="P521" s="9"/>
      <c r="Q521" s="9"/>
      <c r="R521" s="9"/>
      <c r="S521" s="9"/>
      <c r="T521" s="9"/>
      <c r="U521" s="10"/>
      <c r="V521" s="11"/>
      <c r="W521" s="11"/>
      <c r="X521" s="11"/>
      <c r="Y521" s="11"/>
      <c r="Z521" s="11"/>
      <c r="AA521" s="11"/>
      <c r="AB521" s="11"/>
      <c r="AC521" s="9"/>
      <c r="AD521" s="9"/>
      <c r="AE521" s="9"/>
      <c r="AF521" s="9"/>
      <c r="AG521" s="9"/>
      <c r="AH521" s="9"/>
      <c r="AI521" s="9"/>
      <c r="AJ521" s="9"/>
      <c r="AK521" s="9"/>
      <c r="AL521" s="9"/>
      <c r="AM521" s="9"/>
      <c r="AO521" s="11"/>
    </row>
    <row r="522" spans="12:41">
      <c r="L522" s="8"/>
      <c r="M522" s="9"/>
      <c r="N522" s="9"/>
      <c r="O522" s="9"/>
      <c r="P522" s="9"/>
      <c r="Q522" s="9"/>
      <c r="R522" s="9"/>
      <c r="S522" s="9"/>
      <c r="T522" s="9"/>
      <c r="U522" s="10"/>
      <c r="V522" s="11"/>
      <c r="W522" s="11"/>
      <c r="X522" s="11"/>
      <c r="Y522" s="11"/>
      <c r="Z522" s="11"/>
      <c r="AA522" s="11"/>
      <c r="AB522" s="11"/>
      <c r="AC522" s="9"/>
      <c r="AD522" s="9"/>
      <c r="AE522" s="9"/>
      <c r="AF522" s="9"/>
      <c r="AG522" s="9"/>
      <c r="AH522" s="9"/>
      <c r="AI522" s="9"/>
      <c r="AJ522" s="9"/>
      <c r="AK522" s="9"/>
      <c r="AL522" s="9"/>
      <c r="AM522" s="9"/>
      <c r="AO522" s="11"/>
    </row>
    <row r="523" spans="12:41">
      <c r="L523" s="8"/>
      <c r="M523" s="9"/>
      <c r="N523" s="9"/>
      <c r="O523" s="9"/>
      <c r="P523" s="9"/>
      <c r="Q523" s="9"/>
      <c r="R523" s="9"/>
      <c r="S523" s="9"/>
      <c r="T523" s="9"/>
      <c r="U523" s="10"/>
      <c r="V523" s="11"/>
      <c r="W523" s="11"/>
      <c r="X523" s="11"/>
      <c r="Y523" s="11"/>
      <c r="Z523" s="11"/>
      <c r="AA523" s="11"/>
      <c r="AB523" s="11"/>
      <c r="AC523" s="9"/>
      <c r="AD523" s="9"/>
      <c r="AE523" s="9"/>
      <c r="AF523" s="9"/>
      <c r="AG523" s="9"/>
      <c r="AH523" s="9"/>
      <c r="AI523" s="9"/>
      <c r="AJ523" s="9"/>
      <c r="AK523" s="9"/>
      <c r="AL523" s="9"/>
      <c r="AM523" s="9"/>
      <c r="AO523" s="11"/>
    </row>
    <row r="524" spans="12:41">
      <c r="L524" s="8"/>
      <c r="M524" s="9"/>
      <c r="N524" s="9"/>
      <c r="O524" s="9"/>
      <c r="P524" s="9"/>
      <c r="Q524" s="9"/>
      <c r="R524" s="9"/>
      <c r="S524" s="9"/>
      <c r="T524" s="9"/>
      <c r="U524" s="10"/>
      <c r="V524" s="11"/>
      <c r="W524" s="11"/>
      <c r="X524" s="11"/>
      <c r="Y524" s="11"/>
      <c r="Z524" s="11"/>
      <c r="AA524" s="11"/>
      <c r="AB524" s="11"/>
      <c r="AC524" s="9"/>
      <c r="AD524" s="9"/>
      <c r="AE524" s="9"/>
      <c r="AF524" s="9"/>
      <c r="AG524" s="9"/>
      <c r="AH524" s="9"/>
      <c r="AI524" s="9"/>
      <c r="AJ524" s="9"/>
      <c r="AK524" s="9"/>
      <c r="AL524" s="9"/>
      <c r="AM524" s="9"/>
      <c r="AO524" s="11"/>
    </row>
    <row r="525" spans="12:41">
      <c r="L525" s="8"/>
      <c r="M525" s="9"/>
      <c r="N525" s="9"/>
      <c r="O525" s="9"/>
      <c r="P525" s="9"/>
      <c r="Q525" s="9"/>
      <c r="R525" s="9"/>
      <c r="S525" s="9"/>
      <c r="T525" s="9"/>
      <c r="U525" s="10"/>
      <c r="V525" s="11"/>
      <c r="W525" s="11"/>
      <c r="X525" s="11"/>
      <c r="Y525" s="11"/>
      <c r="Z525" s="11"/>
      <c r="AA525" s="11"/>
      <c r="AB525" s="11"/>
      <c r="AC525" s="9"/>
      <c r="AD525" s="9"/>
      <c r="AE525" s="9"/>
      <c r="AF525" s="9"/>
      <c r="AG525" s="9"/>
      <c r="AH525" s="9"/>
      <c r="AI525" s="9"/>
      <c r="AJ525" s="9"/>
      <c r="AK525" s="9"/>
      <c r="AL525" s="9"/>
      <c r="AM525" s="9"/>
      <c r="AO525" s="11"/>
    </row>
    <row r="526" spans="12:41">
      <c r="L526" s="8"/>
      <c r="M526" s="9"/>
      <c r="N526" s="9"/>
      <c r="O526" s="9"/>
      <c r="P526" s="9"/>
      <c r="Q526" s="9"/>
      <c r="R526" s="9"/>
      <c r="S526" s="9"/>
      <c r="T526" s="9"/>
      <c r="U526" s="10"/>
      <c r="V526" s="11"/>
      <c r="W526" s="11"/>
      <c r="X526" s="11"/>
      <c r="Y526" s="11"/>
      <c r="Z526" s="11"/>
      <c r="AA526" s="11"/>
      <c r="AB526" s="11"/>
      <c r="AC526" s="9"/>
      <c r="AD526" s="9"/>
      <c r="AE526" s="9"/>
      <c r="AF526" s="9"/>
      <c r="AG526" s="9"/>
      <c r="AH526" s="9"/>
      <c r="AI526" s="9"/>
      <c r="AJ526" s="9"/>
      <c r="AK526" s="9"/>
      <c r="AL526" s="9"/>
      <c r="AM526" s="9"/>
      <c r="AO526" s="11"/>
    </row>
    <row r="527" spans="12:41">
      <c r="L527" s="8"/>
      <c r="M527" s="9"/>
      <c r="N527" s="9"/>
      <c r="O527" s="9"/>
      <c r="P527" s="9"/>
      <c r="Q527" s="9"/>
      <c r="R527" s="9"/>
      <c r="S527" s="9"/>
      <c r="T527" s="9"/>
      <c r="U527" s="10"/>
      <c r="V527" s="11"/>
      <c r="W527" s="11"/>
      <c r="X527" s="11"/>
      <c r="Y527" s="11"/>
      <c r="Z527" s="11"/>
      <c r="AA527" s="11"/>
      <c r="AB527" s="11"/>
      <c r="AC527" s="9"/>
      <c r="AD527" s="9"/>
      <c r="AE527" s="9"/>
      <c r="AF527" s="9"/>
      <c r="AG527" s="9"/>
      <c r="AH527" s="9"/>
      <c r="AI527" s="9"/>
      <c r="AJ527" s="9"/>
      <c r="AK527" s="9"/>
      <c r="AL527" s="9"/>
      <c r="AM527" s="9"/>
      <c r="AO527" s="11"/>
    </row>
    <row r="528" spans="12:41">
      <c r="L528" s="8"/>
      <c r="M528" s="9"/>
      <c r="N528" s="9"/>
      <c r="O528" s="9"/>
      <c r="P528" s="9"/>
      <c r="Q528" s="9"/>
      <c r="R528" s="9"/>
      <c r="S528" s="9"/>
      <c r="T528" s="9"/>
      <c r="U528" s="10"/>
      <c r="V528" s="11"/>
      <c r="W528" s="11"/>
      <c r="X528" s="11"/>
      <c r="Y528" s="11"/>
      <c r="Z528" s="11"/>
      <c r="AA528" s="11"/>
      <c r="AB528" s="11"/>
      <c r="AC528" s="9"/>
      <c r="AD528" s="9"/>
      <c r="AE528" s="9"/>
      <c r="AF528" s="9"/>
      <c r="AG528" s="9"/>
      <c r="AH528" s="9"/>
      <c r="AI528" s="9"/>
      <c r="AJ528" s="9"/>
      <c r="AK528" s="9"/>
      <c r="AL528" s="9"/>
      <c r="AM528" s="9"/>
      <c r="AO528" s="11"/>
    </row>
    <row r="529" spans="12:41">
      <c r="L529" s="8"/>
      <c r="M529" s="9"/>
      <c r="N529" s="9"/>
      <c r="O529" s="9"/>
      <c r="P529" s="9"/>
      <c r="Q529" s="9"/>
      <c r="R529" s="9"/>
      <c r="S529" s="9"/>
      <c r="T529" s="9"/>
      <c r="U529" s="10"/>
      <c r="V529" s="11"/>
      <c r="W529" s="11"/>
      <c r="X529" s="11"/>
      <c r="Y529" s="11"/>
      <c r="Z529" s="11"/>
      <c r="AA529" s="11"/>
      <c r="AB529" s="11"/>
      <c r="AC529" s="9"/>
      <c r="AD529" s="9"/>
      <c r="AE529" s="9"/>
      <c r="AF529" s="9"/>
      <c r="AG529" s="9"/>
      <c r="AH529" s="9"/>
      <c r="AI529" s="9"/>
      <c r="AJ529" s="9"/>
      <c r="AK529" s="9"/>
      <c r="AL529" s="9"/>
      <c r="AM529" s="9"/>
      <c r="AO529" s="11"/>
    </row>
    <row r="530" spans="12:41">
      <c r="L530" s="8"/>
      <c r="M530" s="9"/>
      <c r="N530" s="9"/>
      <c r="O530" s="9"/>
      <c r="P530" s="9"/>
      <c r="Q530" s="9"/>
      <c r="R530" s="9"/>
      <c r="S530" s="9"/>
      <c r="T530" s="9"/>
      <c r="U530" s="10"/>
      <c r="V530" s="11"/>
      <c r="W530" s="11"/>
      <c r="X530" s="11"/>
      <c r="Y530" s="11"/>
      <c r="Z530" s="11"/>
      <c r="AA530" s="11"/>
      <c r="AB530" s="11"/>
      <c r="AC530" s="9"/>
      <c r="AD530" s="9"/>
      <c r="AE530" s="9"/>
      <c r="AF530" s="9"/>
      <c r="AG530" s="9"/>
      <c r="AH530" s="9"/>
      <c r="AI530" s="9"/>
      <c r="AJ530" s="9"/>
      <c r="AK530" s="9"/>
      <c r="AL530" s="9"/>
      <c r="AM530" s="9"/>
      <c r="AO530" s="11"/>
    </row>
    <row r="531" spans="12:41">
      <c r="L531" s="8"/>
      <c r="M531" s="9"/>
      <c r="N531" s="9"/>
      <c r="O531" s="9"/>
      <c r="P531" s="9"/>
      <c r="Q531" s="9"/>
      <c r="R531" s="9"/>
      <c r="S531" s="9"/>
      <c r="T531" s="9"/>
      <c r="U531" s="10"/>
      <c r="V531" s="11"/>
      <c r="W531" s="11"/>
      <c r="X531" s="11"/>
      <c r="Y531" s="11"/>
      <c r="Z531" s="11"/>
      <c r="AA531" s="11"/>
      <c r="AB531" s="11"/>
      <c r="AC531" s="9"/>
      <c r="AD531" s="9"/>
      <c r="AE531" s="9"/>
      <c r="AF531" s="9"/>
      <c r="AG531" s="9"/>
      <c r="AH531" s="9"/>
      <c r="AI531" s="9"/>
      <c r="AJ531" s="9"/>
      <c r="AK531" s="9"/>
      <c r="AL531" s="9"/>
      <c r="AM531" s="9"/>
      <c r="AO531" s="11"/>
    </row>
    <row r="532" spans="12:41">
      <c r="L532" s="8"/>
      <c r="M532" s="9"/>
      <c r="N532" s="9"/>
      <c r="O532" s="9"/>
      <c r="P532" s="9"/>
      <c r="Q532" s="9"/>
      <c r="R532" s="9"/>
      <c r="S532" s="9"/>
      <c r="T532" s="9"/>
      <c r="U532" s="10"/>
      <c r="V532" s="11"/>
      <c r="W532" s="11"/>
      <c r="X532" s="11"/>
      <c r="Y532" s="11"/>
      <c r="Z532" s="11"/>
      <c r="AA532" s="11"/>
      <c r="AB532" s="11"/>
      <c r="AC532" s="9"/>
      <c r="AD532" s="9"/>
      <c r="AE532" s="9"/>
      <c r="AF532" s="9"/>
      <c r="AG532" s="9"/>
      <c r="AH532" s="9"/>
      <c r="AI532" s="9"/>
      <c r="AJ532" s="9"/>
      <c r="AK532" s="9"/>
      <c r="AL532" s="9"/>
      <c r="AM532" s="9"/>
      <c r="AO532" s="11"/>
    </row>
    <row r="533" spans="12:41">
      <c r="L533" s="8"/>
      <c r="M533" s="9"/>
      <c r="N533" s="9"/>
      <c r="O533" s="9"/>
      <c r="P533" s="9"/>
      <c r="Q533" s="9"/>
      <c r="R533" s="9"/>
      <c r="S533" s="9"/>
      <c r="T533" s="9"/>
      <c r="U533" s="10"/>
      <c r="V533" s="11"/>
      <c r="W533" s="11"/>
      <c r="X533" s="11"/>
      <c r="Y533" s="11"/>
      <c r="Z533" s="11"/>
      <c r="AA533" s="11"/>
      <c r="AB533" s="11"/>
      <c r="AC533" s="9"/>
      <c r="AD533" s="9"/>
      <c r="AE533" s="9"/>
      <c r="AF533" s="9"/>
      <c r="AG533" s="9"/>
      <c r="AH533" s="9"/>
      <c r="AI533" s="9"/>
      <c r="AJ533" s="9"/>
      <c r="AK533" s="9"/>
      <c r="AL533" s="9"/>
      <c r="AM533" s="9"/>
      <c r="AO533" s="11"/>
    </row>
    <row r="534" spans="12:41">
      <c r="L534" s="8"/>
      <c r="M534" s="9"/>
      <c r="N534" s="9"/>
      <c r="O534" s="9"/>
      <c r="P534" s="9"/>
      <c r="Q534" s="9"/>
      <c r="R534" s="9"/>
      <c r="S534" s="9"/>
      <c r="T534" s="9"/>
      <c r="U534" s="10"/>
      <c r="V534" s="11"/>
      <c r="W534" s="11"/>
      <c r="X534" s="11"/>
      <c r="Y534" s="11"/>
      <c r="Z534" s="11"/>
      <c r="AA534" s="11"/>
      <c r="AB534" s="11"/>
      <c r="AC534" s="9"/>
      <c r="AD534" s="9"/>
      <c r="AE534" s="9"/>
      <c r="AF534" s="9"/>
      <c r="AG534" s="9"/>
      <c r="AH534" s="9"/>
      <c r="AI534" s="9"/>
      <c r="AJ534" s="9"/>
      <c r="AK534" s="9"/>
      <c r="AL534" s="9"/>
      <c r="AM534" s="9"/>
      <c r="AO534" s="11"/>
    </row>
    <row r="535" spans="12:41">
      <c r="L535" s="8"/>
      <c r="M535" s="9"/>
      <c r="N535" s="9"/>
      <c r="O535" s="9"/>
      <c r="P535" s="9"/>
      <c r="Q535" s="9"/>
      <c r="R535" s="9"/>
      <c r="S535" s="9"/>
      <c r="T535" s="9"/>
      <c r="U535" s="10"/>
      <c r="V535" s="11"/>
      <c r="W535" s="11"/>
      <c r="X535" s="11"/>
      <c r="Y535" s="11"/>
      <c r="Z535" s="11"/>
      <c r="AA535" s="11"/>
      <c r="AB535" s="11"/>
      <c r="AC535" s="9"/>
      <c r="AD535" s="9"/>
      <c r="AE535" s="9"/>
      <c r="AF535" s="9"/>
      <c r="AG535" s="9"/>
      <c r="AH535" s="9"/>
      <c r="AI535" s="9"/>
      <c r="AJ535" s="9"/>
      <c r="AK535" s="9"/>
      <c r="AL535" s="9"/>
      <c r="AM535" s="9"/>
      <c r="AO535" s="11"/>
    </row>
    <row r="536" spans="12:41">
      <c r="L536" s="8"/>
      <c r="M536" s="9"/>
      <c r="N536" s="9"/>
      <c r="O536" s="9"/>
      <c r="P536" s="9"/>
      <c r="Q536" s="9"/>
      <c r="R536" s="9"/>
      <c r="S536" s="9"/>
      <c r="T536" s="9"/>
      <c r="U536" s="10"/>
      <c r="V536" s="11"/>
      <c r="W536" s="11"/>
      <c r="X536" s="11"/>
      <c r="Y536" s="11"/>
      <c r="Z536" s="11"/>
      <c r="AA536" s="11"/>
      <c r="AB536" s="11"/>
      <c r="AC536" s="9"/>
      <c r="AD536" s="9"/>
      <c r="AE536" s="9"/>
      <c r="AF536" s="9"/>
      <c r="AG536" s="9"/>
      <c r="AH536" s="9"/>
      <c r="AI536" s="9"/>
      <c r="AJ536" s="9"/>
      <c r="AK536" s="9"/>
      <c r="AL536" s="9"/>
      <c r="AM536" s="9"/>
      <c r="AO536" s="11"/>
    </row>
    <row r="537" spans="12:41">
      <c r="L537" s="8"/>
      <c r="M537" s="9"/>
      <c r="N537" s="9"/>
      <c r="O537" s="9"/>
      <c r="P537" s="9"/>
      <c r="Q537" s="9"/>
      <c r="R537" s="9"/>
      <c r="S537" s="9"/>
      <c r="T537" s="9"/>
      <c r="U537" s="10"/>
      <c r="V537" s="11"/>
      <c r="W537" s="11"/>
      <c r="X537" s="11"/>
      <c r="Y537" s="11"/>
      <c r="Z537" s="11"/>
      <c r="AA537" s="11"/>
      <c r="AB537" s="11"/>
      <c r="AC537" s="9"/>
      <c r="AD537" s="9"/>
      <c r="AE537" s="9"/>
      <c r="AF537" s="9"/>
      <c r="AG537" s="9"/>
      <c r="AH537" s="9"/>
      <c r="AI537" s="9"/>
      <c r="AJ537" s="9"/>
      <c r="AK537" s="9"/>
      <c r="AL537" s="9"/>
      <c r="AM537" s="9"/>
      <c r="AO537" s="11"/>
    </row>
    <row r="538" spans="12:41">
      <c r="L538" s="8"/>
      <c r="M538" s="9"/>
      <c r="N538" s="9"/>
      <c r="O538" s="9"/>
      <c r="P538" s="9"/>
      <c r="Q538" s="9"/>
      <c r="R538" s="9"/>
      <c r="S538" s="9"/>
      <c r="T538" s="9"/>
      <c r="U538" s="10"/>
      <c r="V538" s="11"/>
      <c r="W538" s="11"/>
      <c r="X538" s="11"/>
      <c r="Y538" s="11"/>
      <c r="Z538" s="11"/>
      <c r="AA538" s="11"/>
      <c r="AB538" s="11"/>
      <c r="AC538" s="9"/>
      <c r="AD538" s="9"/>
      <c r="AE538" s="9"/>
      <c r="AF538" s="9"/>
      <c r="AG538" s="9"/>
      <c r="AH538" s="9"/>
      <c r="AI538" s="9"/>
      <c r="AJ538" s="9"/>
      <c r="AK538" s="9"/>
      <c r="AL538" s="9"/>
      <c r="AM538" s="9"/>
      <c r="AO538" s="11"/>
    </row>
    <row r="539" spans="12:41">
      <c r="L539" s="8"/>
      <c r="M539" s="9"/>
      <c r="N539" s="9"/>
      <c r="O539" s="9"/>
      <c r="P539" s="9"/>
      <c r="Q539" s="9"/>
      <c r="R539" s="9"/>
      <c r="S539" s="9"/>
      <c r="T539" s="9"/>
      <c r="U539" s="10"/>
      <c r="V539" s="11"/>
      <c r="W539" s="11"/>
      <c r="X539" s="11"/>
      <c r="Y539" s="11"/>
      <c r="Z539" s="11"/>
      <c r="AA539" s="11"/>
      <c r="AB539" s="11"/>
      <c r="AC539" s="9"/>
      <c r="AD539" s="9"/>
      <c r="AE539" s="9"/>
      <c r="AF539" s="9"/>
      <c r="AG539" s="9"/>
      <c r="AH539" s="9"/>
      <c r="AI539" s="9"/>
      <c r="AJ539" s="9"/>
      <c r="AK539" s="9"/>
      <c r="AL539" s="9"/>
      <c r="AM539" s="9"/>
      <c r="AO539" s="11"/>
    </row>
    <row r="540" spans="12:41">
      <c r="L540" s="8"/>
      <c r="M540" s="9"/>
      <c r="N540" s="9"/>
      <c r="O540" s="9"/>
      <c r="P540" s="9"/>
      <c r="Q540" s="9"/>
      <c r="R540" s="9"/>
      <c r="S540" s="9"/>
      <c r="T540" s="9"/>
      <c r="U540" s="10"/>
      <c r="V540" s="11"/>
      <c r="W540" s="11"/>
      <c r="X540" s="11"/>
      <c r="Y540" s="11"/>
      <c r="Z540" s="11"/>
      <c r="AA540" s="11"/>
      <c r="AB540" s="11"/>
      <c r="AC540" s="9"/>
      <c r="AD540" s="9"/>
      <c r="AE540" s="9"/>
      <c r="AF540" s="9"/>
      <c r="AG540" s="9"/>
      <c r="AH540" s="9"/>
      <c r="AI540" s="9"/>
      <c r="AJ540" s="9"/>
      <c r="AK540" s="9"/>
      <c r="AL540" s="9"/>
      <c r="AM540" s="9"/>
      <c r="AO540" s="11"/>
    </row>
    <row r="541" spans="12:41">
      <c r="L541" s="8"/>
      <c r="M541" s="9"/>
      <c r="N541" s="9"/>
      <c r="O541" s="9"/>
      <c r="P541" s="9"/>
      <c r="Q541" s="9"/>
      <c r="R541" s="9"/>
      <c r="S541" s="9"/>
      <c r="T541" s="9"/>
      <c r="U541" s="10"/>
      <c r="V541" s="11"/>
      <c r="W541" s="11"/>
      <c r="X541" s="11"/>
      <c r="Y541" s="11"/>
      <c r="Z541" s="11"/>
      <c r="AA541" s="11"/>
      <c r="AB541" s="11"/>
      <c r="AC541" s="9"/>
      <c r="AD541" s="9"/>
      <c r="AE541" s="9"/>
      <c r="AF541" s="9"/>
      <c r="AG541" s="9"/>
      <c r="AH541" s="9"/>
      <c r="AI541" s="9"/>
      <c r="AJ541" s="9"/>
      <c r="AK541" s="9"/>
      <c r="AL541" s="9"/>
      <c r="AM541" s="9"/>
      <c r="AO541" s="11"/>
    </row>
    <row r="542" spans="12:41">
      <c r="L542" s="8"/>
      <c r="M542" s="9"/>
      <c r="N542" s="9"/>
      <c r="O542" s="9"/>
      <c r="P542" s="9"/>
      <c r="Q542" s="9"/>
      <c r="R542" s="9"/>
      <c r="S542" s="9"/>
      <c r="T542" s="9"/>
      <c r="U542" s="10"/>
      <c r="V542" s="11"/>
      <c r="W542" s="11"/>
      <c r="X542" s="11"/>
      <c r="Y542" s="11"/>
      <c r="Z542" s="11"/>
      <c r="AA542" s="11"/>
      <c r="AB542" s="11"/>
      <c r="AC542" s="9"/>
      <c r="AD542" s="9"/>
      <c r="AE542" s="9"/>
      <c r="AF542" s="9"/>
      <c r="AG542" s="9"/>
      <c r="AH542" s="9"/>
      <c r="AI542" s="9"/>
      <c r="AJ542" s="9"/>
      <c r="AK542" s="9"/>
      <c r="AL542" s="9"/>
      <c r="AM542" s="9"/>
      <c r="AO542" s="11"/>
    </row>
    <row r="543" spans="12:41">
      <c r="L543" s="8"/>
      <c r="M543" s="9"/>
      <c r="N543" s="9"/>
      <c r="O543" s="9"/>
      <c r="P543" s="9"/>
      <c r="Q543" s="9"/>
      <c r="R543" s="9"/>
      <c r="S543" s="9"/>
      <c r="T543" s="9"/>
      <c r="U543" s="10"/>
      <c r="V543" s="11"/>
      <c r="W543" s="11"/>
      <c r="X543" s="11"/>
      <c r="Y543" s="11"/>
      <c r="Z543" s="11"/>
      <c r="AA543" s="11"/>
      <c r="AB543" s="11"/>
      <c r="AC543" s="9"/>
      <c r="AD543" s="9"/>
      <c r="AE543" s="9"/>
      <c r="AF543" s="9"/>
      <c r="AG543" s="9"/>
      <c r="AH543" s="9"/>
      <c r="AI543" s="9"/>
      <c r="AJ543" s="9"/>
      <c r="AK543" s="9"/>
      <c r="AL543" s="9"/>
      <c r="AM543" s="9"/>
      <c r="AO543" s="11"/>
    </row>
    <row r="544" spans="12:41">
      <c r="L544" s="8"/>
      <c r="M544" s="9"/>
      <c r="N544" s="9"/>
      <c r="O544" s="9"/>
      <c r="P544" s="9"/>
      <c r="Q544" s="9"/>
      <c r="R544" s="9"/>
      <c r="S544" s="9"/>
      <c r="T544" s="9"/>
      <c r="U544" s="10"/>
      <c r="V544" s="11"/>
      <c r="W544" s="11"/>
      <c r="X544" s="11"/>
      <c r="Y544" s="11"/>
      <c r="Z544" s="11"/>
      <c r="AA544" s="11"/>
      <c r="AB544" s="11"/>
      <c r="AC544" s="9"/>
      <c r="AD544" s="9"/>
      <c r="AE544" s="9"/>
      <c r="AF544" s="9"/>
      <c r="AG544" s="9"/>
      <c r="AH544" s="9"/>
      <c r="AI544" s="9"/>
      <c r="AJ544" s="9"/>
      <c r="AK544" s="9"/>
      <c r="AL544" s="9"/>
      <c r="AM544" s="9"/>
      <c r="AO544" s="11"/>
    </row>
    <row r="545" spans="12:41">
      <c r="L545" s="8"/>
      <c r="M545" s="9"/>
      <c r="N545" s="9"/>
      <c r="O545" s="9"/>
      <c r="P545" s="9"/>
      <c r="Q545" s="9"/>
      <c r="R545" s="9"/>
      <c r="S545" s="9"/>
      <c r="T545" s="9"/>
      <c r="U545" s="10"/>
      <c r="V545" s="11"/>
      <c r="W545" s="11"/>
      <c r="X545" s="11"/>
      <c r="Y545" s="11"/>
      <c r="Z545" s="11"/>
      <c r="AA545" s="11"/>
      <c r="AB545" s="11"/>
      <c r="AC545" s="9"/>
      <c r="AD545" s="9"/>
      <c r="AE545" s="9"/>
      <c r="AF545" s="9"/>
      <c r="AG545" s="9"/>
      <c r="AH545" s="9"/>
      <c r="AI545" s="9"/>
      <c r="AJ545" s="9"/>
      <c r="AK545" s="9"/>
      <c r="AL545" s="9"/>
      <c r="AM545" s="9"/>
      <c r="AO545" s="11"/>
    </row>
    <row r="546" spans="12:41">
      <c r="L546" s="8"/>
      <c r="M546" s="9"/>
      <c r="N546" s="9"/>
      <c r="O546" s="9"/>
      <c r="P546" s="9"/>
      <c r="Q546" s="9"/>
      <c r="R546" s="9"/>
      <c r="S546" s="9"/>
      <c r="T546" s="9"/>
      <c r="U546" s="10"/>
      <c r="V546" s="11"/>
      <c r="W546" s="11"/>
      <c r="X546" s="11"/>
      <c r="Y546" s="11"/>
      <c r="Z546" s="11"/>
      <c r="AA546" s="11"/>
      <c r="AB546" s="11"/>
      <c r="AC546" s="9"/>
      <c r="AD546" s="9"/>
      <c r="AE546" s="9"/>
      <c r="AF546" s="9"/>
      <c r="AG546" s="9"/>
      <c r="AH546" s="9"/>
      <c r="AI546" s="9"/>
      <c r="AJ546" s="9"/>
      <c r="AK546" s="9"/>
      <c r="AL546" s="9"/>
      <c r="AM546" s="9"/>
      <c r="AO546" s="11"/>
    </row>
    <row r="547" spans="12:41">
      <c r="L547" s="8"/>
      <c r="M547" s="9"/>
      <c r="N547" s="9"/>
      <c r="O547" s="9"/>
      <c r="P547" s="9"/>
      <c r="Q547" s="9"/>
      <c r="R547" s="9"/>
      <c r="S547" s="9"/>
      <c r="T547" s="9"/>
      <c r="U547" s="10"/>
      <c r="V547" s="11"/>
      <c r="W547" s="11"/>
      <c r="X547" s="11"/>
      <c r="Y547" s="11"/>
      <c r="Z547" s="11"/>
      <c r="AA547" s="11"/>
      <c r="AB547" s="11"/>
      <c r="AC547" s="9"/>
      <c r="AD547" s="9"/>
      <c r="AE547" s="9"/>
      <c r="AF547" s="9"/>
      <c r="AG547" s="9"/>
      <c r="AH547" s="9"/>
      <c r="AI547" s="9"/>
      <c r="AJ547" s="9"/>
      <c r="AK547" s="9"/>
      <c r="AL547" s="9"/>
      <c r="AM547" s="9"/>
      <c r="AO547" s="11"/>
    </row>
    <row r="548" spans="12:41">
      <c r="L548" s="8"/>
      <c r="M548" s="9"/>
      <c r="N548" s="9"/>
      <c r="O548" s="9"/>
      <c r="P548" s="9"/>
      <c r="Q548" s="9"/>
      <c r="R548" s="9"/>
      <c r="S548" s="9"/>
      <c r="T548" s="9"/>
      <c r="U548" s="10"/>
      <c r="V548" s="11"/>
      <c r="W548" s="11"/>
      <c r="X548" s="11"/>
      <c r="Y548" s="11"/>
      <c r="Z548" s="11"/>
      <c r="AA548" s="11"/>
      <c r="AB548" s="11"/>
      <c r="AC548" s="9"/>
      <c r="AD548" s="9"/>
      <c r="AE548" s="9"/>
      <c r="AF548" s="9"/>
      <c r="AG548" s="9"/>
      <c r="AH548" s="9"/>
      <c r="AI548" s="9"/>
      <c r="AJ548" s="9"/>
      <c r="AK548" s="9"/>
      <c r="AL548" s="9"/>
      <c r="AM548" s="9"/>
      <c r="AO548" s="11"/>
    </row>
    <row r="549" spans="12:41">
      <c r="L549" s="8"/>
      <c r="M549" s="9"/>
      <c r="N549" s="9"/>
      <c r="O549" s="9"/>
      <c r="P549" s="9"/>
      <c r="Q549" s="9"/>
      <c r="R549" s="9"/>
      <c r="S549" s="9"/>
      <c r="T549" s="9"/>
      <c r="U549" s="10"/>
      <c r="V549" s="11"/>
      <c r="W549" s="11"/>
      <c r="X549" s="11"/>
      <c r="Y549" s="11"/>
      <c r="Z549" s="11"/>
      <c r="AA549" s="11"/>
      <c r="AB549" s="11"/>
      <c r="AC549" s="9"/>
      <c r="AD549" s="9"/>
      <c r="AE549" s="9"/>
      <c r="AF549" s="9"/>
      <c r="AG549" s="9"/>
      <c r="AH549" s="9"/>
      <c r="AI549" s="9"/>
      <c r="AJ549" s="9"/>
      <c r="AK549" s="9"/>
      <c r="AL549" s="9"/>
      <c r="AM549" s="9"/>
      <c r="AO549" s="11"/>
    </row>
    <row r="550" spans="12:41">
      <c r="L550" s="8"/>
      <c r="M550" s="9"/>
      <c r="N550" s="9"/>
      <c r="O550" s="9"/>
      <c r="P550" s="9"/>
      <c r="Q550" s="9"/>
      <c r="R550" s="9"/>
      <c r="S550" s="9"/>
      <c r="T550" s="9"/>
      <c r="U550" s="10"/>
      <c r="V550" s="11"/>
      <c r="W550" s="11"/>
      <c r="X550" s="11"/>
      <c r="Y550" s="11"/>
      <c r="Z550" s="11"/>
      <c r="AA550" s="11"/>
      <c r="AB550" s="11"/>
      <c r="AC550" s="9"/>
      <c r="AD550" s="9"/>
      <c r="AE550" s="9"/>
      <c r="AF550" s="9"/>
      <c r="AG550" s="9"/>
      <c r="AH550" s="9"/>
      <c r="AI550" s="9"/>
      <c r="AJ550" s="9"/>
      <c r="AK550" s="9"/>
      <c r="AL550" s="9"/>
      <c r="AM550" s="9"/>
      <c r="AO550" s="11"/>
    </row>
    <row r="551" spans="12:41">
      <c r="L551" s="8"/>
      <c r="M551" s="9"/>
      <c r="N551" s="9"/>
      <c r="O551" s="9"/>
      <c r="P551" s="9"/>
      <c r="Q551" s="9"/>
      <c r="R551" s="9"/>
      <c r="S551" s="9"/>
      <c r="T551" s="9"/>
      <c r="U551" s="10"/>
      <c r="V551" s="11"/>
      <c r="W551" s="11"/>
      <c r="X551" s="11"/>
      <c r="Y551" s="11"/>
      <c r="Z551" s="11"/>
      <c r="AA551" s="11"/>
      <c r="AB551" s="11"/>
      <c r="AC551" s="9"/>
      <c r="AD551" s="9"/>
      <c r="AE551" s="9"/>
      <c r="AF551" s="9"/>
      <c r="AG551" s="9"/>
      <c r="AH551" s="9"/>
      <c r="AI551" s="9"/>
      <c r="AJ551" s="9"/>
      <c r="AK551" s="9"/>
      <c r="AL551" s="9"/>
      <c r="AM551" s="9"/>
      <c r="AO551" s="11"/>
    </row>
    <row r="552" spans="12:41">
      <c r="L552" s="8"/>
      <c r="M552" s="9"/>
      <c r="N552" s="9"/>
      <c r="O552" s="9"/>
      <c r="P552" s="9"/>
      <c r="Q552" s="9"/>
      <c r="R552" s="9"/>
      <c r="S552" s="9"/>
      <c r="T552" s="9"/>
      <c r="U552" s="10"/>
      <c r="V552" s="11"/>
      <c r="W552" s="11"/>
      <c r="X552" s="11"/>
      <c r="Y552" s="11"/>
      <c r="Z552" s="11"/>
      <c r="AA552" s="11"/>
      <c r="AB552" s="11"/>
      <c r="AC552" s="9"/>
      <c r="AD552" s="9"/>
      <c r="AE552" s="9"/>
      <c r="AF552" s="9"/>
      <c r="AG552" s="9"/>
      <c r="AH552" s="9"/>
      <c r="AI552" s="9"/>
      <c r="AJ552" s="9"/>
      <c r="AK552" s="9"/>
      <c r="AL552" s="9"/>
      <c r="AM552" s="9"/>
      <c r="AO552" s="11"/>
    </row>
    <row r="553" spans="12:41">
      <c r="L553" s="8"/>
      <c r="M553" s="9"/>
      <c r="N553" s="9"/>
      <c r="O553" s="9"/>
      <c r="P553" s="9"/>
      <c r="Q553" s="9"/>
      <c r="R553" s="9"/>
      <c r="S553" s="9"/>
      <c r="T553" s="9"/>
      <c r="U553" s="10"/>
      <c r="V553" s="11"/>
      <c r="W553" s="11"/>
      <c r="X553" s="11"/>
      <c r="Y553" s="11"/>
      <c r="Z553" s="11"/>
      <c r="AA553" s="11"/>
      <c r="AB553" s="11"/>
      <c r="AC553" s="9"/>
      <c r="AD553" s="9"/>
      <c r="AE553" s="9"/>
      <c r="AF553" s="9"/>
      <c r="AG553" s="9"/>
      <c r="AH553" s="9"/>
      <c r="AI553" s="9"/>
      <c r="AJ553" s="9"/>
      <c r="AK553" s="9"/>
      <c r="AL553" s="9"/>
      <c r="AM553" s="9"/>
      <c r="AO553" s="11"/>
    </row>
    <row r="554" spans="12:41">
      <c r="L554" s="8"/>
      <c r="M554" s="9"/>
      <c r="N554" s="9"/>
      <c r="O554" s="9"/>
      <c r="P554" s="9"/>
      <c r="Q554" s="9"/>
      <c r="R554" s="9"/>
      <c r="S554" s="9"/>
      <c r="T554" s="9"/>
      <c r="U554" s="10"/>
      <c r="V554" s="11"/>
      <c r="W554" s="11"/>
      <c r="X554" s="11"/>
      <c r="Y554" s="11"/>
      <c r="Z554" s="11"/>
      <c r="AA554" s="11"/>
      <c r="AB554" s="11"/>
      <c r="AC554" s="9"/>
      <c r="AD554" s="9"/>
      <c r="AE554" s="9"/>
      <c r="AF554" s="9"/>
      <c r="AG554" s="9"/>
      <c r="AH554" s="9"/>
      <c r="AI554" s="9"/>
      <c r="AJ554" s="9"/>
      <c r="AK554" s="9"/>
      <c r="AL554" s="9"/>
      <c r="AM554" s="9"/>
      <c r="AO554" s="11"/>
    </row>
    <row r="555" spans="12:41">
      <c r="L555" s="8"/>
      <c r="M555" s="9"/>
      <c r="N555" s="9"/>
      <c r="O555" s="9"/>
      <c r="P555" s="9"/>
      <c r="Q555" s="9"/>
      <c r="R555" s="9"/>
      <c r="S555" s="9"/>
      <c r="T555" s="9"/>
      <c r="U555" s="10"/>
      <c r="V555" s="11"/>
      <c r="W555" s="11"/>
      <c r="X555" s="11"/>
      <c r="Y555" s="11"/>
      <c r="Z555" s="11"/>
      <c r="AA555" s="11"/>
      <c r="AB555" s="11"/>
      <c r="AC555" s="9"/>
      <c r="AD555" s="9"/>
      <c r="AE555" s="9"/>
      <c r="AF555" s="9"/>
      <c r="AG555" s="9"/>
      <c r="AH555" s="9"/>
      <c r="AI555" s="9"/>
      <c r="AJ555" s="9"/>
      <c r="AK555" s="9"/>
      <c r="AL555" s="9"/>
      <c r="AM555" s="9"/>
      <c r="AO555" s="11"/>
    </row>
    <row r="556" spans="12:41">
      <c r="L556" s="8"/>
      <c r="M556" s="9"/>
      <c r="N556" s="9"/>
      <c r="O556" s="9"/>
      <c r="P556" s="9"/>
      <c r="Q556" s="9"/>
      <c r="R556" s="9"/>
      <c r="S556" s="9"/>
      <c r="T556" s="9"/>
      <c r="U556" s="10"/>
      <c r="V556" s="11"/>
      <c r="W556" s="11"/>
      <c r="X556" s="11"/>
      <c r="Y556" s="11"/>
      <c r="Z556" s="11"/>
      <c r="AA556" s="11"/>
      <c r="AB556" s="11"/>
      <c r="AC556" s="9"/>
      <c r="AD556" s="9"/>
      <c r="AE556" s="9"/>
      <c r="AF556" s="9"/>
      <c r="AG556" s="9"/>
      <c r="AH556" s="9"/>
      <c r="AI556" s="9"/>
      <c r="AJ556" s="9"/>
      <c r="AK556" s="9"/>
      <c r="AL556" s="9"/>
      <c r="AM556" s="9"/>
      <c r="AO556" s="11"/>
    </row>
    <row r="557" spans="12:41">
      <c r="L557" s="8"/>
      <c r="M557" s="9"/>
      <c r="N557" s="9"/>
      <c r="O557" s="9"/>
      <c r="P557" s="9"/>
      <c r="Q557" s="9"/>
      <c r="R557" s="9"/>
      <c r="S557" s="9"/>
      <c r="T557" s="9"/>
      <c r="U557" s="10"/>
      <c r="V557" s="11"/>
      <c r="W557" s="11"/>
      <c r="X557" s="11"/>
      <c r="Y557" s="11"/>
      <c r="Z557" s="11"/>
      <c r="AA557" s="11"/>
      <c r="AB557" s="11"/>
      <c r="AC557" s="9"/>
      <c r="AD557" s="9"/>
      <c r="AE557" s="9"/>
      <c r="AF557" s="9"/>
      <c r="AG557" s="9"/>
      <c r="AH557" s="9"/>
      <c r="AI557" s="9"/>
      <c r="AJ557" s="9"/>
      <c r="AK557" s="9"/>
      <c r="AL557" s="9"/>
      <c r="AM557" s="9"/>
      <c r="AO557" s="11"/>
    </row>
    <row r="558" spans="12:41">
      <c r="L558" s="8"/>
      <c r="M558" s="9"/>
      <c r="N558" s="9"/>
      <c r="O558" s="9"/>
      <c r="P558" s="9"/>
      <c r="Q558" s="9"/>
      <c r="R558" s="9"/>
      <c r="S558" s="9"/>
      <c r="T558" s="9"/>
      <c r="U558" s="10"/>
      <c r="V558" s="11"/>
      <c r="W558" s="11"/>
      <c r="X558" s="11"/>
      <c r="Y558" s="11"/>
      <c r="Z558" s="11"/>
      <c r="AA558" s="11"/>
      <c r="AB558" s="11"/>
      <c r="AC558" s="9"/>
      <c r="AD558" s="9"/>
      <c r="AE558" s="9"/>
      <c r="AF558" s="9"/>
      <c r="AG558" s="9"/>
      <c r="AH558" s="9"/>
      <c r="AI558" s="9"/>
      <c r="AJ558" s="9"/>
      <c r="AK558" s="9"/>
      <c r="AL558" s="9"/>
      <c r="AM558" s="9"/>
      <c r="AO558" s="11"/>
    </row>
    <row r="559" spans="12:41">
      <c r="L559" s="8"/>
      <c r="M559" s="9"/>
      <c r="N559" s="9"/>
      <c r="O559" s="9"/>
      <c r="P559" s="9"/>
      <c r="Q559" s="9"/>
      <c r="R559" s="9"/>
      <c r="S559" s="9"/>
      <c r="T559" s="9"/>
      <c r="U559" s="10"/>
      <c r="V559" s="11"/>
      <c r="W559" s="11"/>
      <c r="X559" s="11"/>
      <c r="Y559" s="11"/>
      <c r="Z559" s="11"/>
      <c r="AA559" s="11"/>
      <c r="AB559" s="11"/>
      <c r="AC559" s="9"/>
      <c r="AD559" s="9"/>
      <c r="AE559" s="9"/>
      <c r="AF559" s="9"/>
      <c r="AG559" s="9"/>
      <c r="AH559" s="9"/>
      <c r="AI559" s="9"/>
      <c r="AJ559" s="9"/>
      <c r="AK559" s="9"/>
      <c r="AL559" s="9"/>
      <c r="AM559" s="9"/>
      <c r="AO559" s="11"/>
    </row>
    <row r="560" spans="12:41">
      <c r="L560" s="8"/>
      <c r="M560" s="9"/>
      <c r="N560" s="9"/>
      <c r="O560" s="9"/>
      <c r="P560" s="9"/>
      <c r="Q560" s="9"/>
      <c r="R560" s="9"/>
      <c r="S560" s="9"/>
      <c r="T560" s="9"/>
      <c r="U560" s="10"/>
      <c r="V560" s="11"/>
      <c r="W560" s="11"/>
      <c r="X560" s="11"/>
      <c r="Y560" s="11"/>
      <c r="Z560" s="11"/>
      <c r="AA560" s="11"/>
      <c r="AB560" s="11"/>
      <c r="AC560" s="9"/>
      <c r="AD560" s="9"/>
      <c r="AE560" s="9"/>
      <c r="AF560" s="9"/>
      <c r="AG560" s="9"/>
      <c r="AH560" s="9"/>
      <c r="AI560" s="9"/>
      <c r="AJ560" s="9"/>
      <c r="AK560" s="9"/>
      <c r="AL560" s="9"/>
      <c r="AM560" s="9"/>
      <c r="AO560" s="11"/>
    </row>
    <row r="561" spans="12:41">
      <c r="L561" s="8"/>
      <c r="M561" s="9"/>
      <c r="N561" s="9"/>
      <c r="O561" s="9"/>
      <c r="P561" s="9"/>
      <c r="Q561" s="9"/>
      <c r="R561" s="9"/>
      <c r="S561" s="9"/>
      <c r="T561" s="9"/>
      <c r="U561" s="10"/>
      <c r="V561" s="11"/>
      <c r="W561" s="11"/>
      <c r="X561" s="11"/>
      <c r="Y561" s="11"/>
      <c r="Z561" s="11"/>
      <c r="AA561" s="11"/>
      <c r="AB561" s="11"/>
      <c r="AC561" s="9"/>
      <c r="AD561" s="9"/>
      <c r="AE561" s="9"/>
      <c r="AF561" s="9"/>
      <c r="AG561" s="9"/>
      <c r="AH561" s="9"/>
      <c r="AI561" s="9"/>
      <c r="AJ561" s="9"/>
      <c r="AK561" s="9"/>
      <c r="AL561" s="9"/>
      <c r="AM561" s="9"/>
      <c r="AO561" s="11"/>
    </row>
    <row r="562" spans="12:41">
      <c r="L562" s="8"/>
      <c r="M562" s="9"/>
      <c r="N562" s="9"/>
      <c r="O562" s="9"/>
      <c r="P562" s="9"/>
      <c r="Q562" s="9"/>
      <c r="R562" s="9"/>
      <c r="S562" s="9"/>
      <c r="T562" s="9"/>
      <c r="U562" s="10"/>
      <c r="V562" s="11"/>
      <c r="W562" s="11"/>
      <c r="X562" s="11"/>
      <c r="Y562" s="11"/>
      <c r="Z562" s="11"/>
      <c r="AA562" s="11"/>
      <c r="AB562" s="11"/>
      <c r="AC562" s="9"/>
      <c r="AD562" s="9"/>
      <c r="AE562" s="9"/>
      <c r="AF562" s="9"/>
      <c r="AG562" s="9"/>
      <c r="AH562" s="9"/>
      <c r="AI562" s="9"/>
      <c r="AJ562" s="9"/>
      <c r="AK562" s="9"/>
      <c r="AL562" s="9"/>
      <c r="AM562" s="9"/>
      <c r="AO562" s="11"/>
    </row>
    <row r="563" spans="12:41">
      <c r="L563" s="8"/>
      <c r="M563" s="9"/>
      <c r="N563" s="9"/>
      <c r="O563" s="9"/>
      <c r="P563" s="9"/>
      <c r="Q563" s="9"/>
      <c r="R563" s="9"/>
      <c r="S563" s="9"/>
      <c r="T563" s="9"/>
      <c r="U563" s="10"/>
      <c r="V563" s="11"/>
      <c r="W563" s="11"/>
      <c r="X563" s="11"/>
      <c r="Y563" s="11"/>
      <c r="Z563" s="11"/>
      <c r="AA563" s="11"/>
      <c r="AB563" s="11"/>
      <c r="AC563" s="9"/>
      <c r="AD563" s="9"/>
      <c r="AE563" s="9"/>
      <c r="AF563" s="9"/>
      <c r="AG563" s="9"/>
      <c r="AH563" s="9"/>
      <c r="AI563" s="9"/>
      <c r="AJ563" s="9"/>
      <c r="AK563" s="9"/>
      <c r="AL563" s="9"/>
      <c r="AM563" s="9"/>
      <c r="AO563" s="11"/>
    </row>
    <row r="564" spans="12:41">
      <c r="L564" s="8"/>
      <c r="M564" s="9"/>
      <c r="N564" s="9"/>
      <c r="O564" s="9"/>
      <c r="P564" s="9"/>
      <c r="Q564" s="9"/>
      <c r="R564" s="9"/>
      <c r="S564" s="9"/>
      <c r="T564" s="9"/>
      <c r="U564" s="10"/>
      <c r="V564" s="11"/>
      <c r="W564" s="11"/>
      <c r="X564" s="11"/>
      <c r="Y564" s="11"/>
      <c r="Z564" s="11"/>
      <c r="AA564" s="11"/>
      <c r="AB564" s="11"/>
      <c r="AC564" s="9"/>
      <c r="AD564" s="9"/>
      <c r="AE564" s="9"/>
      <c r="AF564" s="9"/>
      <c r="AG564" s="9"/>
      <c r="AH564" s="9"/>
      <c r="AI564" s="9"/>
      <c r="AJ564" s="9"/>
      <c r="AK564" s="9"/>
      <c r="AL564" s="9"/>
      <c r="AM564" s="9"/>
      <c r="AO564" s="11"/>
    </row>
    <row r="565" spans="12:41">
      <c r="L565" s="8"/>
      <c r="M565" s="9"/>
      <c r="N565" s="9"/>
      <c r="O565" s="9"/>
      <c r="P565" s="9"/>
      <c r="Q565" s="9"/>
      <c r="R565" s="9"/>
      <c r="S565" s="9"/>
      <c r="T565" s="9"/>
      <c r="U565" s="10"/>
      <c r="V565" s="11"/>
      <c r="W565" s="11"/>
      <c r="X565" s="11"/>
      <c r="Y565" s="11"/>
      <c r="Z565" s="11"/>
      <c r="AA565" s="11"/>
      <c r="AB565" s="11"/>
      <c r="AC565" s="9"/>
      <c r="AD565" s="9"/>
      <c r="AE565" s="9"/>
      <c r="AF565" s="9"/>
      <c r="AG565" s="9"/>
      <c r="AH565" s="9"/>
      <c r="AI565" s="9"/>
      <c r="AJ565" s="9"/>
      <c r="AK565" s="9"/>
      <c r="AL565" s="9"/>
      <c r="AM565" s="9"/>
      <c r="AO565" s="11"/>
    </row>
    <row r="566" spans="12:41">
      <c r="L566" s="8"/>
      <c r="M566" s="9"/>
      <c r="N566" s="9"/>
      <c r="O566" s="9"/>
      <c r="P566" s="9"/>
      <c r="Q566" s="9"/>
      <c r="R566" s="9"/>
      <c r="S566" s="9"/>
      <c r="T566" s="9"/>
      <c r="U566" s="10"/>
      <c r="V566" s="11"/>
      <c r="W566" s="11"/>
      <c r="X566" s="11"/>
      <c r="Y566" s="11"/>
      <c r="Z566" s="11"/>
      <c r="AA566" s="11"/>
      <c r="AB566" s="11"/>
      <c r="AC566" s="9"/>
      <c r="AD566" s="9"/>
      <c r="AE566" s="9"/>
      <c r="AF566" s="9"/>
      <c r="AG566" s="9"/>
      <c r="AH566" s="9"/>
      <c r="AI566" s="9"/>
      <c r="AJ566" s="9"/>
      <c r="AK566" s="9"/>
      <c r="AL566" s="9"/>
      <c r="AM566" s="9"/>
      <c r="AO566" s="11"/>
    </row>
    <row r="567" spans="12:41">
      <c r="L567" s="8"/>
      <c r="M567" s="9"/>
      <c r="N567" s="9"/>
      <c r="O567" s="9"/>
      <c r="P567" s="9"/>
      <c r="Q567" s="9"/>
      <c r="R567" s="9"/>
      <c r="S567" s="9"/>
      <c r="T567" s="9"/>
      <c r="U567" s="10"/>
      <c r="V567" s="11"/>
      <c r="W567" s="11"/>
      <c r="X567" s="11"/>
      <c r="Y567" s="11"/>
      <c r="Z567" s="11"/>
      <c r="AA567" s="11"/>
      <c r="AB567" s="11"/>
      <c r="AC567" s="9"/>
      <c r="AD567" s="9"/>
      <c r="AE567" s="9"/>
      <c r="AF567" s="9"/>
      <c r="AG567" s="9"/>
      <c r="AH567" s="9"/>
      <c r="AI567" s="9"/>
      <c r="AJ567" s="9"/>
      <c r="AK567" s="9"/>
      <c r="AL567" s="9"/>
      <c r="AM567" s="9"/>
      <c r="AO567" s="11"/>
    </row>
    <row r="568" spans="12:41">
      <c r="L568" s="8"/>
      <c r="M568" s="9"/>
      <c r="N568" s="9"/>
      <c r="O568" s="9"/>
      <c r="P568" s="9"/>
      <c r="Q568" s="9"/>
      <c r="R568" s="9"/>
      <c r="S568" s="9"/>
      <c r="T568" s="9"/>
      <c r="U568" s="10"/>
      <c r="V568" s="11"/>
      <c r="W568" s="11"/>
      <c r="X568" s="11"/>
      <c r="Y568" s="11"/>
      <c r="Z568" s="11"/>
      <c r="AA568" s="11"/>
      <c r="AB568" s="11"/>
      <c r="AC568" s="9"/>
      <c r="AD568" s="9"/>
      <c r="AE568" s="9"/>
      <c r="AF568" s="9"/>
      <c r="AG568" s="9"/>
      <c r="AH568" s="9"/>
      <c r="AI568" s="9"/>
      <c r="AJ568" s="9"/>
      <c r="AK568" s="9"/>
      <c r="AL568" s="9"/>
      <c r="AM568" s="9"/>
      <c r="AO568" s="11"/>
    </row>
    <row r="569" spans="12:41">
      <c r="L569" s="8"/>
      <c r="M569" s="9"/>
      <c r="N569" s="9"/>
      <c r="O569" s="9"/>
      <c r="P569" s="9"/>
      <c r="Q569" s="9"/>
      <c r="R569" s="9"/>
      <c r="S569" s="9"/>
      <c r="T569" s="9"/>
      <c r="U569" s="10"/>
      <c r="V569" s="11"/>
      <c r="W569" s="11"/>
      <c r="X569" s="11"/>
      <c r="Y569" s="11"/>
      <c r="Z569" s="11"/>
      <c r="AA569" s="11"/>
      <c r="AB569" s="11"/>
      <c r="AC569" s="9"/>
      <c r="AD569" s="9"/>
      <c r="AE569" s="9"/>
      <c r="AF569" s="9"/>
      <c r="AG569" s="9"/>
      <c r="AH569" s="9"/>
      <c r="AI569" s="9"/>
      <c r="AJ569" s="9"/>
      <c r="AK569" s="9"/>
      <c r="AL569" s="9"/>
      <c r="AM569" s="9"/>
      <c r="AO569" s="11"/>
    </row>
    <row r="570" spans="12:41">
      <c r="L570" s="8"/>
      <c r="M570" s="9"/>
      <c r="N570" s="9"/>
      <c r="O570" s="9"/>
      <c r="P570" s="9"/>
      <c r="Q570" s="9"/>
      <c r="R570" s="9"/>
      <c r="S570" s="9"/>
      <c r="T570" s="9"/>
      <c r="U570" s="10"/>
      <c r="V570" s="11"/>
      <c r="W570" s="11"/>
      <c r="X570" s="11"/>
      <c r="Y570" s="11"/>
      <c r="Z570" s="11"/>
      <c r="AA570" s="11"/>
      <c r="AB570" s="11"/>
      <c r="AC570" s="9"/>
      <c r="AD570" s="9"/>
      <c r="AE570" s="9"/>
      <c r="AF570" s="9"/>
      <c r="AG570" s="9"/>
      <c r="AH570" s="9"/>
      <c r="AI570" s="9"/>
      <c r="AJ570" s="9"/>
      <c r="AK570" s="9"/>
      <c r="AL570" s="9"/>
      <c r="AM570" s="9"/>
      <c r="AO570" s="11"/>
    </row>
    <row r="571" spans="12:41">
      <c r="L571" s="8"/>
      <c r="M571" s="9"/>
      <c r="N571" s="9"/>
      <c r="O571" s="9"/>
      <c r="P571" s="9"/>
      <c r="Q571" s="9"/>
      <c r="R571" s="9"/>
      <c r="S571" s="9"/>
      <c r="T571" s="9"/>
      <c r="U571" s="10"/>
      <c r="V571" s="11"/>
      <c r="W571" s="11"/>
      <c r="X571" s="11"/>
      <c r="Y571" s="11"/>
      <c r="Z571" s="11"/>
      <c r="AA571" s="11"/>
      <c r="AB571" s="11"/>
      <c r="AC571" s="9"/>
      <c r="AD571" s="9"/>
      <c r="AE571" s="9"/>
      <c r="AF571" s="9"/>
      <c r="AG571" s="9"/>
      <c r="AH571" s="9"/>
      <c r="AI571" s="9"/>
      <c r="AJ571" s="9"/>
      <c r="AK571" s="9"/>
      <c r="AL571" s="9"/>
      <c r="AM571" s="9"/>
      <c r="AO571" s="11"/>
    </row>
    <row r="572" spans="12:41">
      <c r="L572" s="8"/>
      <c r="M572" s="9"/>
      <c r="N572" s="9"/>
      <c r="O572" s="9"/>
      <c r="P572" s="9"/>
      <c r="Q572" s="9"/>
      <c r="R572" s="9"/>
      <c r="S572" s="9"/>
      <c r="T572" s="9"/>
      <c r="U572" s="10"/>
      <c r="V572" s="11"/>
      <c r="W572" s="11"/>
      <c r="X572" s="11"/>
      <c r="Y572" s="11"/>
      <c r="Z572" s="11"/>
      <c r="AA572" s="11"/>
      <c r="AB572" s="11"/>
      <c r="AC572" s="9"/>
      <c r="AD572" s="9"/>
      <c r="AE572" s="9"/>
      <c r="AF572" s="9"/>
      <c r="AG572" s="9"/>
      <c r="AH572" s="9"/>
      <c r="AI572" s="9"/>
      <c r="AJ572" s="9"/>
      <c r="AK572" s="9"/>
      <c r="AL572" s="9"/>
      <c r="AM572" s="9"/>
      <c r="AO572" s="11"/>
    </row>
    <row r="573" spans="12:41">
      <c r="L573" s="8"/>
      <c r="M573" s="9"/>
      <c r="N573" s="9"/>
      <c r="O573" s="9"/>
      <c r="P573" s="9"/>
      <c r="Q573" s="9"/>
      <c r="R573" s="9"/>
      <c r="S573" s="9"/>
      <c r="T573" s="9"/>
      <c r="U573" s="10"/>
      <c r="V573" s="11"/>
      <c r="W573" s="11"/>
      <c r="X573" s="11"/>
      <c r="Y573" s="11"/>
      <c r="Z573" s="11"/>
      <c r="AA573" s="11"/>
      <c r="AB573" s="11"/>
      <c r="AC573" s="9"/>
      <c r="AD573" s="9"/>
      <c r="AE573" s="9"/>
      <c r="AF573" s="9"/>
      <c r="AG573" s="9"/>
      <c r="AH573" s="9"/>
      <c r="AI573" s="9"/>
      <c r="AJ573" s="9"/>
      <c r="AK573" s="9"/>
      <c r="AL573" s="9"/>
      <c r="AM573" s="9"/>
      <c r="AO573" s="11"/>
    </row>
    <row r="574" spans="12:41">
      <c r="L574" s="8"/>
      <c r="M574" s="9"/>
      <c r="N574" s="9"/>
      <c r="O574" s="9"/>
      <c r="P574" s="9"/>
      <c r="Q574" s="9"/>
      <c r="R574" s="9"/>
      <c r="S574" s="9"/>
      <c r="T574" s="9"/>
      <c r="U574" s="10"/>
      <c r="V574" s="11"/>
      <c r="W574" s="11"/>
      <c r="X574" s="11"/>
      <c r="Y574" s="11"/>
      <c r="Z574" s="11"/>
      <c r="AA574" s="11"/>
      <c r="AB574" s="11"/>
      <c r="AC574" s="9"/>
      <c r="AD574" s="9"/>
      <c r="AE574" s="9"/>
      <c r="AF574" s="9"/>
      <c r="AG574" s="9"/>
      <c r="AH574" s="9"/>
      <c r="AI574" s="9"/>
      <c r="AJ574" s="9"/>
      <c r="AK574" s="9"/>
      <c r="AL574" s="9"/>
      <c r="AM574" s="9"/>
      <c r="AO574" s="11"/>
    </row>
    <row r="575" spans="12:41">
      <c r="L575" s="8"/>
      <c r="M575" s="9"/>
      <c r="N575" s="9"/>
      <c r="O575" s="9"/>
      <c r="P575" s="9"/>
      <c r="Q575" s="9"/>
      <c r="R575" s="9"/>
      <c r="S575" s="9"/>
      <c r="T575" s="9"/>
      <c r="U575" s="10"/>
      <c r="V575" s="11"/>
      <c r="W575" s="11"/>
      <c r="X575" s="11"/>
      <c r="Y575" s="11"/>
      <c r="Z575" s="11"/>
      <c r="AA575" s="11"/>
      <c r="AB575" s="11"/>
      <c r="AC575" s="9"/>
      <c r="AD575" s="9"/>
      <c r="AE575" s="9"/>
      <c r="AF575" s="9"/>
      <c r="AG575" s="9"/>
      <c r="AH575" s="9"/>
      <c r="AI575" s="9"/>
      <c r="AJ575" s="9"/>
      <c r="AK575" s="9"/>
      <c r="AL575" s="9"/>
      <c r="AM575" s="9"/>
      <c r="AO575" s="11"/>
    </row>
    <row r="576" spans="12:41">
      <c r="L576" s="8"/>
      <c r="M576" s="9"/>
      <c r="N576" s="9"/>
      <c r="O576" s="9"/>
      <c r="P576" s="9"/>
      <c r="Q576" s="9"/>
      <c r="R576" s="9"/>
      <c r="S576" s="9"/>
      <c r="T576" s="9"/>
      <c r="U576" s="10"/>
      <c r="V576" s="11"/>
      <c r="W576" s="11"/>
      <c r="X576" s="11"/>
      <c r="Y576" s="11"/>
      <c r="Z576" s="11"/>
      <c r="AA576" s="11"/>
      <c r="AB576" s="11"/>
      <c r="AC576" s="9"/>
      <c r="AD576" s="9"/>
      <c r="AE576" s="9"/>
      <c r="AF576" s="9"/>
      <c r="AG576" s="9"/>
      <c r="AH576" s="9"/>
      <c r="AI576" s="9"/>
      <c r="AJ576" s="9"/>
      <c r="AK576" s="9"/>
      <c r="AL576" s="9"/>
      <c r="AM576" s="9"/>
      <c r="AO576" s="11"/>
    </row>
    <row r="577" spans="12:41">
      <c r="L577" s="8"/>
      <c r="M577" s="9"/>
      <c r="N577" s="9"/>
      <c r="O577" s="9"/>
      <c r="P577" s="9"/>
      <c r="Q577" s="9"/>
      <c r="R577" s="9"/>
      <c r="S577" s="9"/>
      <c r="T577" s="9"/>
      <c r="U577" s="10"/>
      <c r="V577" s="11"/>
      <c r="W577" s="11"/>
      <c r="X577" s="11"/>
      <c r="Y577" s="11"/>
      <c r="Z577" s="11"/>
      <c r="AA577" s="11"/>
      <c r="AB577" s="11"/>
      <c r="AC577" s="9"/>
      <c r="AD577" s="9"/>
      <c r="AE577" s="9"/>
      <c r="AF577" s="9"/>
      <c r="AG577" s="9"/>
      <c r="AH577" s="9"/>
      <c r="AI577" s="9"/>
      <c r="AJ577" s="9"/>
      <c r="AK577" s="9"/>
      <c r="AL577" s="9"/>
      <c r="AM577" s="9"/>
      <c r="AO577" s="11"/>
    </row>
    <row r="578" spans="12:41">
      <c r="L578" s="8"/>
      <c r="M578" s="9"/>
      <c r="N578" s="9"/>
      <c r="O578" s="9"/>
      <c r="P578" s="9"/>
      <c r="Q578" s="9"/>
      <c r="R578" s="9"/>
      <c r="S578" s="9"/>
      <c r="T578" s="9"/>
      <c r="U578" s="10"/>
      <c r="V578" s="11"/>
      <c r="W578" s="11"/>
      <c r="X578" s="11"/>
      <c r="Y578" s="11"/>
      <c r="Z578" s="11"/>
      <c r="AA578" s="11"/>
      <c r="AB578" s="11"/>
      <c r="AC578" s="9"/>
      <c r="AD578" s="9"/>
      <c r="AE578" s="9"/>
      <c r="AF578" s="9"/>
      <c r="AG578" s="9"/>
      <c r="AH578" s="9"/>
      <c r="AI578" s="9"/>
      <c r="AJ578" s="9"/>
      <c r="AK578" s="9"/>
      <c r="AL578" s="9"/>
      <c r="AM578" s="9"/>
      <c r="AO578" s="11"/>
    </row>
    <row r="579" spans="12:41">
      <c r="L579" s="8"/>
      <c r="M579" s="9"/>
      <c r="N579" s="9"/>
      <c r="O579" s="9"/>
      <c r="P579" s="9"/>
      <c r="Q579" s="9"/>
      <c r="R579" s="9"/>
      <c r="S579" s="9"/>
      <c r="T579" s="9"/>
      <c r="U579" s="10"/>
      <c r="V579" s="11"/>
      <c r="W579" s="11"/>
      <c r="X579" s="11"/>
      <c r="Y579" s="11"/>
      <c r="Z579" s="11"/>
      <c r="AA579" s="11"/>
      <c r="AB579" s="11"/>
      <c r="AC579" s="9"/>
      <c r="AD579" s="9"/>
      <c r="AE579" s="9"/>
      <c r="AF579" s="9"/>
      <c r="AG579" s="9"/>
      <c r="AH579" s="9"/>
      <c r="AI579" s="9"/>
      <c r="AJ579" s="9"/>
      <c r="AK579" s="9"/>
      <c r="AL579" s="9"/>
      <c r="AM579" s="9"/>
      <c r="AO579" s="11"/>
    </row>
    <row r="580" spans="12:41">
      <c r="L580" s="8"/>
      <c r="M580" s="9"/>
      <c r="N580" s="9"/>
      <c r="O580" s="9"/>
      <c r="P580" s="9"/>
      <c r="Q580" s="9"/>
      <c r="R580" s="9"/>
      <c r="S580" s="9"/>
      <c r="T580" s="9"/>
      <c r="U580" s="10"/>
      <c r="V580" s="11"/>
      <c r="W580" s="11"/>
      <c r="X580" s="11"/>
      <c r="Y580" s="11"/>
      <c r="Z580" s="11"/>
      <c r="AA580" s="11"/>
      <c r="AB580" s="11"/>
      <c r="AC580" s="9"/>
      <c r="AD580" s="9"/>
      <c r="AE580" s="9"/>
      <c r="AF580" s="9"/>
      <c r="AG580" s="9"/>
      <c r="AH580" s="9"/>
      <c r="AI580" s="9"/>
      <c r="AJ580" s="9"/>
      <c r="AK580" s="9"/>
      <c r="AL580" s="9"/>
      <c r="AM580" s="9"/>
      <c r="AO580" s="11"/>
    </row>
    <row r="581" spans="12:41">
      <c r="L581" s="8"/>
      <c r="M581" s="9"/>
      <c r="N581" s="9"/>
      <c r="O581" s="9"/>
      <c r="P581" s="9"/>
      <c r="Q581" s="9"/>
      <c r="R581" s="9"/>
      <c r="S581" s="9"/>
      <c r="T581" s="9"/>
      <c r="U581" s="10"/>
      <c r="V581" s="11"/>
      <c r="W581" s="11"/>
      <c r="X581" s="11"/>
      <c r="Y581" s="11"/>
      <c r="Z581" s="11"/>
      <c r="AA581" s="11"/>
      <c r="AB581" s="11"/>
      <c r="AC581" s="9"/>
      <c r="AD581" s="9"/>
      <c r="AE581" s="9"/>
      <c r="AF581" s="9"/>
      <c r="AG581" s="9"/>
      <c r="AH581" s="9"/>
      <c r="AI581" s="9"/>
      <c r="AJ581" s="9"/>
      <c r="AK581" s="9"/>
      <c r="AL581" s="9"/>
      <c r="AM581" s="9"/>
      <c r="AO581" s="11"/>
    </row>
    <row r="582" spans="12:41">
      <c r="L582" s="8"/>
      <c r="M582" s="9"/>
      <c r="N582" s="9"/>
      <c r="O582" s="9"/>
      <c r="P582" s="9"/>
      <c r="Q582" s="9"/>
      <c r="R582" s="9"/>
      <c r="S582" s="9"/>
      <c r="T582" s="9"/>
      <c r="U582" s="10"/>
      <c r="V582" s="11"/>
      <c r="W582" s="11"/>
      <c r="X582" s="11"/>
      <c r="Y582" s="11"/>
      <c r="Z582" s="11"/>
      <c r="AA582" s="11"/>
      <c r="AB582" s="11"/>
      <c r="AC582" s="9"/>
      <c r="AD582" s="9"/>
      <c r="AE582" s="9"/>
      <c r="AF582" s="9"/>
      <c r="AG582" s="9"/>
      <c r="AH582" s="9"/>
      <c r="AI582" s="9"/>
      <c r="AJ582" s="9"/>
      <c r="AK582" s="9"/>
      <c r="AL582" s="9"/>
      <c r="AM582" s="9"/>
      <c r="AO582" s="11"/>
    </row>
    <row r="583" spans="12:41">
      <c r="L583" s="8"/>
      <c r="M583" s="9"/>
      <c r="N583" s="9"/>
      <c r="O583" s="9"/>
      <c r="P583" s="9"/>
      <c r="Q583" s="9"/>
      <c r="R583" s="9"/>
      <c r="S583" s="9"/>
      <c r="T583" s="9"/>
      <c r="U583" s="10"/>
      <c r="V583" s="11"/>
      <c r="W583" s="11"/>
      <c r="X583" s="11"/>
      <c r="Y583" s="11"/>
      <c r="Z583" s="11"/>
      <c r="AA583" s="11"/>
      <c r="AB583" s="11"/>
      <c r="AC583" s="9"/>
      <c r="AD583" s="9"/>
      <c r="AE583" s="9"/>
      <c r="AF583" s="9"/>
      <c r="AG583" s="9"/>
      <c r="AH583" s="9"/>
      <c r="AI583" s="9"/>
      <c r="AJ583" s="9"/>
      <c r="AK583" s="9"/>
      <c r="AL583" s="9"/>
      <c r="AM583" s="9"/>
      <c r="AO583" s="11"/>
    </row>
    <row r="584" spans="12:41">
      <c r="L584" s="8"/>
      <c r="M584" s="9"/>
      <c r="N584" s="9"/>
      <c r="O584" s="9"/>
      <c r="P584" s="9"/>
      <c r="Q584" s="9"/>
      <c r="R584" s="9"/>
      <c r="S584" s="9"/>
      <c r="T584" s="9"/>
      <c r="U584" s="10"/>
      <c r="V584" s="11"/>
      <c r="W584" s="11"/>
      <c r="X584" s="11"/>
      <c r="Y584" s="11"/>
      <c r="Z584" s="11"/>
      <c r="AA584" s="11"/>
      <c r="AB584" s="11"/>
      <c r="AC584" s="9"/>
      <c r="AD584" s="9"/>
      <c r="AE584" s="9"/>
      <c r="AF584" s="9"/>
      <c r="AG584" s="9"/>
      <c r="AH584" s="9"/>
      <c r="AI584" s="9"/>
      <c r="AJ584" s="9"/>
      <c r="AK584" s="9"/>
      <c r="AL584" s="9"/>
      <c r="AM584" s="9"/>
      <c r="AO584" s="11"/>
    </row>
    <row r="585" spans="12:41">
      <c r="L585" s="8"/>
      <c r="M585" s="9"/>
      <c r="N585" s="9"/>
      <c r="O585" s="9"/>
      <c r="P585" s="9"/>
      <c r="Q585" s="9"/>
      <c r="R585" s="9"/>
      <c r="S585" s="9"/>
      <c r="T585" s="9"/>
      <c r="U585" s="10"/>
      <c r="V585" s="11"/>
      <c r="W585" s="11"/>
      <c r="X585" s="11"/>
      <c r="Y585" s="11"/>
      <c r="Z585" s="11"/>
      <c r="AA585" s="11"/>
      <c r="AB585" s="11"/>
      <c r="AC585" s="9"/>
      <c r="AD585" s="9"/>
      <c r="AE585" s="9"/>
      <c r="AF585" s="9"/>
      <c r="AG585" s="9"/>
      <c r="AH585" s="9"/>
      <c r="AI585" s="9"/>
      <c r="AJ585" s="9"/>
      <c r="AK585" s="9"/>
      <c r="AL585" s="9"/>
      <c r="AM585" s="9"/>
      <c r="AO585" s="11"/>
    </row>
    <row r="586" spans="12:41">
      <c r="L586" s="8"/>
      <c r="M586" s="9"/>
      <c r="N586" s="9"/>
      <c r="O586" s="9"/>
      <c r="P586" s="9"/>
      <c r="Q586" s="9"/>
      <c r="R586" s="9"/>
      <c r="S586" s="9"/>
      <c r="T586" s="9"/>
      <c r="U586" s="10"/>
      <c r="V586" s="11"/>
      <c r="W586" s="11"/>
      <c r="X586" s="11"/>
      <c r="Y586" s="11"/>
      <c r="Z586" s="11"/>
      <c r="AA586" s="11"/>
      <c r="AB586" s="11"/>
      <c r="AC586" s="9"/>
      <c r="AD586" s="9"/>
      <c r="AE586" s="9"/>
      <c r="AF586" s="9"/>
      <c r="AG586" s="9"/>
      <c r="AH586" s="9"/>
      <c r="AI586" s="9"/>
      <c r="AJ586" s="9"/>
      <c r="AK586" s="9"/>
      <c r="AL586" s="9"/>
      <c r="AM586" s="9"/>
      <c r="AO586" s="11"/>
    </row>
    <row r="587" spans="12:41">
      <c r="L587" s="8"/>
      <c r="M587" s="9"/>
      <c r="N587" s="9"/>
      <c r="O587" s="9"/>
      <c r="P587" s="9"/>
      <c r="Q587" s="9"/>
      <c r="R587" s="9"/>
      <c r="S587" s="9"/>
      <c r="T587" s="9"/>
      <c r="U587" s="10"/>
      <c r="V587" s="11"/>
      <c r="W587" s="11"/>
      <c r="X587" s="11"/>
      <c r="Y587" s="11"/>
      <c r="Z587" s="11"/>
      <c r="AA587" s="11"/>
      <c r="AB587" s="11"/>
      <c r="AC587" s="9"/>
      <c r="AD587" s="9"/>
      <c r="AE587" s="9"/>
      <c r="AF587" s="9"/>
      <c r="AG587" s="9"/>
      <c r="AH587" s="9"/>
      <c r="AI587" s="9"/>
      <c r="AJ587" s="9"/>
      <c r="AK587" s="9"/>
      <c r="AL587" s="9"/>
      <c r="AM587" s="9"/>
      <c r="AO587" s="11"/>
    </row>
    <row r="588" spans="12:41">
      <c r="L588" s="8"/>
      <c r="M588" s="9"/>
      <c r="N588" s="9"/>
      <c r="O588" s="9"/>
      <c r="P588" s="9"/>
      <c r="Q588" s="9"/>
      <c r="R588" s="9"/>
      <c r="S588" s="9"/>
      <c r="T588" s="9"/>
      <c r="U588" s="10"/>
      <c r="V588" s="11"/>
      <c r="W588" s="11"/>
      <c r="X588" s="11"/>
      <c r="Y588" s="11"/>
      <c r="Z588" s="11"/>
      <c r="AA588" s="11"/>
      <c r="AB588" s="11"/>
      <c r="AC588" s="9"/>
      <c r="AD588" s="9"/>
      <c r="AE588" s="9"/>
      <c r="AF588" s="9"/>
      <c r="AG588" s="9"/>
      <c r="AH588" s="9"/>
      <c r="AI588" s="9"/>
      <c r="AJ588" s="9"/>
      <c r="AK588" s="9"/>
      <c r="AL588" s="9"/>
      <c r="AM588" s="9"/>
      <c r="AO588" s="11"/>
    </row>
    <row r="589" spans="12:41">
      <c r="L589" s="8"/>
      <c r="M589" s="9"/>
      <c r="N589" s="9"/>
      <c r="O589" s="9"/>
      <c r="P589" s="9"/>
      <c r="Q589" s="9"/>
      <c r="R589" s="9"/>
      <c r="S589" s="9"/>
      <c r="T589" s="9"/>
      <c r="U589" s="10"/>
      <c r="V589" s="11"/>
      <c r="W589" s="11"/>
      <c r="X589" s="11"/>
      <c r="Y589" s="11"/>
      <c r="Z589" s="11"/>
      <c r="AA589" s="11"/>
      <c r="AB589" s="11"/>
      <c r="AC589" s="9"/>
      <c r="AD589" s="9"/>
      <c r="AE589" s="9"/>
      <c r="AF589" s="9"/>
      <c r="AG589" s="9"/>
      <c r="AH589" s="9"/>
      <c r="AI589" s="9"/>
      <c r="AJ589" s="9"/>
      <c r="AK589" s="9"/>
      <c r="AL589" s="9"/>
      <c r="AM589" s="9"/>
      <c r="AO589" s="11"/>
    </row>
    <row r="590" spans="12:41">
      <c r="L590" s="8"/>
      <c r="M590" s="9"/>
      <c r="N590" s="9"/>
      <c r="O590" s="9"/>
      <c r="P590" s="9"/>
      <c r="Q590" s="9"/>
      <c r="R590" s="9"/>
      <c r="S590" s="9"/>
      <c r="T590" s="9"/>
      <c r="U590" s="10"/>
      <c r="V590" s="11"/>
      <c r="W590" s="11"/>
      <c r="X590" s="11"/>
      <c r="Y590" s="11"/>
      <c r="Z590" s="11"/>
      <c r="AA590" s="11"/>
      <c r="AB590" s="11"/>
      <c r="AC590" s="9"/>
      <c r="AD590" s="9"/>
      <c r="AE590" s="9"/>
      <c r="AF590" s="9"/>
      <c r="AG590" s="9"/>
      <c r="AH590" s="9"/>
      <c r="AI590" s="9"/>
      <c r="AJ590" s="9"/>
      <c r="AK590" s="9"/>
      <c r="AL590" s="9"/>
      <c r="AM590" s="9"/>
      <c r="AO590" s="11"/>
    </row>
    <row r="591" spans="12:41">
      <c r="L591" s="8"/>
      <c r="M591" s="9"/>
      <c r="N591" s="9"/>
      <c r="O591" s="9"/>
      <c r="P591" s="9"/>
      <c r="Q591" s="9"/>
      <c r="R591" s="9"/>
      <c r="S591" s="9"/>
      <c r="T591" s="9"/>
      <c r="U591" s="10"/>
      <c r="V591" s="11"/>
      <c r="W591" s="11"/>
      <c r="X591" s="11"/>
      <c r="Y591" s="11"/>
      <c r="Z591" s="11"/>
      <c r="AA591" s="11"/>
      <c r="AB591" s="11"/>
      <c r="AC591" s="9"/>
      <c r="AD591" s="9"/>
      <c r="AE591" s="9"/>
      <c r="AF591" s="9"/>
      <c r="AG591" s="9"/>
      <c r="AH591" s="9"/>
      <c r="AI591" s="9"/>
      <c r="AJ591" s="9"/>
      <c r="AK591" s="9"/>
      <c r="AL591" s="9"/>
      <c r="AM591" s="9"/>
      <c r="AO591" s="11"/>
    </row>
    <row r="592" spans="12:41">
      <c r="L592" s="8"/>
      <c r="M592" s="9"/>
      <c r="N592" s="9"/>
      <c r="O592" s="9"/>
      <c r="P592" s="9"/>
      <c r="Q592" s="9"/>
      <c r="R592" s="9"/>
      <c r="S592" s="9"/>
      <c r="T592" s="9"/>
      <c r="U592" s="10"/>
      <c r="V592" s="11"/>
      <c r="W592" s="11"/>
      <c r="X592" s="11"/>
      <c r="Y592" s="11"/>
      <c r="Z592" s="11"/>
      <c r="AA592" s="11"/>
      <c r="AB592" s="11"/>
      <c r="AC592" s="9"/>
      <c r="AD592" s="9"/>
      <c r="AE592" s="9"/>
      <c r="AF592" s="9"/>
      <c r="AG592" s="9"/>
      <c r="AH592" s="9"/>
      <c r="AI592" s="9"/>
      <c r="AJ592" s="9"/>
      <c r="AK592" s="9"/>
      <c r="AL592" s="9"/>
      <c r="AM592" s="9"/>
      <c r="AO592" s="11"/>
    </row>
    <row r="593" spans="12:41">
      <c r="L593" s="8"/>
      <c r="M593" s="9"/>
      <c r="N593" s="9"/>
      <c r="O593" s="9"/>
      <c r="P593" s="9"/>
      <c r="Q593" s="9"/>
      <c r="R593" s="9"/>
      <c r="S593" s="9"/>
      <c r="T593" s="9"/>
      <c r="U593" s="10"/>
      <c r="V593" s="11"/>
      <c r="W593" s="11"/>
      <c r="X593" s="11"/>
      <c r="Y593" s="11"/>
      <c r="Z593" s="11"/>
      <c r="AA593" s="11"/>
      <c r="AB593" s="11"/>
      <c r="AC593" s="9"/>
      <c r="AD593" s="9"/>
      <c r="AE593" s="9"/>
      <c r="AF593" s="9"/>
      <c r="AG593" s="9"/>
      <c r="AH593" s="9"/>
      <c r="AI593" s="9"/>
      <c r="AJ593" s="9"/>
      <c r="AK593" s="9"/>
      <c r="AL593" s="9"/>
      <c r="AM593" s="9"/>
      <c r="AO593" s="11"/>
    </row>
    <row r="594" spans="12:41">
      <c r="L594" s="8"/>
      <c r="M594" s="9"/>
      <c r="N594" s="9"/>
      <c r="O594" s="9"/>
      <c r="P594" s="9"/>
      <c r="Q594" s="9"/>
      <c r="R594" s="9"/>
      <c r="S594" s="9"/>
      <c r="T594" s="9"/>
      <c r="U594" s="10"/>
      <c r="V594" s="11"/>
      <c r="W594" s="11"/>
      <c r="X594" s="11"/>
      <c r="Y594" s="11"/>
      <c r="Z594" s="11"/>
      <c r="AA594" s="11"/>
      <c r="AB594" s="11"/>
      <c r="AC594" s="9"/>
      <c r="AD594" s="9"/>
      <c r="AE594" s="9"/>
      <c r="AF594" s="9"/>
      <c r="AG594" s="9"/>
      <c r="AH594" s="9"/>
      <c r="AI594" s="9"/>
      <c r="AJ594" s="9"/>
      <c r="AK594" s="9"/>
      <c r="AL594" s="9"/>
      <c r="AM594" s="9"/>
      <c r="AO594" s="11"/>
    </row>
    <row r="595" spans="12:41">
      <c r="L595" s="8"/>
      <c r="M595" s="9"/>
      <c r="N595" s="9"/>
      <c r="O595" s="9"/>
      <c r="P595" s="9"/>
      <c r="Q595" s="9"/>
      <c r="R595" s="9"/>
      <c r="S595" s="9"/>
      <c r="T595" s="9"/>
      <c r="U595" s="10"/>
      <c r="V595" s="11"/>
      <c r="W595" s="11"/>
      <c r="X595" s="11"/>
      <c r="Y595" s="11"/>
      <c r="Z595" s="11"/>
      <c r="AA595" s="11"/>
      <c r="AB595" s="11"/>
      <c r="AC595" s="9"/>
      <c r="AD595" s="9"/>
      <c r="AE595" s="9"/>
      <c r="AF595" s="9"/>
      <c r="AG595" s="9"/>
      <c r="AH595" s="9"/>
      <c r="AI595" s="9"/>
      <c r="AJ595" s="9"/>
      <c r="AK595" s="9"/>
      <c r="AL595" s="9"/>
      <c r="AM595" s="9"/>
      <c r="AO595" s="11"/>
    </row>
    <row r="596" spans="12:41">
      <c r="L596" s="8"/>
      <c r="M596" s="9"/>
      <c r="N596" s="9"/>
      <c r="O596" s="9"/>
      <c r="P596" s="9"/>
      <c r="Q596" s="9"/>
      <c r="R596" s="9"/>
      <c r="S596" s="9"/>
      <c r="T596" s="9"/>
      <c r="U596" s="10"/>
      <c r="V596" s="11"/>
      <c r="W596" s="11"/>
      <c r="X596" s="11"/>
      <c r="Y596" s="11"/>
      <c r="Z596" s="11"/>
      <c r="AA596" s="11"/>
      <c r="AB596" s="11"/>
      <c r="AC596" s="9"/>
      <c r="AD596" s="9"/>
      <c r="AE596" s="9"/>
      <c r="AF596" s="9"/>
      <c r="AG596" s="9"/>
      <c r="AH596" s="9"/>
      <c r="AI596" s="9"/>
      <c r="AJ596" s="9"/>
      <c r="AK596" s="9"/>
      <c r="AL596" s="9"/>
      <c r="AM596" s="9"/>
      <c r="AO596" s="11"/>
    </row>
    <row r="597" spans="12:41">
      <c r="L597" s="8"/>
      <c r="M597" s="9"/>
      <c r="N597" s="9"/>
      <c r="O597" s="9"/>
      <c r="P597" s="9"/>
      <c r="Q597" s="9"/>
      <c r="R597" s="9"/>
      <c r="S597" s="9"/>
      <c r="T597" s="9"/>
      <c r="U597" s="10"/>
      <c r="V597" s="11"/>
      <c r="W597" s="11"/>
      <c r="X597" s="11"/>
      <c r="Y597" s="11"/>
      <c r="Z597" s="11"/>
      <c r="AA597" s="11"/>
      <c r="AB597" s="11"/>
      <c r="AC597" s="9"/>
      <c r="AD597" s="9"/>
      <c r="AE597" s="9"/>
      <c r="AF597" s="9"/>
      <c r="AG597" s="9"/>
      <c r="AH597" s="9"/>
      <c r="AI597" s="9"/>
      <c r="AJ597" s="9"/>
      <c r="AK597" s="9"/>
      <c r="AL597" s="9"/>
      <c r="AM597" s="9"/>
      <c r="AO597" s="11"/>
    </row>
    <row r="598" spans="12:41">
      <c r="L598" s="8"/>
      <c r="M598" s="9"/>
      <c r="N598" s="9"/>
      <c r="O598" s="9"/>
      <c r="P598" s="9"/>
      <c r="Q598" s="9"/>
      <c r="R598" s="9"/>
      <c r="S598" s="9"/>
      <c r="T598" s="9"/>
      <c r="U598" s="10"/>
      <c r="V598" s="11"/>
      <c r="W598" s="11"/>
      <c r="X598" s="11"/>
      <c r="Y598" s="11"/>
      <c r="Z598" s="11"/>
      <c r="AA598" s="11"/>
      <c r="AB598" s="11"/>
      <c r="AC598" s="9"/>
      <c r="AD598" s="9"/>
      <c r="AE598" s="9"/>
      <c r="AF598" s="9"/>
      <c r="AG598" s="9"/>
      <c r="AH598" s="9"/>
      <c r="AI598" s="9"/>
      <c r="AJ598" s="9"/>
      <c r="AK598" s="9"/>
      <c r="AL598" s="9"/>
      <c r="AM598" s="9"/>
      <c r="AO598" s="11"/>
    </row>
    <row r="599" spans="12:41">
      <c r="L599" s="8"/>
      <c r="M599" s="9"/>
      <c r="N599" s="9"/>
      <c r="O599" s="9"/>
      <c r="P599" s="9"/>
      <c r="Q599" s="9"/>
      <c r="R599" s="9"/>
      <c r="S599" s="9"/>
      <c r="T599" s="9"/>
      <c r="U599" s="10"/>
      <c r="V599" s="11"/>
      <c r="W599" s="11"/>
      <c r="X599" s="11"/>
      <c r="Y599" s="11"/>
      <c r="Z599" s="11"/>
      <c r="AA599" s="11"/>
      <c r="AB599" s="11"/>
      <c r="AC599" s="9"/>
      <c r="AD599" s="9"/>
      <c r="AE599" s="9"/>
      <c r="AF599" s="9"/>
      <c r="AG599" s="9"/>
      <c r="AH599" s="9"/>
      <c r="AI599" s="9"/>
      <c r="AJ599" s="9"/>
      <c r="AK599" s="9"/>
      <c r="AL599" s="9"/>
      <c r="AM599" s="9"/>
      <c r="AO599" s="11"/>
    </row>
    <row r="600" spans="12:41">
      <c r="L600" s="8"/>
      <c r="M600" s="9"/>
      <c r="N600" s="9"/>
      <c r="O600" s="9"/>
      <c r="P600" s="9"/>
      <c r="Q600" s="9"/>
      <c r="R600" s="9"/>
      <c r="S600" s="9"/>
      <c r="T600" s="9"/>
      <c r="U600" s="10"/>
      <c r="V600" s="11"/>
      <c r="W600" s="11"/>
      <c r="X600" s="11"/>
      <c r="Y600" s="11"/>
      <c r="Z600" s="11"/>
      <c r="AA600" s="11"/>
      <c r="AB600" s="11"/>
      <c r="AC600" s="9"/>
      <c r="AD600" s="9"/>
      <c r="AE600" s="9"/>
      <c r="AF600" s="9"/>
      <c r="AG600" s="9"/>
      <c r="AH600" s="9"/>
      <c r="AI600" s="9"/>
      <c r="AJ600" s="9"/>
      <c r="AK600" s="9"/>
      <c r="AL600" s="9"/>
      <c r="AM600" s="9"/>
      <c r="AO600" s="11"/>
    </row>
    <row r="601" spans="12:41">
      <c r="L601" s="8"/>
      <c r="M601" s="9"/>
      <c r="N601" s="9"/>
      <c r="O601" s="9"/>
      <c r="P601" s="9"/>
      <c r="Q601" s="9"/>
      <c r="R601" s="9"/>
      <c r="S601" s="9"/>
      <c r="T601" s="9"/>
      <c r="U601" s="10"/>
      <c r="V601" s="11"/>
      <c r="W601" s="11"/>
      <c r="X601" s="11"/>
      <c r="Y601" s="11"/>
      <c r="Z601" s="11"/>
      <c r="AA601" s="11"/>
      <c r="AB601" s="11"/>
      <c r="AC601" s="9"/>
      <c r="AD601" s="9"/>
      <c r="AE601" s="9"/>
      <c r="AF601" s="9"/>
      <c r="AG601" s="9"/>
      <c r="AH601" s="9"/>
      <c r="AI601" s="9"/>
      <c r="AJ601" s="9"/>
      <c r="AK601" s="9"/>
      <c r="AL601" s="9"/>
      <c r="AM601" s="9"/>
      <c r="AO601" s="11"/>
    </row>
    <row r="602" spans="12:41">
      <c r="L602" s="8"/>
      <c r="M602" s="9"/>
      <c r="N602" s="9"/>
      <c r="O602" s="9"/>
      <c r="P602" s="9"/>
      <c r="Q602" s="9"/>
      <c r="R602" s="9"/>
      <c r="S602" s="9"/>
      <c r="T602" s="9"/>
      <c r="U602" s="10"/>
      <c r="V602" s="11"/>
      <c r="W602" s="11"/>
      <c r="X602" s="11"/>
      <c r="Y602" s="11"/>
      <c r="Z602" s="11"/>
      <c r="AA602" s="11"/>
      <c r="AB602" s="11"/>
      <c r="AC602" s="9"/>
      <c r="AD602" s="9"/>
      <c r="AE602" s="9"/>
      <c r="AF602" s="9"/>
      <c r="AG602" s="9"/>
      <c r="AH602" s="9"/>
      <c r="AI602" s="9"/>
      <c r="AJ602" s="9"/>
      <c r="AK602" s="9"/>
      <c r="AL602" s="9"/>
      <c r="AM602" s="9"/>
      <c r="AO602" s="11"/>
    </row>
    <row r="603" spans="12:41">
      <c r="L603" s="8"/>
      <c r="M603" s="9"/>
      <c r="N603" s="9"/>
      <c r="O603" s="9"/>
      <c r="P603" s="9"/>
      <c r="Q603" s="9"/>
      <c r="R603" s="9"/>
      <c r="S603" s="9"/>
      <c r="T603" s="9"/>
      <c r="U603" s="10"/>
      <c r="V603" s="11"/>
      <c r="W603" s="11"/>
      <c r="X603" s="11"/>
      <c r="Y603" s="11"/>
      <c r="Z603" s="11"/>
      <c r="AA603" s="11"/>
      <c r="AB603" s="11"/>
      <c r="AC603" s="9"/>
      <c r="AD603" s="9"/>
      <c r="AE603" s="9"/>
      <c r="AF603" s="9"/>
      <c r="AG603" s="9"/>
      <c r="AH603" s="9"/>
      <c r="AI603" s="9"/>
      <c r="AJ603" s="9"/>
      <c r="AK603" s="9"/>
      <c r="AL603" s="9"/>
      <c r="AM603" s="9"/>
      <c r="AO603" s="11"/>
    </row>
    <row r="604" spans="12:41">
      <c r="L604" s="8"/>
      <c r="M604" s="9"/>
      <c r="N604" s="9"/>
      <c r="O604" s="9"/>
      <c r="P604" s="9"/>
      <c r="Q604" s="9"/>
      <c r="R604" s="9"/>
      <c r="S604" s="9"/>
      <c r="T604" s="9"/>
      <c r="U604" s="10"/>
      <c r="V604" s="11"/>
      <c r="W604" s="11"/>
      <c r="X604" s="11"/>
      <c r="Y604" s="11"/>
      <c r="Z604" s="11"/>
      <c r="AA604" s="11"/>
      <c r="AB604" s="11"/>
      <c r="AC604" s="9"/>
      <c r="AD604" s="9"/>
      <c r="AE604" s="9"/>
      <c r="AF604" s="9"/>
      <c r="AG604" s="9"/>
      <c r="AH604" s="9"/>
      <c r="AI604" s="9"/>
      <c r="AJ604" s="9"/>
      <c r="AK604" s="9"/>
      <c r="AL604" s="9"/>
      <c r="AM604" s="9"/>
      <c r="AO604" s="11"/>
    </row>
    <row r="605" spans="12:41">
      <c r="L605" s="8"/>
      <c r="M605" s="9"/>
      <c r="N605" s="9"/>
      <c r="O605" s="9"/>
      <c r="P605" s="9"/>
      <c r="Q605" s="9"/>
      <c r="R605" s="9"/>
      <c r="S605" s="9"/>
      <c r="T605" s="9"/>
      <c r="U605" s="10"/>
      <c r="V605" s="11"/>
      <c r="W605" s="11"/>
      <c r="X605" s="11"/>
      <c r="Y605" s="11"/>
      <c r="Z605" s="11"/>
      <c r="AA605" s="11"/>
      <c r="AB605" s="11"/>
      <c r="AC605" s="9"/>
      <c r="AD605" s="9"/>
      <c r="AE605" s="9"/>
      <c r="AF605" s="9"/>
      <c r="AG605" s="9"/>
      <c r="AH605" s="9"/>
      <c r="AI605" s="9"/>
      <c r="AJ605" s="9"/>
      <c r="AK605" s="9"/>
      <c r="AL605" s="9"/>
      <c r="AM605" s="9"/>
      <c r="AO605" s="11"/>
    </row>
    <row r="606" spans="12:41">
      <c r="L606" s="8"/>
      <c r="M606" s="9"/>
      <c r="N606" s="9"/>
      <c r="O606" s="9"/>
      <c r="P606" s="9"/>
      <c r="Q606" s="9"/>
      <c r="R606" s="9"/>
      <c r="S606" s="9"/>
      <c r="T606" s="9"/>
      <c r="U606" s="10"/>
      <c r="V606" s="11"/>
      <c r="W606" s="11"/>
      <c r="X606" s="11"/>
      <c r="Y606" s="11"/>
      <c r="Z606" s="11"/>
      <c r="AA606" s="11"/>
      <c r="AB606" s="11"/>
      <c r="AC606" s="9"/>
      <c r="AD606" s="9"/>
      <c r="AE606" s="9"/>
      <c r="AF606" s="9"/>
      <c r="AG606" s="9"/>
      <c r="AH606" s="9"/>
      <c r="AI606" s="9"/>
      <c r="AJ606" s="9"/>
      <c r="AK606" s="9"/>
      <c r="AL606" s="9"/>
      <c r="AM606" s="9"/>
      <c r="AO606" s="11"/>
    </row>
    <row r="607" spans="12:41">
      <c r="L607" s="8"/>
      <c r="M607" s="9"/>
      <c r="N607" s="9"/>
      <c r="O607" s="9"/>
      <c r="P607" s="9"/>
      <c r="Q607" s="9"/>
      <c r="R607" s="9"/>
      <c r="S607" s="9"/>
      <c r="T607" s="9"/>
      <c r="U607" s="10"/>
      <c r="V607" s="11"/>
      <c r="W607" s="11"/>
      <c r="X607" s="11"/>
      <c r="Y607" s="11"/>
      <c r="Z607" s="11"/>
      <c r="AA607" s="11"/>
      <c r="AB607" s="11"/>
      <c r="AC607" s="9"/>
      <c r="AD607" s="9"/>
      <c r="AE607" s="9"/>
      <c r="AF607" s="9"/>
      <c r="AG607" s="9"/>
      <c r="AH607" s="9"/>
      <c r="AI607" s="9"/>
      <c r="AJ607" s="9"/>
      <c r="AK607" s="9"/>
      <c r="AL607" s="9"/>
      <c r="AM607" s="9"/>
      <c r="AO607" s="11"/>
    </row>
    <row r="608" spans="12:41">
      <c r="L608" s="8"/>
      <c r="M608" s="9"/>
      <c r="N608" s="9"/>
      <c r="O608" s="9"/>
      <c r="P608" s="9"/>
      <c r="Q608" s="9"/>
      <c r="R608" s="9"/>
      <c r="S608" s="9"/>
      <c r="T608" s="9"/>
      <c r="U608" s="10"/>
      <c r="V608" s="11"/>
      <c r="W608" s="11"/>
      <c r="X608" s="11"/>
      <c r="Y608" s="11"/>
      <c r="Z608" s="11"/>
      <c r="AA608" s="11"/>
      <c r="AB608" s="11"/>
      <c r="AC608" s="9"/>
      <c r="AD608" s="9"/>
      <c r="AE608" s="9"/>
      <c r="AF608" s="9"/>
      <c r="AG608" s="9"/>
      <c r="AH608" s="9"/>
      <c r="AI608" s="9"/>
      <c r="AJ608" s="9"/>
      <c r="AK608" s="9"/>
      <c r="AL608" s="9"/>
      <c r="AM608" s="9"/>
      <c r="AO608" s="11"/>
    </row>
    <row r="609" spans="12:41">
      <c r="L609" s="8"/>
      <c r="M609" s="9"/>
      <c r="N609" s="9"/>
      <c r="O609" s="9"/>
      <c r="P609" s="9"/>
      <c r="Q609" s="9"/>
      <c r="R609" s="9"/>
      <c r="S609" s="9"/>
      <c r="T609" s="9"/>
      <c r="U609" s="10"/>
      <c r="V609" s="11"/>
      <c r="W609" s="11"/>
      <c r="X609" s="11"/>
      <c r="Y609" s="11"/>
      <c r="Z609" s="11"/>
      <c r="AA609" s="11"/>
      <c r="AB609" s="11"/>
      <c r="AC609" s="9"/>
      <c r="AD609" s="9"/>
      <c r="AE609" s="9"/>
      <c r="AF609" s="9"/>
      <c r="AG609" s="9"/>
      <c r="AH609" s="9"/>
      <c r="AI609" s="9"/>
      <c r="AJ609" s="9"/>
      <c r="AK609" s="9"/>
      <c r="AL609" s="9"/>
      <c r="AM609" s="9"/>
      <c r="AO609" s="11"/>
    </row>
    <row r="610" spans="12:41">
      <c r="L610" s="8"/>
      <c r="M610" s="9"/>
      <c r="N610" s="9"/>
      <c r="O610" s="9"/>
      <c r="P610" s="9"/>
      <c r="Q610" s="9"/>
      <c r="R610" s="9"/>
      <c r="S610" s="9"/>
      <c r="T610" s="9"/>
      <c r="U610" s="10"/>
      <c r="V610" s="11"/>
      <c r="W610" s="11"/>
      <c r="X610" s="11"/>
      <c r="Y610" s="11"/>
      <c r="Z610" s="11"/>
      <c r="AA610" s="11"/>
      <c r="AB610" s="11"/>
      <c r="AC610" s="9"/>
      <c r="AD610" s="9"/>
      <c r="AE610" s="9"/>
      <c r="AF610" s="9"/>
      <c r="AG610" s="9"/>
      <c r="AH610" s="9"/>
      <c r="AI610" s="9"/>
      <c r="AJ610" s="9"/>
      <c r="AK610" s="9"/>
      <c r="AL610" s="9"/>
      <c r="AM610" s="9"/>
      <c r="AO610" s="11"/>
    </row>
    <row r="611" spans="12:41">
      <c r="L611" s="8"/>
      <c r="M611" s="9"/>
      <c r="N611" s="9"/>
      <c r="O611" s="9"/>
      <c r="P611" s="9"/>
      <c r="Q611" s="9"/>
      <c r="R611" s="9"/>
      <c r="S611" s="9"/>
      <c r="T611" s="9"/>
      <c r="U611" s="10"/>
      <c r="V611" s="11"/>
      <c r="W611" s="11"/>
      <c r="X611" s="11"/>
      <c r="Y611" s="11"/>
      <c r="Z611" s="11"/>
      <c r="AA611" s="11"/>
      <c r="AB611" s="11"/>
      <c r="AC611" s="9"/>
      <c r="AD611" s="9"/>
      <c r="AE611" s="9"/>
      <c r="AF611" s="9"/>
      <c r="AG611" s="9"/>
      <c r="AH611" s="9"/>
      <c r="AI611" s="9"/>
      <c r="AJ611" s="9"/>
      <c r="AK611" s="9"/>
      <c r="AL611" s="9"/>
      <c r="AM611" s="9"/>
      <c r="AO611" s="11"/>
    </row>
    <row r="612" spans="12:41">
      <c r="L612" s="8"/>
      <c r="M612" s="9"/>
      <c r="N612" s="9"/>
      <c r="O612" s="9"/>
      <c r="P612" s="9"/>
      <c r="Q612" s="9"/>
      <c r="R612" s="9"/>
      <c r="S612" s="9"/>
      <c r="T612" s="9"/>
      <c r="U612" s="10"/>
      <c r="V612" s="11"/>
      <c r="W612" s="11"/>
      <c r="X612" s="11"/>
      <c r="Y612" s="11"/>
      <c r="Z612" s="11"/>
      <c r="AA612" s="11"/>
      <c r="AB612" s="11"/>
      <c r="AC612" s="9"/>
      <c r="AD612" s="9"/>
      <c r="AE612" s="9"/>
      <c r="AF612" s="9"/>
      <c r="AG612" s="9"/>
      <c r="AH612" s="9"/>
      <c r="AI612" s="9"/>
      <c r="AJ612" s="9"/>
      <c r="AK612" s="9"/>
      <c r="AL612" s="9"/>
      <c r="AM612" s="9"/>
      <c r="AO612" s="11"/>
    </row>
    <row r="613" spans="12:41">
      <c r="L613" s="8"/>
      <c r="M613" s="9"/>
      <c r="N613" s="9"/>
      <c r="O613" s="9"/>
      <c r="P613" s="9"/>
      <c r="Q613" s="9"/>
      <c r="R613" s="9"/>
      <c r="S613" s="9"/>
      <c r="T613" s="9"/>
      <c r="U613" s="10"/>
      <c r="V613" s="11"/>
      <c r="W613" s="11"/>
      <c r="X613" s="11"/>
      <c r="Y613" s="11"/>
      <c r="Z613" s="11"/>
      <c r="AA613" s="11"/>
      <c r="AB613" s="11"/>
      <c r="AC613" s="9"/>
      <c r="AD613" s="9"/>
      <c r="AE613" s="9"/>
      <c r="AF613" s="9"/>
      <c r="AG613" s="9"/>
      <c r="AH613" s="9"/>
      <c r="AI613" s="9"/>
      <c r="AJ613" s="9"/>
      <c r="AK613" s="9"/>
      <c r="AL613" s="9"/>
      <c r="AM613" s="9"/>
      <c r="AO613" s="11"/>
    </row>
    <row r="614" spans="12:41">
      <c r="L614" s="8"/>
      <c r="M614" s="9"/>
      <c r="N614" s="9"/>
      <c r="O614" s="9"/>
      <c r="P614" s="9"/>
      <c r="Q614" s="9"/>
      <c r="R614" s="9"/>
      <c r="S614" s="9"/>
      <c r="T614" s="9"/>
      <c r="U614" s="10"/>
      <c r="V614" s="11"/>
      <c r="W614" s="11"/>
      <c r="X614" s="11"/>
      <c r="Y614" s="11"/>
      <c r="Z614" s="11"/>
      <c r="AA614" s="11"/>
      <c r="AB614" s="11"/>
      <c r="AC614" s="9"/>
      <c r="AD614" s="9"/>
      <c r="AE614" s="9"/>
      <c r="AF614" s="9"/>
      <c r="AG614" s="9"/>
      <c r="AH614" s="9"/>
      <c r="AI614" s="9"/>
      <c r="AJ614" s="9"/>
      <c r="AK614" s="9"/>
      <c r="AL614" s="9"/>
      <c r="AM614" s="9"/>
      <c r="AO614" s="11"/>
    </row>
    <row r="615" spans="12:41">
      <c r="L615" s="8"/>
      <c r="M615" s="9"/>
      <c r="N615" s="9"/>
      <c r="O615" s="9"/>
      <c r="P615" s="9"/>
      <c r="Q615" s="9"/>
      <c r="R615" s="9"/>
      <c r="S615" s="9"/>
      <c r="T615" s="9"/>
      <c r="U615" s="10"/>
      <c r="V615" s="11"/>
      <c r="W615" s="11"/>
      <c r="X615" s="11"/>
      <c r="Y615" s="11"/>
      <c r="Z615" s="11"/>
      <c r="AA615" s="11"/>
      <c r="AB615" s="11"/>
      <c r="AC615" s="9"/>
      <c r="AD615" s="9"/>
      <c r="AE615" s="9"/>
      <c r="AF615" s="9"/>
      <c r="AG615" s="9"/>
      <c r="AH615" s="9"/>
      <c r="AI615" s="9"/>
      <c r="AJ615" s="9"/>
      <c r="AK615" s="9"/>
      <c r="AL615" s="9"/>
      <c r="AM615" s="9"/>
      <c r="AO615" s="11"/>
    </row>
    <row r="616" spans="12:41">
      <c r="L616" s="8"/>
      <c r="M616" s="9"/>
      <c r="N616" s="9"/>
      <c r="O616" s="9"/>
      <c r="P616" s="9"/>
      <c r="Q616" s="9"/>
      <c r="R616" s="9"/>
      <c r="S616" s="9"/>
      <c r="T616" s="9"/>
      <c r="U616" s="10"/>
      <c r="V616" s="11"/>
      <c r="W616" s="11"/>
      <c r="X616" s="11"/>
      <c r="Y616" s="11"/>
      <c r="Z616" s="11"/>
      <c r="AA616" s="11"/>
      <c r="AB616" s="11"/>
      <c r="AC616" s="9"/>
      <c r="AD616" s="9"/>
      <c r="AE616" s="9"/>
      <c r="AF616" s="9"/>
      <c r="AG616" s="9"/>
      <c r="AH616" s="9"/>
      <c r="AI616" s="9"/>
      <c r="AJ616" s="9"/>
      <c r="AK616" s="9"/>
      <c r="AL616" s="9"/>
      <c r="AM616" s="9"/>
      <c r="AO616" s="11"/>
    </row>
    <row r="617" spans="12:41">
      <c r="L617" s="8"/>
      <c r="M617" s="9"/>
      <c r="N617" s="9"/>
      <c r="O617" s="9"/>
      <c r="P617" s="9"/>
      <c r="Q617" s="9"/>
      <c r="R617" s="9"/>
      <c r="S617" s="9"/>
      <c r="T617" s="9"/>
      <c r="U617" s="10"/>
      <c r="V617" s="11"/>
      <c r="W617" s="11"/>
      <c r="X617" s="11"/>
      <c r="Y617" s="11"/>
      <c r="Z617" s="11"/>
      <c r="AA617" s="11"/>
      <c r="AB617" s="11"/>
      <c r="AC617" s="9"/>
      <c r="AD617" s="9"/>
      <c r="AE617" s="9"/>
      <c r="AF617" s="9"/>
      <c r="AG617" s="9"/>
      <c r="AH617" s="9"/>
      <c r="AI617" s="9"/>
      <c r="AJ617" s="9"/>
      <c r="AK617" s="9"/>
      <c r="AL617" s="9"/>
      <c r="AM617" s="9"/>
      <c r="AO617" s="11"/>
    </row>
    <row r="618" spans="12:41">
      <c r="L618" s="8"/>
      <c r="M618" s="9"/>
      <c r="N618" s="9"/>
      <c r="O618" s="9"/>
      <c r="P618" s="9"/>
      <c r="Q618" s="9"/>
      <c r="R618" s="9"/>
      <c r="S618" s="9"/>
      <c r="T618" s="9"/>
      <c r="U618" s="10"/>
      <c r="V618" s="11"/>
      <c r="W618" s="11"/>
      <c r="X618" s="11"/>
      <c r="Y618" s="11"/>
      <c r="Z618" s="11"/>
      <c r="AA618" s="11"/>
      <c r="AB618" s="11"/>
      <c r="AC618" s="9"/>
      <c r="AD618" s="9"/>
      <c r="AE618" s="9"/>
      <c r="AF618" s="9"/>
      <c r="AG618" s="9"/>
      <c r="AH618" s="9"/>
      <c r="AI618" s="9"/>
      <c r="AJ618" s="9"/>
      <c r="AK618" s="9"/>
      <c r="AL618" s="9"/>
      <c r="AM618" s="9"/>
      <c r="AO618" s="11"/>
    </row>
    <row r="619" spans="12:41">
      <c r="L619" s="8"/>
      <c r="M619" s="9"/>
      <c r="N619" s="9"/>
      <c r="O619" s="9"/>
      <c r="P619" s="9"/>
      <c r="Q619" s="9"/>
      <c r="R619" s="9"/>
      <c r="S619" s="9"/>
      <c r="T619" s="9"/>
      <c r="U619" s="10"/>
      <c r="V619" s="11"/>
      <c r="W619" s="11"/>
      <c r="X619" s="11"/>
      <c r="Y619" s="11"/>
      <c r="Z619" s="11"/>
      <c r="AA619" s="11"/>
      <c r="AB619" s="11"/>
      <c r="AC619" s="9"/>
      <c r="AD619" s="9"/>
      <c r="AE619" s="9"/>
      <c r="AF619" s="9"/>
      <c r="AG619" s="9"/>
      <c r="AH619" s="9"/>
      <c r="AI619" s="9"/>
      <c r="AJ619" s="9"/>
      <c r="AK619" s="9"/>
      <c r="AL619" s="9"/>
      <c r="AM619" s="9"/>
      <c r="AO619" s="11"/>
    </row>
    <row r="620" spans="12:41">
      <c r="L620" s="8"/>
      <c r="M620" s="9"/>
      <c r="N620" s="9"/>
      <c r="O620" s="9"/>
      <c r="P620" s="9"/>
      <c r="Q620" s="9"/>
      <c r="R620" s="9"/>
      <c r="S620" s="9"/>
      <c r="T620" s="9"/>
      <c r="U620" s="10"/>
      <c r="V620" s="11"/>
      <c r="W620" s="11"/>
      <c r="X620" s="11"/>
      <c r="Y620" s="11"/>
      <c r="Z620" s="11"/>
      <c r="AA620" s="11"/>
      <c r="AB620" s="11"/>
      <c r="AC620" s="9"/>
      <c r="AD620" s="9"/>
      <c r="AE620" s="9"/>
      <c r="AF620" s="9"/>
      <c r="AG620" s="9"/>
      <c r="AH620" s="9"/>
      <c r="AI620" s="9"/>
      <c r="AJ620" s="9"/>
      <c r="AK620" s="9"/>
      <c r="AL620" s="9"/>
      <c r="AM620" s="9"/>
      <c r="AO620" s="11"/>
    </row>
    <row r="621" spans="12:41">
      <c r="L621" s="8"/>
      <c r="M621" s="9"/>
      <c r="N621" s="9"/>
      <c r="O621" s="9"/>
      <c r="P621" s="9"/>
      <c r="Q621" s="9"/>
      <c r="R621" s="9"/>
      <c r="S621" s="9"/>
      <c r="T621" s="9"/>
      <c r="U621" s="10"/>
      <c r="V621" s="11"/>
      <c r="W621" s="11"/>
      <c r="X621" s="11"/>
      <c r="Y621" s="11"/>
      <c r="Z621" s="11"/>
      <c r="AA621" s="11"/>
      <c r="AB621" s="11"/>
      <c r="AC621" s="9"/>
      <c r="AD621" s="9"/>
      <c r="AE621" s="9"/>
      <c r="AF621" s="9"/>
      <c r="AG621" s="9"/>
      <c r="AH621" s="9"/>
      <c r="AI621" s="9"/>
      <c r="AJ621" s="9"/>
      <c r="AK621" s="9"/>
      <c r="AL621" s="9"/>
      <c r="AM621" s="9"/>
      <c r="AO621" s="11"/>
    </row>
    <row r="622" spans="12:41">
      <c r="L622" s="8"/>
      <c r="M622" s="9"/>
      <c r="N622" s="9"/>
      <c r="O622" s="9"/>
      <c r="P622" s="9"/>
      <c r="Q622" s="9"/>
      <c r="R622" s="9"/>
      <c r="S622" s="9"/>
      <c r="T622" s="9"/>
      <c r="U622" s="10"/>
      <c r="V622" s="11"/>
      <c r="W622" s="11"/>
      <c r="X622" s="11"/>
      <c r="Y622" s="11"/>
      <c r="Z622" s="11"/>
      <c r="AA622" s="11"/>
      <c r="AB622" s="11"/>
      <c r="AC622" s="9"/>
      <c r="AD622" s="9"/>
      <c r="AE622" s="9"/>
      <c r="AF622" s="9"/>
      <c r="AG622" s="9"/>
      <c r="AH622" s="9"/>
      <c r="AI622" s="9"/>
      <c r="AJ622" s="9"/>
      <c r="AK622" s="9"/>
      <c r="AL622" s="9"/>
      <c r="AM622" s="9"/>
      <c r="AO622" s="11"/>
    </row>
    <row r="623" spans="12:41">
      <c r="L623" s="8"/>
      <c r="M623" s="9"/>
      <c r="N623" s="9"/>
      <c r="O623" s="9"/>
      <c r="P623" s="9"/>
      <c r="Q623" s="9"/>
      <c r="R623" s="9"/>
      <c r="S623" s="9"/>
      <c r="T623" s="9"/>
      <c r="U623" s="10"/>
      <c r="V623" s="11"/>
      <c r="W623" s="11"/>
      <c r="X623" s="11"/>
      <c r="Y623" s="11"/>
      <c r="Z623" s="11"/>
      <c r="AA623" s="11"/>
      <c r="AB623" s="11"/>
      <c r="AC623" s="9"/>
      <c r="AD623" s="9"/>
      <c r="AE623" s="9"/>
      <c r="AF623" s="9"/>
      <c r="AG623" s="9"/>
      <c r="AH623" s="9"/>
      <c r="AI623" s="9"/>
      <c r="AJ623" s="9"/>
      <c r="AK623" s="9"/>
      <c r="AL623" s="9"/>
      <c r="AM623" s="9"/>
      <c r="AO623" s="11"/>
    </row>
    <row r="624" spans="12:41">
      <c r="L624" s="8"/>
      <c r="M624" s="9"/>
      <c r="N624" s="9"/>
      <c r="O624" s="9"/>
      <c r="P624" s="9"/>
      <c r="Q624" s="9"/>
      <c r="R624" s="9"/>
      <c r="S624" s="9"/>
      <c r="T624" s="9"/>
      <c r="U624" s="10"/>
      <c r="V624" s="11"/>
      <c r="W624" s="11"/>
      <c r="X624" s="11"/>
      <c r="Y624" s="11"/>
      <c r="Z624" s="11"/>
      <c r="AA624" s="11"/>
      <c r="AB624" s="11"/>
      <c r="AC624" s="9"/>
      <c r="AD624" s="9"/>
      <c r="AE624" s="9"/>
      <c r="AF624" s="9"/>
      <c r="AG624" s="9"/>
      <c r="AH624" s="9"/>
      <c r="AI624" s="9"/>
      <c r="AJ624" s="9"/>
      <c r="AK624" s="9"/>
      <c r="AL624" s="9"/>
      <c r="AM624" s="9"/>
      <c r="AO624" s="11"/>
    </row>
    <row r="625" spans="12:41">
      <c r="L625" s="8"/>
      <c r="M625" s="9"/>
      <c r="N625" s="9"/>
      <c r="O625" s="9"/>
      <c r="P625" s="9"/>
      <c r="Q625" s="9"/>
      <c r="R625" s="9"/>
      <c r="S625" s="9"/>
      <c r="T625" s="9"/>
      <c r="U625" s="10"/>
      <c r="V625" s="11"/>
      <c r="W625" s="11"/>
      <c r="X625" s="11"/>
      <c r="Y625" s="11"/>
      <c r="Z625" s="11"/>
      <c r="AA625" s="11"/>
      <c r="AB625" s="11"/>
      <c r="AC625" s="9"/>
      <c r="AD625" s="9"/>
      <c r="AE625" s="9"/>
      <c r="AF625" s="9"/>
      <c r="AG625" s="9"/>
      <c r="AH625" s="9"/>
      <c r="AI625" s="9"/>
      <c r="AJ625" s="9"/>
      <c r="AK625" s="9"/>
      <c r="AL625" s="9"/>
      <c r="AM625" s="9"/>
      <c r="AO625" s="11"/>
    </row>
    <row r="626" spans="12:41">
      <c r="L626" s="8"/>
      <c r="M626" s="9"/>
      <c r="N626" s="9"/>
      <c r="O626" s="9"/>
      <c r="P626" s="9"/>
      <c r="Q626" s="9"/>
      <c r="R626" s="9"/>
      <c r="S626" s="9"/>
      <c r="T626" s="9"/>
      <c r="U626" s="10"/>
      <c r="V626" s="11"/>
      <c r="W626" s="11"/>
      <c r="X626" s="11"/>
      <c r="Y626" s="11"/>
      <c r="Z626" s="11"/>
      <c r="AA626" s="11"/>
      <c r="AB626" s="11"/>
      <c r="AC626" s="9"/>
      <c r="AD626" s="9"/>
      <c r="AE626" s="9"/>
      <c r="AF626" s="9"/>
      <c r="AG626" s="9"/>
      <c r="AH626" s="9"/>
      <c r="AI626" s="9"/>
      <c r="AJ626" s="9"/>
      <c r="AK626" s="9"/>
      <c r="AL626" s="9"/>
      <c r="AM626" s="9"/>
      <c r="AO626" s="11"/>
    </row>
    <row r="627" spans="12:41">
      <c r="L627" s="8"/>
      <c r="M627" s="9"/>
      <c r="N627" s="9"/>
      <c r="O627" s="9"/>
      <c r="P627" s="9"/>
      <c r="Q627" s="9"/>
      <c r="R627" s="9"/>
      <c r="S627" s="9"/>
      <c r="T627" s="9"/>
      <c r="U627" s="10"/>
      <c r="V627" s="11"/>
      <c r="W627" s="11"/>
      <c r="X627" s="11"/>
      <c r="Y627" s="11"/>
      <c r="Z627" s="11"/>
      <c r="AA627" s="11"/>
      <c r="AB627" s="11"/>
      <c r="AC627" s="9"/>
      <c r="AD627" s="9"/>
      <c r="AE627" s="9"/>
      <c r="AF627" s="9"/>
      <c r="AG627" s="9"/>
      <c r="AH627" s="9"/>
      <c r="AI627" s="9"/>
      <c r="AJ627" s="9"/>
      <c r="AK627" s="9"/>
      <c r="AL627" s="9"/>
      <c r="AM627" s="9"/>
      <c r="AO627" s="11"/>
    </row>
    <row r="628" spans="12:41">
      <c r="L628" s="8"/>
      <c r="M628" s="9"/>
      <c r="N628" s="9"/>
      <c r="O628" s="9"/>
      <c r="P628" s="9"/>
      <c r="Q628" s="9"/>
      <c r="R628" s="9"/>
      <c r="S628" s="9"/>
      <c r="T628" s="9"/>
      <c r="U628" s="10"/>
      <c r="V628" s="11"/>
      <c r="W628" s="11"/>
      <c r="X628" s="11"/>
      <c r="Y628" s="11"/>
      <c r="Z628" s="11"/>
      <c r="AA628" s="11"/>
      <c r="AB628" s="11"/>
      <c r="AC628" s="9"/>
      <c r="AD628" s="9"/>
      <c r="AE628" s="9"/>
      <c r="AF628" s="9"/>
      <c r="AG628" s="9"/>
      <c r="AH628" s="9"/>
      <c r="AI628" s="9"/>
      <c r="AJ628" s="9"/>
      <c r="AK628" s="9"/>
      <c r="AL628" s="9"/>
      <c r="AM628" s="9"/>
      <c r="AO628" s="11"/>
    </row>
    <row r="629" spans="12:41">
      <c r="L629" s="8"/>
      <c r="M629" s="9"/>
      <c r="N629" s="9"/>
      <c r="O629" s="9"/>
      <c r="P629" s="9"/>
      <c r="Q629" s="9"/>
      <c r="R629" s="9"/>
      <c r="S629" s="9"/>
      <c r="T629" s="9"/>
      <c r="U629" s="10"/>
      <c r="V629" s="11"/>
      <c r="W629" s="11"/>
      <c r="X629" s="11"/>
      <c r="Y629" s="11"/>
      <c r="Z629" s="11"/>
      <c r="AA629" s="11"/>
      <c r="AB629" s="11"/>
      <c r="AC629" s="9"/>
      <c r="AD629" s="9"/>
      <c r="AE629" s="9"/>
      <c r="AF629" s="9"/>
      <c r="AG629" s="9"/>
      <c r="AH629" s="9"/>
      <c r="AI629" s="9"/>
      <c r="AJ629" s="9"/>
      <c r="AK629" s="9"/>
      <c r="AL629" s="9"/>
      <c r="AM629" s="9"/>
      <c r="AO629" s="11"/>
    </row>
    <row r="630" spans="12:41">
      <c r="L630" s="8"/>
      <c r="M630" s="9"/>
      <c r="N630" s="9"/>
      <c r="O630" s="9"/>
      <c r="P630" s="9"/>
      <c r="Q630" s="9"/>
      <c r="R630" s="9"/>
      <c r="S630" s="9"/>
      <c r="T630" s="9"/>
      <c r="U630" s="10"/>
      <c r="V630" s="11"/>
      <c r="W630" s="11"/>
      <c r="X630" s="11"/>
      <c r="Y630" s="11"/>
      <c r="Z630" s="11"/>
      <c r="AA630" s="11"/>
      <c r="AB630" s="11"/>
      <c r="AC630" s="9"/>
      <c r="AD630" s="9"/>
      <c r="AE630" s="9"/>
      <c r="AF630" s="9"/>
      <c r="AG630" s="9"/>
      <c r="AH630" s="9"/>
      <c r="AI630" s="9"/>
      <c r="AJ630" s="9"/>
      <c r="AK630" s="9"/>
      <c r="AL630" s="9"/>
      <c r="AM630" s="9"/>
      <c r="AO630" s="11"/>
    </row>
    <row r="631" spans="12:41">
      <c r="L631" s="8"/>
      <c r="M631" s="9"/>
      <c r="N631" s="9"/>
      <c r="O631" s="9"/>
      <c r="P631" s="9"/>
      <c r="Q631" s="9"/>
      <c r="R631" s="9"/>
      <c r="S631" s="9"/>
      <c r="T631" s="9"/>
      <c r="U631" s="10"/>
      <c r="V631" s="11"/>
      <c r="W631" s="11"/>
      <c r="X631" s="11"/>
      <c r="Y631" s="11"/>
      <c r="Z631" s="11"/>
      <c r="AA631" s="11"/>
      <c r="AB631" s="11"/>
      <c r="AC631" s="9"/>
      <c r="AD631" s="9"/>
      <c r="AE631" s="9"/>
      <c r="AF631" s="9"/>
      <c r="AG631" s="9"/>
      <c r="AH631" s="9"/>
      <c r="AI631" s="9"/>
      <c r="AJ631" s="9"/>
      <c r="AK631" s="9"/>
      <c r="AL631" s="9"/>
      <c r="AM631" s="9"/>
      <c r="AO631" s="11"/>
    </row>
    <row r="632" spans="12:41">
      <c r="L632" s="8"/>
      <c r="M632" s="9"/>
      <c r="N632" s="9"/>
      <c r="O632" s="9"/>
      <c r="P632" s="9"/>
      <c r="Q632" s="9"/>
      <c r="R632" s="9"/>
      <c r="S632" s="9"/>
      <c r="T632" s="9"/>
      <c r="U632" s="10"/>
      <c r="V632" s="11"/>
      <c r="W632" s="11"/>
      <c r="X632" s="11"/>
      <c r="Y632" s="11"/>
      <c r="Z632" s="11"/>
      <c r="AA632" s="11"/>
      <c r="AB632" s="11"/>
      <c r="AC632" s="9"/>
      <c r="AD632" s="9"/>
      <c r="AE632" s="9"/>
      <c r="AF632" s="9"/>
      <c r="AG632" s="9"/>
      <c r="AH632" s="9"/>
      <c r="AI632" s="9"/>
      <c r="AJ632" s="9"/>
      <c r="AK632" s="9"/>
      <c r="AL632" s="9"/>
      <c r="AM632" s="9"/>
      <c r="AO632" s="11"/>
    </row>
    <row r="633" spans="12:41">
      <c r="L633" s="8"/>
      <c r="M633" s="9"/>
      <c r="N633" s="9"/>
      <c r="O633" s="9"/>
      <c r="P633" s="9"/>
      <c r="Q633" s="9"/>
      <c r="R633" s="9"/>
      <c r="S633" s="9"/>
      <c r="T633" s="9"/>
      <c r="AC633" s="9"/>
      <c r="AD633" s="9"/>
      <c r="AE633" s="9"/>
      <c r="AF633" s="9"/>
      <c r="AG633" s="9"/>
      <c r="AH633" s="9"/>
      <c r="AI633" s="9"/>
      <c r="AJ633" s="9"/>
      <c r="AK633" s="9"/>
      <c r="AL633" s="9"/>
      <c r="AM633" s="9"/>
      <c r="AO633" s="11"/>
    </row>
  </sheetData>
  <mergeCells count="7">
    <mergeCell ref="H1:K1"/>
    <mergeCell ref="AF1:AH1"/>
    <mergeCell ref="AI1:AM1"/>
    <mergeCell ref="U1:AB1"/>
    <mergeCell ref="AC1:AE1"/>
    <mergeCell ref="L1:Q1"/>
    <mergeCell ref="R1:T1"/>
  </mergeCells>
  <phoneticPr fontId="3"/>
  <hyperlinks>
    <hyperlink ref="G6" r:id="rId1"/>
    <hyperlink ref="G23" r:id="rId2"/>
    <hyperlink ref="G19" r:id="rId3"/>
    <hyperlink ref="G4" r:id="rId4"/>
    <hyperlink ref="G36" r:id="rId5"/>
    <hyperlink ref="G7" r:id="rId6" display="ro-gndc@city.akita.lg.jp"/>
    <hyperlink ref="G43" r:id="rId7"/>
    <hyperlink ref="G16" r:id="rId8"/>
    <hyperlink ref="AB16" r:id="rId9"/>
    <hyperlink ref="G57" r:id="rId10"/>
    <hyperlink ref="G27" r:id="rId11"/>
    <hyperlink ref="G14" r:id="rId12"/>
    <hyperlink ref="G56" r:id="rId13"/>
    <hyperlink ref="G52" r:id="rId14"/>
    <hyperlink ref="AB53" r:id="rId15"/>
    <hyperlink ref="G38" r:id="rId16"/>
    <hyperlink ref="G49" r:id="rId17"/>
    <hyperlink ref="G39" r:id="rId18"/>
    <hyperlink ref="G22" r:id="rId19"/>
    <hyperlink ref="G18" r:id="rId20"/>
    <hyperlink ref="G17" r:id="rId21"/>
    <hyperlink ref="G24" r:id="rId22"/>
    <hyperlink ref="G59" r:id="rId23"/>
    <hyperlink ref="G26" r:id="rId24"/>
    <hyperlink ref="G54" r:id="rId25"/>
    <hyperlink ref="AB54" r:id="rId26"/>
    <hyperlink ref="G3" r:id="rId27"/>
    <hyperlink ref="G21" r:id="rId28"/>
    <hyperlink ref="AB21" r:id="rId29"/>
    <hyperlink ref="G40" r:id="rId30"/>
    <hyperlink ref="AB40" r:id="rId31"/>
    <hyperlink ref="G33" r:id="rId32"/>
    <hyperlink ref="G30" r:id="rId33"/>
    <hyperlink ref="G8" r:id="rId34" display="sodan@city.yamagata-yamagata.lg.jp"/>
  </hyperlinks>
  <pageMargins left="0.70866141732283472" right="0.70866141732283472" top="0.74803149606299213" bottom="0.74803149606299213" header="0.31496062992125984" footer="0.31496062992125984"/>
  <pageSetup paperSize="9" orientation="landscape" r:id="rId35"/>
  <drawing r:id="rId36"/>
  <legacyDrawing r:id="rId37"/>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K3" sqref="K3"/>
    </sheetView>
  </sheetViews>
  <sheetFormatPr defaultColWidth="9" defaultRowHeight="13.5"/>
  <cols>
    <col min="1" max="1" width="9" style="202" customWidth="1"/>
    <col min="2" max="2" width="20" style="202" customWidth="1"/>
    <col min="3" max="3" width="11" style="202" bestFit="1" customWidth="1"/>
    <col min="4" max="4" width="18.375" style="202" bestFit="1" customWidth="1"/>
    <col min="5" max="5" width="13.125" style="202" bestFit="1" customWidth="1"/>
    <col min="6" max="8" width="13" style="202" customWidth="1"/>
    <col min="9" max="9" width="15.125" style="202" bestFit="1" customWidth="1"/>
    <col min="10" max="10" width="9" style="202" customWidth="1"/>
    <col min="11" max="11" width="9" style="7" customWidth="1"/>
    <col min="12" max="12" width="10.875" style="7" customWidth="1"/>
    <col min="13" max="13" width="14.5" style="202" customWidth="1"/>
    <col min="14" max="14" width="7.25" style="202" bestFit="1" customWidth="1"/>
    <col min="15" max="15" width="9" style="202" customWidth="1"/>
    <col min="16" max="16384" width="9" style="202"/>
  </cols>
  <sheetData>
    <row r="1" spans="1:13">
      <c r="A1" s="202" t="s">
        <v>5</v>
      </c>
      <c r="B1" s="56" t="str">
        <f>[13]合計!C3</f>
        <v>川越市</v>
      </c>
      <c r="I1" s="202" t="s">
        <v>38</v>
      </c>
      <c r="K1" s="7" t="s">
        <v>39</v>
      </c>
    </row>
    <row r="2" spans="1:13" ht="54" customHeight="1">
      <c r="B2" s="16"/>
      <c r="E2" s="784" t="s">
        <v>40</v>
      </c>
      <c r="F2" s="784"/>
      <c r="G2" s="784"/>
      <c r="H2" s="203">
        <f>SUMIF(E8:E357,"PPS",H8:H357)</f>
        <v>357940</v>
      </c>
      <c r="I2" s="204"/>
      <c r="J2" s="7"/>
    </row>
    <row r="3" spans="1:13" ht="57" customHeight="1">
      <c r="B3" s="19"/>
      <c r="E3" s="784" t="s">
        <v>41</v>
      </c>
      <c r="F3" s="784"/>
      <c r="G3" s="784"/>
      <c r="H3" s="203">
        <f>M7</f>
        <v>357940</v>
      </c>
      <c r="I3" s="204"/>
      <c r="J3" s="19"/>
    </row>
    <row r="4" spans="1:13" s="19" customFormat="1" ht="55.5" customHeight="1">
      <c r="B4" s="20"/>
      <c r="E4" s="784" t="s">
        <v>192</v>
      </c>
      <c r="F4" s="784"/>
      <c r="G4" s="784"/>
      <c r="H4" s="205">
        <f>H3/I7</f>
        <v>0.98158264227107195</v>
      </c>
      <c r="I4" s="204"/>
      <c r="K4" s="22"/>
      <c r="L4" s="22"/>
    </row>
    <row r="5" spans="1:13" s="19" customFormat="1" ht="17.25" customHeight="1">
      <c r="B5" s="23"/>
      <c r="E5" s="24"/>
      <c r="F5" s="24"/>
      <c r="G5" s="24"/>
      <c r="H5" s="224"/>
      <c r="I5" s="217"/>
      <c r="J5" s="23"/>
      <c r="K5" s="22"/>
      <c r="L5" s="22"/>
    </row>
    <row r="6" spans="1:13" ht="54">
      <c r="A6" s="7" t="s">
        <v>43</v>
      </c>
      <c r="B6" s="159" t="s">
        <v>44</v>
      </c>
      <c r="C6" s="159" t="s">
        <v>45</v>
      </c>
      <c r="D6" s="159" t="s">
        <v>46</v>
      </c>
      <c r="E6" s="57" t="s">
        <v>47</v>
      </c>
      <c r="F6" s="159" t="s">
        <v>48</v>
      </c>
      <c r="G6" s="159" t="s">
        <v>49</v>
      </c>
      <c r="H6" s="57" t="s">
        <v>87</v>
      </c>
      <c r="I6" s="57" t="s">
        <v>76</v>
      </c>
      <c r="J6" s="57" t="s">
        <v>51</v>
      </c>
      <c r="K6" s="57" t="s">
        <v>52</v>
      </c>
      <c r="L6" s="57" t="s">
        <v>53</v>
      </c>
      <c r="M6" s="57" t="s">
        <v>54</v>
      </c>
    </row>
    <row r="7" spans="1:13" s="206" customFormat="1" ht="14.25" thickBot="1">
      <c r="B7" s="32" t="s">
        <v>55</v>
      </c>
      <c r="C7" s="32"/>
      <c r="D7" s="32"/>
      <c r="E7" s="32"/>
      <c r="F7" s="32"/>
      <c r="G7" s="32"/>
      <c r="H7" s="33">
        <f>SUM(H8:H357)</f>
        <v>357940</v>
      </c>
      <c r="I7" s="33">
        <f>SUM(I8:I357)</f>
        <v>364656</v>
      </c>
      <c r="J7" s="34">
        <f t="shared" ref="J7:J261" si="0">H7/I7</f>
        <v>0.98158264227107195</v>
      </c>
      <c r="K7" s="35">
        <f>SUM(K8:K357)</f>
        <v>13261</v>
      </c>
      <c r="L7" s="36">
        <f>SUM(L8:L357)</f>
        <v>21132788</v>
      </c>
      <c r="M7" s="37">
        <f>SUM(M8:M357)</f>
        <v>357940</v>
      </c>
    </row>
    <row r="8" spans="1:13" ht="36.75" thickTop="1">
      <c r="A8" s="202">
        <v>1</v>
      </c>
      <c r="B8" s="218" t="s">
        <v>356</v>
      </c>
      <c r="C8" s="90" t="s">
        <v>357</v>
      </c>
      <c r="D8" s="85" t="s">
        <v>358</v>
      </c>
      <c r="E8" s="85" t="s">
        <v>120</v>
      </c>
      <c r="F8" s="92" t="s">
        <v>359</v>
      </c>
      <c r="G8" s="220">
        <v>4</v>
      </c>
      <c r="H8" s="261">
        <v>89228</v>
      </c>
      <c r="I8" s="87">
        <v>90992</v>
      </c>
      <c r="J8" s="205">
        <f t="shared" si="0"/>
        <v>0.9806136803235449</v>
      </c>
      <c r="K8" s="87">
        <v>2807</v>
      </c>
      <c r="L8" s="87">
        <v>5392300</v>
      </c>
      <c r="M8" s="88">
        <v>89228</v>
      </c>
    </row>
    <row r="9" spans="1:13" ht="36">
      <c r="A9" s="202">
        <v>2</v>
      </c>
      <c r="B9" s="218" t="s">
        <v>360</v>
      </c>
      <c r="C9" s="90" t="s">
        <v>357</v>
      </c>
      <c r="D9" s="90" t="s">
        <v>358</v>
      </c>
      <c r="E9" s="85" t="s">
        <v>120</v>
      </c>
      <c r="F9" s="92" t="s">
        <v>359</v>
      </c>
      <c r="G9" s="220">
        <v>5</v>
      </c>
      <c r="H9" s="261">
        <v>23695</v>
      </c>
      <c r="I9" s="87">
        <v>24251</v>
      </c>
      <c r="J9" s="205">
        <f t="shared" si="0"/>
        <v>0.97707311038720057</v>
      </c>
      <c r="K9" s="87">
        <v>1033</v>
      </c>
      <c r="L9" s="87">
        <v>1323800</v>
      </c>
      <c r="M9" s="91">
        <v>23695</v>
      </c>
    </row>
    <row r="10" spans="1:13" ht="36">
      <c r="A10" s="202">
        <v>3</v>
      </c>
      <c r="B10" s="218" t="s">
        <v>361</v>
      </c>
      <c r="C10" s="92" t="s">
        <v>362</v>
      </c>
      <c r="D10" s="85" t="s">
        <v>358</v>
      </c>
      <c r="E10" s="85" t="s">
        <v>120</v>
      </c>
      <c r="F10" s="92" t="s">
        <v>363</v>
      </c>
      <c r="G10" s="220">
        <v>4</v>
      </c>
      <c r="H10" s="261">
        <v>137214</v>
      </c>
      <c r="I10" s="87">
        <v>139022</v>
      </c>
      <c r="J10" s="205">
        <f t="shared" si="0"/>
        <v>0.98699486412222526</v>
      </c>
      <c r="K10" s="87">
        <v>5791</v>
      </c>
      <c r="L10" s="87">
        <v>7749300</v>
      </c>
      <c r="M10" s="91">
        <v>137214</v>
      </c>
    </row>
    <row r="11" spans="1:13" ht="36">
      <c r="A11" s="202">
        <v>4</v>
      </c>
      <c r="B11" s="218" t="s">
        <v>364</v>
      </c>
      <c r="C11" s="90" t="s">
        <v>136</v>
      </c>
      <c r="D11" s="85" t="s">
        <v>358</v>
      </c>
      <c r="E11" s="85" t="s">
        <v>120</v>
      </c>
      <c r="F11" s="92" t="s">
        <v>359</v>
      </c>
      <c r="G11" s="220">
        <v>4</v>
      </c>
      <c r="H11" s="261">
        <v>22562</v>
      </c>
      <c r="I11" s="87">
        <v>23320</v>
      </c>
      <c r="J11" s="205">
        <f t="shared" si="0"/>
        <v>0.96749571183533445</v>
      </c>
      <c r="K11" s="87">
        <v>2500</v>
      </c>
      <c r="L11" s="87">
        <v>932900</v>
      </c>
      <c r="M11" s="91">
        <v>22562</v>
      </c>
    </row>
    <row r="12" spans="1:13" ht="36">
      <c r="A12" s="202">
        <v>5</v>
      </c>
      <c r="B12" s="218" t="s">
        <v>365</v>
      </c>
      <c r="C12" s="90" t="s">
        <v>136</v>
      </c>
      <c r="D12" s="85" t="s">
        <v>358</v>
      </c>
      <c r="E12" s="85" t="s">
        <v>120</v>
      </c>
      <c r="F12" s="92" t="s">
        <v>359</v>
      </c>
      <c r="G12" s="220">
        <v>3</v>
      </c>
      <c r="H12" s="261">
        <v>55877</v>
      </c>
      <c r="I12" s="87">
        <v>57018</v>
      </c>
      <c r="J12" s="205">
        <f t="shared" si="0"/>
        <v>0.97998877547441154</v>
      </c>
      <c r="K12" s="87">
        <v>830</v>
      </c>
      <c r="L12" s="87">
        <v>3722900</v>
      </c>
      <c r="M12" s="91">
        <v>55877</v>
      </c>
    </row>
    <row r="13" spans="1:13" ht="36">
      <c r="A13" s="202">
        <v>6</v>
      </c>
      <c r="B13" s="218" t="s">
        <v>366</v>
      </c>
      <c r="C13" s="90" t="s">
        <v>136</v>
      </c>
      <c r="D13" s="85" t="s">
        <v>358</v>
      </c>
      <c r="E13" s="85" t="s">
        <v>120</v>
      </c>
      <c r="F13" s="92" t="s">
        <v>359</v>
      </c>
      <c r="G13" s="220">
        <v>4</v>
      </c>
      <c r="H13" s="261">
        <v>29364</v>
      </c>
      <c r="I13" s="87">
        <v>30053</v>
      </c>
      <c r="J13" s="205">
        <f t="shared" si="0"/>
        <v>0.9770738362226733</v>
      </c>
      <c r="K13" s="87">
        <v>300</v>
      </c>
      <c r="L13" s="87">
        <v>2011588</v>
      </c>
      <c r="M13" s="91">
        <v>29364</v>
      </c>
    </row>
    <row r="14" spans="1:13">
      <c r="A14" s="202">
        <v>7</v>
      </c>
      <c r="B14" s="218"/>
      <c r="C14" s="90"/>
      <c r="D14" s="92"/>
      <c r="E14" s="85"/>
      <c r="F14" s="90"/>
      <c r="G14" s="220"/>
      <c r="H14" s="261"/>
      <c r="I14" s="87"/>
      <c r="J14" s="205" t="e">
        <f t="shared" si="0"/>
        <v>#DIV/0!</v>
      </c>
      <c r="K14" s="87"/>
      <c r="L14" s="87"/>
      <c r="M14" s="91"/>
    </row>
    <row r="15" spans="1:13">
      <c r="A15" s="202">
        <v>8</v>
      </c>
      <c r="B15" s="218"/>
      <c r="C15" s="90"/>
      <c r="D15" s="92"/>
      <c r="E15" s="85"/>
      <c r="F15" s="90"/>
      <c r="G15" s="220"/>
      <c r="H15" s="261"/>
      <c r="I15" s="87"/>
      <c r="J15" s="205" t="e">
        <f t="shared" si="0"/>
        <v>#DIV/0!</v>
      </c>
      <c r="K15" s="87"/>
      <c r="L15" s="87"/>
      <c r="M15" s="91"/>
    </row>
    <row r="16" spans="1:13">
      <c r="A16" s="202">
        <v>9</v>
      </c>
      <c r="B16" s="90"/>
      <c r="C16" s="90"/>
      <c r="D16" s="90"/>
      <c r="E16" s="93"/>
      <c r="F16" s="93"/>
      <c r="G16" s="90"/>
      <c r="H16" s="95"/>
      <c r="I16" s="96"/>
      <c r="J16" s="205" t="e">
        <f t="shared" si="0"/>
        <v>#DIV/0!</v>
      </c>
      <c r="K16" s="87"/>
      <c r="L16" s="87"/>
      <c r="M16" s="91"/>
    </row>
    <row r="17" spans="1:13">
      <c r="A17" s="202">
        <v>10</v>
      </c>
      <c r="B17" s="90"/>
      <c r="C17" s="90"/>
      <c r="D17" s="90"/>
      <c r="E17" s="93"/>
      <c r="F17" s="93"/>
      <c r="G17" s="90"/>
      <c r="H17" s="95"/>
      <c r="I17" s="96"/>
      <c r="J17" s="205" t="e">
        <f t="shared" si="0"/>
        <v>#DIV/0!</v>
      </c>
      <c r="K17" s="87"/>
      <c r="L17" s="87"/>
      <c r="M17" s="91"/>
    </row>
    <row r="18" spans="1:13">
      <c r="A18" s="202">
        <v>11</v>
      </c>
      <c r="B18" s="90"/>
      <c r="C18" s="90"/>
      <c r="D18" s="90"/>
      <c r="E18" s="93"/>
      <c r="F18" s="93"/>
      <c r="G18" s="90"/>
      <c r="H18" s="95"/>
      <c r="I18" s="96"/>
      <c r="J18" s="205" t="e">
        <f t="shared" si="0"/>
        <v>#DIV/0!</v>
      </c>
      <c r="K18" s="87"/>
      <c r="L18" s="87"/>
      <c r="M18" s="91"/>
    </row>
    <row r="19" spans="1:13">
      <c r="A19" s="202">
        <v>12</v>
      </c>
      <c r="B19" s="90"/>
      <c r="C19" s="90"/>
      <c r="D19" s="90"/>
      <c r="E19" s="93"/>
      <c r="F19" s="93"/>
      <c r="G19" s="90"/>
      <c r="H19" s="95"/>
      <c r="I19" s="96"/>
      <c r="J19" s="205" t="e">
        <f t="shared" si="0"/>
        <v>#DIV/0!</v>
      </c>
      <c r="K19" s="87"/>
      <c r="L19" s="87"/>
      <c r="M19" s="91"/>
    </row>
    <row r="20" spans="1:13">
      <c r="A20" s="202">
        <v>13</v>
      </c>
      <c r="B20" s="90"/>
      <c r="C20" s="90"/>
      <c r="D20" s="90"/>
      <c r="E20" s="93"/>
      <c r="F20" s="93"/>
      <c r="G20" s="90"/>
      <c r="H20" s="95"/>
      <c r="I20" s="96"/>
      <c r="J20" s="205" t="e">
        <f t="shared" si="0"/>
        <v>#DIV/0!</v>
      </c>
      <c r="K20" s="87"/>
      <c r="L20" s="87"/>
      <c r="M20" s="91"/>
    </row>
    <row r="21" spans="1:13">
      <c r="A21" s="202">
        <v>14</v>
      </c>
      <c r="B21" s="90"/>
      <c r="C21" s="90"/>
      <c r="D21" s="90"/>
      <c r="E21" s="93"/>
      <c r="F21" s="93"/>
      <c r="G21" s="90"/>
      <c r="H21" s="95"/>
      <c r="I21" s="96"/>
      <c r="J21" s="205" t="e">
        <f t="shared" si="0"/>
        <v>#DIV/0!</v>
      </c>
      <c r="K21" s="87"/>
      <c r="L21" s="87"/>
      <c r="M21" s="91"/>
    </row>
    <row r="22" spans="1:13">
      <c r="A22" s="202">
        <v>15</v>
      </c>
      <c r="B22" s="90"/>
      <c r="C22" s="90"/>
      <c r="D22" s="90"/>
      <c r="E22" s="93"/>
      <c r="F22" s="93"/>
      <c r="G22" s="90"/>
      <c r="H22" s="95"/>
      <c r="I22" s="96"/>
      <c r="J22" s="205" t="e">
        <f t="shared" si="0"/>
        <v>#DIV/0!</v>
      </c>
      <c r="K22" s="87"/>
      <c r="L22" s="87"/>
      <c r="M22" s="91"/>
    </row>
    <row r="23" spans="1:13">
      <c r="A23" s="202">
        <v>16</v>
      </c>
      <c r="B23" s="90"/>
      <c r="C23" s="90"/>
      <c r="D23" s="90"/>
      <c r="E23" s="93"/>
      <c r="F23" s="93"/>
      <c r="G23" s="90"/>
      <c r="H23" s="95"/>
      <c r="I23" s="96"/>
      <c r="J23" s="205" t="e">
        <f t="shared" si="0"/>
        <v>#DIV/0!</v>
      </c>
      <c r="K23" s="87"/>
      <c r="L23" s="87"/>
      <c r="M23" s="91"/>
    </row>
    <row r="24" spans="1:13">
      <c r="A24" s="202">
        <v>17</v>
      </c>
      <c r="B24" s="90"/>
      <c r="C24" s="90"/>
      <c r="D24" s="90"/>
      <c r="E24" s="93"/>
      <c r="F24" s="93"/>
      <c r="G24" s="90"/>
      <c r="H24" s="95"/>
      <c r="I24" s="96"/>
      <c r="J24" s="205" t="e">
        <f t="shared" si="0"/>
        <v>#DIV/0!</v>
      </c>
      <c r="K24" s="87"/>
      <c r="L24" s="87"/>
      <c r="M24" s="91"/>
    </row>
    <row r="25" spans="1:13">
      <c r="A25" s="202">
        <v>18</v>
      </c>
      <c r="B25" s="90"/>
      <c r="C25" s="90"/>
      <c r="D25" s="90"/>
      <c r="E25" s="93"/>
      <c r="F25" s="93"/>
      <c r="G25" s="90"/>
      <c r="H25" s="95"/>
      <c r="I25" s="96"/>
      <c r="J25" s="205" t="e">
        <f t="shared" si="0"/>
        <v>#DIV/0!</v>
      </c>
      <c r="K25" s="87"/>
      <c r="L25" s="87"/>
      <c r="M25" s="91"/>
    </row>
    <row r="26" spans="1:13">
      <c r="A26" s="202">
        <v>19</v>
      </c>
      <c r="B26" s="90"/>
      <c r="C26" s="90"/>
      <c r="D26" s="90"/>
      <c r="E26" s="93"/>
      <c r="F26" s="93"/>
      <c r="G26" s="90"/>
      <c r="H26" s="95"/>
      <c r="I26" s="96"/>
      <c r="J26" s="205" t="e">
        <f t="shared" si="0"/>
        <v>#DIV/0!</v>
      </c>
      <c r="K26" s="87"/>
      <c r="L26" s="87"/>
      <c r="M26" s="91"/>
    </row>
    <row r="27" spans="1:13">
      <c r="A27" s="202">
        <v>20</v>
      </c>
      <c r="B27" s="90"/>
      <c r="C27" s="90"/>
      <c r="D27" s="90"/>
      <c r="E27" s="93"/>
      <c r="F27" s="93"/>
      <c r="G27" s="90"/>
      <c r="H27" s="95"/>
      <c r="I27" s="96"/>
      <c r="J27" s="205" t="e">
        <f t="shared" si="0"/>
        <v>#DIV/0!</v>
      </c>
      <c r="K27" s="87"/>
      <c r="L27" s="87"/>
      <c r="M27" s="91"/>
    </row>
    <row r="28" spans="1:13">
      <c r="A28" s="202">
        <v>21</v>
      </c>
      <c r="B28" s="90"/>
      <c r="C28" s="90"/>
      <c r="D28" s="90"/>
      <c r="E28" s="93"/>
      <c r="F28" s="93"/>
      <c r="G28" s="90"/>
      <c r="H28" s="95"/>
      <c r="I28" s="96"/>
      <c r="J28" s="205" t="e">
        <f t="shared" si="0"/>
        <v>#DIV/0!</v>
      </c>
      <c r="K28" s="87"/>
      <c r="L28" s="87"/>
      <c r="M28" s="91"/>
    </row>
    <row r="29" spans="1:13">
      <c r="A29" s="202">
        <v>22</v>
      </c>
      <c r="B29" s="90"/>
      <c r="C29" s="90"/>
      <c r="D29" s="90"/>
      <c r="E29" s="93"/>
      <c r="F29" s="93"/>
      <c r="G29" s="90"/>
      <c r="H29" s="95"/>
      <c r="I29" s="96"/>
      <c r="J29" s="205" t="e">
        <f t="shared" si="0"/>
        <v>#DIV/0!</v>
      </c>
      <c r="K29" s="87"/>
      <c r="L29" s="87"/>
      <c r="M29" s="91"/>
    </row>
    <row r="30" spans="1:13">
      <c r="A30" s="202">
        <v>23</v>
      </c>
      <c r="B30" s="90"/>
      <c r="C30" s="90"/>
      <c r="D30" s="90"/>
      <c r="E30" s="93"/>
      <c r="F30" s="93"/>
      <c r="G30" s="90"/>
      <c r="H30" s="95"/>
      <c r="I30" s="96"/>
      <c r="J30" s="205" t="e">
        <f t="shared" si="0"/>
        <v>#DIV/0!</v>
      </c>
      <c r="K30" s="87"/>
      <c r="L30" s="87"/>
      <c r="M30" s="91"/>
    </row>
    <row r="31" spans="1:13">
      <c r="A31" s="202">
        <v>24</v>
      </c>
      <c r="B31" s="90"/>
      <c r="C31" s="90"/>
      <c r="D31" s="90"/>
      <c r="E31" s="93"/>
      <c r="F31" s="93"/>
      <c r="G31" s="90"/>
      <c r="H31" s="95"/>
      <c r="I31" s="96"/>
      <c r="J31" s="205" t="e">
        <f t="shared" si="0"/>
        <v>#DIV/0!</v>
      </c>
      <c r="K31" s="87"/>
      <c r="L31" s="87"/>
      <c r="M31" s="91"/>
    </row>
    <row r="32" spans="1:13">
      <c r="A32" s="202">
        <v>25</v>
      </c>
      <c r="B32" s="90"/>
      <c r="C32" s="90"/>
      <c r="D32" s="90"/>
      <c r="E32" s="93"/>
      <c r="F32" s="93"/>
      <c r="G32" s="90"/>
      <c r="H32" s="95"/>
      <c r="I32" s="96"/>
      <c r="J32" s="205" t="e">
        <f t="shared" si="0"/>
        <v>#DIV/0!</v>
      </c>
      <c r="K32" s="87"/>
      <c r="L32" s="87"/>
      <c r="M32" s="91"/>
    </row>
    <row r="33" spans="1:13">
      <c r="A33" s="202">
        <v>26</v>
      </c>
      <c r="B33" s="90"/>
      <c r="C33" s="90"/>
      <c r="D33" s="90"/>
      <c r="E33" s="93"/>
      <c r="F33" s="93"/>
      <c r="G33" s="90"/>
      <c r="H33" s="95"/>
      <c r="I33" s="96"/>
      <c r="J33" s="205" t="e">
        <f t="shared" si="0"/>
        <v>#DIV/0!</v>
      </c>
      <c r="K33" s="87"/>
      <c r="L33" s="87"/>
      <c r="M33" s="91"/>
    </row>
    <row r="34" spans="1:13">
      <c r="A34" s="202">
        <v>27</v>
      </c>
      <c r="B34" s="90"/>
      <c r="C34" s="90"/>
      <c r="D34" s="90"/>
      <c r="E34" s="93"/>
      <c r="F34" s="93"/>
      <c r="G34" s="90"/>
      <c r="H34" s="95"/>
      <c r="I34" s="96"/>
      <c r="J34" s="205" t="e">
        <f t="shared" si="0"/>
        <v>#DIV/0!</v>
      </c>
      <c r="K34" s="87"/>
      <c r="L34" s="87"/>
      <c r="M34" s="91"/>
    </row>
    <row r="35" spans="1:13">
      <c r="A35" s="202">
        <v>28</v>
      </c>
      <c r="B35" s="90"/>
      <c r="C35" s="90"/>
      <c r="D35" s="90"/>
      <c r="E35" s="93"/>
      <c r="F35" s="93"/>
      <c r="G35" s="90"/>
      <c r="H35" s="95"/>
      <c r="I35" s="96"/>
      <c r="J35" s="205" t="e">
        <f t="shared" si="0"/>
        <v>#DIV/0!</v>
      </c>
      <c r="K35" s="87"/>
      <c r="L35" s="87"/>
      <c r="M35" s="91"/>
    </row>
    <row r="36" spans="1:13">
      <c r="A36" s="202">
        <v>29</v>
      </c>
      <c r="B36" s="90"/>
      <c r="C36" s="90"/>
      <c r="D36" s="90"/>
      <c r="E36" s="93"/>
      <c r="F36" s="93"/>
      <c r="G36" s="90"/>
      <c r="H36" s="95"/>
      <c r="I36" s="96"/>
      <c r="J36" s="205" t="e">
        <f t="shared" si="0"/>
        <v>#DIV/0!</v>
      </c>
      <c r="K36" s="87"/>
      <c r="L36" s="87"/>
      <c r="M36" s="91"/>
    </row>
    <row r="37" spans="1:13">
      <c r="A37" s="202">
        <v>30</v>
      </c>
      <c r="B37" s="90"/>
      <c r="C37" s="90"/>
      <c r="D37" s="90"/>
      <c r="E37" s="93"/>
      <c r="F37" s="93"/>
      <c r="G37" s="90"/>
      <c r="H37" s="95"/>
      <c r="I37" s="96"/>
      <c r="J37" s="205" t="e">
        <f t="shared" si="0"/>
        <v>#DIV/0!</v>
      </c>
      <c r="K37" s="87"/>
      <c r="L37" s="87"/>
      <c r="M37" s="91"/>
    </row>
    <row r="38" spans="1:13">
      <c r="A38" s="202">
        <v>31</v>
      </c>
      <c r="B38" s="90"/>
      <c r="C38" s="90"/>
      <c r="D38" s="90"/>
      <c r="E38" s="93"/>
      <c r="F38" s="93"/>
      <c r="G38" s="90"/>
      <c r="H38" s="95"/>
      <c r="I38" s="96"/>
      <c r="J38" s="205" t="e">
        <f t="shared" si="0"/>
        <v>#DIV/0!</v>
      </c>
      <c r="K38" s="87"/>
      <c r="L38" s="87"/>
      <c r="M38" s="91"/>
    </row>
    <row r="39" spans="1:13">
      <c r="A39" s="202">
        <v>32</v>
      </c>
      <c r="B39" s="90"/>
      <c r="C39" s="90"/>
      <c r="D39" s="90"/>
      <c r="E39" s="93"/>
      <c r="F39" s="93"/>
      <c r="G39" s="90"/>
      <c r="H39" s="95"/>
      <c r="I39" s="96"/>
      <c r="J39" s="205" t="e">
        <f t="shared" si="0"/>
        <v>#DIV/0!</v>
      </c>
      <c r="K39" s="87"/>
      <c r="L39" s="87"/>
      <c r="M39" s="91"/>
    </row>
    <row r="40" spans="1:13">
      <c r="A40" s="202">
        <v>33</v>
      </c>
      <c r="B40" s="90"/>
      <c r="C40" s="90"/>
      <c r="D40" s="90"/>
      <c r="E40" s="93"/>
      <c r="F40" s="93"/>
      <c r="G40" s="90"/>
      <c r="H40" s="95"/>
      <c r="I40" s="96"/>
      <c r="J40" s="205" t="e">
        <f t="shared" si="0"/>
        <v>#DIV/0!</v>
      </c>
      <c r="K40" s="87"/>
      <c r="L40" s="87"/>
      <c r="M40" s="91"/>
    </row>
    <row r="41" spans="1:13">
      <c r="A41" s="202">
        <v>34</v>
      </c>
      <c r="B41" s="90"/>
      <c r="C41" s="90"/>
      <c r="D41" s="90"/>
      <c r="E41" s="93"/>
      <c r="F41" s="93"/>
      <c r="G41" s="90"/>
      <c r="H41" s="95"/>
      <c r="I41" s="96"/>
      <c r="J41" s="205" t="e">
        <f t="shared" si="0"/>
        <v>#DIV/0!</v>
      </c>
      <c r="K41" s="87"/>
      <c r="L41" s="87"/>
      <c r="M41" s="91"/>
    </row>
    <row r="42" spans="1:13">
      <c r="A42" s="202">
        <v>35</v>
      </c>
      <c r="B42" s="90"/>
      <c r="C42" s="90"/>
      <c r="D42" s="90"/>
      <c r="E42" s="93"/>
      <c r="F42" s="93"/>
      <c r="G42" s="90"/>
      <c r="H42" s="95"/>
      <c r="I42" s="96"/>
      <c r="J42" s="205" t="e">
        <f t="shared" si="0"/>
        <v>#DIV/0!</v>
      </c>
      <c r="K42" s="87"/>
      <c r="L42" s="87"/>
      <c r="M42" s="91"/>
    </row>
    <row r="43" spans="1:13">
      <c r="A43" s="202">
        <v>36</v>
      </c>
      <c r="B43" s="90"/>
      <c r="C43" s="90"/>
      <c r="D43" s="90"/>
      <c r="E43" s="93"/>
      <c r="F43" s="93"/>
      <c r="G43" s="90"/>
      <c r="H43" s="95"/>
      <c r="I43" s="96"/>
      <c r="J43" s="205" t="e">
        <f t="shared" si="0"/>
        <v>#DIV/0!</v>
      </c>
      <c r="K43" s="87"/>
      <c r="L43" s="87"/>
      <c r="M43" s="91"/>
    </row>
    <row r="44" spans="1:13">
      <c r="A44" s="202">
        <v>37</v>
      </c>
      <c r="B44" s="90"/>
      <c r="C44" s="90"/>
      <c r="D44" s="90"/>
      <c r="E44" s="93"/>
      <c r="F44" s="93"/>
      <c r="G44" s="90"/>
      <c r="H44" s="95"/>
      <c r="I44" s="96"/>
      <c r="J44" s="205" t="e">
        <f t="shared" si="0"/>
        <v>#DIV/0!</v>
      </c>
      <c r="K44" s="87"/>
      <c r="L44" s="87"/>
      <c r="M44" s="91"/>
    </row>
    <row r="45" spans="1:13">
      <c r="A45" s="202">
        <v>38</v>
      </c>
      <c r="B45" s="90"/>
      <c r="C45" s="90"/>
      <c r="D45" s="90"/>
      <c r="E45" s="93"/>
      <c r="F45" s="93"/>
      <c r="G45" s="90"/>
      <c r="H45" s="95"/>
      <c r="I45" s="96"/>
      <c r="J45" s="205" t="e">
        <f t="shared" si="0"/>
        <v>#DIV/0!</v>
      </c>
      <c r="K45" s="87"/>
      <c r="L45" s="87"/>
      <c r="M45" s="91"/>
    </row>
    <row r="46" spans="1:13">
      <c r="A46" s="202">
        <v>39</v>
      </c>
      <c r="B46" s="90"/>
      <c r="C46" s="90"/>
      <c r="D46" s="90"/>
      <c r="E46" s="93"/>
      <c r="F46" s="93"/>
      <c r="G46" s="90"/>
      <c r="H46" s="95"/>
      <c r="I46" s="96"/>
      <c r="J46" s="205" t="e">
        <f t="shared" si="0"/>
        <v>#DIV/0!</v>
      </c>
      <c r="K46" s="87"/>
      <c r="L46" s="87"/>
      <c r="M46" s="91"/>
    </row>
    <row r="47" spans="1:13">
      <c r="A47" s="202">
        <v>40</v>
      </c>
      <c r="B47" s="90"/>
      <c r="C47" s="90"/>
      <c r="D47" s="90"/>
      <c r="E47" s="93"/>
      <c r="F47" s="93"/>
      <c r="G47" s="90"/>
      <c r="H47" s="95"/>
      <c r="I47" s="96"/>
      <c r="J47" s="205" t="e">
        <f t="shared" si="0"/>
        <v>#DIV/0!</v>
      </c>
      <c r="K47" s="87"/>
      <c r="L47" s="87"/>
      <c r="M47" s="91"/>
    </row>
    <row r="48" spans="1:13">
      <c r="A48" s="202">
        <v>41</v>
      </c>
      <c r="B48" s="159"/>
      <c r="C48" s="159"/>
      <c r="D48" s="159"/>
      <c r="E48" s="39"/>
      <c r="F48" s="39"/>
      <c r="G48" s="159"/>
      <c r="H48" s="42"/>
      <c r="I48" s="43"/>
      <c r="J48" s="205" t="e">
        <f t="shared" si="0"/>
        <v>#DIV/0!</v>
      </c>
      <c r="K48" s="57"/>
      <c r="L48" s="57"/>
      <c r="M48" s="159"/>
    </row>
    <row r="49" spans="1:13">
      <c r="A49" s="202">
        <v>42</v>
      </c>
      <c r="B49" s="159"/>
      <c r="C49" s="159"/>
      <c r="D49" s="159"/>
      <c r="E49" s="39"/>
      <c r="F49" s="39"/>
      <c r="G49" s="159"/>
      <c r="H49" s="42"/>
      <c r="I49" s="43"/>
      <c r="J49" s="205" t="e">
        <f t="shared" si="0"/>
        <v>#DIV/0!</v>
      </c>
      <c r="K49" s="57"/>
      <c r="L49" s="57"/>
      <c r="M49" s="159"/>
    </row>
    <row r="50" spans="1:13">
      <c r="A50" s="202">
        <v>43</v>
      </c>
      <c r="B50" s="159"/>
      <c r="C50" s="159"/>
      <c r="D50" s="159"/>
      <c r="E50" s="39"/>
      <c r="F50" s="39"/>
      <c r="G50" s="159"/>
      <c r="H50" s="42"/>
      <c r="I50" s="43"/>
      <c r="J50" s="205" t="e">
        <f t="shared" si="0"/>
        <v>#DIV/0!</v>
      </c>
      <c r="K50" s="57"/>
      <c r="L50" s="57"/>
      <c r="M50" s="159"/>
    </row>
    <row r="51" spans="1:13">
      <c r="A51" s="202">
        <v>44</v>
      </c>
      <c r="B51" s="159"/>
      <c r="C51" s="159"/>
      <c r="D51" s="159"/>
      <c r="E51" s="39"/>
      <c r="F51" s="39"/>
      <c r="G51" s="159"/>
      <c r="H51" s="42"/>
      <c r="I51" s="43"/>
      <c r="J51" s="205" t="e">
        <f t="shared" si="0"/>
        <v>#DIV/0!</v>
      </c>
      <c r="K51" s="57"/>
      <c r="L51" s="57"/>
      <c r="M51" s="159"/>
    </row>
    <row r="52" spans="1:13">
      <c r="A52" s="202">
        <v>45</v>
      </c>
      <c r="B52" s="159"/>
      <c r="C52" s="159"/>
      <c r="D52" s="159"/>
      <c r="E52" s="39"/>
      <c r="F52" s="39"/>
      <c r="G52" s="159"/>
      <c r="H52" s="42"/>
      <c r="I52" s="43"/>
      <c r="J52" s="205" t="e">
        <f t="shared" si="0"/>
        <v>#DIV/0!</v>
      </c>
      <c r="K52" s="57"/>
      <c r="L52" s="57"/>
      <c r="M52" s="159"/>
    </row>
    <row r="53" spans="1:13">
      <c r="A53" s="202">
        <v>46</v>
      </c>
      <c r="B53" s="159"/>
      <c r="C53" s="159"/>
      <c r="D53" s="159"/>
      <c r="E53" s="39"/>
      <c r="F53" s="39"/>
      <c r="G53" s="159"/>
      <c r="H53" s="42"/>
      <c r="I53" s="43"/>
      <c r="J53" s="205" t="e">
        <f t="shared" si="0"/>
        <v>#DIV/0!</v>
      </c>
      <c r="K53" s="57"/>
      <c r="L53" s="57"/>
      <c r="M53" s="159"/>
    </row>
    <row r="54" spans="1:13">
      <c r="A54" s="202">
        <v>47</v>
      </c>
      <c r="B54" s="159"/>
      <c r="C54" s="159"/>
      <c r="D54" s="159"/>
      <c r="E54" s="39"/>
      <c r="F54" s="39"/>
      <c r="G54" s="159"/>
      <c r="H54" s="42"/>
      <c r="I54" s="43"/>
      <c r="J54" s="205" t="e">
        <f t="shared" si="0"/>
        <v>#DIV/0!</v>
      </c>
      <c r="K54" s="57"/>
      <c r="L54" s="57"/>
      <c r="M54" s="159"/>
    </row>
    <row r="55" spans="1:13">
      <c r="A55" s="202">
        <v>48</v>
      </c>
      <c r="B55" s="159"/>
      <c r="C55" s="159"/>
      <c r="D55" s="159"/>
      <c r="E55" s="39"/>
      <c r="F55" s="39"/>
      <c r="G55" s="159"/>
      <c r="H55" s="42"/>
      <c r="I55" s="43"/>
      <c r="J55" s="205" t="e">
        <f t="shared" si="0"/>
        <v>#DIV/0!</v>
      </c>
      <c r="K55" s="57"/>
      <c r="L55" s="57"/>
      <c r="M55" s="159"/>
    </row>
    <row r="56" spans="1:13">
      <c r="A56" s="202">
        <v>49</v>
      </c>
      <c r="B56" s="159"/>
      <c r="C56" s="159"/>
      <c r="D56" s="159"/>
      <c r="E56" s="39"/>
      <c r="F56" s="39"/>
      <c r="G56" s="159"/>
      <c r="H56" s="42"/>
      <c r="I56" s="43"/>
      <c r="J56" s="205" t="e">
        <f t="shared" si="0"/>
        <v>#DIV/0!</v>
      </c>
      <c r="K56" s="57"/>
      <c r="L56" s="57"/>
      <c r="M56" s="159"/>
    </row>
    <row r="57" spans="1:13">
      <c r="A57" s="202">
        <v>50</v>
      </c>
      <c r="B57" s="159"/>
      <c r="C57" s="159"/>
      <c r="D57" s="159"/>
      <c r="E57" s="39"/>
      <c r="F57" s="39"/>
      <c r="G57" s="159"/>
      <c r="H57" s="42"/>
      <c r="I57" s="43"/>
      <c r="J57" s="205" t="e">
        <f t="shared" si="0"/>
        <v>#DIV/0!</v>
      </c>
      <c r="K57" s="57"/>
      <c r="L57" s="57"/>
      <c r="M57" s="159"/>
    </row>
    <row r="58" spans="1:13">
      <c r="A58" s="202">
        <v>51</v>
      </c>
      <c r="B58" s="159"/>
      <c r="C58" s="159"/>
      <c r="D58" s="159"/>
      <c r="E58" s="39"/>
      <c r="F58" s="39"/>
      <c r="G58" s="159"/>
      <c r="H58" s="42"/>
      <c r="I58" s="43"/>
      <c r="J58" s="205" t="e">
        <f t="shared" si="0"/>
        <v>#DIV/0!</v>
      </c>
      <c r="K58" s="57"/>
      <c r="L58" s="57"/>
      <c r="M58" s="159"/>
    </row>
    <row r="59" spans="1:13">
      <c r="A59" s="202">
        <v>52</v>
      </c>
      <c r="B59" s="159"/>
      <c r="C59" s="159"/>
      <c r="D59" s="159"/>
      <c r="E59" s="39"/>
      <c r="F59" s="39"/>
      <c r="G59" s="159"/>
      <c r="H59" s="42"/>
      <c r="I59" s="43"/>
      <c r="J59" s="205" t="e">
        <f t="shared" si="0"/>
        <v>#DIV/0!</v>
      </c>
      <c r="K59" s="57"/>
      <c r="L59" s="57"/>
      <c r="M59" s="159"/>
    </row>
    <row r="60" spans="1:13">
      <c r="A60" s="202">
        <v>53</v>
      </c>
      <c r="B60" s="159"/>
      <c r="C60" s="159"/>
      <c r="D60" s="159"/>
      <c r="E60" s="39"/>
      <c r="F60" s="39"/>
      <c r="G60" s="159"/>
      <c r="H60" s="42"/>
      <c r="I60" s="43"/>
      <c r="J60" s="205" t="e">
        <f t="shared" si="0"/>
        <v>#DIV/0!</v>
      </c>
      <c r="K60" s="57"/>
      <c r="L60" s="57"/>
      <c r="M60" s="159"/>
    </row>
    <row r="61" spans="1:13">
      <c r="A61" s="202">
        <v>54</v>
      </c>
      <c r="B61" s="159"/>
      <c r="C61" s="159"/>
      <c r="D61" s="159"/>
      <c r="E61" s="39"/>
      <c r="F61" s="39"/>
      <c r="G61" s="159"/>
      <c r="H61" s="42"/>
      <c r="I61" s="43"/>
      <c r="J61" s="205" t="e">
        <f t="shared" si="0"/>
        <v>#DIV/0!</v>
      </c>
      <c r="K61" s="57"/>
      <c r="L61" s="57"/>
      <c r="M61" s="159"/>
    </row>
    <row r="62" spans="1:13">
      <c r="A62" s="202">
        <v>55</v>
      </c>
      <c r="B62" s="159"/>
      <c r="C62" s="159"/>
      <c r="D62" s="159"/>
      <c r="E62" s="39"/>
      <c r="F62" s="39"/>
      <c r="G62" s="159"/>
      <c r="H62" s="42"/>
      <c r="I62" s="43"/>
      <c r="J62" s="205" t="e">
        <f t="shared" si="0"/>
        <v>#DIV/0!</v>
      </c>
      <c r="K62" s="57"/>
      <c r="L62" s="57"/>
      <c r="M62" s="159"/>
    </row>
    <row r="63" spans="1:13">
      <c r="A63" s="202">
        <v>56</v>
      </c>
      <c r="B63" s="159"/>
      <c r="C63" s="159"/>
      <c r="D63" s="159"/>
      <c r="E63" s="39"/>
      <c r="F63" s="39"/>
      <c r="G63" s="159"/>
      <c r="H63" s="42"/>
      <c r="I63" s="43"/>
      <c r="J63" s="205" t="e">
        <f t="shared" si="0"/>
        <v>#DIV/0!</v>
      </c>
      <c r="K63" s="57"/>
      <c r="L63" s="57"/>
      <c r="M63" s="159"/>
    </row>
    <row r="64" spans="1:13">
      <c r="A64" s="202">
        <v>57</v>
      </c>
      <c r="B64" s="159"/>
      <c r="C64" s="159"/>
      <c r="D64" s="159"/>
      <c r="E64" s="39"/>
      <c r="F64" s="39"/>
      <c r="G64" s="159"/>
      <c r="H64" s="42"/>
      <c r="I64" s="43"/>
      <c r="J64" s="205" t="e">
        <f t="shared" si="0"/>
        <v>#DIV/0!</v>
      </c>
      <c r="K64" s="57"/>
      <c r="L64" s="57"/>
      <c r="M64" s="159"/>
    </row>
    <row r="65" spans="1:13">
      <c r="A65" s="202">
        <v>58</v>
      </c>
      <c r="B65" s="159"/>
      <c r="C65" s="159"/>
      <c r="D65" s="159"/>
      <c r="E65" s="39"/>
      <c r="F65" s="39"/>
      <c r="G65" s="159"/>
      <c r="H65" s="42"/>
      <c r="I65" s="43"/>
      <c r="J65" s="205" t="e">
        <f t="shared" si="0"/>
        <v>#DIV/0!</v>
      </c>
      <c r="K65" s="57"/>
      <c r="L65" s="57"/>
      <c r="M65" s="159"/>
    </row>
    <row r="66" spans="1:13">
      <c r="A66" s="202">
        <v>59</v>
      </c>
      <c r="B66" s="159"/>
      <c r="C66" s="159"/>
      <c r="D66" s="159"/>
      <c r="E66" s="39"/>
      <c r="F66" s="39"/>
      <c r="G66" s="159"/>
      <c r="H66" s="42"/>
      <c r="I66" s="43"/>
      <c r="J66" s="205" t="e">
        <f t="shared" si="0"/>
        <v>#DIV/0!</v>
      </c>
      <c r="K66" s="57"/>
      <c r="L66" s="57"/>
      <c r="M66" s="159"/>
    </row>
    <row r="67" spans="1:13">
      <c r="A67" s="202">
        <v>60</v>
      </c>
      <c r="B67" s="159"/>
      <c r="C67" s="159"/>
      <c r="D67" s="159"/>
      <c r="E67" s="39"/>
      <c r="F67" s="39"/>
      <c r="G67" s="159"/>
      <c r="H67" s="42"/>
      <c r="I67" s="43"/>
      <c r="J67" s="205" t="e">
        <f t="shared" si="0"/>
        <v>#DIV/0!</v>
      </c>
      <c r="K67" s="57"/>
      <c r="L67" s="57"/>
      <c r="M67" s="159"/>
    </row>
    <row r="68" spans="1:13">
      <c r="A68" s="202">
        <v>61</v>
      </c>
      <c r="B68" s="159"/>
      <c r="C68" s="159"/>
      <c r="D68" s="159"/>
      <c r="E68" s="39"/>
      <c r="F68" s="39"/>
      <c r="G68" s="159"/>
      <c r="H68" s="42"/>
      <c r="I68" s="43"/>
      <c r="J68" s="205" t="e">
        <f t="shared" si="0"/>
        <v>#DIV/0!</v>
      </c>
      <c r="K68" s="57"/>
      <c r="L68" s="57"/>
      <c r="M68" s="159"/>
    </row>
    <row r="69" spans="1:13">
      <c r="A69" s="202">
        <v>62</v>
      </c>
      <c r="B69" s="159"/>
      <c r="C69" s="159"/>
      <c r="D69" s="159"/>
      <c r="E69" s="39"/>
      <c r="F69" s="39"/>
      <c r="G69" s="159"/>
      <c r="H69" s="42"/>
      <c r="I69" s="43"/>
      <c r="J69" s="205" t="e">
        <f t="shared" si="0"/>
        <v>#DIV/0!</v>
      </c>
      <c r="K69" s="57"/>
      <c r="L69" s="57"/>
      <c r="M69" s="159"/>
    </row>
    <row r="70" spans="1:13">
      <c r="A70" s="202">
        <v>63</v>
      </c>
      <c r="B70" s="159"/>
      <c r="C70" s="159"/>
      <c r="D70" s="159"/>
      <c r="E70" s="39"/>
      <c r="F70" s="39"/>
      <c r="G70" s="159"/>
      <c r="H70" s="42"/>
      <c r="I70" s="43"/>
      <c r="J70" s="205" t="e">
        <f t="shared" si="0"/>
        <v>#DIV/0!</v>
      </c>
      <c r="K70" s="57"/>
      <c r="L70" s="57"/>
      <c r="M70" s="159"/>
    </row>
    <row r="71" spans="1:13">
      <c r="A71" s="202">
        <v>64</v>
      </c>
      <c r="B71" s="159"/>
      <c r="C71" s="159"/>
      <c r="D71" s="159"/>
      <c r="E71" s="39"/>
      <c r="F71" s="39"/>
      <c r="G71" s="159"/>
      <c r="H71" s="42"/>
      <c r="I71" s="43"/>
      <c r="J71" s="205" t="e">
        <f t="shared" si="0"/>
        <v>#DIV/0!</v>
      </c>
      <c r="K71" s="57"/>
      <c r="L71" s="57"/>
      <c r="M71" s="159"/>
    </row>
    <row r="72" spans="1:13">
      <c r="A72" s="202">
        <v>65</v>
      </c>
      <c r="B72" s="159"/>
      <c r="C72" s="159"/>
      <c r="D72" s="159"/>
      <c r="E72" s="39"/>
      <c r="F72" s="39"/>
      <c r="G72" s="159"/>
      <c r="H72" s="42"/>
      <c r="I72" s="43"/>
      <c r="J72" s="205" t="e">
        <f t="shared" si="0"/>
        <v>#DIV/0!</v>
      </c>
      <c r="K72" s="57"/>
      <c r="L72" s="57"/>
      <c r="M72" s="159"/>
    </row>
    <row r="73" spans="1:13">
      <c r="A73" s="202">
        <v>66</v>
      </c>
      <c r="B73" s="159"/>
      <c r="C73" s="159"/>
      <c r="D73" s="159"/>
      <c r="E73" s="39"/>
      <c r="F73" s="39"/>
      <c r="G73" s="159"/>
      <c r="H73" s="42"/>
      <c r="I73" s="43"/>
      <c r="J73" s="205" t="e">
        <f t="shared" si="0"/>
        <v>#DIV/0!</v>
      </c>
      <c r="K73" s="57"/>
      <c r="L73" s="57"/>
      <c r="M73" s="159"/>
    </row>
    <row r="74" spans="1:13">
      <c r="A74" s="202">
        <v>67</v>
      </c>
      <c r="B74" s="159"/>
      <c r="C74" s="159"/>
      <c r="D74" s="159"/>
      <c r="E74" s="39"/>
      <c r="F74" s="39"/>
      <c r="G74" s="159"/>
      <c r="H74" s="42"/>
      <c r="I74" s="43"/>
      <c r="J74" s="205" t="e">
        <f t="shared" si="0"/>
        <v>#DIV/0!</v>
      </c>
      <c r="K74" s="57"/>
      <c r="L74" s="57"/>
      <c r="M74" s="159"/>
    </row>
    <row r="75" spans="1:13">
      <c r="A75" s="202">
        <v>68</v>
      </c>
      <c r="B75" s="159"/>
      <c r="C75" s="159"/>
      <c r="D75" s="159"/>
      <c r="E75" s="39"/>
      <c r="F75" s="39"/>
      <c r="G75" s="159"/>
      <c r="H75" s="42"/>
      <c r="I75" s="43"/>
      <c r="J75" s="205" t="e">
        <f t="shared" si="0"/>
        <v>#DIV/0!</v>
      </c>
      <c r="K75" s="57"/>
      <c r="L75" s="57"/>
      <c r="M75" s="159"/>
    </row>
    <row r="76" spans="1:13">
      <c r="A76" s="202">
        <v>69</v>
      </c>
      <c r="B76" s="159"/>
      <c r="C76" s="159"/>
      <c r="D76" s="159"/>
      <c r="E76" s="39"/>
      <c r="F76" s="39"/>
      <c r="G76" s="159"/>
      <c r="H76" s="42"/>
      <c r="I76" s="43"/>
      <c r="J76" s="205" t="e">
        <f t="shared" si="0"/>
        <v>#DIV/0!</v>
      </c>
      <c r="K76" s="57"/>
      <c r="L76" s="57"/>
      <c r="M76" s="159"/>
    </row>
    <row r="77" spans="1:13">
      <c r="A77" s="202">
        <v>70</v>
      </c>
      <c r="B77" s="159"/>
      <c r="C77" s="159"/>
      <c r="D77" s="159"/>
      <c r="E77" s="39"/>
      <c r="F77" s="39"/>
      <c r="G77" s="159"/>
      <c r="H77" s="42"/>
      <c r="I77" s="43"/>
      <c r="J77" s="205" t="e">
        <f t="shared" si="0"/>
        <v>#DIV/0!</v>
      </c>
      <c r="K77" s="57"/>
      <c r="L77" s="57"/>
      <c r="M77" s="159"/>
    </row>
    <row r="78" spans="1:13">
      <c r="A78" s="202">
        <v>71</v>
      </c>
      <c r="B78" s="159"/>
      <c r="C78" s="159"/>
      <c r="D78" s="159"/>
      <c r="E78" s="39"/>
      <c r="F78" s="39"/>
      <c r="G78" s="159"/>
      <c r="H78" s="42"/>
      <c r="I78" s="43"/>
      <c r="J78" s="205" t="e">
        <f t="shared" si="0"/>
        <v>#DIV/0!</v>
      </c>
      <c r="K78" s="57"/>
      <c r="L78" s="57"/>
      <c r="M78" s="159"/>
    </row>
    <row r="79" spans="1:13">
      <c r="A79" s="202">
        <v>72</v>
      </c>
      <c r="B79" s="159"/>
      <c r="C79" s="159"/>
      <c r="D79" s="159"/>
      <c r="E79" s="39"/>
      <c r="F79" s="39"/>
      <c r="G79" s="159"/>
      <c r="H79" s="42"/>
      <c r="I79" s="43"/>
      <c r="J79" s="205" t="e">
        <f t="shared" si="0"/>
        <v>#DIV/0!</v>
      </c>
      <c r="K79" s="57"/>
      <c r="L79" s="57"/>
      <c r="M79" s="159"/>
    </row>
    <row r="80" spans="1:13">
      <c r="A80" s="202">
        <v>73</v>
      </c>
      <c r="B80" s="159"/>
      <c r="C80" s="159"/>
      <c r="D80" s="159"/>
      <c r="E80" s="39"/>
      <c r="F80" s="39"/>
      <c r="G80" s="159"/>
      <c r="H80" s="42"/>
      <c r="I80" s="43"/>
      <c r="J80" s="205" t="e">
        <f t="shared" si="0"/>
        <v>#DIV/0!</v>
      </c>
      <c r="K80" s="57"/>
      <c r="L80" s="57"/>
      <c r="M80" s="159"/>
    </row>
    <row r="81" spans="1:13">
      <c r="A81" s="202">
        <v>74</v>
      </c>
      <c r="B81" s="159"/>
      <c r="C81" s="159"/>
      <c r="D81" s="159"/>
      <c r="E81" s="39"/>
      <c r="F81" s="39"/>
      <c r="G81" s="159"/>
      <c r="H81" s="42"/>
      <c r="I81" s="43"/>
      <c r="J81" s="205" t="e">
        <f t="shared" si="0"/>
        <v>#DIV/0!</v>
      </c>
      <c r="K81" s="57"/>
      <c r="L81" s="57"/>
      <c r="M81" s="159"/>
    </row>
    <row r="82" spans="1:13">
      <c r="A82" s="202">
        <v>75</v>
      </c>
      <c r="B82" s="159"/>
      <c r="C82" s="159"/>
      <c r="D82" s="159"/>
      <c r="E82" s="39"/>
      <c r="F82" s="39"/>
      <c r="G82" s="159"/>
      <c r="H82" s="42"/>
      <c r="I82" s="43"/>
      <c r="J82" s="205" t="e">
        <f t="shared" si="0"/>
        <v>#DIV/0!</v>
      </c>
      <c r="K82" s="57"/>
      <c r="L82" s="57"/>
      <c r="M82" s="159"/>
    </row>
    <row r="83" spans="1:13">
      <c r="A83" s="202">
        <v>76</v>
      </c>
      <c r="B83" s="159"/>
      <c r="C83" s="159"/>
      <c r="D83" s="159"/>
      <c r="E83" s="39"/>
      <c r="F83" s="39"/>
      <c r="G83" s="159"/>
      <c r="H83" s="42"/>
      <c r="I83" s="43"/>
      <c r="J83" s="205" t="e">
        <f t="shared" si="0"/>
        <v>#DIV/0!</v>
      </c>
      <c r="K83" s="57"/>
      <c r="L83" s="57"/>
      <c r="M83" s="159"/>
    </row>
    <row r="84" spans="1:13">
      <c r="A84" s="202">
        <v>77</v>
      </c>
      <c r="B84" s="159"/>
      <c r="C84" s="159"/>
      <c r="D84" s="159"/>
      <c r="E84" s="39"/>
      <c r="F84" s="39"/>
      <c r="G84" s="159"/>
      <c r="H84" s="42"/>
      <c r="I84" s="43"/>
      <c r="J84" s="205" t="e">
        <f t="shared" si="0"/>
        <v>#DIV/0!</v>
      </c>
      <c r="K84" s="57"/>
      <c r="L84" s="57"/>
      <c r="M84" s="159"/>
    </row>
    <row r="85" spans="1:13">
      <c r="A85" s="202">
        <v>78</v>
      </c>
      <c r="B85" s="159"/>
      <c r="C85" s="159"/>
      <c r="D85" s="159"/>
      <c r="E85" s="39"/>
      <c r="F85" s="39"/>
      <c r="G85" s="159"/>
      <c r="H85" s="42"/>
      <c r="I85" s="43"/>
      <c r="J85" s="205" t="e">
        <f t="shared" si="0"/>
        <v>#DIV/0!</v>
      </c>
      <c r="K85" s="57"/>
      <c r="L85" s="57"/>
      <c r="M85" s="159"/>
    </row>
    <row r="86" spans="1:13">
      <c r="A86" s="202">
        <v>79</v>
      </c>
      <c r="B86" s="159"/>
      <c r="C86" s="159"/>
      <c r="D86" s="159"/>
      <c r="E86" s="39"/>
      <c r="F86" s="39"/>
      <c r="G86" s="159"/>
      <c r="H86" s="42"/>
      <c r="I86" s="43"/>
      <c r="J86" s="205" t="e">
        <f t="shared" si="0"/>
        <v>#DIV/0!</v>
      </c>
      <c r="K86" s="57"/>
      <c r="L86" s="57"/>
      <c r="M86" s="159"/>
    </row>
    <row r="87" spans="1:13">
      <c r="A87" s="202">
        <v>80</v>
      </c>
      <c r="B87" s="159"/>
      <c r="C87" s="159"/>
      <c r="D87" s="159"/>
      <c r="E87" s="39"/>
      <c r="F87" s="39"/>
      <c r="G87" s="159"/>
      <c r="H87" s="42"/>
      <c r="I87" s="43"/>
      <c r="J87" s="205" t="e">
        <f t="shared" si="0"/>
        <v>#DIV/0!</v>
      </c>
      <c r="K87" s="57"/>
      <c r="L87" s="57"/>
      <c r="M87" s="159"/>
    </row>
    <row r="88" spans="1:13">
      <c r="A88" s="202">
        <v>81</v>
      </c>
      <c r="B88" s="159"/>
      <c r="C88" s="159"/>
      <c r="D88" s="159"/>
      <c r="E88" s="39"/>
      <c r="F88" s="39"/>
      <c r="G88" s="159"/>
      <c r="H88" s="42"/>
      <c r="I88" s="43"/>
      <c r="J88" s="205" t="e">
        <f t="shared" si="0"/>
        <v>#DIV/0!</v>
      </c>
      <c r="K88" s="57"/>
      <c r="L88" s="57"/>
      <c r="M88" s="159"/>
    </row>
    <row r="89" spans="1:13">
      <c r="A89" s="202">
        <v>82</v>
      </c>
      <c r="B89" s="159"/>
      <c r="C89" s="159"/>
      <c r="D89" s="159"/>
      <c r="E89" s="39"/>
      <c r="F89" s="39"/>
      <c r="G89" s="159"/>
      <c r="H89" s="42"/>
      <c r="I89" s="43"/>
      <c r="J89" s="205" t="e">
        <f t="shared" si="0"/>
        <v>#DIV/0!</v>
      </c>
      <c r="K89" s="57"/>
      <c r="L89" s="57"/>
      <c r="M89" s="159"/>
    </row>
    <row r="90" spans="1:13">
      <c r="A90" s="202">
        <v>83</v>
      </c>
      <c r="B90" s="159"/>
      <c r="C90" s="159"/>
      <c r="D90" s="159"/>
      <c r="E90" s="39"/>
      <c r="F90" s="39"/>
      <c r="G90" s="159"/>
      <c r="H90" s="42"/>
      <c r="I90" s="43"/>
      <c r="J90" s="205" t="e">
        <f t="shared" si="0"/>
        <v>#DIV/0!</v>
      </c>
      <c r="K90" s="57"/>
      <c r="L90" s="57"/>
      <c r="M90" s="159"/>
    </row>
    <row r="91" spans="1:13">
      <c r="A91" s="202">
        <v>84</v>
      </c>
      <c r="B91" s="159"/>
      <c r="C91" s="159"/>
      <c r="D91" s="159"/>
      <c r="E91" s="39"/>
      <c r="F91" s="39"/>
      <c r="G91" s="159"/>
      <c r="H91" s="42"/>
      <c r="I91" s="43"/>
      <c r="J91" s="205" t="e">
        <f t="shared" si="0"/>
        <v>#DIV/0!</v>
      </c>
      <c r="K91" s="57"/>
      <c r="L91" s="57"/>
      <c r="M91" s="159"/>
    </row>
    <row r="92" spans="1:13">
      <c r="A92" s="202">
        <v>85</v>
      </c>
      <c r="B92" s="159"/>
      <c r="C92" s="159"/>
      <c r="D92" s="159"/>
      <c r="E92" s="39"/>
      <c r="F92" s="39"/>
      <c r="G92" s="159"/>
      <c r="H92" s="42"/>
      <c r="I92" s="43"/>
      <c r="J92" s="205" t="e">
        <f t="shared" si="0"/>
        <v>#DIV/0!</v>
      </c>
      <c r="K92" s="57"/>
      <c r="L92" s="57"/>
      <c r="M92" s="159"/>
    </row>
    <row r="93" spans="1:13">
      <c r="A93" s="202">
        <v>86</v>
      </c>
      <c r="B93" s="159"/>
      <c r="C93" s="159"/>
      <c r="D93" s="159"/>
      <c r="E93" s="39"/>
      <c r="F93" s="39"/>
      <c r="G93" s="159"/>
      <c r="H93" s="42"/>
      <c r="I93" s="43"/>
      <c r="J93" s="205" t="e">
        <f t="shared" si="0"/>
        <v>#DIV/0!</v>
      </c>
      <c r="K93" s="57"/>
      <c r="L93" s="57"/>
      <c r="M93" s="159"/>
    </row>
    <row r="94" spans="1:13">
      <c r="A94" s="202">
        <v>87</v>
      </c>
      <c r="B94" s="159"/>
      <c r="C94" s="159"/>
      <c r="D94" s="159"/>
      <c r="E94" s="39"/>
      <c r="F94" s="39"/>
      <c r="G94" s="159"/>
      <c r="H94" s="42"/>
      <c r="I94" s="43"/>
      <c r="J94" s="205" t="e">
        <f t="shared" si="0"/>
        <v>#DIV/0!</v>
      </c>
      <c r="K94" s="57"/>
      <c r="L94" s="57"/>
      <c r="M94" s="159"/>
    </row>
    <row r="95" spans="1:13">
      <c r="A95" s="202">
        <v>88</v>
      </c>
      <c r="B95" s="159"/>
      <c r="C95" s="159"/>
      <c r="D95" s="159"/>
      <c r="E95" s="39"/>
      <c r="F95" s="39"/>
      <c r="G95" s="159"/>
      <c r="H95" s="42"/>
      <c r="I95" s="43"/>
      <c r="J95" s="205" t="e">
        <f t="shared" si="0"/>
        <v>#DIV/0!</v>
      </c>
      <c r="K95" s="57"/>
      <c r="L95" s="57"/>
      <c r="M95" s="159"/>
    </row>
    <row r="96" spans="1:13">
      <c r="A96" s="202">
        <v>89</v>
      </c>
      <c r="B96" s="159"/>
      <c r="C96" s="159"/>
      <c r="D96" s="159"/>
      <c r="E96" s="39"/>
      <c r="F96" s="39"/>
      <c r="G96" s="159"/>
      <c r="H96" s="42"/>
      <c r="I96" s="43"/>
      <c r="J96" s="205" t="e">
        <f t="shared" si="0"/>
        <v>#DIV/0!</v>
      </c>
      <c r="K96" s="57"/>
      <c r="L96" s="57"/>
      <c r="M96" s="159"/>
    </row>
    <row r="97" spans="1:13">
      <c r="A97" s="202">
        <v>90</v>
      </c>
      <c r="B97" s="159"/>
      <c r="C97" s="159"/>
      <c r="D97" s="159"/>
      <c r="E97" s="39"/>
      <c r="F97" s="39"/>
      <c r="G97" s="159"/>
      <c r="H97" s="42"/>
      <c r="I97" s="43"/>
      <c r="J97" s="205" t="e">
        <f t="shared" si="0"/>
        <v>#DIV/0!</v>
      </c>
      <c r="K97" s="57"/>
      <c r="L97" s="57"/>
      <c r="M97" s="159"/>
    </row>
    <row r="98" spans="1:13">
      <c r="A98" s="202">
        <v>91</v>
      </c>
      <c r="B98" s="159"/>
      <c r="C98" s="159"/>
      <c r="D98" s="159"/>
      <c r="E98" s="39"/>
      <c r="F98" s="39"/>
      <c r="G98" s="159"/>
      <c r="H98" s="42"/>
      <c r="I98" s="43"/>
      <c r="J98" s="205" t="e">
        <f t="shared" si="0"/>
        <v>#DIV/0!</v>
      </c>
      <c r="K98" s="57"/>
      <c r="L98" s="57"/>
      <c r="M98" s="159"/>
    </row>
    <row r="99" spans="1:13">
      <c r="A99" s="202">
        <v>92</v>
      </c>
      <c r="B99" s="159"/>
      <c r="C99" s="159"/>
      <c r="D99" s="159"/>
      <c r="E99" s="39"/>
      <c r="F99" s="39"/>
      <c r="G99" s="159"/>
      <c r="H99" s="42"/>
      <c r="I99" s="43"/>
      <c r="J99" s="205" t="e">
        <f t="shared" si="0"/>
        <v>#DIV/0!</v>
      </c>
      <c r="K99" s="57"/>
      <c r="L99" s="57"/>
      <c r="M99" s="159"/>
    </row>
    <row r="100" spans="1:13">
      <c r="A100" s="202">
        <v>93</v>
      </c>
      <c r="B100" s="159"/>
      <c r="C100" s="159"/>
      <c r="D100" s="159"/>
      <c r="E100" s="39"/>
      <c r="F100" s="39"/>
      <c r="G100" s="159"/>
      <c r="H100" s="42"/>
      <c r="I100" s="43"/>
      <c r="J100" s="205" t="e">
        <f t="shared" si="0"/>
        <v>#DIV/0!</v>
      </c>
      <c r="K100" s="57"/>
      <c r="L100" s="57"/>
      <c r="M100" s="159"/>
    </row>
    <row r="101" spans="1:13">
      <c r="A101" s="202">
        <v>94</v>
      </c>
      <c r="B101" s="159"/>
      <c r="C101" s="159"/>
      <c r="D101" s="159"/>
      <c r="E101" s="39"/>
      <c r="F101" s="39"/>
      <c r="G101" s="159"/>
      <c r="H101" s="42"/>
      <c r="I101" s="43"/>
      <c r="J101" s="205" t="e">
        <f t="shared" si="0"/>
        <v>#DIV/0!</v>
      </c>
      <c r="K101" s="57"/>
      <c r="L101" s="57"/>
      <c r="M101" s="159"/>
    </row>
    <row r="102" spans="1:13">
      <c r="A102" s="202">
        <v>95</v>
      </c>
      <c r="B102" s="159"/>
      <c r="C102" s="159"/>
      <c r="D102" s="159"/>
      <c r="E102" s="39"/>
      <c r="F102" s="39"/>
      <c r="G102" s="159"/>
      <c r="H102" s="42"/>
      <c r="I102" s="43"/>
      <c r="J102" s="205" t="e">
        <f t="shared" si="0"/>
        <v>#DIV/0!</v>
      </c>
      <c r="K102" s="57"/>
      <c r="L102" s="57"/>
      <c r="M102" s="159"/>
    </row>
    <row r="103" spans="1:13">
      <c r="A103" s="202">
        <v>96</v>
      </c>
      <c r="B103" s="159"/>
      <c r="C103" s="159"/>
      <c r="D103" s="159"/>
      <c r="E103" s="39"/>
      <c r="F103" s="39"/>
      <c r="G103" s="159"/>
      <c r="H103" s="42"/>
      <c r="I103" s="43"/>
      <c r="J103" s="205" t="e">
        <f t="shared" si="0"/>
        <v>#DIV/0!</v>
      </c>
      <c r="K103" s="57"/>
      <c r="L103" s="57"/>
      <c r="M103" s="159"/>
    </row>
    <row r="104" spans="1:13">
      <c r="A104" s="202">
        <v>97</v>
      </c>
      <c r="B104" s="159"/>
      <c r="C104" s="159"/>
      <c r="D104" s="159"/>
      <c r="E104" s="39"/>
      <c r="F104" s="39"/>
      <c r="G104" s="159"/>
      <c r="H104" s="42"/>
      <c r="I104" s="43"/>
      <c r="J104" s="205" t="e">
        <f t="shared" si="0"/>
        <v>#DIV/0!</v>
      </c>
      <c r="K104" s="57"/>
      <c r="L104" s="57"/>
      <c r="M104" s="159"/>
    </row>
    <row r="105" spans="1:13">
      <c r="A105" s="202">
        <v>98</v>
      </c>
      <c r="B105" s="159"/>
      <c r="C105" s="159"/>
      <c r="D105" s="159"/>
      <c r="E105" s="39"/>
      <c r="F105" s="39"/>
      <c r="G105" s="159"/>
      <c r="H105" s="42"/>
      <c r="I105" s="43"/>
      <c r="J105" s="205" t="e">
        <f t="shared" si="0"/>
        <v>#DIV/0!</v>
      </c>
      <c r="K105" s="57"/>
      <c r="L105" s="57"/>
      <c r="M105" s="159"/>
    </row>
    <row r="106" spans="1:13">
      <c r="A106" s="202">
        <v>99</v>
      </c>
      <c r="B106" s="159"/>
      <c r="C106" s="159"/>
      <c r="D106" s="159"/>
      <c r="E106" s="39"/>
      <c r="F106" s="39"/>
      <c r="G106" s="159"/>
      <c r="H106" s="42"/>
      <c r="I106" s="43"/>
      <c r="J106" s="205" t="e">
        <f t="shared" si="0"/>
        <v>#DIV/0!</v>
      </c>
      <c r="K106" s="57"/>
      <c r="L106" s="57"/>
      <c r="M106" s="159"/>
    </row>
    <row r="107" spans="1:13">
      <c r="A107" s="202">
        <v>100</v>
      </c>
      <c r="B107" s="159"/>
      <c r="C107" s="159"/>
      <c r="D107" s="159"/>
      <c r="E107" s="39"/>
      <c r="F107" s="39"/>
      <c r="G107" s="159"/>
      <c r="H107" s="42"/>
      <c r="I107" s="43"/>
      <c r="J107" s="205" t="e">
        <f t="shared" si="0"/>
        <v>#DIV/0!</v>
      </c>
      <c r="K107" s="57"/>
      <c r="L107" s="57"/>
      <c r="M107" s="159"/>
    </row>
    <row r="108" spans="1:13">
      <c r="A108" s="202">
        <v>101</v>
      </c>
      <c r="B108" s="159"/>
      <c r="C108" s="159"/>
      <c r="D108" s="159"/>
      <c r="E108" s="39"/>
      <c r="F108" s="39"/>
      <c r="G108" s="159"/>
      <c r="H108" s="42"/>
      <c r="I108" s="43"/>
      <c r="J108" s="205" t="e">
        <f t="shared" si="0"/>
        <v>#DIV/0!</v>
      </c>
      <c r="K108" s="57"/>
      <c r="L108" s="57"/>
      <c r="M108" s="159"/>
    </row>
    <row r="109" spans="1:13">
      <c r="A109" s="202">
        <v>102</v>
      </c>
      <c r="B109" s="159"/>
      <c r="C109" s="159"/>
      <c r="D109" s="159"/>
      <c r="E109" s="39"/>
      <c r="F109" s="39"/>
      <c r="G109" s="159"/>
      <c r="H109" s="42"/>
      <c r="I109" s="43"/>
      <c r="J109" s="205" t="e">
        <f t="shared" si="0"/>
        <v>#DIV/0!</v>
      </c>
      <c r="K109" s="57"/>
      <c r="L109" s="57"/>
      <c r="M109" s="159"/>
    </row>
    <row r="110" spans="1:13">
      <c r="A110" s="202">
        <v>103</v>
      </c>
      <c r="B110" s="159"/>
      <c r="C110" s="159"/>
      <c r="D110" s="159"/>
      <c r="E110" s="39"/>
      <c r="F110" s="39"/>
      <c r="G110" s="159"/>
      <c r="H110" s="42"/>
      <c r="I110" s="43"/>
      <c r="J110" s="205" t="e">
        <f t="shared" si="0"/>
        <v>#DIV/0!</v>
      </c>
      <c r="K110" s="57"/>
      <c r="L110" s="57"/>
      <c r="M110" s="159"/>
    </row>
    <row r="111" spans="1:13">
      <c r="A111" s="202">
        <v>104</v>
      </c>
      <c r="B111" s="159"/>
      <c r="C111" s="159"/>
      <c r="D111" s="159"/>
      <c r="E111" s="39"/>
      <c r="F111" s="39"/>
      <c r="G111" s="159"/>
      <c r="H111" s="42"/>
      <c r="I111" s="43"/>
      <c r="J111" s="205" t="e">
        <f t="shared" si="0"/>
        <v>#DIV/0!</v>
      </c>
      <c r="K111" s="57"/>
      <c r="L111" s="57"/>
      <c r="M111" s="159"/>
    </row>
    <row r="112" spans="1:13">
      <c r="A112" s="202">
        <v>105</v>
      </c>
      <c r="B112" s="159"/>
      <c r="C112" s="159"/>
      <c r="D112" s="159"/>
      <c r="E112" s="39"/>
      <c r="F112" s="39"/>
      <c r="G112" s="159"/>
      <c r="H112" s="42"/>
      <c r="I112" s="43"/>
      <c r="J112" s="205" t="e">
        <f t="shared" si="0"/>
        <v>#DIV/0!</v>
      </c>
      <c r="K112" s="57"/>
      <c r="L112" s="57"/>
      <c r="M112" s="159"/>
    </row>
    <row r="113" spans="1:13">
      <c r="A113" s="202">
        <v>106</v>
      </c>
      <c r="B113" s="159"/>
      <c r="C113" s="159"/>
      <c r="D113" s="159"/>
      <c r="E113" s="39"/>
      <c r="F113" s="39"/>
      <c r="G113" s="159"/>
      <c r="H113" s="42"/>
      <c r="I113" s="43"/>
      <c r="J113" s="205" t="e">
        <f t="shared" si="0"/>
        <v>#DIV/0!</v>
      </c>
      <c r="K113" s="57"/>
      <c r="L113" s="57"/>
      <c r="M113" s="159"/>
    </row>
    <row r="114" spans="1:13">
      <c r="A114" s="202">
        <v>107</v>
      </c>
      <c r="B114" s="159"/>
      <c r="C114" s="159"/>
      <c r="D114" s="159"/>
      <c r="E114" s="39"/>
      <c r="F114" s="39"/>
      <c r="G114" s="159"/>
      <c r="H114" s="42"/>
      <c r="I114" s="43"/>
      <c r="J114" s="205" t="e">
        <f t="shared" si="0"/>
        <v>#DIV/0!</v>
      </c>
      <c r="K114" s="57"/>
      <c r="L114" s="57"/>
      <c r="M114" s="159"/>
    </row>
    <row r="115" spans="1:13">
      <c r="A115" s="202">
        <v>108</v>
      </c>
      <c r="B115" s="159"/>
      <c r="C115" s="159"/>
      <c r="D115" s="159"/>
      <c r="E115" s="39"/>
      <c r="F115" s="39"/>
      <c r="G115" s="159"/>
      <c r="H115" s="42"/>
      <c r="I115" s="43"/>
      <c r="J115" s="205" t="e">
        <f t="shared" si="0"/>
        <v>#DIV/0!</v>
      </c>
      <c r="K115" s="57"/>
      <c r="L115" s="57"/>
      <c r="M115" s="159"/>
    </row>
    <row r="116" spans="1:13">
      <c r="A116" s="202">
        <v>109</v>
      </c>
      <c r="B116" s="159"/>
      <c r="C116" s="159"/>
      <c r="D116" s="159"/>
      <c r="E116" s="39"/>
      <c r="F116" s="39"/>
      <c r="G116" s="159"/>
      <c r="H116" s="42"/>
      <c r="I116" s="43"/>
      <c r="J116" s="205" t="e">
        <f t="shared" si="0"/>
        <v>#DIV/0!</v>
      </c>
      <c r="K116" s="57"/>
      <c r="L116" s="57"/>
      <c r="M116" s="159"/>
    </row>
    <row r="117" spans="1:13">
      <c r="A117" s="202">
        <v>110</v>
      </c>
      <c r="B117" s="159"/>
      <c r="C117" s="159"/>
      <c r="D117" s="159"/>
      <c r="E117" s="39"/>
      <c r="F117" s="39"/>
      <c r="G117" s="159"/>
      <c r="H117" s="42"/>
      <c r="I117" s="43"/>
      <c r="J117" s="205" t="e">
        <f t="shared" si="0"/>
        <v>#DIV/0!</v>
      </c>
      <c r="K117" s="57"/>
      <c r="L117" s="57"/>
      <c r="M117" s="159"/>
    </row>
    <row r="118" spans="1:13">
      <c r="A118" s="202">
        <v>111</v>
      </c>
      <c r="B118" s="159"/>
      <c r="C118" s="159"/>
      <c r="D118" s="159"/>
      <c r="E118" s="39"/>
      <c r="F118" s="39"/>
      <c r="G118" s="159"/>
      <c r="H118" s="42"/>
      <c r="I118" s="43"/>
      <c r="J118" s="205" t="e">
        <f t="shared" si="0"/>
        <v>#DIV/0!</v>
      </c>
      <c r="K118" s="57"/>
      <c r="L118" s="57"/>
      <c r="M118" s="159"/>
    </row>
    <row r="119" spans="1:13">
      <c r="A119" s="202">
        <v>112</v>
      </c>
      <c r="B119" s="159"/>
      <c r="C119" s="159"/>
      <c r="D119" s="159"/>
      <c r="E119" s="39"/>
      <c r="F119" s="39"/>
      <c r="G119" s="159"/>
      <c r="H119" s="42"/>
      <c r="I119" s="43"/>
      <c r="J119" s="205" t="e">
        <f t="shared" si="0"/>
        <v>#DIV/0!</v>
      </c>
      <c r="K119" s="57"/>
      <c r="L119" s="57"/>
      <c r="M119" s="159"/>
    </row>
    <row r="120" spans="1:13">
      <c r="A120" s="202">
        <v>113</v>
      </c>
      <c r="B120" s="159"/>
      <c r="C120" s="159"/>
      <c r="D120" s="159"/>
      <c r="E120" s="39"/>
      <c r="F120" s="39"/>
      <c r="G120" s="159"/>
      <c r="H120" s="42"/>
      <c r="I120" s="43"/>
      <c r="J120" s="205" t="e">
        <f t="shared" si="0"/>
        <v>#DIV/0!</v>
      </c>
      <c r="K120" s="57"/>
      <c r="L120" s="57"/>
      <c r="M120" s="159"/>
    </row>
    <row r="121" spans="1:13">
      <c r="A121" s="202">
        <v>114</v>
      </c>
      <c r="B121" s="159"/>
      <c r="C121" s="159"/>
      <c r="D121" s="159"/>
      <c r="E121" s="39"/>
      <c r="F121" s="39"/>
      <c r="G121" s="159"/>
      <c r="H121" s="42"/>
      <c r="I121" s="43"/>
      <c r="J121" s="205" t="e">
        <f t="shared" si="0"/>
        <v>#DIV/0!</v>
      </c>
      <c r="K121" s="57"/>
      <c r="L121" s="57"/>
      <c r="M121" s="159"/>
    </row>
    <row r="122" spans="1:13">
      <c r="A122" s="202">
        <v>115</v>
      </c>
      <c r="B122" s="159"/>
      <c r="C122" s="159"/>
      <c r="D122" s="159"/>
      <c r="E122" s="39"/>
      <c r="F122" s="39"/>
      <c r="G122" s="159"/>
      <c r="H122" s="42"/>
      <c r="I122" s="43"/>
      <c r="J122" s="205" t="e">
        <f t="shared" si="0"/>
        <v>#DIV/0!</v>
      </c>
      <c r="K122" s="57"/>
      <c r="L122" s="57"/>
      <c r="M122" s="159"/>
    </row>
    <row r="123" spans="1:13">
      <c r="A123" s="202">
        <v>116</v>
      </c>
      <c r="B123" s="159"/>
      <c r="C123" s="159"/>
      <c r="D123" s="159"/>
      <c r="E123" s="39"/>
      <c r="F123" s="39"/>
      <c r="G123" s="159"/>
      <c r="H123" s="42"/>
      <c r="I123" s="43"/>
      <c r="J123" s="205" t="e">
        <f t="shared" si="0"/>
        <v>#DIV/0!</v>
      </c>
      <c r="K123" s="57"/>
      <c r="L123" s="57"/>
      <c r="M123" s="159"/>
    </row>
    <row r="124" spans="1:13">
      <c r="A124" s="202">
        <v>117</v>
      </c>
      <c r="B124" s="159"/>
      <c r="C124" s="159"/>
      <c r="D124" s="159"/>
      <c r="E124" s="39"/>
      <c r="F124" s="39"/>
      <c r="G124" s="159"/>
      <c r="H124" s="42"/>
      <c r="I124" s="43"/>
      <c r="J124" s="205" t="e">
        <f t="shared" si="0"/>
        <v>#DIV/0!</v>
      </c>
      <c r="K124" s="57"/>
      <c r="L124" s="57"/>
      <c r="M124" s="159"/>
    </row>
    <row r="125" spans="1:13">
      <c r="A125" s="202">
        <v>118</v>
      </c>
      <c r="B125" s="159"/>
      <c r="C125" s="159"/>
      <c r="D125" s="159"/>
      <c r="E125" s="39"/>
      <c r="F125" s="39"/>
      <c r="G125" s="159"/>
      <c r="H125" s="42"/>
      <c r="I125" s="43"/>
      <c r="J125" s="205" t="e">
        <f t="shared" si="0"/>
        <v>#DIV/0!</v>
      </c>
      <c r="K125" s="57"/>
      <c r="L125" s="57"/>
      <c r="M125" s="159"/>
    </row>
    <row r="126" spans="1:13">
      <c r="A126" s="202">
        <v>119</v>
      </c>
      <c r="B126" s="159"/>
      <c r="C126" s="159"/>
      <c r="D126" s="159"/>
      <c r="E126" s="39"/>
      <c r="F126" s="39"/>
      <c r="G126" s="159"/>
      <c r="H126" s="42"/>
      <c r="I126" s="43"/>
      <c r="J126" s="205" t="e">
        <f t="shared" si="0"/>
        <v>#DIV/0!</v>
      </c>
      <c r="K126" s="57"/>
      <c r="L126" s="57"/>
      <c r="M126" s="159"/>
    </row>
    <row r="127" spans="1:13">
      <c r="A127" s="202">
        <v>120</v>
      </c>
      <c r="B127" s="159"/>
      <c r="C127" s="159"/>
      <c r="D127" s="159"/>
      <c r="E127" s="39"/>
      <c r="F127" s="39"/>
      <c r="G127" s="159"/>
      <c r="H127" s="42"/>
      <c r="I127" s="43"/>
      <c r="J127" s="205" t="e">
        <f t="shared" si="0"/>
        <v>#DIV/0!</v>
      </c>
      <c r="K127" s="57"/>
      <c r="L127" s="57"/>
      <c r="M127" s="159"/>
    </row>
    <row r="128" spans="1:13">
      <c r="A128" s="202">
        <v>121</v>
      </c>
      <c r="B128" s="159"/>
      <c r="C128" s="159"/>
      <c r="D128" s="159"/>
      <c r="E128" s="39"/>
      <c r="F128" s="39"/>
      <c r="G128" s="159"/>
      <c r="H128" s="42"/>
      <c r="I128" s="43"/>
      <c r="J128" s="205" t="e">
        <f t="shared" si="0"/>
        <v>#DIV/0!</v>
      </c>
      <c r="K128" s="57"/>
      <c r="L128" s="57"/>
      <c r="M128" s="159"/>
    </row>
    <row r="129" spans="1:13">
      <c r="A129" s="202">
        <v>122</v>
      </c>
      <c r="B129" s="159"/>
      <c r="C129" s="159"/>
      <c r="D129" s="159"/>
      <c r="E129" s="39"/>
      <c r="F129" s="39"/>
      <c r="G129" s="159"/>
      <c r="H129" s="42"/>
      <c r="I129" s="43"/>
      <c r="J129" s="205" t="e">
        <f t="shared" si="0"/>
        <v>#DIV/0!</v>
      </c>
      <c r="K129" s="57"/>
      <c r="L129" s="57"/>
      <c r="M129" s="159"/>
    </row>
    <row r="130" spans="1:13">
      <c r="A130" s="202">
        <v>123</v>
      </c>
      <c r="B130" s="159"/>
      <c r="C130" s="159"/>
      <c r="D130" s="159"/>
      <c r="E130" s="39"/>
      <c r="F130" s="39"/>
      <c r="G130" s="159"/>
      <c r="H130" s="42"/>
      <c r="I130" s="43"/>
      <c r="J130" s="205" t="e">
        <f t="shared" si="0"/>
        <v>#DIV/0!</v>
      </c>
      <c r="K130" s="57"/>
      <c r="L130" s="57"/>
      <c r="M130" s="159"/>
    </row>
    <row r="131" spans="1:13">
      <c r="A131" s="202">
        <v>124</v>
      </c>
      <c r="B131" s="159"/>
      <c r="C131" s="159"/>
      <c r="D131" s="159"/>
      <c r="E131" s="39"/>
      <c r="F131" s="39"/>
      <c r="G131" s="159"/>
      <c r="H131" s="42"/>
      <c r="I131" s="43"/>
      <c r="J131" s="205" t="e">
        <f t="shared" si="0"/>
        <v>#DIV/0!</v>
      </c>
      <c r="K131" s="57"/>
      <c r="L131" s="57"/>
      <c r="M131" s="159"/>
    </row>
    <row r="132" spans="1:13">
      <c r="A132" s="202">
        <v>125</v>
      </c>
      <c r="B132" s="159"/>
      <c r="C132" s="159"/>
      <c r="D132" s="159"/>
      <c r="E132" s="39"/>
      <c r="F132" s="39"/>
      <c r="G132" s="159"/>
      <c r="H132" s="42"/>
      <c r="I132" s="43"/>
      <c r="J132" s="205" t="e">
        <f t="shared" si="0"/>
        <v>#DIV/0!</v>
      </c>
      <c r="K132" s="57"/>
      <c r="L132" s="57"/>
      <c r="M132" s="159"/>
    </row>
    <row r="133" spans="1:13">
      <c r="A133" s="202">
        <v>126</v>
      </c>
      <c r="B133" s="159"/>
      <c r="C133" s="159"/>
      <c r="D133" s="159"/>
      <c r="E133" s="39"/>
      <c r="F133" s="39"/>
      <c r="G133" s="159"/>
      <c r="H133" s="42"/>
      <c r="I133" s="43"/>
      <c r="J133" s="205" t="e">
        <f t="shared" si="0"/>
        <v>#DIV/0!</v>
      </c>
      <c r="K133" s="57"/>
      <c r="L133" s="57"/>
      <c r="M133" s="159"/>
    </row>
    <row r="134" spans="1:13">
      <c r="A134" s="202">
        <v>127</v>
      </c>
      <c r="B134" s="159"/>
      <c r="C134" s="159"/>
      <c r="D134" s="159"/>
      <c r="E134" s="39"/>
      <c r="F134" s="39"/>
      <c r="G134" s="159"/>
      <c r="H134" s="42"/>
      <c r="I134" s="43"/>
      <c r="J134" s="205" t="e">
        <f t="shared" si="0"/>
        <v>#DIV/0!</v>
      </c>
      <c r="K134" s="57"/>
      <c r="L134" s="57"/>
      <c r="M134" s="159"/>
    </row>
    <row r="135" spans="1:13">
      <c r="A135" s="202">
        <v>128</v>
      </c>
      <c r="B135" s="159"/>
      <c r="C135" s="159"/>
      <c r="D135" s="159"/>
      <c r="E135" s="39"/>
      <c r="F135" s="39"/>
      <c r="G135" s="159"/>
      <c r="H135" s="42"/>
      <c r="I135" s="43"/>
      <c r="J135" s="205" t="e">
        <f t="shared" si="0"/>
        <v>#DIV/0!</v>
      </c>
      <c r="K135" s="57"/>
      <c r="L135" s="57"/>
      <c r="M135" s="159"/>
    </row>
    <row r="136" spans="1:13">
      <c r="A136" s="202">
        <v>129</v>
      </c>
      <c r="B136" s="159"/>
      <c r="C136" s="159"/>
      <c r="D136" s="159"/>
      <c r="E136" s="39"/>
      <c r="F136" s="39"/>
      <c r="G136" s="159"/>
      <c r="H136" s="42"/>
      <c r="I136" s="43"/>
      <c r="J136" s="205" t="e">
        <f t="shared" si="0"/>
        <v>#DIV/0!</v>
      </c>
      <c r="K136" s="57"/>
      <c r="L136" s="57"/>
      <c r="M136" s="159"/>
    </row>
    <row r="137" spans="1:13">
      <c r="A137" s="202">
        <v>130</v>
      </c>
      <c r="B137" s="159"/>
      <c r="C137" s="159"/>
      <c r="D137" s="159"/>
      <c r="E137" s="39"/>
      <c r="F137" s="39"/>
      <c r="G137" s="159"/>
      <c r="H137" s="42"/>
      <c r="I137" s="43"/>
      <c r="J137" s="205" t="e">
        <f t="shared" si="0"/>
        <v>#DIV/0!</v>
      </c>
      <c r="K137" s="57"/>
      <c r="L137" s="57"/>
      <c r="M137" s="159"/>
    </row>
    <row r="138" spans="1:13">
      <c r="A138" s="202">
        <v>131</v>
      </c>
      <c r="B138" s="159"/>
      <c r="C138" s="159"/>
      <c r="D138" s="159"/>
      <c r="E138" s="39"/>
      <c r="F138" s="39"/>
      <c r="G138" s="159"/>
      <c r="H138" s="42"/>
      <c r="I138" s="43"/>
      <c r="J138" s="205" t="e">
        <f t="shared" si="0"/>
        <v>#DIV/0!</v>
      </c>
      <c r="K138" s="57"/>
      <c r="L138" s="57"/>
      <c r="M138" s="159"/>
    </row>
    <row r="139" spans="1:13">
      <c r="A139" s="202">
        <v>132</v>
      </c>
      <c r="B139" s="159"/>
      <c r="C139" s="159"/>
      <c r="D139" s="159"/>
      <c r="E139" s="39"/>
      <c r="F139" s="39"/>
      <c r="G139" s="159"/>
      <c r="H139" s="42"/>
      <c r="I139" s="43"/>
      <c r="J139" s="205" t="e">
        <f t="shared" si="0"/>
        <v>#DIV/0!</v>
      </c>
      <c r="K139" s="57"/>
      <c r="L139" s="57"/>
      <c r="M139" s="159"/>
    </row>
    <row r="140" spans="1:13">
      <c r="A140" s="202">
        <v>133</v>
      </c>
      <c r="B140" s="159"/>
      <c r="C140" s="159"/>
      <c r="D140" s="159"/>
      <c r="E140" s="39"/>
      <c r="F140" s="39"/>
      <c r="G140" s="159"/>
      <c r="H140" s="42"/>
      <c r="I140" s="43"/>
      <c r="J140" s="205" t="e">
        <f t="shared" si="0"/>
        <v>#DIV/0!</v>
      </c>
      <c r="K140" s="57"/>
      <c r="L140" s="57"/>
      <c r="M140" s="159"/>
    </row>
    <row r="141" spans="1:13">
      <c r="A141" s="202">
        <v>134</v>
      </c>
      <c r="B141" s="159"/>
      <c r="C141" s="159"/>
      <c r="D141" s="159"/>
      <c r="E141" s="39"/>
      <c r="F141" s="39"/>
      <c r="G141" s="159"/>
      <c r="H141" s="42"/>
      <c r="I141" s="43"/>
      <c r="J141" s="205" t="e">
        <f t="shared" si="0"/>
        <v>#DIV/0!</v>
      </c>
      <c r="K141" s="57"/>
      <c r="L141" s="57"/>
      <c r="M141" s="159"/>
    </row>
    <row r="142" spans="1:13">
      <c r="A142" s="202">
        <v>135</v>
      </c>
      <c r="B142" s="159"/>
      <c r="C142" s="159"/>
      <c r="D142" s="159"/>
      <c r="E142" s="39"/>
      <c r="F142" s="39"/>
      <c r="G142" s="159"/>
      <c r="H142" s="42"/>
      <c r="I142" s="43"/>
      <c r="J142" s="205" t="e">
        <f t="shared" si="0"/>
        <v>#DIV/0!</v>
      </c>
      <c r="K142" s="57"/>
      <c r="L142" s="57"/>
      <c r="M142" s="159"/>
    </row>
    <row r="143" spans="1:13">
      <c r="A143" s="202">
        <v>136</v>
      </c>
      <c r="B143" s="159"/>
      <c r="C143" s="159"/>
      <c r="D143" s="159"/>
      <c r="E143" s="39"/>
      <c r="F143" s="39"/>
      <c r="G143" s="159"/>
      <c r="H143" s="42"/>
      <c r="I143" s="43"/>
      <c r="J143" s="205" t="e">
        <f t="shared" si="0"/>
        <v>#DIV/0!</v>
      </c>
      <c r="K143" s="57"/>
      <c r="L143" s="57"/>
      <c r="M143" s="159"/>
    </row>
    <row r="144" spans="1:13">
      <c r="A144" s="202">
        <v>137</v>
      </c>
      <c r="B144" s="159"/>
      <c r="C144" s="159"/>
      <c r="D144" s="159"/>
      <c r="E144" s="39"/>
      <c r="F144" s="39"/>
      <c r="G144" s="159"/>
      <c r="H144" s="42"/>
      <c r="I144" s="43"/>
      <c r="J144" s="205" t="e">
        <f t="shared" si="0"/>
        <v>#DIV/0!</v>
      </c>
      <c r="K144" s="57"/>
      <c r="L144" s="57"/>
      <c r="M144" s="159"/>
    </row>
    <row r="145" spans="1:13">
      <c r="A145" s="202">
        <v>138</v>
      </c>
      <c r="B145" s="159"/>
      <c r="C145" s="159"/>
      <c r="D145" s="159"/>
      <c r="E145" s="39"/>
      <c r="F145" s="39"/>
      <c r="G145" s="159"/>
      <c r="H145" s="42"/>
      <c r="I145" s="43"/>
      <c r="J145" s="205" t="e">
        <f t="shared" si="0"/>
        <v>#DIV/0!</v>
      </c>
      <c r="K145" s="57"/>
      <c r="L145" s="57"/>
      <c r="M145" s="159"/>
    </row>
    <row r="146" spans="1:13">
      <c r="A146" s="202">
        <v>139</v>
      </c>
      <c r="B146" s="159"/>
      <c r="C146" s="159"/>
      <c r="D146" s="159"/>
      <c r="E146" s="39"/>
      <c r="F146" s="39"/>
      <c r="G146" s="159"/>
      <c r="H146" s="42"/>
      <c r="I146" s="43"/>
      <c r="J146" s="205" t="e">
        <f t="shared" si="0"/>
        <v>#DIV/0!</v>
      </c>
      <c r="K146" s="57"/>
      <c r="L146" s="57"/>
      <c r="M146" s="159"/>
    </row>
    <row r="147" spans="1:13">
      <c r="A147" s="202">
        <v>140</v>
      </c>
      <c r="B147" s="159"/>
      <c r="C147" s="159"/>
      <c r="D147" s="159"/>
      <c r="E147" s="39"/>
      <c r="F147" s="39"/>
      <c r="G147" s="159"/>
      <c r="H147" s="42"/>
      <c r="I147" s="43"/>
      <c r="J147" s="205" t="e">
        <f t="shared" si="0"/>
        <v>#DIV/0!</v>
      </c>
      <c r="K147" s="57"/>
      <c r="L147" s="57"/>
      <c r="M147" s="159"/>
    </row>
    <row r="148" spans="1:13">
      <c r="A148" s="202">
        <v>141</v>
      </c>
      <c r="B148" s="159"/>
      <c r="C148" s="159"/>
      <c r="D148" s="159"/>
      <c r="E148" s="39"/>
      <c r="F148" s="39"/>
      <c r="G148" s="159"/>
      <c r="H148" s="42"/>
      <c r="I148" s="43"/>
      <c r="J148" s="205" t="e">
        <f t="shared" si="0"/>
        <v>#DIV/0!</v>
      </c>
      <c r="K148" s="57"/>
      <c r="L148" s="57"/>
      <c r="M148" s="159"/>
    </row>
    <row r="149" spans="1:13">
      <c r="A149" s="202">
        <v>142</v>
      </c>
      <c r="B149" s="159"/>
      <c r="C149" s="159"/>
      <c r="D149" s="159"/>
      <c r="E149" s="39"/>
      <c r="F149" s="39"/>
      <c r="G149" s="159"/>
      <c r="H149" s="42"/>
      <c r="I149" s="43"/>
      <c r="J149" s="205" t="e">
        <f t="shared" si="0"/>
        <v>#DIV/0!</v>
      </c>
      <c r="K149" s="57"/>
      <c r="L149" s="57"/>
      <c r="M149" s="159"/>
    </row>
    <row r="150" spans="1:13">
      <c r="A150" s="202">
        <v>143</v>
      </c>
      <c r="B150" s="159"/>
      <c r="C150" s="159"/>
      <c r="D150" s="159"/>
      <c r="E150" s="39"/>
      <c r="F150" s="39"/>
      <c r="G150" s="159"/>
      <c r="H150" s="42"/>
      <c r="I150" s="43"/>
      <c r="J150" s="205" t="e">
        <f t="shared" si="0"/>
        <v>#DIV/0!</v>
      </c>
      <c r="K150" s="57"/>
      <c r="L150" s="57"/>
      <c r="M150" s="159"/>
    </row>
    <row r="151" spans="1:13">
      <c r="A151" s="202">
        <v>144</v>
      </c>
      <c r="B151" s="159"/>
      <c r="C151" s="159"/>
      <c r="D151" s="159"/>
      <c r="E151" s="39"/>
      <c r="F151" s="39"/>
      <c r="G151" s="159"/>
      <c r="H151" s="42"/>
      <c r="I151" s="43"/>
      <c r="J151" s="205" t="e">
        <f t="shared" si="0"/>
        <v>#DIV/0!</v>
      </c>
      <c r="K151" s="57"/>
      <c r="L151" s="57"/>
      <c r="M151" s="159"/>
    </row>
    <row r="152" spans="1:13">
      <c r="A152" s="202">
        <v>145</v>
      </c>
      <c r="B152" s="159"/>
      <c r="C152" s="159"/>
      <c r="D152" s="159"/>
      <c r="E152" s="39"/>
      <c r="F152" s="39"/>
      <c r="G152" s="159"/>
      <c r="H152" s="42"/>
      <c r="I152" s="43"/>
      <c r="J152" s="205" t="e">
        <f t="shared" si="0"/>
        <v>#DIV/0!</v>
      </c>
      <c r="K152" s="57"/>
      <c r="L152" s="57"/>
      <c r="M152" s="159"/>
    </row>
    <row r="153" spans="1:13">
      <c r="A153" s="202">
        <v>146</v>
      </c>
      <c r="B153" s="159"/>
      <c r="C153" s="159"/>
      <c r="D153" s="159"/>
      <c r="E153" s="39"/>
      <c r="F153" s="39"/>
      <c r="G153" s="159"/>
      <c r="H153" s="42"/>
      <c r="I153" s="43"/>
      <c r="J153" s="205" t="e">
        <f t="shared" si="0"/>
        <v>#DIV/0!</v>
      </c>
      <c r="K153" s="57"/>
      <c r="L153" s="57"/>
      <c r="M153" s="159"/>
    </row>
    <row r="154" spans="1:13">
      <c r="A154" s="202">
        <v>147</v>
      </c>
      <c r="B154" s="159"/>
      <c r="C154" s="159"/>
      <c r="D154" s="159"/>
      <c r="E154" s="39"/>
      <c r="F154" s="39"/>
      <c r="G154" s="159"/>
      <c r="H154" s="42"/>
      <c r="I154" s="43"/>
      <c r="J154" s="205" t="e">
        <f t="shared" si="0"/>
        <v>#DIV/0!</v>
      </c>
      <c r="K154" s="57"/>
      <c r="L154" s="57"/>
      <c r="M154" s="159"/>
    </row>
    <row r="155" spans="1:13">
      <c r="A155" s="202">
        <v>148</v>
      </c>
      <c r="B155" s="159"/>
      <c r="C155" s="159"/>
      <c r="D155" s="159"/>
      <c r="E155" s="39"/>
      <c r="F155" s="39"/>
      <c r="G155" s="159"/>
      <c r="H155" s="42"/>
      <c r="I155" s="43"/>
      <c r="J155" s="205" t="e">
        <f t="shared" si="0"/>
        <v>#DIV/0!</v>
      </c>
      <c r="K155" s="57"/>
      <c r="L155" s="57"/>
      <c r="M155" s="159"/>
    </row>
    <row r="156" spans="1:13">
      <c r="A156" s="202">
        <v>149</v>
      </c>
      <c r="B156" s="159"/>
      <c r="C156" s="159"/>
      <c r="D156" s="159"/>
      <c r="E156" s="39"/>
      <c r="F156" s="39"/>
      <c r="G156" s="159"/>
      <c r="H156" s="42"/>
      <c r="I156" s="43"/>
      <c r="J156" s="205" t="e">
        <f t="shared" si="0"/>
        <v>#DIV/0!</v>
      </c>
      <c r="K156" s="57"/>
      <c r="L156" s="57"/>
      <c r="M156" s="159"/>
    </row>
    <row r="157" spans="1:13">
      <c r="A157" s="202">
        <v>150</v>
      </c>
      <c r="B157" s="159"/>
      <c r="C157" s="159"/>
      <c r="D157" s="159"/>
      <c r="E157" s="39"/>
      <c r="F157" s="39"/>
      <c r="G157" s="159"/>
      <c r="H157" s="42"/>
      <c r="I157" s="43"/>
      <c r="J157" s="205" t="e">
        <f t="shared" si="0"/>
        <v>#DIV/0!</v>
      </c>
      <c r="K157" s="57"/>
      <c r="L157" s="57"/>
      <c r="M157" s="159"/>
    </row>
    <row r="158" spans="1:13">
      <c r="A158" s="202">
        <v>151</v>
      </c>
      <c r="B158" s="159"/>
      <c r="C158" s="159"/>
      <c r="D158" s="159"/>
      <c r="E158" s="39"/>
      <c r="F158" s="39"/>
      <c r="G158" s="159"/>
      <c r="H158" s="42"/>
      <c r="I158" s="43"/>
      <c r="J158" s="205" t="e">
        <f t="shared" si="0"/>
        <v>#DIV/0!</v>
      </c>
      <c r="K158" s="57"/>
      <c r="L158" s="57"/>
      <c r="M158" s="159"/>
    </row>
    <row r="159" spans="1:13">
      <c r="A159" s="202">
        <v>152</v>
      </c>
      <c r="B159" s="159"/>
      <c r="C159" s="159"/>
      <c r="D159" s="159"/>
      <c r="E159" s="39"/>
      <c r="F159" s="39"/>
      <c r="G159" s="159"/>
      <c r="H159" s="42"/>
      <c r="I159" s="43"/>
      <c r="J159" s="205" t="e">
        <f t="shared" si="0"/>
        <v>#DIV/0!</v>
      </c>
      <c r="K159" s="57"/>
      <c r="L159" s="57"/>
      <c r="M159" s="159"/>
    </row>
    <row r="160" spans="1:13">
      <c r="A160" s="202">
        <v>153</v>
      </c>
      <c r="B160" s="159"/>
      <c r="C160" s="159"/>
      <c r="D160" s="159"/>
      <c r="E160" s="39"/>
      <c r="F160" s="39"/>
      <c r="G160" s="159"/>
      <c r="H160" s="42"/>
      <c r="I160" s="43"/>
      <c r="J160" s="205" t="e">
        <f t="shared" si="0"/>
        <v>#DIV/0!</v>
      </c>
      <c r="K160" s="57"/>
      <c r="L160" s="57"/>
      <c r="M160" s="159"/>
    </row>
    <row r="161" spans="1:13">
      <c r="A161" s="202">
        <v>154</v>
      </c>
      <c r="B161" s="159"/>
      <c r="C161" s="159"/>
      <c r="D161" s="159"/>
      <c r="E161" s="39"/>
      <c r="F161" s="39"/>
      <c r="G161" s="159"/>
      <c r="H161" s="42"/>
      <c r="I161" s="43"/>
      <c r="J161" s="205" t="e">
        <f t="shared" si="0"/>
        <v>#DIV/0!</v>
      </c>
      <c r="K161" s="57"/>
      <c r="L161" s="57"/>
      <c r="M161" s="159"/>
    </row>
    <row r="162" spans="1:13">
      <c r="A162" s="202">
        <v>155</v>
      </c>
      <c r="B162" s="159"/>
      <c r="C162" s="159"/>
      <c r="D162" s="159"/>
      <c r="E162" s="39"/>
      <c r="F162" s="39"/>
      <c r="G162" s="159"/>
      <c r="H162" s="42"/>
      <c r="I162" s="43"/>
      <c r="J162" s="205" t="e">
        <f t="shared" si="0"/>
        <v>#DIV/0!</v>
      </c>
      <c r="K162" s="57"/>
      <c r="L162" s="57"/>
      <c r="M162" s="159"/>
    </row>
    <row r="163" spans="1:13">
      <c r="A163" s="202">
        <v>156</v>
      </c>
      <c r="B163" s="159"/>
      <c r="C163" s="159"/>
      <c r="D163" s="159"/>
      <c r="E163" s="39"/>
      <c r="F163" s="39"/>
      <c r="G163" s="159"/>
      <c r="H163" s="42"/>
      <c r="I163" s="43"/>
      <c r="J163" s="205" t="e">
        <f t="shared" si="0"/>
        <v>#DIV/0!</v>
      </c>
      <c r="K163" s="57"/>
      <c r="L163" s="57"/>
      <c r="M163" s="159"/>
    </row>
    <row r="164" spans="1:13">
      <c r="A164" s="202">
        <v>157</v>
      </c>
      <c r="B164" s="159"/>
      <c r="C164" s="159"/>
      <c r="D164" s="159"/>
      <c r="E164" s="39"/>
      <c r="F164" s="39"/>
      <c r="G164" s="159"/>
      <c r="H164" s="42"/>
      <c r="I164" s="43"/>
      <c r="J164" s="205" t="e">
        <f t="shared" si="0"/>
        <v>#DIV/0!</v>
      </c>
      <c r="K164" s="57"/>
      <c r="L164" s="57"/>
      <c r="M164" s="159"/>
    </row>
    <row r="165" spans="1:13">
      <c r="A165" s="202">
        <v>158</v>
      </c>
      <c r="B165" s="159"/>
      <c r="C165" s="159"/>
      <c r="D165" s="159"/>
      <c r="E165" s="39"/>
      <c r="F165" s="39"/>
      <c r="G165" s="159"/>
      <c r="H165" s="42"/>
      <c r="I165" s="43"/>
      <c r="J165" s="205" t="e">
        <f t="shared" si="0"/>
        <v>#DIV/0!</v>
      </c>
      <c r="K165" s="57"/>
      <c r="L165" s="57"/>
      <c r="M165" s="159"/>
    </row>
    <row r="166" spans="1:13">
      <c r="A166" s="202">
        <v>159</v>
      </c>
      <c r="B166" s="159"/>
      <c r="C166" s="159"/>
      <c r="D166" s="159"/>
      <c r="E166" s="39"/>
      <c r="F166" s="39"/>
      <c r="G166" s="159"/>
      <c r="H166" s="42"/>
      <c r="I166" s="43"/>
      <c r="J166" s="205" t="e">
        <f t="shared" si="0"/>
        <v>#DIV/0!</v>
      </c>
      <c r="K166" s="57"/>
      <c r="L166" s="57"/>
      <c r="M166" s="159"/>
    </row>
    <row r="167" spans="1:13">
      <c r="A167" s="202">
        <v>160</v>
      </c>
      <c r="B167" s="159"/>
      <c r="C167" s="159"/>
      <c r="D167" s="159"/>
      <c r="E167" s="39"/>
      <c r="F167" s="39"/>
      <c r="G167" s="159"/>
      <c r="H167" s="42"/>
      <c r="I167" s="43"/>
      <c r="J167" s="205" t="e">
        <f t="shared" si="0"/>
        <v>#DIV/0!</v>
      </c>
      <c r="K167" s="57"/>
      <c r="L167" s="57"/>
      <c r="M167" s="159"/>
    </row>
    <row r="168" spans="1:13">
      <c r="A168" s="202">
        <v>161</v>
      </c>
      <c r="B168" s="159"/>
      <c r="C168" s="159"/>
      <c r="D168" s="159"/>
      <c r="E168" s="39"/>
      <c r="F168" s="39"/>
      <c r="G168" s="159"/>
      <c r="H168" s="42"/>
      <c r="I168" s="43"/>
      <c r="J168" s="205" t="e">
        <f t="shared" si="0"/>
        <v>#DIV/0!</v>
      </c>
      <c r="K168" s="57"/>
      <c r="L168" s="57"/>
      <c r="M168" s="159"/>
    </row>
    <row r="169" spans="1:13">
      <c r="A169" s="202">
        <v>162</v>
      </c>
      <c r="B169" s="159"/>
      <c r="C169" s="159"/>
      <c r="D169" s="159"/>
      <c r="E169" s="39"/>
      <c r="F169" s="39"/>
      <c r="G169" s="159"/>
      <c r="H169" s="42"/>
      <c r="I169" s="43"/>
      <c r="J169" s="205" t="e">
        <f t="shared" si="0"/>
        <v>#DIV/0!</v>
      </c>
      <c r="K169" s="57"/>
      <c r="L169" s="57"/>
      <c r="M169" s="159"/>
    </row>
    <row r="170" spans="1:13">
      <c r="A170" s="202">
        <v>163</v>
      </c>
      <c r="B170" s="159"/>
      <c r="C170" s="159"/>
      <c r="D170" s="159"/>
      <c r="E170" s="39"/>
      <c r="F170" s="39"/>
      <c r="G170" s="159"/>
      <c r="H170" s="42"/>
      <c r="I170" s="43"/>
      <c r="J170" s="205" t="e">
        <f t="shared" si="0"/>
        <v>#DIV/0!</v>
      </c>
      <c r="K170" s="57"/>
      <c r="L170" s="57"/>
      <c r="M170" s="159"/>
    </row>
    <row r="171" spans="1:13">
      <c r="A171" s="202">
        <v>164</v>
      </c>
      <c r="B171" s="159"/>
      <c r="C171" s="159"/>
      <c r="D171" s="159"/>
      <c r="E171" s="39"/>
      <c r="F171" s="39"/>
      <c r="G171" s="159"/>
      <c r="H171" s="42"/>
      <c r="I171" s="43"/>
      <c r="J171" s="205" t="e">
        <f t="shared" si="0"/>
        <v>#DIV/0!</v>
      </c>
      <c r="K171" s="57"/>
      <c r="L171" s="57"/>
      <c r="M171" s="159"/>
    </row>
    <row r="172" spans="1:13">
      <c r="A172" s="202">
        <v>165</v>
      </c>
      <c r="B172" s="159"/>
      <c r="C172" s="159"/>
      <c r="D172" s="159"/>
      <c r="E172" s="39"/>
      <c r="F172" s="39"/>
      <c r="G172" s="159"/>
      <c r="H172" s="42"/>
      <c r="I172" s="43"/>
      <c r="J172" s="205" t="e">
        <f t="shared" si="0"/>
        <v>#DIV/0!</v>
      </c>
      <c r="K172" s="57"/>
      <c r="L172" s="57"/>
      <c r="M172" s="159"/>
    </row>
    <row r="173" spans="1:13">
      <c r="A173" s="202">
        <v>166</v>
      </c>
      <c r="B173" s="159"/>
      <c r="C173" s="159"/>
      <c r="D173" s="159"/>
      <c r="E173" s="39"/>
      <c r="F173" s="39"/>
      <c r="G173" s="159"/>
      <c r="H173" s="42"/>
      <c r="I173" s="43"/>
      <c r="J173" s="205" t="e">
        <f t="shared" si="0"/>
        <v>#DIV/0!</v>
      </c>
      <c r="K173" s="57"/>
      <c r="L173" s="57"/>
      <c r="M173" s="159"/>
    </row>
    <row r="174" spans="1:13">
      <c r="A174" s="202">
        <v>167</v>
      </c>
      <c r="B174" s="159"/>
      <c r="C174" s="159"/>
      <c r="D174" s="159"/>
      <c r="E174" s="39"/>
      <c r="F174" s="39"/>
      <c r="G174" s="159"/>
      <c r="H174" s="42"/>
      <c r="I174" s="43"/>
      <c r="J174" s="205" t="e">
        <f t="shared" si="0"/>
        <v>#DIV/0!</v>
      </c>
      <c r="K174" s="57"/>
      <c r="L174" s="57"/>
      <c r="M174" s="159"/>
    </row>
    <row r="175" spans="1:13">
      <c r="A175" s="202">
        <v>168</v>
      </c>
      <c r="B175" s="159"/>
      <c r="C175" s="159"/>
      <c r="D175" s="159"/>
      <c r="E175" s="39"/>
      <c r="F175" s="39"/>
      <c r="G175" s="159"/>
      <c r="H175" s="42"/>
      <c r="I175" s="43"/>
      <c r="J175" s="205" t="e">
        <f t="shared" si="0"/>
        <v>#DIV/0!</v>
      </c>
      <c r="K175" s="57"/>
      <c r="L175" s="57"/>
      <c r="M175" s="159"/>
    </row>
    <row r="176" spans="1:13">
      <c r="A176" s="202">
        <v>169</v>
      </c>
      <c r="B176" s="159"/>
      <c r="C176" s="159"/>
      <c r="D176" s="159"/>
      <c r="E176" s="39"/>
      <c r="F176" s="39"/>
      <c r="G176" s="159"/>
      <c r="H176" s="42"/>
      <c r="I176" s="43"/>
      <c r="J176" s="205" t="e">
        <f t="shared" si="0"/>
        <v>#DIV/0!</v>
      </c>
      <c r="K176" s="57"/>
      <c r="L176" s="57"/>
      <c r="M176" s="159"/>
    </row>
    <row r="177" spans="1:13">
      <c r="A177" s="202">
        <v>170</v>
      </c>
      <c r="B177" s="159"/>
      <c r="C177" s="159"/>
      <c r="D177" s="159"/>
      <c r="E177" s="39"/>
      <c r="F177" s="39"/>
      <c r="G177" s="159"/>
      <c r="H177" s="42"/>
      <c r="I177" s="43"/>
      <c r="J177" s="205" t="e">
        <f t="shared" si="0"/>
        <v>#DIV/0!</v>
      </c>
      <c r="K177" s="57"/>
      <c r="L177" s="57"/>
      <c r="M177" s="159"/>
    </row>
    <row r="178" spans="1:13">
      <c r="A178" s="202">
        <v>171</v>
      </c>
      <c r="B178" s="159"/>
      <c r="C178" s="159"/>
      <c r="D178" s="159"/>
      <c r="E178" s="39"/>
      <c r="F178" s="39"/>
      <c r="G178" s="159"/>
      <c r="H178" s="42"/>
      <c r="I178" s="43"/>
      <c r="J178" s="205" t="e">
        <f t="shared" si="0"/>
        <v>#DIV/0!</v>
      </c>
      <c r="K178" s="57"/>
      <c r="L178" s="57"/>
      <c r="M178" s="159"/>
    </row>
    <row r="179" spans="1:13">
      <c r="A179" s="202">
        <v>172</v>
      </c>
      <c r="B179" s="159"/>
      <c r="C179" s="159"/>
      <c r="D179" s="159"/>
      <c r="E179" s="39"/>
      <c r="F179" s="39"/>
      <c r="G179" s="159"/>
      <c r="H179" s="42"/>
      <c r="I179" s="43"/>
      <c r="J179" s="205" t="e">
        <f t="shared" si="0"/>
        <v>#DIV/0!</v>
      </c>
      <c r="K179" s="57"/>
      <c r="L179" s="57"/>
      <c r="M179" s="159"/>
    </row>
    <row r="180" spans="1:13">
      <c r="A180" s="202">
        <v>173</v>
      </c>
      <c r="B180" s="159"/>
      <c r="C180" s="159"/>
      <c r="D180" s="159"/>
      <c r="E180" s="39"/>
      <c r="F180" s="39"/>
      <c r="G180" s="159"/>
      <c r="H180" s="42"/>
      <c r="I180" s="43"/>
      <c r="J180" s="205" t="e">
        <f t="shared" si="0"/>
        <v>#DIV/0!</v>
      </c>
      <c r="K180" s="57"/>
      <c r="L180" s="57"/>
      <c r="M180" s="159"/>
    </row>
    <row r="181" spans="1:13">
      <c r="A181" s="202">
        <v>174</v>
      </c>
      <c r="B181" s="159"/>
      <c r="C181" s="159"/>
      <c r="D181" s="159"/>
      <c r="E181" s="39"/>
      <c r="F181" s="39"/>
      <c r="G181" s="159"/>
      <c r="H181" s="42"/>
      <c r="I181" s="43"/>
      <c r="J181" s="205" t="e">
        <f t="shared" si="0"/>
        <v>#DIV/0!</v>
      </c>
      <c r="K181" s="57"/>
      <c r="L181" s="57"/>
      <c r="M181" s="159"/>
    </row>
    <row r="182" spans="1:13">
      <c r="A182" s="202">
        <v>175</v>
      </c>
      <c r="B182" s="159"/>
      <c r="C182" s="159"/>
      <c r="D182" s="159"/>
      <c r="E182" s="39"/>
      <c r="F182" s="39"/>
      <c r="G182" s="159"/>
      <c r="H182" s="42"/>
      <c r="I182" s="43"/>
      <c r="J182" s="205" t="e">
        <f t="shared" si="0"/>
        <v>#DIV/0!</v>
      </c>
      <c r="K182" s="57"/>
      <c r="L182" s="57"/>
      <c r="M182" s="159"/>
    </row>
    <row r="183" spans="1:13">
      <c r="A183" s="202">
        <v>176</v>
      </c>
      <c r="B183" s="159"/>
      <c r="C183" s="159"/>
      <c r="D183" s="159"/>
      <c r="E183" s="39"/>
      <c r="F183" s="39"/>
      <c r="G183" s="159"/>
      <c r="H183" s="42"/>
      <c r="I183" s="43"/>
      <c r="J183" s="205" t="e">
        <f t="shared" si="0"/>
        <v>#DIV/0!</v>
      </c>
      <c r="K183" s="57"/>
      <c r="L183" s="57"/>
      <c r="M183" s="159"/>
    </row>
    <row r="184" spans="1:13">
      <c r="A184" s="202">
        <v>177</v>
      </c>
      <c r="B184" s="159"/>
      <c r="C184" s="159"/>
      <c r="D184" s="159"/>
      <c r="E184" s="39"/>
      <c r="F184" s="39"/>
      <c r="G184" s="159"/>
      <c r="H184" s="42"/>
      <c r="I184" s="43"/>
      <c r="J184" s="205" t="e">
        <f t="shared" si="0"/>
        <v>#DIV/0!</v>
      </c>
      <c r="K184" s="57"/>
      <c r="L184" s="57"/>
      <c r="M184" s="159"/>
    </row>
    <row r="185" spans="1:13">
      <c r="A185" s="202">
        <v>178</v>
      </c>
      <c r="B185" s="159"/>
      <c r="C185" s="159"/>
      <c r="D185" s="159"/>
      <c r="E185" s="39"/>
      <c r="F185" s="39"/>
      <c r="G185" s="159"/>
      <c r="H185" s="42"/>
      <c r="I185" s="43"/>
      <c r="J185" s="205" t="e">
        <f t="shared" si="0"/>
        <v>#DIV/0!</v>
      </c>
      <c r="K185" s="57"/>
      <c r="L185" s="57"/>
      <c r="M185" s="159"/>
    </row>
    <row r="186" spans="1:13">
      <c r="A186" s="202">
        <v>179</v>
      </c>
      <c r="B186" s="159"/>
      <c r="C186" s="159"/>
      <c r="D186" s="159"/>
      <c r="E186" s="39"/>
      <c r="F186" s="39"/>
      <c r="G186" s="159"/>
      <c r="H186" s="42"/>
      <c r="I186" s="43"/>
      <c r="J186" s="205" t="e">
        <f t="shared" si="0"/>
        <v>#DIV/0!</v>
      </c>
      <c r="K186" s="57"/>
      <c r="L186" s="57"/>
      <c r="M186" s="159"/>
    </row>
    <row r="187" spans="1:13">
      <c r="A187" s="202">
        <v>180</v>
      </c>
      <c r="B187" s="159"/>
      <c r="C187" s="159"/>
      <c r="D187" s="159"/>
      <c r="E187" s="39"/>
      <c r="F187" s="39"/>
      <c r="G187" s="159"/>
      <c r="H187" s="42"/>
      <c r="I187" s="43"/>
      <c r="J187" s="205" t="e">
        <f t="shared" si="0"/>
        <v>#DIV/0!</v>
      </c>
      <c r="K187" s="57"/>
      <c r="L187" s="57"/>
      <c r="M187" s="159"/>
    </row>
    <row r="188" spans="1:13">
      <c r="A188" s="202">
        <v>181</v>
      </c>
      <c r="B188" s="159"/>
      <c r="C188" s="159"/>
      <c r="D188" s="159"/>
      <c r="E188" s="39"/>
      <c r="F188" s="39"/>
      <c r="G188" s="159"/>
      <c r="H188" s="42"/>
      <c r="I188" s="43"/>
      <c r="J188" s="205" t="e">
        <f t="shared" si="0"/>
        <v>#DIV/0!</v>
      </c>
      <c r="K188" s="57"/>
      <c r="L188" s="57"/>
      <c r="M188" s="159"/>
    </row>
    <row r="189" spans="1:13">
      <c r="A189" s="202">
        <v>182</v>
      </c>
      <c r="B189" s="159"/>
      <c r="C189" s="159"/>
      <c r="D189" s="159"/>
      <c r="E189" s="39"/>
      <c r="F189" s="39"/>
      <c r="G189" s="159"/>
      <c r="H189" s="42"/>
      <c r="I189" s="43"/>
      <c r="J189" s="205" t="e">
        <f t="shared" si="0"/>
        <v>#DIV/0!</v>
      </c>
      <c r="K189" s="57"/>
      <c r="L189" s="57"/>
      <c r="M189" s="159"/>
    </row>
    <row r="190" spans="1:13">
      <c r="A190" s="202">
        <v>183</v>
      </c>
      <c r="B190" s="159"/>
      <c r="C190" s="159"/>
      <c r="D190" s="159"/>
      <c r="E190" s="39"/>
      <c r="F190" s="39"/>
      <c r="G190" s="159"/>
      <c r="H190" s="42"/>
      <c r="I190" s="43"/>
      <c r="J190" s="205" t="e">
        <f t="shared" si="0"/>
        <v>#DIV/0!</v>
      </c>
      <c r="K190" s="57"/>
      <c r="L190" s="57"/>
      <c r="M190" s="159"/>
    </row>
    <row r="191" spans="1:13">
      <c r="A191" s="202">
        <v>184</v>
      </c>
      <c r="B191" s="159"/>
      <c r="C191" s="159"/>
      <c r="D191" s="159"/>
      <c r="E191" s="39"/>
      <c r="F191" s="39"/>
      <c r="G191" s="159"/>
      <c r="H191" s="42"/>
      <c r="I191" s="43"/>
      <c r="J191" s="205" t="e">
        <f t="shared" si="0"/>
        <v>#DIV/0!</v>
      </c>
      <c r="K191" s="57"/>
      <c r="L191" s="57"/>
      <c r="M191" s="159"/>
    </row>
    <row r="192" spans="1:13">
      <c r="A192" s="202">
        <v>185</v>
      </c>
      <c r="B192" s="159"/>
      <c r="C192" s="159"/>
      <c r="D192" s="159"/>
      <c r="E192" s="39"/>
      <c r="F192" s="39"/>
      <c r="G192" s="159"/>
      <c r="H192" s="42"/>
      <c r="I192" s="43"/>
      <c r="J192" s="205" t="e">
        <f t="shared" si="0"/>
        <v>#DIV/0!</v>
      </c>
      <c r="K192" s="57"/>
      <c r="L192" s="57"/>
      <c r="M192" s="159"/>
    </row>
    <row r="193" spans="1:13">
      <c r="A193" s="202">
        <v>186</v>
      </c>
      <c r="B193" s="159"/>
      <c r="C193" s="159"/>
      <c r="D193" s="159"/>
      <c r="E193" s="39"/>
      <c r="F193" s="39"/>
      <c r="G193" s="159"/>
      <c r="H193" s="42"/>
      <c r="I193" s="43"/>
      <c r="J193" s="205" t="e">
        <f t="shared" si="0"/>
        <v>#DIV/0!</v>
      </c>
      <c r="K193" s="57"/>
      <c r="L193" s="57"/>
      <c r="M193" s="159"/>
    </row>
    <row r="194" spans="1:13">
      <c r="A194" s="202">
        <v>187</v>
      </c>
      <c r="B194" s="159"/>
      <c r="C194" s="159"/>
      <c r="D194" s="159"/>
      <c r="E194" s="39"/>
      <c r="F194" s="39"/>
      <c r="G194" s="159"/>
      <c r="H194" s="42"/>
      <c r="I194" s="43"/>
      <c r="J194" s="205" t="e">
        <f t="shared" si="0"/>
        <v>#DIV/0!</v>
      </c>
      <c r="K194" s="57"/>
      <c r="L194" s="57"/>
      <c r="M194" s="159"/>
    </row>
    <row r="195" spans="1:13">
      <c r="A195" s="202">
        <v>188</v>
      </c>
      <c r="B195" s="159"/>
      <c r="C195" s="159"/>
      <c r="D195" s="159"/>
      <c r="E195" s="39"/>
      <c r="F195" s="39"/>
      <c r="G195" s="159"/>
      <c r="H195" s="42"/>
      <c r="I195" s="43"/>
      <c r="J195" s="205" t="e">
        <f t="shared" si="0"/>
        <v>#DIV/0!</v>
      </c>
      <c r="K195" s="57"/>
      <c r="L195" s="57"/>
      <c r="M195" s="159"/>
    </row>
    <row r="196" spans="1:13">
      <c r="A196" s="202">
        <v>189</v>
      </c>
      <c r="B196" s="159"/>
      <c r="C196" s="159"/>
      <c r="D196" s="159"/>
      <c r="E196" s="39"/>
      <c r="F196" s="39"/>
      <c r="G196" s="159"/>
      <c r="H196" s="42"/>
      <c r="I196" s="43"/>
      <c r="J196" s="205" t="e">
        <f t="shared" si="0"/>
        <v>#DIV/0!</v>
      </c>
      <c r="K196" s="57"/>
      <c r="L196" s="57"/>
      <c r="M196" s="159"/>
    </row>
    <row r="197" spans="1:13">
      <c r="A197" s="202">
        <v>190</v>
      </c>
      <c r="B197" s="159"/>
      <c r="C197" s="159"/>
      <c r="D197" s="159"/>
      <c r="E197" s="39"/>
      <c r="F197" s="39"/>
      <c r="G197" s="159"/>
      <c r="H197" s="42"/>
      <c r="I197" s="43"/>
      <c r="J197" s="205" t="e">
        <f t="shared" si="0"/>
        <v>#DIV/0!</v>
      </c>
      <c r="K197" s="57"/>
      <c r="L197" s="57"/>
      <c r="M197" s="159"/>
    </row>
    <row r="198" spans="1:13">
      <c r="A198" s="202">
        <v>191</v>
      </c>
      <c r="B198" s="159"/>
      <c r="C198" s="159"/>
      <c r="D198" s="159"/>
      <c r="E198" s="39"/>
      <c r="F198" s="39"/>
      <c r="G198" s="159"/>
      <c r="H198" s="42"/>
      <c r="I198" s="43"/>
      <c r="J198" s="205" t="e">
        <f t="shared" si="0"/>
        <v>#DIV/0!</v>
      </c>
      <c r="K198" s="57"/>
      <c r="L198" s="57"/>
      <c r="M198" s="159"/>
    </row>
    <row r="199" spans="1:13">
      <c r="A199" s="202">
        <v>192</v>
      </c>
      <c r="B199" s="159"/>
      <c r="C199" s="159"/>
      <c r="D199" s="159"/>
      <c r="E199" s="39"/>
      <c r="F199" s="39"/>
      <c r="G199" s="159"/>
      <c r="H199" s="42"/>
      <c r="I199" s="43"/>
      <c r="J199" s="205" t="e">
        <f t="shared" si="0"/>
        <v>#DIV/0!</v>
      </c>
      <c r="K199" s="57"/>
      <c r="L199" s="57"/>
      <c r="M199" s="159"/>
    </row>
    <row r="200" spans="1:13">
      <c r="A200" s="202">
        <v>193</v>
      </c>
      <c r="B200" s="159"/>
      <c r="C200" s="159"/>
      <c r="D200" s="159"/>
      <c r="E200" s="39"/>
      <c r="F200" s="39"/>
      <c r="G200" s="159"/>
      <c r="H200" s="42"/>
      <c r="I200" s="43"/>
      <c r="J200" s="205" t="e">
        <f t="shared" si="0"/>
        <v>#DIV/0!</v>
      </c>
      <c r="K200" s="57"/>
      <c r="L200" s="57"/>
      <c r="M200" s="159"/>
    </row>
    <row r="201" spans="1:13">
      <c r="A201" s="202">
        <v>194</v>
      </c>
      <c r="B201" s="159"/>
      <c r="C201" s="159"/>
      <c r="D201" s="159"/>
      <c r="E201" s="39"/>
      <c r="F201" s="39"/>
      <c r="G201" s="159"/>
      <c r="H201" s="42"/>
      <c r="I201" s="43"/>
      <c r="J201" s="205" t="e">
        <f t="shared" si="0"/>
        <v>#DIV/0!</v>
      </c>
      <c r="K201" s="57"/>
      <c r="L201" s="57"/>
      <c r="M201" s="159"/>
    </row>
    <row r="202" spans="1:13">
      <c r="A202" s="202">
        <v>195</v>
      </c>
      <c r="B202" s="159"/>
      <c r="C202" s="159"/>
      <c r="D202" s="159"/>
      <c r="E202" s="39"/>
      <c r="F202" s="39"/>
      <c r="G202" s="159"/>
      <c r="H202" s="42"/>
      <c r="I202" s="43"/>
      <c r="J202" s="205" t="e">
        <f t="shared" si="0"/>
        <v>#DIV/0!</v>
      </c>
      <c r="K202" s="57"/>
      <c r="L202" s="57"/>
      <c r="M202" s="159"/>
    </row>
    <row r="203" spans="1:13">
      <c r="A203" s="202">
        <v>196</v>
      </c>
      <c r="B203" s="159"/>
      <c r="C203" s="159"/>
      <c r="D203" s="159"/>
      <c r="E203" s="39"/>
      <c r="F203" s="39"/>
      <c r="G203" s="159"/>
      <c r="H203" s="42"/>
      <c r="I203" s="43"/>
      <c r="J203" s="205" t="e">
        <f t="shared" si="0"/>
        <v>#DIV/0!</v>
      </c>
      <c r="K203" s="57"/>
      <c r="L203" s="57"/>
      <c r="M203" s="159"/>
    </row>
    <row r="204" spans="1:13">
      <c r="A204" s="202">
        <v>197</v>
      </c>
      <c r="B204" s="159"/>
      <c r="C204" s="159"/>
      <c r="D204" s="159"/>
      <c r="E204" s="39"/>
      <c r="F204" s="39"/>
      <c r="G204" s="159"/>
      <c r="H204" s="42"/>
      <c r="I204" s="43"/>
      <c r="J204" s="205" t="e">
        <f t="shared" si="0"/>
        <v>#DIV/0!</v>
      </c>
      <c r="K204" s="57"/>
      <c r="L204" s="57"/>
      <c r="M204" s="159"/>
    </row>
    <row r="205" spans="1:13">
      <c r="A205" s="202">
        <v>198</v>
      </c>
      <c r="B205" s="159"/>
      <c r="C205" s="159"/>
      <c r="D205" s="159"/>
      <c r="E205" s="39"/>
      <c r="F205" s="39"/>
      <c r="G205" s="159"/>
      <c r="H205" s="42"/>
      <c r="I205" s="43"/>
      <c r="J205" s="205" t="e">
        <f t="shared" si="0"/>
        <v>#DIV/0!</v>
      </c>
      <c r="K205" s="57"/>
      <c r="L205" s="57"/>
      <c r="M205" s="159"/>
    </row>
    <row r="206" spans="1:13">
      <c r="A206" s="202">
        <v>199</v>
      </c>
      <c r="B206" s="159"/>
      <c r="C206" s="159"/>
      <c r="D206" s="159"/>
      <c r="E206" s="39"/>
      <c r="F206" s="39"/>
      <c r="G206" s="159"/>
      <c r="H206" s="42"/>
      <c r="I206" s="43"/>
      <c r="J206" s="205" t="e">
        <f t="shared" si="0"/>
        <v>#DIV/0!</v>
      </c>
      <c r="K206" s="57"/>
      <c r="L206" s="57"/>
      <c r="M206" s="159"/>
    </row>
    <row r="207" spans="1:13">
      <c r="A207" s="202">
        <v>200</v>
      </c>
      <c r="B207" s="159"/>
      <c r="C207" s="159"/>
      <c r="D207" s="159"/>
      <c r="E207" s="39"/>
      <c r="F207" s="39"/>
      <c r="G207" s="159"/>
      <c r="H207" s="42"/>
      <c r="I207" s="43"/>
      <c r="J207" s="205" t="e">
        <f t="shared" si="0"/>
        <v>#DIV/0!</v>
      </c>
      <c r="K207" s="57"/>
      <c r="L207" s="57"/>
      <c r="M207" s="159"/>
    </row>
    <row r="208" spans="1:13">
      <c r="A208" s="202">
        <v>201</v>
      </c>
      <c r="B208" s="159"/>
      <c r="C208" s="159"/>
      <c r="D208" s="159"/>
      <c r="E208" s="39"/>
      <c r="F208" s="39"/>
      <c r="G208" s="159"/>
      <c r="H208" s="42"/>
      <c r="I208" s="43"/>
      <c r="J208" s="205" t="e">
        <f t="shared" si="0"/>
        <v>#DIV/0!</v>
      </c>
      <c r="K208" s="57"/>
      <c r="L208" s="57"/>
      <c r="M208" s="159"/>
    </row>
    <row r="209" spans="1:13">
      <c r="A209" s="202">
        <v>202</v>
      </c>
      <c r="B209" s="159"/>
      <c r="C209" s="159"/>
      <c r="D209" s="159"/>
      <c r="E209" s="39"/>
      <c r="F209" s="39"/>
      <c r="G209" s="159"/>
      <c r="H209" s="42"/>
      <c r="I209" s="43"/>
      <c r="J209" s="205" t="e">
        <f t="shared" si="0"/>
        <v>#DIV/0!</v>
      </c>
      <c r="K209" s="57"/>
      <c r="L209" s="57"/>
      <c r="M209" s="159"/>
    </row>
    <row r="210" spans="1:13">
      <c r="A210" s="202">
        <v>203</v>
      </c>
      <c r="B210" s="159"/>
      <c r="C210" s="159"/>
      <c r="D210" s="159"/>
      <c r="E210" s="39"/>
      <c r="F210" s="39"/>
      <c r="G210" s="159"/>
      <c r="H210" s="42"/>
      <c r="I210" s="43"/>
      <c r="J210" s="205" t="e">
        <f t="shared" si="0"/>
        <v>#DIV/0!</v>
      </c>
      <c r="K210" s="57"/>
      <c r="L210" s="57"/>
      <c r="M210" s="159"/>
    </row>
    <row r="211" spans="1:13">
      <c r="A211" s="202">
        <v>204</v>
      </c>
      <c r="B211" s="159"/>
      <c r="C211" s="159"/>
      <c r="D211" s="159"/>
      <c r="E211" s="39"/>
      <c r="F211" s="39"/>
      <c r="G211" s="159"/>
      <c r="H211" s="42"/>
      <c r="I211" s="43"/>
      <c r="J211" s="205" t="e">
        <f t="shared" si="0"/>
        <v>#DIV/0!</v>
      </c>
      <c r="K211" s="57"/>
      <c r="L211" s="57"/>
      <c r="M211" s="159"/>
    </row>
    <row r="212" spans="1:13">
      <c r="A212" s="202">
        <v>205</v>
      </c>
      <c r="B212" s="159"/>
      <c r="C212" s="159"/>
      <c r="D212" s="159"/>
      <c r="E212" s="39"/>
      <c r="F212" s="39"/>
      <c r="G212" s="159"/>
      <c r="H212" s="42"/>
      <c r="I212" s="43"/>
      <c r="J212" s="205" t="e">
        <f t="shared" si="0"/>
        <v>#DIV/0!</v>
      </c>
      <c r="K212" s="57"/>
      <c r="L212" s="57"/>
      <c r="M212" s="159"/>
    </row>
    <row r="213" spans="1:13">
      <c r="A213" s="202">
        <v>206</v>
      </c>
      <c r="B213" s="159"/>
      <c r="C213" s="159"/>
      <c r="D213" s="159"/>
      <c r="E213" s="39"/>
      <c r="F213" s="39"/>
      <c r="G213" s="159"/>
      <c r="H213" s="42"/>
      <c r="I213" s="43"/>
      <c r="J213" s="205" t="e">
        <f t="shared" si="0"/>
        <v>#DIV/0!</v>
      </c>
      <c r="K213" s="57"/>
      <c r="L213" s="57"/>
      <c r="M213" s="159"/>
    </row>
    <row r="214" spans="1:13">
      <c r="A214" s="202">
        <v>207</v>
      </c>
      <c r="B214" s="159"/>
      <c r="C214" s="159"/>
      <c r="D214" s="159"/>
      <c r="E214" s="39"/>
      <c r="F214" s="39"/>
      <c r="G214" s="159"/>
      <c r="H214" s="42"/>
      <c r="I214" s="43"/>
      <c r="J214" s="205" t="e">
        <f t="shared" si="0"/>
        <v>#DIV/0!</v>
      </c>
      <c r="K214" s="57"/>
      <c r="L214" s="57"/>
      <c r="M214" s="159"/>
    </row>
    <row r="215" spans="1:13">
      <c r="A215" s="202">
        <v>208</v>
      </c>
      <c r="B215" s="159"/>
      <c r="C215" s="159"/>
      <c r="D215" s="159"/>
      <c r="E215" s="39"/>
      <c r="F215" s="39"/>
      <c r="G215" s="159"/>
      <c r="H215" s="42"/>
      <c r="I215" s="43"/>
      <c r="J215" s="205" t="e">
        <f t="shared" si="0"/>
        <v>#DIV/0!</v>
      </c>
      <c r="K215" s="57"/>
      <c r="L215" s="57"/>
      <c r="M215" s="159"/>
    </row>
    <row r="216" spans="1:13">
      <c r="A216" s="202">
        <v>209</v>
      </c>
      <c r="B216" s="159"/>
      <c r="C216" s="159"/>
      <c r="D216" s="159"/>
      <c r="E216" s="39"/>
      <c r="F216" s="39"/>
      <c r="G216" s="159"/>
      <c r="H216" s="42"/>
      <c r="I216" s="43"/>
      <c r="J216" s="205" t="e">
        <f t="shared" si="0"/>
        <v>#DIV/0!</v>
      </c>
      <c r="K216" s="57"/>
      <c r="L216" s="57"/>
      <c r="M216" s="159"/>
    </row>
    <row r="217" spans="1:13">
      <c r="A217" s="202">
        <v>210</v>
      </c>
      <c r="B217" s="159"/>
      <c r="C217" s="159"/>
      <c r="D217" s="159"/>
      <c r="E217" s="39"/>
      <c r="F217" s="39"/>
      <c r="G217" s="159"/>
      <c r="H217" s="42"/>
      <c r="I217" s="43"/>
      <c r="J217" s="205" t="e">
        <f t="shared" si="0"/>
        <v>#DIV/0!</v>
      </c>
      <c r="K217" s="57"/>
      <c r="L217" s="57"/>
      <c r="M217" s="159"/>
    </row>
    <row r="218" spans="1:13">
      <c r="A218" s="202">
        <v>211</v>
      </c>
      <c r="B218" s="159"/>
      <c r="C218" s="159"/>
      <c r="D218" s="159"/>
      <c r="E218" s="39"/>
      <c r="F218" s="39"/>
      <c r="G218" s="159"/>
      <c r="H218" s="42"/>
      <c r="I218" s="43"/>
      <c r="J218" s="205" t="e">
        <f t="shared" si="0"/>
        <v>#DIV/0!</v>
      </c>
      <c r="K218" s="57"/>
      <c r="L218" s="57"/>
      <c r="M218" s="159"/>
    </row>
    <row r="219" spans="1:13">
      <c r="A219" s="202">
        <v>212</v>
      </c>
      <c r="B219" s="159"/>
      <c r="C219" s="159"/>
      <c r="D219" s="159"/>
      <c r="E219" s="39"/>
      <c r="F219" s="39"/>
      <c r="G219" s="159"/>
      <c r="H219" s="42"/>
      <c r="I219" s="43"/>
      <c r="J219" s="205" t="e">
        <f t="shared" si="0"/>
        <v>#DIV/0!</v>
      </c>
      <c r="K219" s="57"/>
      <c r="L219" s="57"/>
      <c r="M219" s="159"/>
    </row>
    <row r="220" spans="1:13">
      <c r="A220" s="202">
        <v>213</v>
      </c>
      <c r="B220" s="159"/>
      <c r="C220" s="159"/>
      <c r="D220" s="159"/>
      <c r="E220" s="39"/>
      <c r="F220" s="39"/>
      <c r="G220" s="159"/>
      <c r="H220" s="42"/>
      <c r="I220" s="43"/>
      <c r="J220" s="205" t="e">
        <f t="shared" si="0"/>
        <v>#DIV/0!</v>
      </c>
      <c r="K220" s="57"/>
      <c r="L220" s="57"/>
      <c r="M220" s="159"/>
    </row>
    <row r="221" spans="1:13">
      <c r="A221" s="202">
        <v>214</v>
      </c>
      <c r="B221" s="159"/>
      <c r="C221" s="159"/>
      <c r="D221" s="159"/>
      <c r="E221" s="39"/>
      <c r="F221" s="39"/>
      <c r="G221" s="159"/>
      <c r="H221" s="42"/>
      <c r="I221" s="43"/>
      <c r="J221" s="205" t="e">
        <f t="shared" si="0"/>
        <v>#DIV/0!</v>
      </c>
      <c r="K221" s="57"/>
      <c r="L221" s="57"/>
      <c r="M221" s="159"/>
    </row>
    <row r="222" spans="1:13">
      <c r="A222" s="202">
        <v>215</v>
      </c>
      <c r="B222" s="159"/>
      <c r="C222" s="159"/>
      <c r="D222" s="159"/>
      <c r="E222" s="39"/>
      <c r="F222" s="39"/>
      <c r="G222" s="159"/>
      <c r="H222" s="42"/>
      <c r="I222" s="43"/>
      <c r="J222" s="205" t="e">
        <f t="shared" si="0"/>
        <v>#DIV/0!</v>
      </c>
      <c r="K222" s="57"/>
      <c r="L222" s="57"/>
      <c r="M222" s="159"/>
    </row>
    <row r="223" spans="1:13">
      <c r="A223" s="202">
        <v>216</v>
      </c>
      <c r="B223" s="159"/>
      <c r="C223" s="159"/>
      <c r="D223" s="159"/>
      <c r="E223" s="39"/>
      <c r="F223" s="39"/>
      <c r="G223" s="159"/>
      <c r="H223" s="42"/>
      <c r="I223" s="43"/>
      <c r="J223" s="205" t="e">
        <f t="shared" si="0"/>
        <v>#DIV/0!</v>
      </c>
      <c r="K223" s="57"/>
      <c r="L223" s="57"/>
      <c r="M223" s="159"/>
    </row>
    <row r="224" spans="1:13">
      <c r="A224" s="202">
        <v>217</v>
      </c>
      <c r="B224" s="159"/>
      <c r="C224" s="159"/>
      <c r="D224" s="159"/>
      <c r="E224" s="39"/>
      <c r="F224" s="39"/>
      <c r="G224" s="159"/>
      <c r="H224" s="42"/>
      <c r="I224" s="43"/>
      <c r="J224" s="205" t="e">
        <f t="shared" si="0"/>
        <v>#DIV/0!</v>
      </c>
      <c r="K224" s="57"/>
      <c r="L224" s="57"/>
      <c r="M224" s="159"/>
    </row>
    <row r="225" spans="1:13">
      <c r="A225" s="202">
        <v>218</v>
      </c>
      <c r="B225" s="159"/>
      <c r="C225" s="159"/>
      <c r="D225" s="159"/>
      <c r="E225" s="39"/>
      <c r="F225" s="39"/>
      <c r="G225" s="159"/>
      <c r="H225" s="42"/>
      <c r="I225" s="43"/>
      <c r="J225" s="205" t="e">
        <f t="shared" si="0"/>
        <v>#DIV/0!</v>
      </c>
      <c r="K225" s="57"/>
      <c r="L225" s="57"/>
      <c r="M225" s="159"/>
    </row>
    <row r="226" spans="1:13">
      <c r="A226" s="202">
        <v>219</v>
      </c>
      <c r="B226" s="159"/>
      <c r="C226" s="159"/>
      <c r="D226" s="159"/>
      <c r="E226" s="39"/>
      <c r="F226" s="39"/>
      <c r="G226" s="159"/>
      <c r="H226" s="42"/>
      <c r="I226" s="43"/>
      <c r="J226" s="205" t="e">
        <f t="shared" si="0"/>
        <v>#DIV/0!</v>
      </c>
      <c r="K226" s="57"/>
      <c r="L226" s="57"/>
      <c r="M226" s="159"/>
    </row>
    <row r="227" spans="1:13">
      <c r="A227" s="202">
        <v>220</v>
      </c>
      <c r="B227" s="159"/>
      <c r="C227" s="159"/>
      <c r="D227" s="159"/>
      <c r="E227" s="39"/>
      <c r="F227" s="39"/>
      <c r="G227" s="159"/>
      <c r="H227" s="42"/>
      <c r="I227" s="43"/>
      <c r="J227" s="205" t="e">
        <f t="shared" si="0"/>
        <v>#DIV/0!</v>
      </c>
      <c r="K227" s="57"/>
      <c r="L227" s="57"/>
      <c r="M227" s="159"/>
    </row>
    <row r="228" spans="1:13">
      <c r="A228" s="202">
        <v>221</v>
      </c>
      <c r="B228" s="159"/>
      <c r="C228" s="159"/>
      <c r="D228" s="159"/>
      <c r="E228" s="39"/>
      <c r="F228" s="39"/>
      <c r="G228" s="159"/>
      <c r="H228" s="42"/>
      <c r="I228" s="43"/>
      <c r="J228" s="205" t="e">
        <f t="shared" si="0"/>
        <v>#DIV/0!</v>
      </c>
      <c r="K228" s="57"/>
      <c r="L228" s="57"/>
      <c r="M228" s="159"/>
    </row>
    <row r="229" spans="1:13">
      <c r="A229" s="202">
        <v>222</v>
      </c>
      <c r="B229" s="159"/>
      <c r="C229" s="159"/>
      <c r="D229" s="159"/>
      <c r="E229" s="39"/>
      <c r="F229" s="39"/>
      <c r="G229" s="159"/>
      <c r="H229" s="42"/>
      <c r="I229" s="43"/>
      <c r="J229" s="205" t="e">
        <f t="shared" si="0"/>
        <v>#DIV/0!</v>
      </c>
      <c r="K229" s="57"/>
      <c r="L229" s="57"/>
      <c r="M229" s="159"/>
    </row>
    <row r="230" spans="1:13">
      <c r="A230" s="202">
        <v>223</v>
      </c>
      <c r="B230" s="159"/>
      <c r="C230" s="159"/>
      <c r="D230" s="159"/>
      <c r="E230" s="39"/>
      <c r="F230" s="39"/>
      <c r="G230" s="159"/>
      <c r="H230" s="42"/>
      <c r="I230" s="43"/>
      <c r="J230" s="205" t="e">
        <f t="shared" si="0"/>
        <v>#DIV/0!</v>
      </c>
      <c r="K230" s="57"/>
      <c r="L230" s="57"/>
      <c r="M230" s="159"/>
    </row>
    <row r="231" spans="1:13">
      <c r="A231" s="202">
        <v>224</v>
      </c>
      <c r="B231" s="159"/>
      <c r="C231" s="159"/>
      <c r="D231" s="159"/>
      <c r="E231" s="39"/>
      <c r="F231" s="39"/>
      <c r="G231" s="159"/>
      <c r="H231" s="42"/>
      <c r="I231" s="43"/>
      <c r="J231" s="205" t="e">
        <f t="shared" si="0"/>
        <v>#DIV/0!</v>
      </c>
      <c r="K231" s="57"/>
      <c r="L231" s="57"/>
      <c r="M231" s="159"/>
    </row>
    <row r="232" spans="1:13">
      <c r="A232" s="202">
        <v>225</v>
      </c>
      <c r="B232" s="159"/>
      <c r="C232" s="159"/>
      <c r="D232" s="159"/>
      <c r="E232" s="39"/>
      <c r="F232" s="39"/>
      <c r="G232" s="159"/>
      <c r="H232" s="42"/>
      <c r="I232" s="43"/>
      <c r="J232" s="205" t="e">
        <f t="shared" si="0"/>
        <v>#DIV/0!</v>
      </c>
      <c r="K232" s="57"/>
      <c r="L232" s="57"/>
      <c r="M232" s="159"/>
    </row>
    <row r="233" spans="1:13">
      <c r="A233" s="202">
        <v>226</v>
      </c>
      <c r="B233" s="159"/>
      <c r="C233" s="159"/>
      <c r="D233" s="159"/>
      <c r="E233" s="39"/>
      <c r="F233" s="39"/>
      <c r="G233" s="159"/>
      <c r="H233" s="42"/>
      <c r="I233" s="43"/>
      <c r="J233" s="205" t="e">
        <f t="shared" si="0"/>
        <v>#DIV/0!</v>
      </c>
      <c r="K233" s="57"/>
      <c r="L233" s="57"/>
      <c r="M233" s="159"/>
    </row>
    <row r="234" spans="1:13">
      <c r="A234" s="202">
        <v>227</v>
      </c>
      <c r="B234" s="159"/>
      <c r="C234" s="159"/>
      <c r="D234" s="159"/>
      <c r="E234" s="39"/>
      <c r="F234" s="39"/>
      <c r="G234" s="159"/>
      <c r="H234" s="42"/>
      <c r="I234" s="43"/>
      <c r="J234" s="205" t="e">
        <f t="shared" si="0"/>
        <v>#DIV/0!</v>
      </c>
      <c r="K234" s="57"/>
      <c r="L234" s="57"/>
      <c r="M234" s="159"/>
    </row>
    <row r="235" spans="1:13">
      <c r="A235" s="202">
        <v>228</v>
      </c>
      <c r="B235" s="159"/>
      <c r="C235" s="159"/>
      <c r="D235" s="159"/>
      <c r="E235" s="39"/>
      <c r="F235" s="39"/>
      <c r="G235" s="159"/>
      <c r="H235" s="42"/>
      <c r="I235" s="43"/>
      <c r="J235" s="205" t="e">
        <f t="shared" si="0"/>
        <v>#DIV/0!</v>
      </c>
      <c r="K235" s="57"/>
      <c r="L235" s="57"/>
      <c r="M235" s="159"/>
    </row>
    <row r="236" spans="1:13">
      <c r="A236" s="202">
        <v>229</v>
      </c>
      <c r="B236" s="159"/>
      <c r="C236" s="159"/>
      <c r="D236" s="159"/>
      <c r="E236" s="39"/>
      <c r="F236" s="39"/>
      <c r="G236" s="159"/>
      <c r="H236" s="42"/>
      <c r="I236" s="43"/>
      <c r="J236" s="205" t="e">
        <f t="shared" si="0"/>
        <v>#DIV/0!</v>
      </c>
      <c r="K236" s="57"/>
      <c r="L236" s="57"/>
      <c r="M236" s="159"/>
    </row>
    <row r="237" spans="1:13">
      <c r="A237" s="202">
        <v>230</v>
      </c>
      <c r="B237" s="159"/>
      <c r="C237" s="159"/>
      <c r="D237" s="159"/>
      <c r="E237" s="39"/>
      <c r="F237" s="39"/>
      <c r="G237" s="159"/>
      <c r="H237" s="42"/>
      <c r="I237" s="43"/>
      <c r="J237" s="205" t="e">
        <f t="shared" si="0"/>
        <v>#DIV/0!</v>
      </c>
      <c r="K237" s="57"/>
      <c r="L237" s="57"/>
      <c r="M237" s="159"/>
    </row>
    <row r="238" spans="1:13">
      <c r="A238" s="202">
        <v>231</v>
      </c>
      <c r="B238" s="159"/>
      <c r="C238" s="159"/>
      <c r="D238" s="159"/>
      <c r="E238" s="39"/>
      <c r="F238" s="39"/>
      <c r="G238" s="159"/>
      <c r="H238" s="42"/>
      <c r="I238" s="43"/>
      <c r="J238" s="205" t="e">
        <f t="shared" si="0"/>
        <v>#DIV/0!</v>
      </c>
      <c r="K238" s="57"/>
      <c r="L238" s="57"/>
      <c r="M238" s="159"/>
    </row>
    <row r="239" spans="1:13">
      <c r="A239" s="202">
        <v>232</v>
      </c>
      <c r="B239" s="159"/>
      <c r="C239" s="159"/>
      <c r="D239" s="159"/>
      <c r="E239" s="39"/>
      <c r="F239" s="39"/>
      <c r="G239" s="159"/>
      <c r="H239" s="42"/>
      <c r="I239" s="43"/>
      <c r="J239" s="205" t="e">
        <f t="shared" si="0"/>
        <v>#DIV/0!</v>
      </c>
      <c r="K239" s="57"/>
      <c r="L239" s="57"/>
      <c r="M239" s="159"/>
    </row>
    <row r="240" spans="1:13">
      <c r="A240" s="202">
        <v>233</v>
      </c>
      <c r="B240" s="159"/>
      <c r="C240" s="159"/>
      <c r="D240" s="159"/>
      <c r="E240" s="39"/>
      <c r="F240" s="39"/>
      <c r="G240" s="159"/>
      <c r="H240" s="42"/>
      <c r="I240" s="43"/>
      <c r="J240" s="205" t="e">
        <f t="shared" si="0"/>
        <v>#DIV/0!</v>
      </c>
      <c r="K240" s="57"/>
      <c r="L240" s="57"/>
      <c r="M240" s="159"/>
    </row>
    <row r="241" spans="1:13">
      <c r="A241" s="202">
        <v>234</v>
      </c>
      <c r="B241" s="159"/>
      <c r="C241" s="159"/>
      <c r="D241" s="159"/>
      <c r="E241" s="39"/>
      <c r="F241" s="39"/>
      <c r="G241" s="159"/>
      <c r="H241" s="42"/>
      <c r="I241" s="43"/>
      <c r="J241" s="205" t="e">
        <f t="shared" si="0"/>
        <v>#DIV/0!</v>
      </c>
      <c r="K241" s="57"/>
      <c r="L241" s="57"/>
      <c r="M241" s="159"/>
    </row>
    <row r="242" spans="1:13">
      <c r="A242" s="202">
        <v>235</v>
      </c>
      <c r="B242" s="159"/>
      <c r="C242" s="159"/>
      <c r="D242" s="159"/>
      <c r="E242" s="39"/>
      <c r="F242" s="39"/>
      <c r="G242" s="159"/>
      <c r="H242" s="42"/>
      <c r="I242" s="43"/>
      <c r="J242" s="205" t="e">
        <f t="shared" si="0"/>
        <v>#DIV/0!</v>
      </c>
      <c r="K242" s="57"/>
      <c r="L242" s="57"/>
      <c r="M242" s="159"/>
    </row>
    <row r="243" spans="1:13">
      <c r="A243" s="202">
        <v>236</v>
      </c>
      <c r="B243" s="159"/>
      <c r="C243" s="159"/>
      <c r="D243" s="159"/>
      <c r="E243" s="39"/>
      <c r="F243" s="39"/>
      <c r="G243" s="159"/>
      <c r="H243" s="42"/>
      <c r="I243" s="43"/>
      <c r="J243" s="205" t="e">
        <f t="shared" si="0"/>
        <v>#DIV/0!</v>
      </c>
      <c r="K243" s="57"/>
      <c r="L243" s="57"/>
      <c r="M243" s="159"/>
    </row>
    <row r="244" spans="1:13">
      <c r="A244" s="202">
        <v>237</v>
      </c>
      <c r="B244" s="159"/>
      <c r="C244" s="159"/>
      <c r="D244" s="159"/>
      <c r="E244" s="39"/>
      <c r="F244" s="39"/>
      <c r="G244" s="159"/>
      <c r="H244" s="42"/>
      <c r="I244" s="43"/>
      <c r="J244" s="205" t="e">
        <f t="shared" si="0"/>
        <v>#DIV/0!</v>
      </c>
      <c r="K244" s="57"/>
      <c r="L244" s="57"/>
      <c r="M244" s="159"/>
    </row>
    <row r="245" spans="1:13">
      <c r="A245" s="202">
        <v>238</v>
      </c>
      <c r="B245" s="159"/>
      <c r="C245" s="159"/>
      <c r="D245" s="159"/>
      <c r="E245" s="39"/>
      <c r="F245" s="39"/>
      <c r="G245" s="159"/>
      <c r="H245" s="42"/>
      <c r="I245" s="43"/>
      <c r="J245" s="205" t="e">
        <f t="shared" si="0"/>
        <v>#DIV/0!</v>
      </c>
      <c r="K245" s="57"/>
      <c r="L245" s="57"/>
      <c r="M245" s="159"/>
    </row>
    <row r="246" spans="1:13">
      <c r="A246" s="202">
        <v>239</v>
      </c>
      <c r="B246" s="159"/>
      <c r="C246" s="159"/>
      <c r="D246" s="159"/>
      <c r="E246" s="39"/>
      <c r="F246" s="39"/>
      <c r="G246" s="159"/>
      <c r="H246" s="42"/>
      <c r="I246" s="43"/>
      <c r="J246" s="205" t="e">
        <f t="shared" si="0"/>
        <v>#DIV/0!</v>
      </c>
      <c r="K246" s="57"/>
      <c r="L246" s="57"/>
      <c r="M246" s="159"/>
    </row>
    <row r="247" spans="1:13">
      <c r="A247" s="202">
        <v>240</v>
      </c>
      <c r="B247" s="159"/>
      <c r="C247" s="159"/>
      <c r="D247" s="159"/>
      <c r="E247" s="39"/>
      <c r="F247" s="39"/>
      <c r="G247" s="159"/>
      <c r="H247" s="42"/>
      <c r="I247" s="43"/>
      <c r="J247" s="205" t="e">
        <f t="shared" si="0"/>
        <v>#DIV/0!</v>
      </c>
      <c r="K247" s="57"/>
      <c r="L247" s="57"/>
      <c r="M247" s="159"/>
    </row>
    <row r="248" spans="1:13">
      <c r="A248" s="202">
        <v>241</v>
      </c>
      <c r="B248" s="159"/>
      <c r="C248" s="159"/>
      <c r="D248" s="159"/>
      <c r="E248" s="39"/>
      <c r="F248" s="39"/>
      <c r="G248" s="159"/>
      <c r="H248" s="42"/>
      <c r="I248" s="43"/>
      <c r="J248" s="205" t="e">
        <f t="shared" si="0"/>
        <v>#DIV/0!</v>
      </c>
      <c r="K248" s="57"/>
      <c r="L248" s="57"/>
      <c r="M248" s="159"/>
    </row>
    <row r="249" spans="1:13">
      <c r="A249" s="202">
        <v>242</v>
      </c>
      <c r="B249" s="159"/>
      <c r="C249" s="159"/>
      <c r="D249" s="159"/>
      <c r="E249" s="39"/>
      <c r="F249" s="39"/>
      <c r="G249" s="159"/>
      <c r="H249" s="42"/>
      <c r="I249" s="43"/>
      <c r="J249" s="205" t="e">
        <f t="shared" si="0"/>
        <v>#DIV/0!</v>
      </c>
      <c r="K249" s="57"/>
      <c r="L249" s="57"/>
      <c r="M249" s="159"/>
    </row>
    <row r="250" spans="1:13">
      <c r="A250" s="202">
        <v>243</v>
      </c>
      <c r="B250" s="159"/>
      <c r="C250" s="159"/>
      <c r="D250" s="159"/>
      <c r="E250" s="39"/>
      <c r="F250" s="39"/>
      <c r="G250" s="159"/>
      <c r="H250" s="42"/>
      <c r="I250" s="43"/>
      <c r="J250" s="205" t="e">
        <f t="shared" si="0"/>
        <v>#DIV/0!</v>
      </c>
      <c r="K250" s="57"/>
      <c r="L250" s="57"/>
      <c r="M250" s="159"/>
    </row>
    <row r="251" spans="1:13">
      <c r="A251" s="202">
        <v>244</v>
      </c>
      <c r="B251" s="159"/>
      <c r="C251" s="159"/>
      <c r="D251" s="159"/>
      <c r="E251" s="39"/>
      <c r="F251" s="39"/>
      <c r="G251" s="159"/>
      <c r="H251" s="42"/>
      <c r="I251" s="43"/>
      <c r="J251" s="205" t="e">
        <f t="shared" si="0"/>
        <v>#DIV/0!</v>
      </c>
      <c r="K251" s="57"/>
      <c r="L251" s="57"/>
      <c r="M251" s="159"/>
    </row>
    <row r="252" spans="1:13">
      <c r="A252" s="202">
        <v>245</v>
      </c>
      <c r="B252" s="159"/>
      <c r="C252" s="159"/>
      <c r="D252" s="159"/>
      <c r="E252" s="39"/>
      <c r="F252" s="39"/>
      <c r="G252" s="159"/>
      <c r="H252" s="42"/>
      <c r="I252" s="43"/>
      <c r="J252" s="205" t="e">
        <f t="shared" si="0"/>
        <v>#DIV/0!</v>
      </c>
      <c r="K252" s="57"/>
      <c r="L252" s="57"/>
      <c r="M252" s="159"/>
    </row>
    <row r="253" spans="1:13">
      <c r="A253" s="202">
        <v>246</v>
      </c>
      <c r="B253" s="159"/>
      <c r="C253" s="159"/>
      <c r="D253" s="159"/>
      <c r="E253" s="39"/>
      <c r="F253" s="39"/>
      <c r="G253" s="159"/>
      <c r="H253" s="42"/>
      <c r="I253" s="43"/>
      <c r="J253" s="205" t="e">
        <f t="shared" si="0"/>
        <v>#DIV/0!</v>
      </c>
      <c r="K253" s="57"/>
      <c r="L253" s="57"/>
      <c r="M253" s="159"/>
    </row>
    <row r="254" spans="1:13">
      <c r="A254" s="202">
        <v>247</v>
      </c>
      <c r="B254" s="159"/>
      <c r="C254" s="159"/>
      <c r="D254" s="159"/>
      <c r="E254" s="39"/>
      <c r="F254" s="39"/>
      <c r="G254" s="159"/>
      <c r="H254" s="42"/>
      <c r="I254" s="43"/>
      <c r="J254" s="205" t="e">
        <f t="shared" si="0"/>
        <v>#DIV/0!</v>
      </c>
      <c r="K254" s="57"/>
      <c r="L254" s="57"/>
      <c r="M254" s="159"/>
    </row>
    <row r="255" spans="1:13">
      <c r="A255" s="202">
        <v>248</v>
      </c>
      <c r="B255" s="159"/>
      <c r="C255" s="159"/>
      <c r="D255" s="159"/>
      <c r="E255" s="39"/>
      <c r="F255" s="39"/>
      <c r="G255" s="159"/>
      <c r="H255" s="42"/>
      <c r="I255" s="43"/>
      <c r="J255" s="205" t="e">
        <f t="shared" si="0"/>
        <v>#DIV/0!</v>
      </c>
      <c r="K255" s="57"/>
      <c r="L255" s="57"/>
      <c r="M255" s="159"/>
    </row>
    <row r="256" spans="1:13">
      <c r="A256" s="202">
        <v>249</v>
      </c>
      <c r="B256" s="159"/>
      <c r="C256" s="159"/>
      <c r="D256" s="159"/>
      <c r="E256" s="39"/>
      <c r="F256" s="39"/>
      <c r="G256" s="159"/>
      <c r="H256" s="42"/>
      <c r="I256" s="43"/>
      <c r="J256" s="205" t="e">
        <f t="shared" si="0"/>
        <v>#DIV/0!</v>
      </c>
      <c r="K256" s="57"/>
      <c r="L256" s="57"/>
      <c r="M256" s="159"/>
    </row>
    <row r="257" spans="1:13">
      <c r="A257" s="202">
        <v>250</v>
      </c>
      <c r="B257" s="159"/>
      <c r="C257" s="159"/>
      <c r="D257" s="159"/>
      <c r="E257" s="39"/>
      <c r="F257" s="39"/>
      <c r="G257" s="159"/>
      <c r="H257" s="42"/>
      <c r="I257" s="43"/>
      <c r="J257" s="205" t="e">
        <f t="shared" si="0"/>
        <v>#DIV/0!</v>
      </c>
      <c r="K257" s="57"/>
      <c r="L257" s="57"/>
      <c r="M257" s="159"/>
    </row>
    <row r="258" spans="1:13">
      <c r="A258" s="202">
        <v>251</v>
      </c>
      <c r="B258" s="159"/>
      <c r="C258" s="159"/>
      <c r="D258" s="159"/>
      <c r="E258" s="39"/>
      <c r="F258" s="39"/>
      <c r="G258" s="159"/>
      <c r="H258" s="42"/>
      <c r="I258" s="43"/>
      <c r="J258" s="205" t="e">
        <f t="shared" si="0"/>
        <v>#DIV/0!</v>
      </c>
      <c r="K258" s="57"/>
      <c r="L258" s="57"/>
      <c r="M258" s="159"/>
    </row>
    <row r="259" spans="1:13">
      <c r="A259" s="202">
        <v>252</v>
      </c>
      <c r="B259" s="159"/>
      <c r="C259" s="159"/>
      <c r="D259" s="159"/>
      <c r="E259" s="39"/>
      <c r="F259" s="39"/>
      <c r="G259" s="159"/>
      <c r="H259" s="42"/>
      <c r="I259" s="43"/>
      <c r="J259" s="205" t="e">
        <f t="shared" si="0"/>
        <v>#DIV/0!</v>
      </c>
      <c r="K259" s="57"/>
      <c r="L259" s="57"/>
      <c r="M259" s="159"/>
    </row>
    <row r="260" spans="1:13">
      <c r="A260" s="202">
        <v>253</v>
      </c>
      <c r="B260" s="159"/>
      <c r="C260" s="159"/>
      <c r="D260" s="159"/>
      <c r="E260" s="39"/>
      <c r="F260" s="39"/>
      <c r="G260" s="159"/>
      <c r="H260" s="42"/>
      <c r="I260" s="43"/>
      <c r="J260" s="205" t="e">
        <f t="shared" si="0"/>
        <v>#DIV/0!</v>
      </c>
      <c r="K260" s="57"/>
      <c r="L260" s="57"/>
      <c r="M260" s="159"/>
    </row>
    <row r="261" spans="1:13">
      <c r="A261" s="202">
        <v>254</v>
      </c>
      <c r="B261" s="159"/>
      <c r="C261" s="159"/>
      <c r="D261" s="159"/>
      <c r="E261" s="39"/>
      <c r="F261" s="39"/>
      <c r="G261" s="159"/>
      <c r="H261" s="42"/>
      <c r="I261" s="43"/>
      <c r="J261" s="205" t="e">
        <f t="shared" si="0"/>
        <v>#DIV/0!</v>
      </c>
      <c r="K261" s="57"/>
      <c r="L261" s="57"/>
      <c r="M261" s="159"/>
    </row>
    <row r="262" spans="1:13">
      <c r="A262" s="202">
        <v>255</v>
      </c>
      <c r="B262" s="159"/>
      <c r="C262" s="159"/>
      <c r="D262" s="159"/>
      <c r="E262" s="39"/>
      <c r="F262" s="39"/>
      <c r="G262" s="159"/>
      <c r="H262" s="42"/>
      <c r="I262" s="43"/>
      <c r="J262" s="205" t="e">
        <f t="shared" ref="J262:J357" si="1">H262/I262</f>
        <v>#DIV/0!</v>
      </c>
      <c r="K262" s="57"/>
      <c r="L262" s="57"/>
      <c r="M262" s="159"/>
    </row>
    <row r="263" spans="1:13">
      <c r="A263" s="202">
        <v>256</v>
      </c>
      <c r="B263" s="159"/>
      <c r="C263" s="159"/>
      <c r="D263" s="159"/>
      <c r="E263" s="39"/>
      <c r="F263" s="39"/>
      <c r="G263" s="159"/>
      <c r="H263" s="42"/>
      <c r="I263" s="43"/>
      <c r="J263" s="205" t="e">
        <f t="shared" si="1"/>
        <v>#DIV/0!</v>
      </c>
      <c r="K263" s="57"/>
      <c r="L263" s="57"/>
      <c r="M263" s="159"/>
    </row>
    <row r="264" spans="1:13">
      <c r="A264" s="202">
        <v>257</v>
      </c>
      <c r="B264" s="159"/>
      <c r="C264" s="159"/>
      <c r="D264" s="159"/>
      <c r="E264" s="39"/>
      <c r="F264" s="39"/>
      <c r="G264" s="159"/>
      <c r="H264" s="42"/>
      <c r="I264" s="43"/>
      <c r="J264" s="205" t="e">
        <f t="shared" si="1"/>
        <v>#DIV/0!</v>
      </c>
      <c r="K264" s="57"/>
      <c r="L264" s="57"/>
      <c r="M264" s="159"/>
    </row>
    <row r="265" spans="1:13">
      <c r="A265" s="202">
        <v>258</v>
      </c>
      <c r="B265" s="159"/>
      <c r="C265" s="159"/>
      <c r="D265" s="159"/>
      <c r="E265" s="39"/>
      <c r="F265" s="39"/>
      <c r="G265" s="159"/>
      <c r="H265" s="42"/>
      <c r="I265" s="43"/>
      <c r="J265" s="205" t="e">
        <f t="shared" si="1"/>
        <v>#DIV/0!</v>
      </c>
      <c r="K265" s="57"/>
      <c r="L265" s="57"/>
      <c r="M265" s="159"/>
    </row>
    <row r="266" spans="1:13">
      <c r="A266" s="202">
        <v>259</v>
      </c>
      <c r="B266" s="159"/>
      <c r="C266" s="159"/>
      <c r="D266" s="159"/>
      <c r="E266" s="39"/>
      <c r="F266" s="39"/>
      <c r="G266" s="159"/>
      <c r="H266" s="42"/>
      <c r="I266" s="43"/>
      <c r="J266" s="205" t="e">
        <f t="shared" si="1"/>
        <v>#DIV/0!</v>
      </c>
      <c r="K266" s="57"/>
      <c r="L266" s="57"/>
      <c r="M266" s="159"/>
    </row>
    <row r="267" spans="1:13">
      <c r="A267" s="202">
        <v>260</v>
      </c>
      <c r="B267" s="159"/>
      <c r="C267" s="159"/>
      <c r="D267" s="159"/>
      <c r="E267" s="39"/>
      <c r="F267" s="39"/>
      <c r="G267" s="159"/>
      <c r="H267" s="42"/>
      <c r="I267" s="43"/>
      <c r="J267" s="205" t="e">
        <f t="shared" si="1"/>
        <v>#DIV/0!</v>
      </c>
      <c r="K267" s="57"/>
      <c r="L267" s="57"/>
      <c r="M267" s="159"/>
    </row>
    <row r="268" spans="1:13">
      <c r="A268" s="202">
        <v>261</v>
      </c>
      <c r="B268" s="159"/>
      <c r="C268" s="159"/>
      <c r="D268" s="159"/>
      <c r="E268" s="39"/>
      <c r="F268" s="39"/>
      <c r="G268" s="159"/>
      <c r="H268" s="42"/>
      <c r="I268" s="43"/>
      <c r="J268" s="205" t="e">
        <f t="shared" si="1"/>
        <v>#DIV/0!</v>
      </c>
      <c r="K268" s="57"/>
      <c r="L268" s="57"/>
      <c r="M268" s="159"/>
    </row>
    <row r="269" spans="1:13">
      <c r="A269" s="202">
        <v>262</v>
      </c>
      <c r="B269" s="159"/>
      <c r="C269" s="159"/>
      <c r="D269" s="159"/>
      <c r="E269" s="39"/>
      <c r="F269" s="39"/>
      <c r="G269" s="159"/>
      <c r="H269" s="42"/>
      <c r="I269" s="43"/>
      <c r="J269" s="205" t="e">
        <f t="shared" si="1"/>
        <v>#DIV/0!</v>
      </c>
      <c r="K269" s="57"/>
      <c r="L269" s="57"/>
      <c r="M269" s="159"/>
    </row>
    <row r="270" spans="1:13">
      <c r="A270" s="202">
        <v>263</v>
      </c>
      <c r="B270" s="159"/>
      <c r="C270" s="159"/>
      <c r="D270" s="159"/>
      <c r="E270" s="39"/>
      <c r="F270" s="39"/>
      <c r="G270" s="159"/>
      <c r="H270" s="42"/>
      <c r="I270" s="43"/>
      <c r="J270" s="205" t="e">
        <f t="shared" si="1"/>
        <v>#DIV/0!</v>
      </c>
      <c r="K270" s="57"/>
      <c r="L270" s="57"/>
      <c r="M270" s="159"/>
    </row>
    <row r="271" spans="1:13">
      <c r="A271" s="202">
        <v>264</v>
      </c>
      <c r="B271" s="159"/>
      <c r="C271" s="159"/>
      <c r="D271" s="159"/>
      <c r="E271" s="39"/>
      <c r="F271" s="39"/>
      <c r="G271" s="159"/>
      <c r="H271" s="42"/>
      <c r="I271" s="43"/>
      <c r="J271" s="205" t="e">
        <f t="shared" si="1"/>
        <v>#DIV/0!</v>
      </c>
      <c r="K271" s="57"/>
      <c r="L271" s="57"/>
      <c r="M271" s="159"/>
    </row>
    <row r="272" spans="1:13">
      <c r="A272" s="202">
        <v>265</v>
      </c>
      <c r="B272" s="159"/>
      <c r="C272" s="159"/>
      <c r="D272" s="159"/>
      <c r="E272" s="39"/>
      <c r="F272" s="39"/>
      <c r="G272" s="159"/>
      <c r="H272" s="42"/>
      <c r="I272" s="43"/>
      <c r="J272" s="205" t="e">
        <f t="shared" si="1"/>
        <v>#DIV/0!</v>
      </c>
      <c r="K272" s="57"/>
      <c r="L272" s="57"/>
      <c r="M272" s="159"/>
    </row>
    <row r="273" spans="1:13">
      <c r="A273" s="202">
        <v>266</v>
      </c>
      <c r="B273" s="159"/>
      <c r="C273" s="159"/>
      <c r="D273" s="159"/>
      <c r="E273" s="39"/>
      <c r="F273" s="39"/>
      <c r="G273" s="159"/>
      <c r="H273" s="42"/>
      <c r="I273" s="43"/>
      <c r="J273" s="205" t="e">
        <f t="shared" si="1"/>
        <v>#DIV/0!</v>
      </c>
      <c r="K273" s="57"/>
      <c r="L273" s="57"/>
      <c r="M273" s="159"/>
    </row>
    <row r="274" spans="1:13">
      <c r="A274" s="202">
        <v>267</v>
      </c>
      <c r="B274" s="159"/>
      <c r="C274" s="159"/>
      <c r="D274" s="159"/>
      <c r="E274" s="39"/>
      <c r="F274" s="39"/>
      <c r="G274" s="159"/>
      <c r="H274" s="42"/>
      <c r="I274" s="43"/>
      <c r="J274" s="205" t="e">
        <f t="shared" si="1"/>
        <v>#DIV/0!</v>
      </c>
      <c r="K274" s="57"/>
      <c r="L274" s="57"/>
      <c r="M274" s="159"/>
    </row>
    <row r="275" spans="1:13">
      <c r="A275" s="202">
        <v>268</v>
      </c>
      <c r="B275" s="159"/>
      <c r="C275" s="159"/>
      <c r="D275" s="159"/>
      <c r="E275" s="39"/>
      <c r="F275" s="39"/>
      <c r="G275" s="159"/>
      <c r="H275" s="42"/>
      <c r="I275" s="43"/>
      <c r="J275" s="205" t="e">
        <f t="shared" si="1"/>
        <v>#DIV/0!</v>
      </c>
      <c r="K275" s="57"/>
      <c r="L275" s="57"/>
      <c r="M275" s="159"/>
    </row>
    <row r="276" spans="1:13">
      <c r="A276" s="202">
        <v>269</v>
      </c>
      <c r="B276" s="159"/>
      <c r="C276" s="159"/>
      <c r="D276" s="159"/>
      <c r="E276" s="39"/>
      <c r="F276" s="39"/>
      <c r="G276" s="159"/>
      <c r="H276" s="42"/>
      <c r="I276" s="43"/>
      <c r="J276" s="205" t="e">
        <f t="shared" si="1"/>
        <v>#DIV/0!</v>
      </c>
      <c r="K276" s="57"/>
      <c r="L276" s="57"/>
      <c r="M276" s="159"/>
    </row>
    <row r="277" spans="1:13">
      <c r="A277" s="202">
        <v>270</v>
      </c>
      <c r="B277" s="159"/>
      <c r="C277" s="159"/>
      <c r="D277" s="159"/>
      <c r="E277" s="39"/>
      <c r="F277" s="39"/>
      <c r="G277" s="159"/>
      <c r="H277" s="42"/>
      <c r="I277" s="43"/>
      <c r="J277" s="205" t="e">
        <f t="shared" si="1"/>
        <v>#DIV/0!</v>
      </c>
      <c r="K277" s="57"/>
      <c r="L277" s="57"/>
      <c r="M277" s="159"/>
    </row>
    <row r="278" spans="1:13">
      <c r="A278" s="202">
        <v>271</v>
      </c>
      <c r="B278" s="159"/>
      <c r="C278" s="159"/>
      <c r="D278" s="159"/>
      <c r="E278" s="39"/>
      <c r="F278" s="39"/>
      <c r="G278" s="159"/>
      <c r="H278" s="42"/>
      <c r="I278" s="43"/>
      <c r="J278" s="205" t="e">
        <f t="shared" si="1"/>
        <v>#DIV/0!</v>
      </c>
      <c r="K278" s="57"/>
      <c r="L278" s="57"/>
      <c r="M278" s="159"/>
    </row>
    <row r="279" spans="1:13">
      <c r="A279" s="202">
        <v>272</v>
      </c>
      <c r="B279" s="159"/>
      <c r="C279" s="159"/>
      <c r="D279" s="159"/>
      <c r="E279" s="39"/>
      <c r="F279" s="39"/>
      <c r="G279" s="159"/>
      <c r="H279" s="42"/>
      <c r="I279" s="43"/>
      <c r="J279" s="205" t="e">
        <f t="shared" si="1"/>
        <v>#DIV/0!</v>
      </c>
      <c r="K279" s="57"/>
      <c r="L279" s="57"/>
      <c r="M279" s="159"/>
    </row>
    <row r="280" spans="1:13">
      <c r="A280" s="202">
        <v>273</v>
      </c>
      <c r="B280" s="159"/>
      <c r="C280" s="159"/>
      <c r="D280" s="159"/>
      <c r="E280" s="39"/>
      <c r="F280" s="39"/>
      <c r="G280" s="159"/>
      <c r="H280" s="42"/>
      <c r="I280" s="43"/>
      <c r="J280" s="205" t="e">
        <f t="shared" si="1"/>
        <v>#DIV/0!</v>
      </c>
      <c r="K280" s="57"/>
      <c r="L280" s="57"/>
      <c r="M280" s="159"/>
    </row>
    <row r="281" spans="1:13">
      <c r="A281" s="202">
        <v>274</v>
      </c>
      <c r="B281" s="159"/>
      <c r="C281" s="159"/>
      <c r="D281" s="159"/>
      <c r="E281" s="39"/>
      <c r="F281" s="39"/>
      <c r="G281" s="159"/>
      <c r="H281" s="42"/>
      <c r="I281" s="43"/>
      <c r="J281" s="205" t="e">
        <f t="shared" si="1"/>
        <v>#DIV/0!</v>
      </c>
      <c r="K281" s="57"/>
      <c r="L281" s="57"/>
      <c r="M281" s="159"/>
    </row>
    <row r="282" spans="1:13">
      <c r="A282" s="202">
        <v>275</v>
      </c>
      <c r="B282" s="159"/>
      <c r="C282" s="159"/>
      <c r="D282" s="159"/>
      <c r="E282" s="39"/>
      <c r="F282" s="39"/>
      <c r="G282" s="159"/>
      <c r="H282" s="42"/>
      <c r="I282" s="43"/>
      <c r="J282" s="205" t="e">
        <f t="shared" si="1"/>
        <v>#DIV/0!</v>
      </c>
      <c r="K282" s="57"/>
      <c r="L282" s="57"/>
      <c r="M282" s="159"/>
    </row>
    <row r="283" spans="1:13">
      <c r="A283" s="202">
        <v>276</v>
      </c>
      <c r="B283" s="159"/>
      <c r="C283" s="159"/>
      <c r="D283" s="159"/>
      <c r="E283" s="39"/>
      <c r="F283" s="39"/>
      <c r="G283" s="159"/>
      <c r="H283" s="42"/>
      <c r="I283" s="43"/>
      <c r="J283" s="205" t="e">
        <f t="shared" si="1"/>
        <v>#DIV/0!</v>
      </c>
      <c r="K283" s="57"/>
      <c r="L283" s="57"/>
      <c r="M283" s="159"/>
    </row>
    <row r="284" spans="1:13">
      <c r="A284" s="202">
        <v>277</v>
      </c>
      <c r="B284" s="159"/>
      <c r="C284" s="159"/>
      <c r="D284" s="159"/>
      <c r="E284" s="39"/>
      <c r="F284" s="39"/>
      <c r="G284" s="159"/>
      <c r="H284" s="42"/>
      <c r="I284" s="43"/>
      <c r="J284" s="205" t="e">
        <f t="shared" si="1"/>
        <v>#DIV/0!</v>
      </c>
      <c r="K284" s="57"/>
      <c r="L284" s="57"/>
      <c r="M284" s="159"/>
    </row>
    <row r="285" spans="1:13">
      <c r="A285" s="202">
        <v>278</v>
      </c>
      <c r="B285" s="159"/>
      <c r="C285" s="159"/>
      <c r="D285" s="159"/>
      <c r="E285" s="39"/>
      <c r="F285" s="39"/>
      <c r="G285" s="159"/>
      <c r="H285" s="42"/>
      <c r="I285" s="43"/>
      <c r="J285" s="205" t="e">
        <f t="shared" si="1"/>
        <v>#DIV/0!</v>
      </c>
      <c r="K285" s="57"/>
      <c r="L285" s="57"/>
      <c r="M285" s="159"/>
    </row>
    <row r="286" spans="1:13">
      <c r="A286" s="202">
        <v>279</v>
      </c>
      <c r="B286" s="159"/>
      <c r="C286" s="159"/>
      <c r="D286" s="159"/>
      <c r="E286" s="39"/>
      <c r="F286" s="39"/>
      <c r="G286" s="159"/>
      <c r="H286" s="42"/>
      <c r="I286" s="43"/>
      <c r="J286" s="205" t="e">
        <f t="shared" si="1"/>
        <v>#DIV/0!</v>
      </c>
      <c r="K286" s="57"/>
      <c r="L286" s="57"/>
      <c r="M286" s="159"/>
    </row>
    <row r="287" spans="1:13">
      <c r="A287" s="202">
        <v>280</v>
      </c>
      <c r="B287" s="159"/>
      <c r="C287" s="159"/>
      <c r="D287" s="159"/>
      <c r="E287" s="39"/>
      <c r="F287" s="39"/>
      <c r="G287" s="159"/>
      <c r="H287" s="42"/>
      <c r="I287" s="43"/>
      <c r="J287" s="205" t="e">
        <f t="shared" si="1"/>
        <v>#DIV/0!</v>
      </c>
      <c r="K287" s="57"/>
      <c r="L287" s="57"/>
      <c r="M287" s="159"/>
    </row>
    <row r="288" spans="1:13">
      <c r="A288" s="202">
        <v>281</v>
      </c>
      <c r="B288" s="159"/>
      <c r="C288" s="159"/>
      <c r="D288" s="159"/>
      <c r="E288" s="39"/>
      <c r="F288" s="39"/>
      <c r="G288" s="159"/>
      <c r="H288" s="42"/>
      <c r="I288" s="43"/>
      <c r="J288" s="205" t="e">
        <f t="shared" si="1"/>
        <v>#DIV/0!</v>
      </c>
      <c r="K288" s="57"/>
      <c r="L288" s="57"/>
      <c r="M288" s="159"/>
    </row>
    <row r="289" spans="1:13">
      <c r="A289" s="202">
        <v>282</v>
      </c>
      <c r="B289" s="159"/>
      <c r="C289" s="159"/>
      <c r="D289" s="159"/>
      <c r="E289" s="39"/>
      <c r="F289" s="39"/>
      <c r="G289" s="159"/>
      <c r="H289" s="42"/>
      <c r="I289" s="43"/>
      <c r="J289" s="205" t="e">
        <f t="shared" si="1"/>
        <v>#DIV/0!</v>
      </c>
      <c r="K289" s="57"/>
      <c r="L289" s="57"/>
      <c r="M289" s="159"/>
    </row>
    <row r="290" spans="1:13">
      <c r="A290" s="202">
        <v>283</v>
      </c>
      <c r="B290" s="159"/>
      <c r="C290" s="159"/>
      <c r="D290" s="159"/>
      <c r="E290" s="39"/>
      <c r="F290" s="39"/>
      <c r="G290" s="159"/>
      <c r="H290" s="42"/>
      <c r="I290" s="43"/>
      <c r="J290" s="205" t="e">
        <f t="shared" si="1"/>
        <v>#DIV/0!</v>
      </c>
      <c r="K290" s="57"/>
      <c r="L290" s="57"/>
      <c r="M290" s="159"/>
    </row>
    <row r="291" spans="1:13">
      <c r="A291" s="202">
        <v>284</v>
      </c>
      <c r="B291" s="159"/>
      <c r="C291" s="159"/>
      <c r="D291" s="159"/>
      <c r="E291" s="39"/>
      <c r="F291" s="39"/>
      <c r="G291" s="159"/>
      <c r="H291" s="42"/>
      <c r="I291" s="43"/>
      <c r="J291" s="205" t="e">
        <f t="shared" si="1"/>
        <v>#DIV/0!</v>
      </c>
      <c r="K291" s="57"/>
      <c r="L291" s="57"/>
      <c r="M291" s="159"/>
    </row>
    <row r="292" spans="1:13">
      <c r="A292" s="202">
        <v>285</v>
      </c>
      <c r="B292" s="159"/>
      <c r="C292" s="159"/>
      <c r="D292" s="159"/>
      <c r="E292" s="39"/>
      <c r="F292" s="39"/>
      <c r="G292" s="159"/>
      <c r="H292" s="42"/>
      <c r="I292" s="43"/>
      <c r="J292" s="205" t="e">
        <f t="shared" si="1"/>
        <v>#DIV/0!</v>
      </c>
      <c r="K292" s="57"/>
      <c r="L292" s="57"/>
      <c r="M292" s="159"/>
    </row>
    <row r="293" spans="1:13">
      <c r="A293" s="202">
        <v>286</v>
      </c>
      <c r="B293" s="159"/>
      <c r="C293" s="159"/>
      <c r="D293" s="159"/>
      <c r="E293" s="39"/>
      <c r="F293" s="39"/>
      <c r="G293" s="159"/>
      <c r="H293" s="42"/>
      <c r="I293" s="43"/>
      <c r="J293" s="205" t="e">
        <f t="shared" si="1"/>
        <v>#DIV/0!</v>
      </c>
      <c r="K293" s="57"/>
      <c r="L293" s="57"/>
      <c r="M293" s="159"/>
    </row>
    <row r="294" spans="1:13">
      <c r="A294" s="202">
        <v>287</v>
      </c>
      <c r="B294" s="159"/>
      <c r="C294" s="159"/>
      <c r="D294" s="159"/>
      <c r="E294" s="39"/>
      <c r="F294" s="39"/>
      <c r="G294" s="159"/>
      <c r="H294" s="42"/>
      <c r="I294" s="43"/>
      <c r="J294" s="205" t="e">
        <f t="shared" si="1"/>
        <v>#DIV/0!</v>
      </c>
      <c r="K294" s="57"/>
      <c r="L294" s="57"/>
      <c r="M294" s="159"/>
    </row>
    <row r="295" spans="1:13">
      <c r="A295" s="202">
        <v>288</v>
      </c>
      <c r="B295" s="159"/>
      <c r="C295" s="159"/>
      <c r="D295" s="159"/>
      <c r="E295" s="39"/>
      <c r="F295" s="39"/>
      <c r="G295" s="159"/>
      <c r="H295" s="42"/>
      <c r="I295" s="43"/>
      <c r="J295" s="205" t="e">
        <f t="shared" si="1"/>
        <v>#DIV/0!</v>
      </c>
      <c r="K295" s="57"/>
      <c r="L295" s="57"/>
      <c r="M295" s="159"/>
    </row>
    <row r="296" spans="1:13">
      <c r="A296" s="202">
        <v>289</v>
      </c>
      <c r="B296" s="159"/>
      <c r="C296" s="159"/>
      <c r="D296" s="159"/>
      <c r="E296" s="39"/>
      <c r="F296" s="39"/>
      <c r="G296" s="159"/>
      <c r="H296" s="42"/>
      <c r="I296" s="43"/>
      <c r="J296" s="205" t="e">
        <f t="shared" si="1"/>
        <v>#DIV/0!</v>
      </c>
      <c r="K296" s="57"/>
      <c r="L296" s="57"/>
      <c r="M296" s="159"/>
    </row>
    <row r="297" spans="1:13">
      <c r="A297" s="202">
        <v>290</v>
      </c>
      <c r="B297" s="159"/>
      <c r="C297" s="159"/>
      <c r="D297" s="159"/>
      <c r="E297" s="39"/>
      <c r="F297" s="39"/>
      <c r="G297" s="159"/>
      <c r="H297" s="42"/>
      <c r="I297" s="43"/>
      <c r="J297" s="205" t="e">
        <f t="shared" si="1"/>
        <v>#DIV/0!</v>
      </c>
      <c r="K297" s="57"/>
      <c r="L297" s="57"/>
      <c r="M297" s="159"/>
    </row>
    <row r="298" spans="1:13">
      <c r="A298" s="202">
        <v>291</v>
      </c>
      <c r="B298" s="159"/>
      <c r="C298" s="159"/>
      <c r="D298" s="159"/>
      <c r="E298" s="39"/>
      <c r="F298" s="39"/>
      <c r="G298" s="159"/>
      <c r="H298" s="42"/>
      <c r="I298" s="43"/>
      <c r="J298" s="205" t="e">
        <f t="shared" si="1"/>
        <v>#DIV/0!</v>
      </c>
      <c r="K298" s="57"/>
      <c r="L298" s="57"/>
      <c r="M298" s="159"/>
    </row>
    <row r="299" spans="1:13">
      <c r="A299" s="202">
        <v>292</v>
      </c>
      <c r="B299" s="159"/>
      <c r="C299" s="159"/>
      <c r="D299" s="159"/>
      <c r="E299" s="39"/>
      <c r="F299" s="39"/>
      <c r="G299" s="159"/>
      <c r="H299" s="42"/>
      <c r="I299" s="43"/>
      <c r="J299" s="205" t="e">
        <f t="shared" si="1"/>
        <v>#DIV/0!</v>
      </c>
      <c r="K299" s="57"/>
      <c r="L299" s="57"/>
      <c r="M299" s="159"/>
    </row>
    <row r="300" spans="1:13">
      <c r="A300" s="202">
        <v>293</v>
      </c>
      <c r="B300" s="159"/>
      <c r="C300" s="159"/>
      <c r="D300" s="159"/>
      <c r="E300" s="39"/>
      <c r="F300" s="39"/>
      <c r="G300" s="159"/>
      <c r="H300" s="42"/>
      <c r="I300" s="43"/>
      <c r="J300" s="205" t="e">
        <f t="shared" si="1"/>
        <v>#DIV/0!</v>
      </c>
      <c r="K300" s="57"/>
      <c r="L300" s="57"/>
      <c r="M300" s="159"/>
    </row>
    <row r="301" spans="1:13">
      <c r="A301" s="202">
        <v>294</v>
      </c>
      <c r="B301" s="159"/>
      <c r="C301" s="159"/>
      <c r="D301" s="159"/>
      <c r="E301" s="39"/>
      <c r="F301" s="39"/>
      <c r="G301" s="159"/>
      <c r="H301" s="42"/>
      <c r="I301" s="43"/>
      <c r="J301" s="205" t="e">
        <f t="shared" si="1"/>
        <v>#DIV/0!</v>
      </c>
      <c r="K301" s="57"/>
      <c r="L301" s="57"/>
      <c r="M301" s="159"/>
    </row>
    <row r="302" spans="1:13">
      <c r="A302" s="202">
        <v>295</v>
      </c>
      <c r="B302" s="159"/>
      <c r="C302" s="159"/>
      <c r="D302" s="159"/>
      <c r="E302" s="39"/>
      <c r="F302" s="39"/>
      <c r="G302" s="159"/>
      <c r="H302" s="42"/>
      <c r="I302" s="43"/>
      <c r="J302" s="205" t="e">
        <f t="shared" si="1"/>
        <v>#DIV/0!</v>
      </c>
      <c r="K302" s="57"/>
      <c r="L302" s="57"/>
      <c r="M302" s="159"/>
    </row>
    <row r="303" spans="1:13">
      <c r="A303" s="202">
        <v>296</v>
      </c>
      <c r="B303" s="159"/>
      <c r="C303" s="159"/>
      <c r="D303" s="159"/>
      <c r="E303" s="39"/>
      <c r="F303" s="39"/>
      <c r="G303" s="159"/>
      <c r="H303" s="42"/>
      <c r="I303" s="43"/>
      <c r="J303" s="205" t="e">
        <f t="shared" si="1"/>
        <v>#DIV/0!</v>
      </c>
      <c r="K303" s="57"/>
      <c r="L303" s="57"/>
      <c r="M303" s="159"/>
    </row>
    <row r="304" spans="1:13">
      <c r="A304" s="202">
        <v>297</v>
      </c>
      <c r="B304" s="159"/>
      <c r="C304" s="159"/>
      <c r="D304" s="159"/>
      <c r="E304" s="39"/>
      <c r="F304" s="39"/>
      <c r="G304" s="159"/>
      <c r="H304" s="42"/>
      <c r="I304" s="43"/>
      <c r="J304" s="205" t="e">
        <f t="shared" si="1"/>
        <v>#DIV/0!</v>
      </c>
      <c r="K304" s="57"/>
      <c r="L304" s="57"/>
      <c r="M304" s="159"/>
    </row>
    <row r="305" spans="1:13">
      <c r="A305" s="202">
        <v>298</v>
      </c>
      <c r="B305" s="159"/>
      <c r="C305" s="159"/>
      <c r="D305" s="159"/>
      <c r="E305" s="39"/>
      <c r="F305" s="39"/>
      <c r="G305" s="159"/>
      <c r="H305" s="42"/>
      <c r="I305" s="43"/>
      <c r="J305" s="205" t="e">
        <f t="shared" si="1"/>
        <v>#DIV/0!</v>
      </c>
      <c r="K305" s="57"/>
      <c r="L305" s="57"/>
      <c r="M305" s="159"/>
    </row>
    <row r="306" spans="1:13">
      <c r="A306" s="202">
        <v>299</v>
      </c>
      <c r="B306" s="159"/>
      <c r="C306" s="159"/>
      <c r="D306" s="159"/>
      <c r="E306" s="39"/>
      <c r="F306" s="39"/>
      <c r="G306" s="159"/>
      <c r="H306" s="42"/>
      <c r="I306" s="43"/>
      <c r="J306" s="205" t="e">
        <f t="shared" si="1"/>
        <v>#DIV/0!</v>
      </c>
      <c r="K306" s="57"/>
      <c r="L306" s="57"/>
      <c r="M306" s="159"/>
    </row>
    <row r="307" spans="1:13">
      <c r="A307" s="202">
        <v>300</v>
      </c>
      <c r="B307" s="159"/>
      <c r="C307" s="159"/>
      <c r="D307" s="159"/>
      <c r="E307" s="39"/>
      <c r="F307" s="39"/>
      <c r="G307" s="159"/>
      <c r="H307" s="42"/>
      <c r="I307" s="43"/>
      <c r="J307" s="205" t="e">
        <f t="shared" si="1"/>
        <v>#DIV/0!</v>
      </c>
      <c r="K307" s="57"/>
      <c r="L307" s="57"/>
      <c r="M307" s="159"/>
    </row>
    <row r="308" spans="1:13">
      <c r="A308" s="202">
        <v>301</v>
      </c>
      <c r="B308" s="159"/>
      <c r="C308" s="159"/>
      <c r="D308" s="159"/>
      <c r="E308" s="39"/>
      <c r="F308" s="39"/>
      <c r="G308" s="159"/>
      <c r="H308" s="42"/>
      <c r="I308" s="43"/>
      <c r="J308" s="205" t="e">
        <f t="shared" si="1"/>
        <v>#DIV/0!</v>
      </c>
      <c r="K308" s="57"/>
      <c r="L308" s="57"/>
      <c r="M308" s="159"/>
    </row>
    <row r="309" spans="1:13">
      <c r="A309" s="202">
        <v>302</v>
      </c>
      <c r="B309" s="159"/>
      <c r="C309" s="159"/>
      <c r="D309" s="159"/>
      <c r="E309" s="39"/>
      <c r="F309" s="39"/>
      <c r="G309" s="159"/>
      <c r="H309" s="42"/>
      <c r="I309" s="43"/>
      <c r="J309" s="205" t="e">
        <f t="shared" si="1"/>
        <v>#DIV/0!</v>
      </c>
      <c r="K309" s="57"/>
      <c r="L309" s="57"/>
      <c r="M309" s="159"/>
    </row>
    <row r="310" spans="1:13">
      <c r="A310" s="202">
        <v>303</v>
      </c>
      <c r="B310" s="159"/>
      <c r="C310" s="159"/>
      <c r="D310" s="159"/>
      <c r="E310" s="39"/>
      <c r="F310" s="39"/>
      <c r="G310" s="159"/>
      <c r="H310" s="42"/>
      <c r="I310" s="43"/>
      <c r="J310" s="205" t="e">
        <f t="shared" si="1"/>
        <v>#DIV/0!</v>
      </c>
      <c r="K310" s="57"/>
      <c r="L310" s="57"/>
      <c r="M310" s="159"/>
    </row>
    <row r="311" spans="1:13">
      <c r="A311" s="202">
        <v>304</v>
      </c>
      <c r="B311" s="159"/>
      <c r="C311" s="159"/>
      <c r="D311" s="159"/>
      <c r="E311" s="39"/>
      <c r="F311" s="39"/>
      <c r="G311" s="159"/>
      <c r="H311" s="42"/>
      <c r="I311" s="43"/>
      <c r="J311" s="205" t="e">
        <f t="shared" si="1"/>
        <v>#DIV/0!</v>
      </c>
      <c r="K311" s="57"/>
      <c r="L311" s="57"/>
      <c r="M311" s="159"/>
    </row>
    <row r="312" spans="1:13">
      <c r="A312" s="202">
        <v>305</v>
      </c>
      <c r="B312" s="159"/>
      <c r="C312" s="159"/>
      <c r="D312" s="159"/>
      <c r="E312" s="39"/>
      <c r="F312" s="39"/>
      <c r="G312" s="159"/>
      <c r="H312" s="42"/>
      <c r="I312" s="43"/>
      <c r="J312" s="205" t="e">
        <f t="shared" si="1"/>
        <v>#DIV/0!</v>
      </c>
      <c r="K312" s="57"/>
      <c r="L312" s="57"/>
      <c r="M312" s="159"/>
    </row>
    <row r="313" spans="1:13">
      <c r="A313" s="202">
        <v>306</v>
      </c>
      <c r="B313" s="159"/>
      <c r="C313" s="159"/>
      <c r="D313" s="159"/>
      <c r="E313" s="39"/>
      <c r="F313" s="39"/>
      <c r="G313" s="159"/>
      <c r="H313" s="42"/>
      <c r="I313" s="43"/>
      <c r="J313" s="205" t="e">
        <f t="shared" si="1"/>
        <v>#DIV/0!</v>
      </c>
      <c r="K313" s="57"/>
      <c r="L313" s="57"/>
      <c r="M313" s="159"/>
    </row>
    <row r="314" spans="1:13">
      <c r="A314" s="202">
        <v>307</v>
      </c>
      <c r="B314" s="159"/>
      <c r="C314" s="159"/>
      <c r="D314" s="159"/>
      <c r="E314" s="39"/>
      <c r="F314" s="39"/>
      <c r="G314" s="159"/>
      <c r="H314" s="42"/>
      <c r="I314" s="43"/>
      <c r="J314" s="205" t="e">
        <f t="shared" si="1"/>
        <v>#DIV/0!</v>
      </c>
      <c r="K314" s="57"/>
      <c r="L314" s="57"/>
      <c r="M314" s="159"/>
    </row>
    <row r="315" spans="1:13">
      <c r="A315" s="202">
        <v>308</v>
      </c>
      <c r="B315" s="159"/>
      <c r="C315" s="159"/>
      <c r="D315" s="159"/>
      <c r="E315" s="39"/>
      <c r="F315" s="39"/>
      <c r="G315" s="159"/>
      <c r="H315" s="42"/>
      <c r="I315" s="43"/>
      <c r="J315" s="205" t="e">
        <f t="shared" si="1"/>
        <v>#DIV/0!</v>
      </c>
      <c r="K315" s="57"/>
      <c r="L315" s="57"/>
      <c r="M315" s="159"/>
    </row>
    <row r="316" spans="1:13">
      <c r="A316" s="202">
        <v>309</v>
      </c>
      <c r="B316" s="159"/>
      <c r="C316" s="159"/>
      <c r="D316" s="159"/>
      <c r="E316" s="39"/>
      <c r="F316" s="39"/>
      <c r="G316" s="159"/>
      <c r="H316" s="42"/>
      <c r="I316" s="43"/>
      <c r="J316" s="205" t="e">
        <f t="shared" si="1"/>
        <v>#DIV/0!</v>
      </c>
      <c r="K316" s="57"/>
      <c r="L316" s="57"/>
      <c r="M316" s="159"/>
    </row>
    <row r="317" spans="1:13">
      <c r="A317" s="202">
        <v>310</v>
      </c>
      <c r="B317" s="159"/>
      <c r="C317" s="159"/>
      <c r="D317" s="159"/>
      <c r="E317" s="39"/>
      <c r="F317" s="39"/>
      <c r="G317" s="159"/>
      <c r="H317" s="42"/>
      <c r="I317" s="43"/>
      <c r="J317" s="205" t="e">
        <f t="shared" si="1"/>
        <v>#DIV/0!</v>
      </c>
      <c r="K317" s="57"/>
      <c r="L317" s="57"/>
      <c r="M317" s="159"/>
    </row>
    <row r="318" spans="1:13">
      <c r="A318" s="202">
        <v>311</v>
      </c>
      <c r="B318" s="159"/>
      <c r="C318" s="159"/>
      <c r="D318" s="159"/>
      <c r="E318" s="39"/>
      <c r="F318" s="39"/>
      <c r="G318" s="159"/>
      <c r="H318" s="42"/>
      <c r="I318" s="43"/>
      <c r="J318" s="205" t="e">
        <f t="shared" si="1"/>
        <v>#DIV/0!</v>
      </c>
      <c r="K318" s="57"/>
      <c r="L318" s="57"/>
      <c r="M318" s="159"/>
    </row>
    <row r="319" spans="1:13">
      <c r="A319" s="202">
        <v>312</v>
      </c>
      <c r="B319" s="159"/>
      <c r="C319" s="159"/>
      <c r="D319" s="159"/>
      <c r="E319" s="39"/>
      <c r="F319" s="39"/>
      <c r="G319" s="159"/>
      <c r="H319" s="42"/>
      <c r="I319" s="43"/>
      <c r="J319" s="205" t="e">
        <f t="shared" si="1"/>
        <v>#DIV/0!</v>
      </c>
      <c r="K319" s="57"/>
      <c r="L319" s="57"/>
      <c r="M319" s="159"/>
    </row>
    <row r="320" spans="1:13">
      <c r="A320" s="202">
        <v>313</v>
      </c>
      <c r="B320" s="159"/>
      <c r="C320" s="159"/>
      <c r="D320" s="159"/>
      <c r="E320" s="39"/>
      <c r="F320" s="39"/>
      <c r="G320" s="159"/>
      <c r="H320" s="42"/>
      <c r="I320" s="43"/>
      <c r="J320" s="205" t="e">
        <f t="shared" si="1"/>
        <v>#DIV/0!</v>
      </c>
      <c r="K320" s="57"/>
      <c r="L320" s="57"/>
      <c r="M320" s="159"/>
    </row>
    <row r="321" spans="1:13">
      <c r="A321" s="202">
        <v>314</v>
      </c>
      <c r="B321" s="159"/>
      <c r="C321" s="159"/>
      <c r="D321" s="159"/>
      <c r="E321" s="39"/>
      <c r="F321" s="39"/>
      <c r="G321" s="159"/>
      <c r="H321" s="42"/>
      <c r="I321" s="43"/>
      <c r="J321" s="205" t="e">
        <f t="shared" si="1"/>
        <v>#DIV/0!</v>
      </c>
      <c r="K321" s="57"/>
      <c r="L321" s="57"/>
      <c r="M321" s="159"/>
    </row>
    <row r="322" spans="1:13">
      <c r="A322" s="202">
        <v>315</v>
      </c>
      <c r="B322" s="159"/>
      <c r="C322" s="159"/>
      <c r="D322" s="159"/>
      <c r="E322" s="39"/>
      <c r="F322" s="39"/>
      <c r="G322" s="159"/>
      <c r="H322" s="42"/>
      <c r="I322" s="43"/>
      <c r="J322" s="205" t="e">
        <f t="shared" si="1"/>
        <v>#DIV/0!</v>
      </c>
      <c r="K322" s="57"/>
      <c r="L322" s="57"/>
      <c r="M322" s="159"/>
    </row>
    <row r="323" spans="1:13">
      <c r="A323" s="202">
        <v>316</v>
      </c>
      <c r="B323" s="159"/>
      <c r="C323" s="159"/>
      <c r="D323" s="159"/>
      <c r="E323" s="39"/>
      <c r="F323" s="39"/>
      <c r="G323" s="159"/>
      <c r="H323" s="42"/>
      <c r="I323" s="43"/>
      <c r="J323" s="205" t="e">
        <f t="shared" si="1"/>
        <v>#DIV/0!</v>
      </c>
      <c r="K323" s="57"/>
      <c r="L323" s="57"/>
      <c r="M323" s="159"/>
    </row>
    <row r="324" spans="1:13">
      <c r="A324" s="202">
        <v>317</v>
      </c>
      <c r="B324" s="159"/>
      <c r="C324" s="159"/>
      <c r="D324" s="159"/>
      <c r="E324" s="39"/>
      <c r="F324" s="39"/>
      <c r="G324" s="159"/>
      <c r="H324" s="42"/>
      <c r="I324" s="43"/>
      <c r="J324" s="205" t="e">
        <f t="shared" si="1"/>
        <v>#DIV/0!</v>
      </c>
      <c r="K324" s="57"/>
      <c r="L324" s="57"/>
      <c r="M324" s="159"/>
    </row>
    <row r="325" spans="1:13">
      <c r="A325" s="202">
        <v>318</v>
      </c>
      <c r="B325" s="159"/>
      <c r="C325" s="159"/>
      <c r="D325" s="159"/>
      <c r="E325" s="39"/>
      <c r="F325" s="39"/>
      <c r="G325" s="159"/>
      <c r="H325" s="42"/>
      <c r="I325" s="43"/>
      <c r="J325" s="205" t="e">
        <f t="shared" si="1"/>
        <v>#DIV/0!</v>
      </c>
      <c r="K325" s="57"/>
      <c r="L325" s="57"/>
      <c r="M325" s="159"/>
    </row>
    <row r="326" spans="1:13">
      <c r="A326" s="202">
        <v>319</v>
      </c>
      <c r="B326" s="159"/>
      <c r="C326" s="159"/>
      <c r="D326" s="159"/>
      <c r="E326" s="39"/>
      <c r="F326" s="39"/>
      <c r="G326" s="159"/>
      <c r="H326" s="42"/>
      <c r="I326" s="43"/>
      <c r="J326" s="205" t="e">
        <f t="shared" si="1"/>
        <v>#DIV/0!</v>
      </c>
      <c r="K326" s="57"/>
      <c r="L326" s="57"/>
      <c r="M326" s="159"/>
    </row>
    <row r="327" spans="1:13">
      <c r="A327" s="202">
        <v>320</v>
      </c>
      <c r="B327" s="159"/>
      <c r="C327" s="159"/>
      <c r="D327" s="159"/>
      <c r="E327" s="39"/>
      <c r="F327" s="39"/>
      <c r="G327" s="159"/>
      <c r="H327" s="42"/>
      <c r="I327" s="43"/>
      <c r="J327" s="205" t="e">
        <f t="shared" si="1"/>
        <v>#DIV/0!</v>
      </c>
      <c r="K327" s="57"/>
      <c r="L327" s="57"/>
      <c r="M327" s="159"/>
    </row>
    <row r="328" spans="1:13">
      <c r="A328" s="202">
        <v>321</v>
      </c>
      <c r="B328" s="159"/>
      <c r="C328" s="159"/>
      <c r="D328" s="159"/>
      <c r="E328" s="39"/>
      <c r="F328" s="39"/>
      <c r="G328" s="159"/>
      <c r="H328" s="42"/>
      <c r="I328" s="43"/>
      <c r="J328" s="205" t="e">
        <f t="shared" si="1"/>
        <v>#DIV/0!</v>
      </c>
      <c r="K328" s="57"/>
      <c r="L328" s="57"/>
      <c r="M328" s="159"/>
    </row>
    <row r="329" spans="1:13">
      <c r="A329" s="202">
        <v>322</v>
      </c>
      <c r="B329" s="159"/>
      <c r="C329" s="159"/>
      <c r="D329" s="159"/>
      <c r="E329" s="39"/>
      <c r="F329" s="39"/>
      <c r="G329" s="159"/>
      <c r="H329" s="42"/>
      <c r="I329" s="43"/>
      <c r="J329" s="205" t="e">
        <f t="shared" si="1"/>
        <v>#DIV/0!</v>
      </c>
      <c r="K329" s="57"/>
      <c r="L329" s="57"/>
      <c r="M329" s="159"/>
    </row>
    <row r="330" spans="1:13">
      <c r="A330" s="202">
        <v>323</v>
      </c>
      <c r="B330" s="159"/>
      <c r="C330" s="159"/>
      <c r="D330" s="159"/>
      <c r="E330" s="39"/>
      <c r="F330" s="39"/>
      <c r="G330" s="159"/>
      <c r="H330" s="42"/>
      <c r="I330" s="43"/>
      <c r="J330" s="205" t="e">
        <f t="shared" si="1"/>
        <v>#DIV/0!</v>
      </c>
      <c r="K330" s="57"/>
      <c r="L330" s="57"/>
      <c r="M330" s="159"/>
    </row>
    <row r="331" spans="1:13">
      <c r="A331" s="202">
        <v>324</v>
      </c>
      <c r="B331" s="159"/>
      <c r="C331" s="159"/>
      <c r="D331" s="159"/>
      <c r="E331" s="39"/>
      <c r="F331" s="39"/>
      <c r="G331" s="159"/>
      <c r="H331" s="42"/>
      <c r="I331" s="43"/>
      <c r="J331" s="205" t="e">
        <f t="shared" si="1"/>
        <v>#DIV/0!</v>
      </c>
      <c r="K331" s="57"/>
      <c r="L331" s="57"/>
      <c r="M331" s="159"/>
    </row>
    <row r="332" spans="1:13">
      <c r="A332" s="202">
        <v>325</v>
      </c>
      <c r="B332" s="159"/>
      <c r="C332" s="159"/>
      <c r="D332" s="159"/>
      <c r="E332" s="39"/>
      <c r="F332" s="39"/>
      <c r="G332" s="159"/>
      <c r="H332" s="42"/>
      <c r="I332" s="43"/>
      <c r="J332" s="205" t="e">
        <f t="shared" si="1"/>
        <v>#DIV/0!</v>
      </c>
      <c r="K332" s="57"/>
      <c r="L332" s="57"/>
      <c r="M332" s="159"/>
    </row>
    <row r="333" spans="1:13">
      <c r="A333" s="202">
        <v>326</v>
      </c>
      <c r="B333" s="159"/>
      <c r="C333" s="159"/>
      <c r="D333" s="159"/>
      <c r="E333" s="39"/>
      <c r="F333" s="39"/>
      <c r="G333" s="159"/>
      <c r="H333" s="42"/>
      <c r="I333" s="43"/>
      <c r="J333" s="205" t="e">
        <f t="shared" si="1"/>
        <v>#DIV/0!</v>
      </c>
      <c r="K333" s="57"/>
      <c r="L333" s="57"/>
      <c r="M333" s="159"/>
    </row>
    <row r="334" spans="1:13">
      <c r="A334" s="202">
        <v>327</v>
      </c>
      <c r="B334" s="159"/>
      <c r="C334" s="159"/>
      <c r="D334" s="159"/>
      <c r="E334" s="39"/>
      <c r="F334" s="39"/>
      <c r="G334" s="159"/>
      <c r="H334" s="42"/>
      <c r="I334" s="43"/>
      <c r="J334" s="205" t="e">
        <f t="shared" si="1"/>
        <v>#DIV/0!</v>
      </c>
      <c r="K334" s="57"/>
      <c r="L334" s="57"/>
      <c r="M334" s="159"/>
    </row>
    <row r="335" spans="1:13">
      <c r="A335" s="202">
        <v>328</v>
      </c>
      <c r="B335" s="159"/>
      <c r="C335" s="159"/>
      <c r="D335" s="159"/>
      <c r="E335" s="39"/>
      <c r="F335" s="39"/>
      <c r="G335" s="159"/>
      <c r="H335" s="42"/>
      <c r="I335" s="43"/>
      <c r="J335" s="205" t="e">
        <f t="shared" si="1"/>
        <v>#DIV/0!</v>
      </c>
      <c r="K335" s="57"/>
      <c r="L335" s="57"/>
      <c r="M335" s="159"/>
    </row>
    <row r="336" spans="1:13">
      <c r="A336" s="202">
        <v>329</v>
      </c>
      <c r="B336" s="159"/>
      <c r="C336" s="159"/>
      <c r="D336" s="159"/>
      <c r="E336" s="39"/>
      <c r="F336" s="39"/>
      <c r="G336" s="159"/>
      <c r="H336" s="42"/>
      <c r="I336" s="43"/>
      <c r="J336" s="205" t="e">
        <f t="shared" si="1"/>
        <v>#DIV/0!</v>
      </c>
      <c r="K336" s="57"/>
      <c r="L336" s="57"/>
      <c r="M336" s="159"/>
    </row>
    <row r="337" spans="1:13">
      <c r="A337" s="202">
        <v>330</v>
      </c>
      <c r="B337" s="159"/>
      <c r="C337" s="159"/>
      <c r="D337" s="159"/>
      <c r="E337" s="39"/>
      <c r="F337" s="39"/>
      <c r="G337" s="159"/>
      <c r="H337" s="42"/>
      <c r="I337" s="43"/>
      <c r="J337" s="205" t="e">
        <f t="shared" si="1"/>
        <v>#DIV/0!</v>
      </c>
      <c r="K337" s="57"/>
      <c r="L337" s="57"/>
      <c r="M337" s="159"/>
    </row>
    <row r="338" spans="1:13">
      <c r="A338" s="202">
        <v>331</v>
      </c>
      <c r="B338" s="159"/>
      <c r="C338" s="159"/>
      <c r="D338" s="159"/>
      <c r="E338" s="39"/>
      <c r="F338" s="39"/>
      <c r="G338" s="159"/>
      <c r="H338" s="42"/>
      <c r="I338" s="43"/>
      <c r="J338" s="205" t="e">
        <f t="shared" si="1"/>
        <v>#DIV/0!</v>
      </c>
      <c r="K338" s="57"/>
      <c r="L338" s="57"/>
      <c r="M338" s="159"/>
    </row>
    <row r="339" spans="1:13">
      <c r="A339" s="202">
        <v>332</v>
      </c>
      <c r="B339" s="159"/>
      <c r="C339" s="159"/>
      <c r="D339" s="159"/>
      <c r="E339" s="39"/>
      <c r="F339" s="39"/>
      <c r="G339" s="159"/>
      <c r="H339" s="42"/>
      <c r="I339" s="43"/>
      <c r="J339" s="205" t="e">
        <f t="shared" si="1"/>
        <v>#DIV/0!</v>
      </c>
      <c r="K339" s="57"/>
      <c r="L339" s="57"/>
      <c r="M339" s="159"/>
    </row>
    <row r="340" spans="1:13">
      <c r="A340" s="202">
        <v>333</v>
      </c>
      <c r="B340" s="159"/>
      <c r="C340" s="159"/>
      <c r="D340" s="159"/>
      <c r="E340" s="39"/>
      <c r="F340" s="39"/>
      <c r="G340" s="159"/>
      <c r="H340" s="42"/>
      <c r="I340" s="43"/>
      <c r="J340" s="205" t="e">
        <f t="shared" si="1"/>
        <v>#DIV/0!</v>
      </c>
      <c r="K340" s="57"/>
      <c r="L340" s="57"/>
      <c r="M340" s="159"/>
    </row>
    <row r="341" spans="1:13">
      <c r="A341" s="202">
        <v>334</v>
      </c>
      <c r="B341" s="159"/>
      <c r="C341" s="159"/>
      <c r="D341" s="159"/>
      <c r="E341" s="39"/>
      <c r="F341" s="39"/>
      <c r="G341" s="159"/>
      <c r="H341" s="42"/>
      <c r="I341" s="43"/>
      <c r="J341" s="205" t="e">
        <f t="shared" si="1"/>
        <v>#DIV/0!</v>
      </c>
      <c r="K341" s="57"/>
      <c r="L341" s="57"/>
      <c r="M341" s="159"/>
    </row>
    <row r="342" spans="1:13">
      <c r="A342" s="202">
        <v>335</v>
      </c>
      <c r="B342" s="159"/>
      <c r="C342" s="159"/>
      <c r="D342" s="159"/>
      <c r="E342" s="39"/>
      <c r="F342" s="39"/>
      <c r="G342" s="159"/>
      <c r="H342" s="42"/>
      <c r="I342" s="43"/>
      <c r="J342" s="205" t="e">
        <f t="shared" si="1"/>
        <v>#DIV/0!</v>
      </c>
      <c r="K342" s="57"/>
      <c r="L342" s="57"/>
      <c r="M342" s="159"/>
    </row>
    <row r="343" spans="1:13">
      <c r="A343" s="202">
        <v>336</v>
      </c>
      <c r="B343" s="159"/>
      <c r="C343" s="159"/>
      <c r="D343" s="159"/>
      <c r="E343" s="39"/>
      <c r="F343" s="39"/>
      <c r="G343" s="159"/>
      <c r="H343" s="42"/>
      <c r="I343" s="43"/>
      <c r="J343" s="205" t="e">
        <f t="shared" si="1"/>
        <v>#DIV/0!</v>
      </c>
      <c r="K343" s="57"/>
      <c r="L343" s="57"/>
      <c r="M343" s="159"/>
    </row>
    <row r="344" spans="1:13">
      <c r="A344" s="202">
        <v>337</v>
      </c>
      <c r="B344" s="159"/>
      <c r="C344" s="159"/>
      <c r="D344" s="159"/>
      <c r="E344" s="39"/>
      <c r="F344" s="39"/>
      <c r="G344" s="159"/>
      <c r="H344" s="42"/>
      <c r="I344" s="43"/>
      <c r="J344" s="205" t="e">
        <f t="shared" si="1"/>
        <v>#DIV/0!</v>
      </c>
      <c r="K344" s="57"/>
      <c r="L344" s="57"/>
      <c r="M344" s="159"/>
    </row>
    <row r="345" spans="1:13">
      <c r="A345" s="202">
        <v>338</v>
      </c>
      <c r="B345" s="159"/>
      <c r="C345" s="159"/>
      <c r="D345" s="159"/>
      <c r="E345" s="39"/>
      <c r="F345" s="39"/>
      <c r="G345" s="159"/>
      <c r="H345" s="42"/>
      <c r="I345" s="43"/>
      <c r="J345" s="205" t="e">
        <f t="shared" si="1"/>
        <v>#DIV/0!</v>
      </c>
      <c r="K345" s="57"/>
      <c r="L345" s="57"/>
      <c r="M345" s="159"/>
    </row>
    <row r="346" spans="1:13">
      <c r="A346" s="202">
        <v>339</v>
      </c>
      <c r="B346" s="159"/>
      <c r="C346" s="159"/>
      <c r="D346" s="159"/>
      <c r="E346" s="39"/>
      <c r="F346" s="39"/>
      <c r="G346" s="159"/>
      <c r="H346" s="42"/>
      <c r="I346" s="43"/>
      <c r="J346" s="205" t="e">
        <f t="shared" si="1"/>
        <v>#DIV/0!</v>
      </c>
      <c r="K346" s="57"/>
      <c r="L346" s="57"/>
      <c r="M346" s="159"/>
    </row>
    <row r="347" spans="1:13">
      <c r="A347" s="202">
        <v>340</v>
      </c>
      <c r="B347" s="159"/>
      <c r="C347" s="159"/>
      <c r="D347" s="159"/>
      <c r="E347" s="39"/>
      <c r="F347" s="39"/>
      <c r="G347" s="159"/>
      <c r="H347" s="42"/>
      <c r="I347" s="43"/>
      <c r="J347" s="205" t="e">
        <f t="shared" si="1"/>
        <v>#DIV/0!</v>
      </c>
      <c r="K347" s="57"/>
      <c r="L347" s="57"/>
      <c r="M347" s="159"/>
    </row>
    <row r="348" spans="1:13">
      <c r="A348" s="202">
        <v>341</v>
      </c>
      <c r="B348" s="159"/>
      <c r="C348" s="159"/>
      <c r="D348" s="159"/>
      <c r="E348" s="39"/>
      <c r="F348" s="39"/>
      <c r="G348" s="159"/>
      <c r="H348" s="42"/>
      <c r="I348" s="43"/>
      <c r="J348" s="205" t="e">
        <f t="shared" si="1"/>
        <v>#DIV/0!</v>
      </c>
      <c r="K348" s="57"/>
      <c r="L348" s="57"/>
      <c r="M348" s="159"/>
    </row>
    <row r="349" spans="1:13">
      <c r="A349" s="202">
        <v>342</v>
      </c>
      <c r="B349" s="159"/>
      <c r="C349" s="159"/>
      <c r="D349" s="159"/>
      <c r="E349" s="39"/>
      <c r="F349" s="39"/>
      <c r="G349" s="159"/>
      <c r="H349" s="42"/>
      <c r="I349" s="43"/>
      <c r="J349" s="205" t="e">
        <f t="shared" si="1"/>
        <v>#DIV/0!</v>
      </c>
      <c r="K349" s="57"/>
      <c r="L349" s="57"/>
      <c r="M349" s="159"/>
    </row>
    <row r="350" spans="1:13">
      <c r="A350" s="202">
        <v>343</v>
      </c>
      <c r="B350" s="159"/>
      <c r="C350" s="159"/>
      <c r="D350" s="159"/>
      <c r="E350" s="39"/>
      <c r="F350" s="39"/>
      <c r="G350" s="159"/>
      <c r="H350" s="42"/>
      <c r="I350" s="43"/>
      <c r="J350" s="205" t="e">
        <f t="shared" si="1"/>
        <v>#DIV/0!</v>
      </c>
      <c r="K350" s="57"/>
      <c r="L350" s="57"/>
      <c r="M350" s="159"/>
    </row>
    <row r="351" spans="1:13">
      <c r="A351" s="202">
        <v>344</v>
      </c>
      <c r="B351" s="159"/>
      <c r="C351" s="159"/>
      <c r="D351" s="159"/>
      <c r="E351" s="39"/>
      <c r="F351" s="39"/>
      <c r="G351" s="159"/>
      <c r="H351" s="42"/>
      <c r="I351" s="43"/>
      <c r="J351" s="205" t="e">
        <f t="shared" si="1"/>
        <v>#DIV/0!</v>
      </c>
      <c r="K351" s="57"/>
      <c r="L351" s="57"/>
      <c r="M351" s="159"/>
    </row>
    <row r="352" spans="1:13">
      <c r="A352" s="202">
        <v>345</v>
      </c>
      <c r="B352" s="159"/>
      <c r="C352" s="159"/>
      <c r="D352" s="159"/>
      <c r="E352" s="39"/>
      <c r="F352" s="39"/>
      <c r="G352" s="159"/>
      <c r="H352" s="42"/>
      <c r="I352" s="43"/>
      <c r="J352" s="205" t="e">
        <f t="shared" si="1"/>
        <v>#DIV/0!</v>
      </c>
      <c r="K352" s="57"/>
      <c r="L352" s="57"/>
      <c r="M352" s="159"/>
    </row>
    <row r="353" spans="1:13">
      <c r="A353" s="202">
        <v>346</v>
      </c>
      <c r="B353" s="159"/>
      <c r="C353" s="159"/>
      <c r="D353" s="159"/>
      <c r="E353" s="39"/>
      <c r="F353" s="39"/>
      <c r="G353" s="159"/>
      <c r="H353" s="42"/>
      <c r="I353" s="43"/>
      <c r="J353" s="205" t="e">
        <f t="shared" si="1"/>
        <v>#DIV/0!</v>
      </c>
      <c r="K353" s="57"/>
      <c r="L353" s="57"/>
      <c r="M353" s="159"/>
    </row>
    <row r="354" spans="1:13">
      <c r="A354" s="202">
        <v>347</v>
      </c>
      <c r="B354" s="159"/>
      <c r="C354" s="159"/>
      <c r="D354" s="159"/>
      <c r="E354" s="39"/>
      <c r="F354" s="39"/>
      <c r="G354" s="159"/>
      <c r="H354" s="42"/>
      <c r="I354" s="43"/>
      <c r="J354" s="205" t="e">
        <f t="shared" si="1"/>
        <v>#DIV/0!</v>
      </c>
      <c r="K354" s="57"/>
      <c r="L354" s="57"/>
      <c r="M354" s="159"/>
    </row>
    <row r="355" spans="1:13">
      <c r="A355" s="202">
        <v>348</v>
      </c>
      <c r="B355" s="159"/>
      <c r="C355" s="159"/>
      <c r="D355" s="159"/>
      <c r="E355" s="39"/>
      <c r="F355" s="39"/>
      <c r="G355" s="159"/>
      <c r="H355" s="42"/>
      <c r="I355" s="43"/>
      <c r="J355" s="205" t="e">
        <f t="shared" si="1"/>
        <v>#DIV/0!</v>
      </c>
      <c r="K355" s="57"/>
      <c r="L355" s="57"/>
      <c r="M355" s="159"/>
    </row>
    <row r="356" spans="1:13">
      <c r="A356" s="202">
        <v>349</v>
      </c>
      <c r="B356" s="159"/>
      <c r="C356" s="159"/>
      <c r="D356" s="159"/>
      <c r="E356" s="39"/>
      <c r="F356" s="39"/>
      <c r="G356" s="159"/>
      <c r="H356" s="42"/>
      <c r="I356" s="43"/>
      <c r="J356" s="205" t="e">
        <f t="shared" si="1"/>
        <v>#DIV/0!</v>
      </c>
      <c r="K356" s="57"/>
      <c r="L356" s="57"/>
      <c r="M356" s="159"/>
    </row>
    <row r="357" spans="1:13">
      <c r="A357" s="202">
        <v>350</v>
      </c>
      <c r="B357" s="159"/>
      <c r="C357" s="159"/>
      <c r="D357" s="159"/>
      <c r="E357" s="39"/>
      <c r="F357" s="39"/>
      <c r="G357" s="159"/>
      <c r="H357" s="42"/>
      <c r="I357" s="43"/>
      <c r="J357" s="205" t="e">
        <f t="shared" si="1"/>
        <v>#DIV/0!</v>
      </c>
      <c r="K357" s="57"/>
      <c r="L357" s="57"/>
      <c r="M357" s="159"/>
    </row>
    <row r="358" spans="1:13">
      <c r="B358" s="19"/>
      <c r="H358" s="214"/>
      <c r="I358" s="214"/>
      <c r="J358" s="45"/>
    </row>
    <row r="359" spans="1:13">
      <c r="B359" s="19"/>
      <c r="H359" s="214"/>
      <c r="I359" s="21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K3" sqref="K3"/>
    </sheetView>
  </sheetViews>
  <sheetFormatPr defaultColWidth="9" defaultRowHeight="13.5"/>
  <cols>
    <col min="1" max="1" width="9" style="202" customWidth="1"/>
    <col min="2" max="2" width="20" style="202" customWidth="1"/>
    <col min="3" max="3" width="11" style="202" bestFit="1" customWidth="1"/>
    <col min="4" max="4" width="18.375" style="202" bestFit="1" customWidth="1"/>
    <col min="5" max="5" width="13.125" style="202" bestFit="1" customWidth="1"/>
    <col min="6" max="8" width="13" style="202" customWidth="1"/>
    <col min="9" max="9" width="15.125" style="202" bestFit="1" customWidth="1"/>
    <col min="10" max="10" width="9" style="202" customWidth="1"/>
    <col min="11" max="12" width="9" style="7" customWidth="1"/>
    <col min="13" max="14" width="9" style="202" customWidth="1"/>
    <col min="15" max="15" width="11.125" style="202" customWidth="1"/>
    <col min="16" max="16" width="9" style="202" customWidth="1"/>
    <col min="17" max="16384" width="9" style="202"/>
  </cols>
  <sheetData>
    <row r="1" spans="1:15">
      <c r="A1" s="202" t="s">
        <v>5</v>
      </c>
      <c r="B1" s="82" t="str">
        <f>[13]合計!C3</f>
        <v>川越市</v>
      </c>
      <c r="I1" s="202" t="s">
        <v>38</v>
      </c>
      <c r="K1" s="7" t="s">
        <v>56</v>
      </c>
    </row>
    <row r="2" spans="1:15" ht="51" customHeight="1">
      <c r="B2" s="46"/>
      <c r="E2" s="784" t="s">
        <v>57</v>
      </c>
      <c r="F2" s="784"/>
      <c r="G2" s="784"/>
      <c r="H2" s="203">
        <f>SUMIF(E8:E357,"PPS",H8:H357)</f>
        <v>0</v>
      </c>
      <c r="I2" s="204"/>
      <c r="J2" s="7"/>
    </row>
    <row r="3" spans="1:15" ht="41.25" customHeight="1">
      <c r="E3" s="784" t="s">
        <v>58</v>
      </c>
      <c r="F3" s="784"/>
      <c r="G3" s="784"/>
      <c r="H3" s="203">
        <f>O7</f>
        <v>27662</v>
      </c>
      <c r="I3" s="204"/>
    </row>
    <row r="4" spans="1:15" ht="60" customHeight="1">
      <c r="E4" s="784" t="s">
        <v>210</v>
      </c>
      <c r="F4" s="784"/>
      <c r="G4" s="784"/>
      <c r="H4" s="215">
        <f>H3/I7</f>
        <v>1</v>
      </c>
      <c r="I4" s="216"/>
    </row>
    <row r="5" spans="1:15" s="19" customFormat="1" ht="12.75" customHeight="1">
      <c r="B5" s="23"/>
      <c r="E5" s="24"/>
      <c r="F5" s="24"/>
      <c r="G5" s="24"/>
      <c r="H5" s="217"/>
      <c r="I5" s="217"/>
      <c r="J5" s="23"/>
      <c r="K5" s="22"/>
      <c r="L5" s="22"/>
    </row>
    <row r="6" spans="1:15" ht="67.5">
      <c r="A6" s="7" t="s">
        <v>60</v>
      </c>
      <c r="B6" s="159" t="s">
        <v>44</v>
      </c>
      <c r="C6" s="159" t="s">
        <v>45</v>
      </c>
      <c r="D6" s="159" t="s">
        <v>46</v>
      </c>
      <c r="E6" s="57" t="s">
        <v>47</v>
      </c>
      <c r="F6" s="159" t="s">
        <v>61</v>
      </c>
      <c r="G6" s="159" t="s">
        <v>62</v>
      </c>
      <c r="H6" s="57" t="s">
        <v>88</v>
      </c>
      <c r="I6" s="57" t="s">
        <v>50</v>
      </c>
      <c r="J6" s="57" t="s">
        <v>51</v>
      </c>
      <c r="K6" s="57" t="s">
        <v>52</v>
      </c>
      <c r="L6" s="57" t="s">
        <v>53</v>
      </c>
      <c r="M6" s="57" t="s">
        <v>63</v>
      </c>
      <c r="N6" s="57" t="s">
        <v>64</v>
      </c>
      <c r="O6" s="57" t="s">
        <v>65</v>
      </c>
    </row>
    <row r="7" spans="1:15" s="206" customFormat="1" ht="14.25" thickBot="1">
      <c r="B7" s="32" t="s">
        <v>55</v>
      </c>
      <c r="C7" s="32"/>
      <c r="D7" s="32"/>
      <c r="E7" s="32"/>
      <c r="F7" s="32"/>
      <c r="G7" s="32"/>
      <c r="H7" s="33">
        <f>SUM(H8:H357)</f>
        <v>27662</v>
      </c>
      <c r="I7" s="33">
        <f>SUM(I8:I357)</f>
        <v>27662</v>
      </c>
      <c r="J7" s="34">
        <f t="shared" ref="J7:J261" si="0">H7/I7</f>
        <v>1</v>
      </c>
      <c r="K7" s="50"/>
      <c r="L7" s="50"/>
      <c r="M7" s="32"/>
      <c r="N7" s="32"/>
      <c r="O7" s="51">
        <f>SUM(O8:O357)</f>
        <v>27662</v>
      </c>
    </row>
    <row r="8" spans="1:15" ht="176.25" thickTop="1">
      <c r="A8" s="202">
        <v>1</v>
      </c>
      <c r="B8" s="92" t="s">
        <v>367</v>
      </c>
      <c r="C8" s="90" t="s">
        <v>368</v>
      </c>
      <c r="D8" s="92" t="s">
        <v>369</v>
      </c>
      <c r="E8" s="93" t="s">
        <v>113</v>
      </c>
      <c r="F8" s="100" t="s">
        <v>370</v>
      </c>
      <c r="G8" s="92">
        <v>1</v>
      </c>
      <c r="H8" s="102">
        <v>27662</v>
      </c>
      <c r="I8" s="103">
        <v>27662</v>
      </c>
      <c r="J8" s="205">
        <f t="shared" si="0"/>
        <v>1</v>
      </c>
      <c r="K8" s="104">
        <v>451</v>
      </c>
      <c r="L8" s="104">
        <v>1440378</v>
      </c>
      <c r="M8" s="105" t="s">
        <v>371</v>
      </c>
      <c r="N8" s="105" t="s">
        <v>372</v>
      </c>
      <c r="O8" s="106">
        <v>27662</v>
      </c>
    </row>
    <row r="9" spans="1:15">
      <c r="A9" s="202">
        <v>2</v>
      </c>
      <c r="B9" s="85"/>
      <c r="C9" s="85"/>
      <c r="D9" s="85"/>
      <c r="E9" s="93"/>
      <c r="F9" s="100"/>
      <c r="G9" s="92"/>
      <c r="H9" s="102"/>
      <c r="I9" s="103"/>
      <c r="J9" s="205" t="e">
        <f t="shared" si="0"/>
        <v>#DIV/0!</v>
      </c>
      <c r="K9" s="104"/>
      <c r="L9" s="104"/>
      <c r="M9" s="105"/>
      <c r="N9" s="105"/>
      <c r="O9" s="91"/>
    </row>
    <row r="10" spans="1:15">
      <c r="A10" s="202">
        <v>3</v>
      </c>
      <c r="B10" s="218"/>
      <c r="C10" s="92"/>
      <c r="D10" s="85"/>
      <c r="E10" s="93"/>
      <c r="F10" s="100"/>
      <c r="G10" s="92"/>
      <c r="H10" s="102"/>
      <c r="I10" s="103"/>
      <c r="J10" s="205" t="e">
        <f t="shared" si="0"/>
        <v>#DIV/0!</v>
      </c>
      <c r="K10" s="104"/>
      <c r="L10" s="104"/>
      <c r="M10" s="105"/>
      <c r="N10" s="105"/>
      <c r="O10" s="91"/>
    </row>
    <row r="11" spans="1:15">
      <c r="A11" s="202">
        <v>4</v>
      </c>
      <c r="B11" s="92"/>
      <c r="C11" s="90"/>
      <c r="D11" s="90"/>
      <c r="E11" s="93"/>
      <c r="F11" s="100"/>
      <c r="G11" s="92"/>
      <c r="H11" s="102"/>
      <c r="I11" s="103"/>
      <c r="J11" s="205" t="e">
        <f t="shared" si="0"/>
        <v>#DIV/0!</v>
      </c>
      <c r="K11" s="104"/>
      <c r="L11" s="104"/>
      <c r="M11" s="105"/>
      <c r="N11" s="105"/>
      <c r="O11" s="91"/>
    </row>
    <row r="12" spans="1:15">
      <c r="A12" s="202">
        <v>5</v>
      </c>
      <c r="B12" s="219"/>
      <c r="C12" s="85"/>
      <c r="D12" s="85"/>
      <c r="E12" s="85"/>
      <c r="F12" s="90"/>
      <c r="G12" s="92"/>
      <c r="H12" s="220"/>
      <c r="I12" s="91"/>
      <c r="J12" s="205" t="e">
        <f t="shared" si="0"/>
        <v>#DIV/0!</v>
      </c>
      <c r="K12" s="112"/>
      <c r="L12" s="113"/>
      <c r="M12" s="92"/>
      <c r="N12" s="92"/>
      <c r="O12" s="91"/>
    </row>
    <row r="13" spans="1:15">
      <c r="A13" s="202">
        <v>6</v>
      </c>
      <c r="B13" s="85"/>
      <c r="C13" s="85"/>
      <c r="D13" s="85"/>
      <c r="E13" s="93"/>
      <c r="F13" s="100"/>
      <c r="G13" s="92"/>
      <c r="H13" s="102"/>
      <c r="I13" s="103"/>
      <c r="J13" s="205" t="e">
        <f t="shared" si="0"/>
        <v>#DIV/0!</v>
      </c>
      <c r="K13" s="104"/>
      <c r="L13" s="104"/>
      <c r="M13" s="105"/>
      <c r="N13" s="105"/>
      <c r="O13" s="91"/>
    </row>
    <row r="14" spans="1:15">
      <c r="A14" s="202">
        <v>7</v>
      </c>
      <c r="B14" s="92"/>
      <c r="C14" s="90"/>
      <c r="D14" s="90"/>
      <c r="E14" s="93"/>
      <c r="F14" s="100"/>
      <c r="G14" s="92"/>
      <c r="H14" s="102"/>
      <c r="I14" s="103"/>
      <c r="J14" s="205" t="e">
        <f t="shared" si="0"/>
        <v>#DIV/0!</v>
      </c>
      <c r="K14" s="104"/>
      <c r="L14" s="221"/>
      <c r="M14" s="105"/>
      <c r="N14" s="105"/>
      <c r="O14" s="91"/>
    </row>
    <row r="15" spans="1:15">
      <c r="A15" s="202">
        <v>8</v>
      </c>
      <c r="B15" s="92"/>
      <c r="C15" s="90"/>
      <c r="D15" s="90"/>
      <c r="E15" s="93"/>
      <c r="F15" s="100"/>
      <c r="G15" s="90"/>
      <c r="H15" s="102"/>
      <c r="I15" s="103"/>
      <c r="J15" s="205" t="e">
        <f t="shared" si="0"/>
        <v>#DIV/0!</v>
      </c>
      <c r="K15" s="113"/>
      <c r="L15" s="222"/>
      <c r="M15" s="105"/>
      <c r="N15" s="105"/>
      <c r="O15" s="91"/>
    </row>
    <row r="16" spans="1:15">
      <c r="A16" s="202">
        <v>9</v>
      </c>
      <c r="B16" s="92"/>
      <c r="C16" s="90"/>
      <c r="D16" s="90"/>
      <c r="E16" s="93"/>
      <c r="F16" s="100"/>
      <c r="G16" s="92"/>
      <c r="H16" s="102"/>
      <c r="I16" s="103"/>
      <c r="J16" s="205" t="e">
        <f t="shared" si="0"/>
        <v>#DIV/0!</v>
      </c>
      <c r="K16" s="104"/>
      <c r="L16" s="104"/>
      <c r="M16" s="105"/>
      <c r="N16" s="105"/>
      <c r="O16" s="91"/>
    </row>
    <row r="17" spans="1:15">
      <c r="A17" s="202">
        <v>10</v>
      </c>
      <c r="B17" s="92"/>
      <c r="C17" s="92"/>
      <c r="D17" s="90"/>
      <c r="E17" s="93"/>
      <c r="F17" s="100"/>
      <c r="G17" s="92"/>
      <c r="H17" s="102"/>
      <c r="I17" s="103"/>
      <c r="J17" s="205" t="e">
        <f t="shared" si="0"/>
        <v>#DIV/0!</v>
      </c>
      <c r="K17" s="104"/>
      <c r="L17" s="104"/>
      <c r="M17" s="105"/>
      <c r="N17" s="105"/>
      <c r="O17" s="91"/>
    </row>
    <row r="18" spans="1:15">
      <c r="A18" s="202">
        <v>11</v>
      </c>
      <c r="B18" s="92"/>
      <c r="C18" s="90"/>
      <c r="D18" s="90"/>
      <c r="E18" s="93"/>
      <c r="F18" s="100"/>
      <c r="G18" s="90"/>
      <c r="H18" s="102"/>
      <c r="I18" s="103"/>
      <c r="J18" s="205" t="e">
        <f t="shared" si="0"/>
        <v>#DIV/0!</v>
      </c>
      <c r="K18" s="113"/>
      <c r="L18" s="113"/>
      <c r="M18" s="105"/>
      <c r="N18" s="105"/>
      <c r="O18" s="91"/>
    </row>
    <row r="19" spans="1:15">
      <c r="A19" s="202">
        <v>12</v>
      </c>
      <c r="B19" s="92"/>
      <c r="C19" s="90"/>
      <c r="D19" s="90"/>
      <c r="E19" s="93"/>
      <c r="F19" s="100"/>
      <c r="G19" s="90"/>
      <c r="H19" s="102"/>
      <c r="I19" s="103"/>
      <c r="J19" s="205" t="e">
        <f t="shared" si="0"/>
        <v>#DIV/0!</v>
      </c>
      <c r="K19" s="113"/>
      <c r="L19" s="113"/>
      <c r="M19" s="105"/>
      <c r="N19" s="105"/>
      <c r="O19" s="91"/>
    </row>
    <row r="20" spans="1:15">
      <c r="A20" s="202">
        <v>13</v>
      </c>
      <c r="B20" s="92"/>
      <c r="C20" s="90"/>
      <c r="D20" s="90"/>
      <c r="E20" s="93"/>
      <c r="F20" s="100"/>
      <c r="G20" s="90"/>
      <c r="H20" s="102"/>
      <c r="I20" s="103"/>
      <c r="J20" s="205" t="e">
        <f t="shared" si="0"/>
        <v>#DIV/0!</v>
      </c>
      <c r="K20" s="113"/>
      <c r="L20" s="113"/>
      <c r="M20" s="105"/>
      <c r="N20" s="105"/>
      <c r="O20" s="91"/>
    </row>
    <row r="21" spans="1:15">
      <c r="A21" s="202">
        <v>14</v>
      </c>
      <c r="B21" s="119"/>
      <c r="C21" s="90"/>
      <c r="D21" s="90"/>
      <c r="E21" s="93"/>
      <c r="F21" s="90"/>
      <c r="G21" s="90"/>
      <c r="H21" s="120"/>
      <c r="I21" s="103"/>
      <c r="J21" s="205" t="e">
        <f t="shared" si="0"/>
        <v>#DIV/0!</v>
      </c>
      <c r="K21" s="113"/>
      <c r="L21" s="113"/>
      <c r="M21" s="105"/>
      <c r="N21" s="105"/>
      <c r="O21" s="91"/>
    </row>
    <row r="22" spans="1:15">
      <c r="A22" s="202">
        <v>15</v>
      </c>
      <c r="B22" s="119"/>
      <c r="C22" s="90"/>
      <c r="D22" s="90"/>
      <c r="E22" s="93"/>
      <c r="F22" s="90"/>
      <c r="G22" s="90"/>
      <c r="H22" s="121"/>
      <c r="I22" s="103"/>
      <c r="J22" s="205" t="e">
        <f t="shared" si="0"/>
        <v>#DIV/0!</v>
      </c>
      <c r="K22" s="113"/>
      <c r="L22" s="113"/>
      <c r="M22" s="105"/>
      <c r="N22" s="105"/>
      <c r="O22" s="91"/>
    </row>
    <row r="23" spans="1:15">
      <c r="A23" s="202">
        <v>16</v>
      </c>
      <c r="B23" s="122"/>
      <c r="C23" s="90"/>
      <c r="D23" s="90"/>
      <c r="E23" s="93"/>
      <c r="F23" s="93"/>
      <c r="G23" s="90"/>
      <c r="H23" s="102"/>
      <c r="I23" s="103"/>
      <c r="J23" s="205" t="e">
        <f t="shared" si="0"/>
        <v>#DIV/0!</v>
      </c>
      <c r="K23" s="113"/>
      <c r="L23" s="113"/>
      <c r="M23" s="105"/>
      <c r="N23" s="105"/>
      <c r="O23" s="91"/>
    </row>
    <row r="24" spans="1:15">
      <c r="A24" s="202">
        <v>17</v>
      </c>
      <c r="B24" s="90"/>
      <c r="C24" s="90"/>
      <c r="D24" s="90"/>
      <c r="E24" s="93"/>
      <c r="F24" s="93"/>
      <c r="G24" s="90"/>
      <c r="H24" s="123"/>
      <c r="I24" s="103"/>
      <c r="J24" s="205" t="e">
        <f t="shared" si="0"/>
        <v>#DIV/0!</v>
      </c>
      <c r="K24" s="113"/>
      <c r="L24" s="113"/>
      <c r="M24" s="105"/>
      <c r="N24" s="105"/>
      <c r="O24" s="91"/>
    </row>
    <row r="25" spans="1:15">
      <c r="A25" s="202">
        <v>18</v>
      </c>
      <c r="B25" s="90"/>
      <c r="C25" s="90"/>
      <c r="D25" s="90"/>
      <c r="E25" s="93"/>
      <c r="F25" s="93"/>
      <c r="G25" s="90"/>
      <c r="H25" s="123"/>
      <c r="I25" s="103"/>
      <c r="J25" s="205" t="e">
        <f t="shared" si="0"/>
        <v>#DIV/0!</v>
      </c>
      <c r="K25" s="113"/>
      <c r="L25" s="113"/>
      <c r="M25" s="105"/>
      <c r="N25" s="105"/>
      <c r="O25" s="91"/>
    </row>
    <row r="26" spans="1:15">
      <c r="A26" s="202">
        <v>19</v>
      </c>
      <c r="B26" s="90"/>
      <c r="C26" s="90"/>
      <c r="D26" s="90"/>
      <c r="E26" s="93"/>
      <c r="F26" s="93"/>
      <c r="G26" s="90"/>
      <c r="H26" s="123"/>
      <c r="I26" s="103"/>
      <c r="J26" s="205" t="e">
        <f t="shared" si="0"/>
        <v>#DIV/0!</v>
      </c>
      <c r="K26" s="113"/>
      <c r="L26" s="113"/>
      <c r="M26" s="105"/>
      <c r="N26" s="105"/>
      <c r="O26" s="91"/>
    </row>
    <row r="27" spans="1:15">
      <c r="A27" s="202">
        <v>20</v>
      </c>
      <c r="B27" s="90"/>
      <c r="C27" s="90"/>
      <c r="D27" s="90"/>
      <c r="E27" s="93"/>
      <c r="F27" s="93"/>
      <c r="G27" s="90"/>
      <c r="H27" s="123"/>
      <c r="I27" s="103"/>
      <c r="J27" s="205" t="e">
        <f t="shared" si="0"/>
        <v>#DIV/0!</v>
      </c>
      <c r="K27" s="113"/>
      <c r="L27" s="113"/>
      <c r="M27" s="105"/>
      <c r="N27" s="105"/>
      <c r="O27" s="91"/>
    </row>
    <row r="28" spans="1:15">
      <c r="A28" s="202">
        <v>21</v>
      </c>
      <c r="B28" s="90"/>
      <c r="C28" s="90"/>
      <c r="D28" s="90"/>
      <c r="E28" s="93"/>
      <c r="F28" s="93"/>
      <c r="G28" s="90"/>
      <c r="H28" s="123"/>
      <c r="I28" s="103"/>
      <c r="J28" s="205" t="e">
        <f t="shared" si="0"/>
        <v>#DIV/0!</v>
      </c>
      <c r="K28" s="113"/>
      <c r="L28" s="113"/>
      <c r="M28" s="105"/>
      <c r="N28" s="105"/>
      <c r="O28" s="91"/>
    </row>
    <row r="29" spans="1:15">
      <c r="A29" s="202">
        <v>22</v>
      </c>
      <c r="B29" s="90"/>
      <c r="C29" s="90"/>
      <c r="D29" s="90"/>
      <c r="E29" s="93"/>
      <c r="F29" s="93"/>
      <c r="G29" s="90"/>
      <c r="H29" s="123"/>
      <c r="I29" s="103"/>
      <c r="J29" s="205" t="e">
        <f t="shared" si="0"/>
        <v>#DIV/0!</v>
      </c>
      <c r="K29" s="113"/>
      <c r="L29" s="113"/>
      <c r="M29" s="105"/>
      <c r="N29" s="105"/>
      <c r="O29" s="91"/>
    </row>
    <row r="30" spans="1:15">
      <c r="A30" s="202">
        <v>23</v>
      </c>
      <c r="B30" s="90"/>
      <c r="C30" s="90"/>
      <c r="D30" s="90"/>
      <c r="E30" s="93"/>
      <c r="F30" s="93"/>
      <c r="G30" s="90"/>
      <c r="H30" s="123"/>
      <c r="I30" s="103"/>
      <c r="J30" s="205" t="e">
        <f t="shared" si="0"/>
        <v>#DIV/0!</v>
      </c>
      <c r="K30" s="113"/>
      <c r="L30" s="113"/>
      <c r="M30" s="105"/>
      <c r="N30" s="105"/>
      <c r="O30" s="91"/>
    </row>
    <row r="31" spans="1:15">
      <c r="A31" s="202">
        <v>24</v>
      </c>
      <c r="B31" s="90"/>
      <c r="C31" s="90"/>
      <c r="D31" s="90"/>
      <c r="E31" s="93"/>
      <c r="F31" s="93"/>
      <c r="G31" s="90"/>
      <c r="H31" s="123"/>
      <c r="I31" s="103"/>
      <c r="J31" s="205" t="e">
        <f t="shared" si="0"/>
        <v>#DIV/0!</v>
      </c>
      <c r="K31" s="113"/>
      <c r="L31" s="113"/>
      <c r="M31" s="105"/>
      <c r="N31" s="105"/>
      <c r="O31" s="91"/>
    </row>
    <row r="32" spans="1:15">
      <c r="A32" s="202">
        <v>25</v>
      </c>
      <c r="B32" s="90"/>
      <c r="C32" s="90"/>
      <c r="D32" s="90"/>
      <c r="E32" s="93"/>
      <c r="F32" s="93"/>
      <c r="G32" s="90"/>
      <c r="H32" s="123"/>
      <c r="I32" s="103"/>
      <c r="J32" s="205" t="e">
        <f t="shared" si="0"/>
        <v>#DIV/0!</v>
      </c>
      <c r="K32" s="113"/>
      <c r="L32" s="113"/>
      <c r="M32" s="105"/>
      <c r="N32" s="105"/>
      <c r="O32" s="91"/>
    </row>
    <row r="33" spans="1:15">
      <c r="A33" s="202">
        <v>26</v>
      </c>
      <c r="B33" s="90"/>
      <c r="C33" s="90"/>
      <c r="D33" s="90"/>
      <c r="E33" s="93"/>
      <c r="F33" s="93"/>
      <c r="G33" s="90"/>
      <c r="H33" s="123"/>
      <c r="I33" s="103"/>
      <c r="J33" s="205" t="e">
        <f t="shared" si="0"/>
        <v>#DIV/0!</v>
      </c>
      <c r="K33" s="113"/>
      <c r="L33" s="113"/>
      <c r="M33" s="105"/>
      <c r="N33" s="105"/>
      <c r="O33" s="91"/>
    </row>
    <row r="34" spans="1:15">
      <c r="A34" s="202">
        <v>27</v>
      </c>
      <c r="B34" s="90"/>
      <c r="C34" s="90"/>
      <c r="D34" s="90"/>
      <c r="E34" s="93"/>
      <c r="F34" s="93"/>
      <c r="G34" s="90"/>
      <c r="H34" s="123"/>
      <c r="I34" s="103"/>
      <c r="J34" s="205" t="e">
        <f t="shared" si="0"/>
        <v>#DIV/0!</v>
      </c>
      <c r="K34" s="113"/>
      <c r="L34" s="113"/>
      <c r="M34" s="105"/>
      <c r="N34" s="105"/>
      <c r="O34" s="91"/>
    </row>
    <row r="35" spans="1:15">
      <c r="A35" s="202">
        <v>28</v>
      </c>
      <c r="B35" s="90"/>
      <c r="C35" s="90"/>
      <c r="D35" s="90"/>
      <c r="E35" s="93"/>
      <c r="F35" s="93"/>
      <c r="G35" s="90"/>
      <c r="H35" s="123"/>
      <c r="I35" s="103"/>
      <c r="J35" s="205" t="e">
        <f t="shared" si="0"/>
        <v>#DIV/0!</v>
      </c>
      <c r="K35" s="113"/>
      <c r="L35" s="113"/>
      <c r="M35" s="105"/>
      <c r="N35" s="105"/>
      <c r="O35" s="91"/>
    </row>
    <row r="36" spans="1:15">
      <c r="A36" s="202">
        <v>29</v>
      </c>
      <c r="B36" s="90"/>
      <c r="C36" s="90"/>
      <c r="D36" s="90"/>
      <c r="E36" s="93"/>
      <c r="F36" s="93"/>
      <c r="G36" s="90"/>
      <c r="H36" s="123"/>
      <c r="I36" s="103"/>
      <c r="J36" s="205" t="e">
        <f t="shared" si="0"/>
        <v>#DIV/0!</v>
      </c>
      <c r="K36" s="113"/>
      <c r="L36" s="113"/>
      <c r="M36" s="90"/>
      <c r="N36" s="90"/>
      <c r="O36" s="91"/>
    </row>
    <row r="37" spans="1:15">
      <c r="A37" s="202">
        <v>30</v>
      </c>
      <c r="B37" s="90"/>
      <c r="C37" s="90"/>
      <c r="D37" s="90"/>
      <c r="E37" s="93"/>
      <c r="F37" s="93"/>
      <c r="G37" s="90"/>
      <c r="H37" s="123"/>
      <c r="I37" s="103"/>
      <c r="J37" s="205" t="e">
        <f t="shared" si="0"/>
        <v>#DIV/0!</v>
      </c>
      <c r="K37" s="113"/>
      <c r="L37" s="113"/>
      <c r="M37" s="105"/>
      <c r="N37" s="105"/>
      <c r="O37" s="91"/>
    </row>
    <row r="38" spans="1:15">
      <c r="A38" s="202">
        <v>31</v>
      </c>
      <c r="B38" s="90"/>
      <c r="C38" s="90"/>
      <c r="D38" s="90"/>
      <c r="E38" s="93"/>
      <c r="F38" s="93"/>
      <c r="G38" s="90"/>
      <c r="H38" s="123"/>
      <c r="I38" s="103"/>
      <c r="J38" s="205" t="e">
        <f t="shared" si="0"/>
        <v>#DIV/0!</v>
      </c>
      <c r="K38" s="113"/>
      <c r="L38" s="113"/>
      <c r="M38" s="105"/>
      <c r="N38" s="105"/>
      <c r="O38" s="91"/>
    </row>
    <row r="39" spans="1:15">
      <c r="A39" s="202">
        <v>32</v>
      </c>
      <c r="B39" s="90"/>
      <c r="C39" s="90"/>
      <c r="D39" s="90"/>
      <c r="E39" s="93"/>
      <c r="F39" s="93"/>
      <c r="G39" s="90"/>
      <c r="H39" s="123"/>
      <c r="I39" s="103"/>
      <c r="J39" s="205" t="e">
        <f t="shared" si="0"/>
        <v>#DIV/0!</v>
      </c>
      <c r="K39" s="113"/>
      <c r="L39" s="113"/>
      <c r="M39" s="105"/>
      <c r="N39" s="105"/>
      <c r="O39" s="91"/>
    </row>
    <row r="40" spans="1:15">
      <c r="A40" s="202">
        <v>33</v>
      </c>
      <c r="B40" s="90"/>
      <c r="C40" s="90"/>
      <c r="D40" s="90"/>
      <c r="E40" s="93"/>
      <c r="F40" s="93"/>
      <c r="G40" s="90"/>
      <c r="H40" s="123"/>
      <c r="I40" s="103"/>
      <c r="J40" s="205" t="e">
        <f t="shared" si="0"/>
        <v>#DIV/0!</v>
      </c>
      <c r="K40" s="113"/>
      <c r="L40" s="113"/>
      <c r="M40" s="105"/>
      <c r="N40" s="105"/>
      <c r="O40" s="91"/>
    </row>
    <row r="41" spans="1:15">
      <c r="A41" s="202">
        <v>34</v>
      </c>
      <c r="B41" s="90"/>
      <c r="C41" s="90"/>
      <c r="D41" s="90"/>
      <c r="E41" s="93"/>
      <c r="F41" s="93"/>
      <c r="G41" s="90"/>
      <c r="H41" s="123"/>
      <c r="I41" s="103"/>
      <c r="J41" s="205" t="e">
        <f t="shared" si="0"/>
        <v>#DIV/0!</v>
      </c>
      <c r="K41" s="113"/>
      <c r="L41" s="113"/>
      <c r="M41" s="105"/>
      <c r="N41" s="105"/>
      <c r="O41" s="91"/>
    </row>
    <row r="42" spans="1:15">
      <c r="A42" s="202">
        <v>35</v>
      </c>
      <c r="B42" s="90"/>
      <c r="C42" s="90"/>
      <c r="D42" s="90"/>
      <c r="E42" s="93"/>
      <c r="F42" s="93"/>
      <c r="G42" s="90"/>
      <c r="H42" s="123"/>
      <c r="I42" s="103"/>
      <c r="J42" s="205" t="e">
        <f t="shared" si="0"/>
        <v>#DIV/0!</v>
      </c>
      <c r="K42" s="113"/>
      <c r="L42" s="113"/>
      <c r="M42" s="105"/>
      <c r="N42" s="105"/>
      <c r="O42" s="91"/>
    </row>
    <row r="43" spans="1:15">
      <c r="A43" s="202">
        <v>36</v>
      </c>
      <c r="B43" s="90"/>
      <c r="C43" s="90"/>
      <c r="D43" s="90"/>
      <c r="E43" s="93"/>
      <c r="F43" s="93"/>
      <c r="G43" s="90"/>
      <c r="H43" s="123"/>
      <c r="I43" s="103"/>
      <c r="J43" s="205" t="e">
        <f t="shared" si="0"/>
        <v>#DIV/0!</v>
      </c>
      <c r="K43" s="113"/>
      <c r="L43" s="113"/>
      <c r="M43" s="90"/>
      <c r="N43" s="90"/>
      <c r="O43" s="91"/>
    </row>
    <row r="44" spans="1:15">
      <c r="A44" s="202">
        <v>37</v>
      </c>
      <c r="B44" s="90"/>
      <c r="C44" s="90"/>
      <c r="D44" s="90"/>
      <c r="E44" s="93"/>
      <c r="F44" s="93"/>
      <c r="G44" s="90"/>
      <c r="H44" s="123"/>
      <c r="I44" s="103"/>
      <c r="J44" s="205" t="e">
        <f t="shared" si="0"/>
        <v>#DIV/0!</v>
      </c>
      <c r="K44" s="113"/>
      <c r="L44" s="113"/>
      <c r="M44" s="105"/>
      <c r="N44" s="105"/>
      <c r="O44" s="91"/>
    </row>
    <row r="45" spans="1:15">
      <c r="A45" s="202">
        <v>38</v>
      </c>
      <c r="B45" s="90"/>
      <c r="C45" s="90"/>
      <c r="D45" s="90"/>
      <c r="E45" s="93"/>
      <c r="F45" s="93"/>
      <c r="G45" s="90"/>
      <c r="H45" s="123"/>
      <c r="I45" s="103"/>
      <c r="J45" s="205" t="e">
        <f t="shared" si="0"/>
        <v>#DIV/0!</v>
      </c>
      <c r="K45" s="113"/>
      <c r="L45" s="113"/>
      <c r="M45" s="105"/>
      <c r="N45" s="105"/>
      <c r="O45" s="91"/>
    </row>
    <row r="46" spans="1:15">
      <c r="A46" s="202">
        <v>39</v>
      </c>
      <c r="B46" s="90"/>
      <c r="C46" s="90"/>
      <c r="D46" s="90"/>
      <c r="E46" s="93"/>
      <c r="F46" s="93"/>
      <c r="G46" s="90"/>
      <c r="H46" s="123"/>
      <c r="I46" s="103"/>
      <c r="J46" s="205" t="e">
        <f t="shared" si="0"/>
        <v>#DIV/0!</v>
      </c>
      <c r="K46" s="113"/>
      <c r="L46" s="113"/>
      <c r="M46" s="105"/>
      <c r="N46" s="105"/>
      <c r="O46" s="91"/>
    </row>
    <row r="47" spans="1:15">
      <c r="A47" s="202">
        <v>40</v>
      </c>
      <c r="B47" s="90"/>
      <c r="C47" s="90"/>
      <c r="D47" s="90"/>
      <c r="E47" s="93"/>
      <c r="F47" s="93"/>
      <c r="G47" s="90"/>
      <c r="H47" s="123"/>
      <c r="I47" s="103"/>
      <c r="J47" s="205" t="e">
        <f t="shared" si="0"/>
        <v>#DIV/0!</v>
      </c>
      <c r="K47" s="113"/>
      <c r="L47" s="113"/>
      <c r="M47" s="90"/>
      <c r="N47" s="90"/>
      <c r="O47" s="91"/>
    </row>
    <row r="48" spans="1:15">
      <c r="A48" s="202">
        <v>41</v>
      </c>
      <c r="B48" s="90"/>
      <c r="C48" s="90"/>
      <c r="D48" s="90"/>
      <c r="E48" s="93"/>
      <c r="F48" s="93"/>
      <c r="G48" s="90"/>
      <c r="H48" s="123"/>
      <c r="I48" s="103"/>
      <c r="J48" s="205" t="e">
        <f t="shared" si="0"/>
        <v>#DIV/0!</v>
      </c>
      <c r="K48" s="113"/>
      <c r="L48" s="113"/>
      <c r="M48" s="90"/>
      <c r="N48" s="90"/>
      <c r="O48" s="91"/>
    </row>
    <row r="49" spans="1:15">
      <c r="A49" s="202">
        <v>42</v>
      </c>
      <c r="B49" s="90"/>
      <c r="C49" s="90"/>
      <c r="D49" s="90"/>
      <c r="E49" s="93"/>
      <c r="F49" s="93"/>
      <c r="G49" s="90"/>
      <c r="H49" s="123"/>
      <c r="I49" s="103"/>
      <c r="J49" s="205" t="e">
        <f t="shared" si="0"/>
        <v>#DIV/0!</v>
      </c>
      <c r="K49" s="113"/>
      <c r="L49" s="113"/>
      <c r="M49" s="105"/>
      <c r="N49" s="105"/>
      <c r="O49" s="91"/>
    </row>
    <row r="50" spans="1:15">
      <c r="A50" s="202">
        <v>43</v>
      </c>
      <c r="B50" s="90"/>
      <c r="C50" s="90"/>
      <c r="D50" s="90"/>
      <c r="E50" s="93"/>
      <c r="F50" s="93"/>
      <c r="G50" s="90"/>
      <c r="H50" s="123"/>
      <c r="I50" s="103"/>
      <c r="J50" s="205" t="e">
        <f t="shared" si="0"/>
        <v>#DIV/0!</v>
      </c>
      <c r="K50" s="113"/>
      <c r="L50" s="113"/>
      <c r="M50" s="105"/>
      <c r="N50" s="105"/>
      <c r="O50" s="91"/>
    </row>
    <row r="51" spans="1:15">
      <c r="A51" s="202">
        <v>44</v>
      </c>
      <c r="B51" s="90"/>
      <c r="C51" s="90"/>
      <c r="D51" s="92"/>
      <c r="E51" s="93"/>
      <c r="F51" s="93"/>
      <c r="G51" s="90"/>
      <c r="H51" s="123"/>
      <c r="I51" s="103"/>
      <c r="J51" s="205" t="e">
        <f t="shared" si="0"/>
        <v>#DIV/0!</v>
      </c>
      <c r="K51" s="113"/>
      <c r="L51" s="113"/>
      <c r="M51" s="90"/>
      <c r="N51" s="90"/>
      <c r="O51" s="91"/>
    </row>
    <row r="52" spans="1:15">
      <c r="A52" s="202">
        <v>45</v>
      </c>
      <c r="B52" s="90"/>
      <c r="C52" s="90"/>
      <c r="D52" s="90"/>
      <c r="E52" s="93"/>
      <c r="F52" s="93"/>
      <c r="G52" s="90"/>
      <c r="H52" s="123"/>
      <c r="I52" s="103"/>
      <c r="J52" s="205" t="e">
        <f t="shared" si="0"/>
        <v>#DIV/0!</v>
      </c>
      <c r="K52" s="113"/>
      <c r="L52" s="113"/>
      <c r="M52" s="105"/>
      <c r="N52" s="105"/>
      <c r="O52" s="91"/>
    </row>
    <row r="53" spans="1:15">
      <c r="A53" s="202">
        <v>46</v>
      </c>
      <c r="B53" s="90"/>
      <c r="C53" s="90"/>
      <c r="D53" s="90"/>
      <c r="E53" s="93"/>
      <c r="F53" s="93"/>
      <c r="G53" s="90"/>
      <c r="H53" s="123"/>
      <c r="I53" s="103"/>
      <c r="J53" s="205" t="e">
        <f t="shared" si="0"/>
        <v>#DIV/0!</v>
      </c>
      <c r="K53" s="113"/>
      <c r="L53" s="113"/>
      <c r="M53" s="105"/>
      <c r="N53" s="105"/>
      <c r="O53" s="91"/>
    </row>
    <row r="54" spans="1:15">
      <c r="A54" s="202">
        <v>47</v>
      </c>
      <c r="B54" s="223"/>
      <c r="C54" s="90"/>
      <c r="D54" s="223"/>
      <c r="E54" s="93"/>
      <c r="F54" s="93"/>
      <c r="G54" s="90"/>
      <c r="H54" s="220"/>
      <c r="I54" s="220"/>
      <c r="J54" s="205" t="e">
        <f t="shared" si="0"/>
        <v>#DIV/0!</v>
      </c>
      <c r="K54" s="113"/>
      <c r="L54" s="222"/>
      <c r="M54" s="90"/>
      <c r="N54" s="90"/>
      <c r="O54" s="91"/>
    </row>
    <row r="55" spans="1:15">
      <c r="A55" s="202">
        <v>48</v>
      </c>
      <c r="B55" s="218"/>
      <c r="C55" s="90"/>
      <c r="D55" s="85"/>
      <c r="E55" s="93"/>
      <c r="F55" s="85"/>
      <c r="G55" s="90"/>
      <c r="H55" s="220"/>
      <c r="I55" s="91"/>
      <c r="J55" s="205" t="e">
        <f t="shared" si="0"/>
        <v>#DIV/0!</v>
      </c>
      <c r="K55" s="113"/>
      <c r="L55" s="222"/>
      <c r="M55" s="90"/>
      <c r="N55" s="90"/>
      <c r="O55" s="91"/>
    </row>
    <row r="56" spans="1:15">
      <c r="A56" s="202">
        <v>49</v>
      </c>
      <c r="B56" s="90"/>
      <c r="C56" s="90"/>
      <c r="D56" s="90"/>
      <c r="E56" s="93"/>
      <c r="F56" s="93"/>
      <c r="G56" s="90"/>
      <c r="H56" s="123"/>
      <c r="I56" s="103"/>
      <c r="J56" s="205" t="e">
        <f t="shared" si="0"/>
        <v>#DIV/0!</v>
      </c>
      <c r="K56" s="113"/>
      <c r="L56" s="113"/>
      <c r="M56" s="90"/>
      <c r="N56" s="90"/>
      <c r="O56" s="91"/>
    </row>
    <row r="57" spans="1:15">
      <c r="A57" s="202">
        <v>50</v>
      </c>
      <c r="B57" s="92"/>
      <c r="C57" s="90"/>
      <c r="D57" s="90"/>
      <c r="E57" s="93"/>
      <c r="F57" s="93"/>
      <c r="G57" s="90"/>
      <c r="H57" s="123"/>
      <c r="I57" s="103"/>
      <c r="J57" s="205" t="e">
        <f t="shared" si="0"/>
        <v>#DIV/0!</v>
      </c>
      <c r="K57" s="127"/>
      <c r="L57" s="127"/>
      <c r="M57" s="105"/>
      <c r="N57" s="105"/>
      <c r="O57" s="91"/>
    </row>
    <row r="58" spans="1:15">
      <c r="A58" s="202">
        <v>51</v>
      </c>
      <c r="B58" s="90"/>
      <c r="C58" s="90"/>
      <c r="D58" s="90"/>
      <c r="E58" s="93"/>
      <c r="F58" s="93"/>
      <c r="G58" s="90"/>
      <c r="H58" s="123"/>
      <c r="I58" s="103"/>
      <c r="J58" s="205" t="e">
        <f t="shared" si="0"/>
        <v>#DIV/0!</v>
      </c>
      <c r="K58" s="113"/>
      <c r="L58" s="113"/>
      <c r="M58" s="105"/>
      <c r="N58" s="85"/>
      <c r="O58" s="91"/>
    </row>
    <row r="59" spans="1:15">
      <c r="A59" s="202">
        <v>52</v>
      </c>
      <c r="B59" s="90"/>
      <c r="C59" s="90"/>
      <c r="D59" s="92"/>
      <c r="E59" s="93"/>
      <c r="F59" s="93"/>
      <c r="G59" s="90"/>
      <c r="H59" s="123"/>
      <c r="I59" s="103"/>
      <c r="J59" s="205" t="e">
        <f t="shared" si="0"/>
        <v>#DIV/0!</v>
      </c>
      <c r="K59" s="113"/>
      <c r="L59" s="113"/>
      <c r="M59" s="105"/>
      <c r="N59" s="105"/>
      <c r="O59" s="91"/>
    </row>
    <row r="60" spans="1:15">
      <c r="A60" s="202">
        <v>53</v>
      </c>
      <c r="B60" s="90"/>
      <c r="C60" s="90"/>
      <c r="D60" s="92"/>
      <c r="E60" s="93"/>
      <c r="F60" s="93"/>
      <c r="G60" s="90"/>
      <c r="H60" s="123"/>
      <c r="I60" s="103"/>
      <c r="J60" s="205" t="e">
        <f t="shared" si="0"/>
        <v>#DIV/0!</v>
      </c>
      <c r="K60" s="113"/>
      <c r="L60" s="113"/>
      <c r="M60" s="105"/>
      <c r="N60" s="105"/>
      <c r="O60" s="91"/>
    </row>
    <row r="61" spans="1:15">
      <c r="A61" s="202">
        <v>54</v>
      </c>
      <c r="B61" s="90"/>
      <c r="C61" s="90"/>
      <c r="D61" s="92"/>
      <c r="E61" s="93"/>
      <c r="F61" s="93"/>
      <c r="G61" s="90"/>
      <c r="H61" s="123"/>
      <c r="I61" s="103"/>
      <c r="J61" s="205" t="e">
        <f t="shared" si="0"/>
        <v>#DIV/0!</v>
      </c>
      <c r="K61" s="113"/>
      <c r="L61" s="113"/>
      <c r="M61" s="105"/>
      <c r="N61" s="105"/>
      <c r="O61" s="91"/>
    </row>
    <row r="62" spans="1:15">
      <c r="A62" s="202">
        <v>55</v>
      </c>
      <c r="B62" s="159"/>
      <c r="C62" s="159"/>
      <c r="D62" s="159"/>
      <c r="E62" s="39"/>
      <c r="F62" s="39"/>
      <c r="G62" s="159"/>
      <c r="H62" s="42"/>
      <c r="I62" s="43"/>
      <c r="J62" s="205" t="e">
        <f t="shared" si="0"/>
        <v>#DIV/0!</v>
      </c>
      <c r="K62" s="57"/>
      <c r="L62" s="57"/>
      <c r="M62" s="159"/>
      <c r="N62" s="159"/>
      <c r="O62" s="159"/>
    </row>
    <row r="63" spans="1:15">
      <c r="A63" s="202">
        <v>56</v>
      </c>
      <c r="B63" s="159"/>
      <c r="C63" s="159"/>
      <c r="D63" s="159"/>
      <c r="E63" s="39"/>
      <c r="F63" s="39"/>
      <c r="G63" s="159"/>
      <c r="H63" s="42"/>
      <c r="I63" s="43"/>
      <c r="J63" s="205" t="e">
        <f t="shared" si="0"/>
        <v>#DIV/0!</v>
      </c>
      <c r="K63" s="57"/>
      <c r="L63" s="57"/>
      <c r="M63" s="159"/>
      <c r="N63" s="159"/>
      <c r="O63" s="159"/>
    </row>
    <row r="64" spans="1:15">
      <c r="A64" s="202">
        <v>57</v>
      </c>
      <c r="B64" s="159"/>
      <c r="C64" s="159"/>
      <c r="D64" s="159"/>
      <c r="E64" s="39"/>
      <c r="F64" s="39"/>
      <c r="G64" s="159"/>
      <c r="H64" s="42"/>
      <c r="I64" s="43"/>
      <c r="J64" s="205" t="e">
        <f t="shared" si="0"/>
        <v>#DIV/0!</v>
      </c>
      <c r="K64" s="57"/>
      <c r="L64" s="57"/>
      <c r="M64" s="159"/>
      <c r="N64" s="159"/>
      <c r="O64" s="159"/>
    </row>
    <row r="65" spans="1:15">
      <c r="A65" s="202">
        <v>58</v>
      </c>
      <c r="B65" s="159"/>
      <c r="C65" s="159"/>
      <c r="D65" s="159"/>
      <c r="E65" s="39"/>
      <c r="F65" s="39"/>
      <c r="G65" s="159"/>
      <c r="H65" s="42"/>
      <c r="I65" s="43"/>
      <c r="J65" s="205" t="e">
        <f t="shared" si="0"/>
        <v>#DIV/0!</v>
      </c>
      <c r="K65" s="57"/>
      <c r="L65" s="57"/>
      <c r="M65" s="159"/>
      <c r="N65" s="159"/>
      <c r="O65" s="159"/>
    </row>
    <row r="66" spans="1:15">
      <c r="A66" s="202">
        <v>59</v>
      </c>
      <c r="B66" s="159"/>
      <c r="C66" s="159"/>
      <c r="D66" s="159"/>
      <c r="E66" s="39"/>
      <c r="F66" s="39"/>
      <c r="G66" s="159"/>
      <c r="H66" s="42"/>
      <c r="I66" s="43"/>
      <c r="J66" s="205" t="e">
        <f t="shared" si="0"/>
        <v>#DIV/0!</v>
      </c>
      <c r="K66" s="57"/>
      <c r="L66" s="57"/>
      <c r="M66" s="159"/>
      <c r="N66" s="159"/>
      <c r="O66" s="159"/>
    </row>
    <row r="67" spans="1:15">
      <c r="A67" s="202">
        <v>60</v>
      </c>
      <c r="B67" s="159"/>
      <c r="C67" s="159"/>
      <c r="D67" s="159"/>
      <c r="E67" s="39"/>
      <c r="F67" s="39"/>
      <c r="G67" s="159"/>
      <c r="H67" s="42"/>
      <c r="I67" s="43"/>
      <c r="J67" s="205" t="e">
        <f t="shared" si="0"/>
        <v>#DIV/0!</v>
      </c>
      <c r="K67" s="57"/>
      <c r="L67" s="57"/>
      <c r="M67" s="159"/>
      <c r="N67" s="159"/>
      <c r="O67" s="159"/>
    </row>
    <row r="68" spans="1:15">
      <c r="A68" s="202">
        <v>61</v>
      </c>
      <c r="B68" s="159"/>
      <c r="C68" s="159"/>
      <c r="D68" s="159"/>
      <c r="E68" s="39"/>
      <c r="F68" s="39"/>
      <c r="G68" s="159"/>
      <c r="H68" s="42"/>
      <c r="I68" s="43"/>
      <c r="J68" s="205" t="e">
        <f t="shared" si="0"/>
        <v>#DIV/0!</v>
      </c>
      <c r="K68" s="57"/>
      <c r="L68" s="57"/>
      <c r="M68" s="159"/>
      <c r="N68" s="159"/>
      <c r="O68" s="159"/>
    </row>
    <row r="69" spans="1:15">
      <c r="A69" s="202">
        <v>62</v>
      </c>
      <c r="B69" s="159"/>
      <c r="C69" s="159"/>
      <c r="D69" s="159"/>
      <c r="E69" s="39"/>
      <c r="F69" s="39"/>
      <c r="G69" s="159"/>
      <c r="H69" s="42"/>
      <c r="I69" s="43"/>
      <c r="J69" s="205" t="e">
        <f t="shared" si="0"/>
        <v>#DIV/0!</v>
      </c>
      <c r="K69" s="57"/>
      <c r="L69" s="57"/>
      <c r="M69" s="159"/>
      <c r="N69" s="159"/>
      <c r="O69" s="159"/>
    </row>
    <row r="70" spans="1:15">
      <c r="A70" s="202">
        <v>63</v>
      </c>
      <c r="B70" s="159"/>
      <c r="C70" s="159"/>
      <c r="D70" s="159"/>
      <c r="E70" s="39"/>
      <c r="F70" s="39"/>
      <c r="G70" s="159"/>
      <c r="H70" s="42"/>
      <c r="I70" s="43"/>
      <c r="J70" s="205" t="e">
        <f t="shared" si="0"/>
        <v>#DIV/0!</v>
      </c>
      <c r="K70" s="57"/>
      <c r="L70" s="57"/>
      <c r="M70" s="159"/>
      <c r="N70" s="159"/>
      <c r="O70" s="159"/>
    </row>
    <row r="71" spans="1:15">
      <c r="A71" s="202">
        <v>64</v>
      </c>
      <c r="B71" s="159"/>
      <c r="C71" s="159"/>
      <c r="D71" s="159"/>
      <c r="E71" s="39"/>
      <c r="F71" s="39"/>
      <c r="G71" s="159"/>
      <c r="H71" s="42"/>
      <c r="I71" s="43"/>
      <c r="J71" s="205" t="e">
        <f t="shared" si="0"/>
        <v>#DIV/0!</v>
      </c>
      <c r="K71" s="57"/>
      <c r="L71" s="57"/>
      <c r="M71" s="159"/>
      <c r="N71" s="159"/>
      <c r="O71" s="159"/>
    </row>
    <row r="72" spans="1:15">
      <c r="A72" s="202">
        <v>65</v>
      </c>
      <c r="B72" s="159"/>
      <c r="C72" s="159"/>
      <c r="D72" s="159"/>
      <c r="E72" s="39"/>
      <c r="F72" s="39"/>
      <c r="G72" s="159"/>
      <c r="H72" s="42"/>
      <c r="I72" s="43"/>
      <c r="J72" s="205" t="e">
        <f t="shared" si="0"/>
        <v>#DIV/0!</v>
      </c>
      <c r="K72" s="57"/>
      <c r="L72" s="57"/>
      <c r="M72" s="159"/>
      <c r="N72" s="159"/>
      <c r="O72" s="159"/>
    </row>
    <row r="73" spans="1:15">
      <c r="A73" s="202">
        <v>66</v>
      </c>
      <c r="B73" s="159"/>
      <c r="C73" s="159"/>
      <c r="D73" s="159"/>
      <c r="E73" s="39"/>
      <c r="F73" s="39"/>
      <c r="G73" s="159"/>
      <c r="H73" s="42"/>
      <c r="I73" s="43"/>
      <c r="J73" s="205" t="e">
        <f t="shared" si="0"/>
        <v>#DIV/0!</v>
      </c>
      <c r="K73" s="57"/>
      <c r="L73" s="57"/>
      <c r="M73" s="159"/>
      <c r="N73" s="159"/>
      <c r="O73" s="159"/>
    </row>
    <row r="74" spans="1:15">
      <c r="A74" s="202">
        <v>67</v>
      </c>
      <c r="B74" s="159"/>
      <c r="C74" s="159"/>
      <c r="D74" s="159"/>
      <c r="E74" s="39"/>
      <c r="F74" s="39"/>
      <c r="G74" s="159"/>
      <c r="H74" s="42"/>
      <c r="I74" s="43"/>
      <c r="J74" s="205" t="e">
        <f t="shared" si="0"/>
        <v>#DIV/0!</v>
      </c>
      <c r="K74" s="57"/>
      <c r="L74" s="57"/>
      <c r="M74" s="159"/>
      <c r="N74" s="159"/>
      <c r="O74" s="159"/>
    </row>
    <row r="75" spans="1:15">
      <c r="A75" s="202">
        <v>68</v>
      </c>
      <c r="B75" s="159"/>
      <c r="C75" s="159"/>
      <c r="D75" s="159"/>
      <c r="E75" s="39"/>
      <c r="F75" s="39"/>
      <c r="G75" s="159"/>
      <c r="H75" s="42"/>
      <c r="I75" s="43"/>
      <c r="J75" s="205" t="e">
        <f t="shared" si="0"/>
        <v>#DIV/0!</v>
      </c>
      <c r="K75" s="57"/>
      <c r="L75" s="57"/>
      <c r="M75" s="159"/>
      <c r="N75" s="159"/>
      <c r="O75" s="159"/>
    </row>
    <row r="76" spans="1:15">
      <c r="A76" s="202">
        <v>69</v>
      </c>
      <c r="B76" s="159"/>
      <c r="C76" s="159"/>
      <c r="D76" s="159"/>
      <c r="E76" s="39"/>
      <c r="F76" s="39"/>
      <c r="G76" s="159"/>
      <c r="H76" s="42"/>
      <c r="I76" s="43"/>
      <c r="J76" s="205" t="e">
        <f t="shared" si="0"/>
        <v>#DIV/0!</v>
      </c>
      <c r="K76" s="57"/>
      <c r="L76" s="57"/>
      <c r="M76" s="159"/>
      <c r="N76" s="159"/>
      <c r="O76" s="159"/>
    </row>
    <row r="77" spans="1:15">
      <c r="A77" s="202">
        <v>70</v>
      </c>
      <c r="B77" s="159"/>
      <c r="C77" s="159"/>
      <c r="D77" s="159"/>
      <c r="E77" s="39"/>
      <c r="F77" s="39"/>
      <c r="G77" s="159"/>
      <c r="H77" s="42"/>
      <c r="I77" s="43"/>
      <c r="J77" s="205" t="e">
        <f t="shared" si="0"/>
        <v>#DIV/0!</v>
      </c>
      <c r="K77" s="57"/>
      <c r="L77" s="57"/>
      <c r="M77" s="159"/>
      <c r="N77" s="159"/>
      <c r="O77" s="159"/>
    </row>
    <row r="78" spans="1:15">
      <c r="A78" s="202">
        <v>71</v>
      </c>
      <c r="B78" s="159"/>
      <c r="C78" s="159"/>
      <c r="D78" s="159"/>
      <c r="E78" s="39"/>
      <c r="F78" s="39"/>
      <c r="G78" s="159"/>
      <c r="H78" s="42"/>
      <c r="I78" s="43"/>
      <c r="J78" s="205" t="e">
        <f t="shared" si="0"/>
        <v>#DIV/0!</v>
      </c>
      <c r="K78" s="57"/>
      <c r="L78" s="57"/>
      <c r="M78" s="159"/>
      <c r="N78" s="159"/>
      <c r="O78" s="159"/>
    </row>
    <row r="79" spans="1:15">
      <c r="A79" s="202">
        <v>72</v>
      </c>
      <c r="B79" s="159"/>
      <c r="C79" s="159"/>
      <c r="D79" s="159"/>
      <c r="E79" s="39"/>
      <c r="F79" s="39"/>
      <c r="G79" s="159"/>
      <c r="H79" s="42"/>
      <c r="I79" s="43"/>
      <c r="J79" s="205" t="e">
        <f t="shared" si="0"/>
        <v>#DIV/0!</v>
      </c>
      <c r="K79" s="57"/>
      <c r="L79" s="57"/>
      <c r="M79" s="159"/>
      <c r="N79" s="159"/>
      <c r="O79" s="159"/>
    </row>
    <row r="80" spans="1:15">
      <c r="A80" s="202">
        <v>73</v>
      </c>
      <c r="B80" s="159"/>
      <c r="C80" s="159"/>
      <c r="D80" s="159"/>
      <c r="E80" s="39"/>
      <c r="F80" s="39"/>
      <c r="G80" s="159"/>
      <c r="H80" s="42"/>
      <c r="I80" s="43"/>
      <c r="J80" s="205" t="e">
        <f t="shared" si="0"/>
        <v>#DIV/0!</v>
      </c>
      <c r="K80" s="57"/>
      <c r="L80" s="57"/>
      <c r="M80" s="159"/>
      <c r="N80" s="159"/>
      <c r="O80" s="159"/>
    </row>
    <row r="81" spans="1:15">
      <c r="A81" s="202">
        <v>74</v>
      </c>
      <c r="B81" s="159"/>
      <c r="C81" s="159"/>
      <c r="D81" s="159"/>
      <c r="E81" s="39"/>
      <c r="F81" s="39"/>
      <c r="G81" s="159"/>
      <c r="H81" s="42"/>
      <c r="I81" s="43"/>
      <c r="J81" s="205" t="e">
        <f t="shared" si="0"/>
        <v>#DIV/0!</v>
      </c>
      <c r="K81" s="57"/>
      <c r="L81" s="57"/>
      <c r="M81" s="159"/>
      <c r="N81" s="159"/>
      <c r="O81" s="159"/>
    </row>
    <row r="82" spans="1:15">
      <c r="A82" s="202">
        <v>75</v>
      </c>
      <c r="B82" s="159"/>
      <c r="C82" s="159"/>
      <c r="D82" s="159"/>
      <c r="E82" s="39"/>
      <c r="F82" s="39"/>
      <c r="G82" s="159"/>
      <c r="H82" s="42"/>
      <c r="I82" s="43"/>
      <c r="J82" s="205" t="e">
        <f t="shared" si="0"/>
        <v>#DIV/0!</v>
      </c>
      <c r="K82" s="57"/>
      <c r="L82" s="57"/>
      <c r="M82" s="159"/>
      <c r="N82" s="159"/>
      <c r="O82" s="159"/>
    </row>
    <row r="83" spans="1:15">
      <c r="A83" s="202">
        <v>76</v>
      </c>
      <c r="B83" s="159"/>
      <c r="C83" s="159"/>
      <c r="D83" s="159"/>
      <c r="E83" s="39"/>
      <c r="F83" s="39"/>
      <c r="G83" s="159"/>
      <c r="H83" s="42"/>
      <c r="I83" s="43"/>
      <c r="J83" s="205" t="e">
        <f t="shared" si="0"/>
        <v>#DIV/0!</v>
      </c>
      <c r="K83" s="57"/>
      <c r="L83" s="57"/>
      <c r="M83" s="159"/>
      <c r="N83" s="159"/>
      <c r="O83" s="159"/>
    </row>
    <row r="84" spans="1:15">
      <c r="A84" s="202">
        <v>77</v>
      </c>
      <c r="B84" s="159"/>
      <c r="C84" s="159"/>
      <c r="D84" s="159"/>
      <c r="E84" s="39"/>
      <c r="F84" s="39"/>
      <c r="G84" s="159"/>
      <c r="H84" s="42"/>
      <c r="I84" s="43"/>
      <c r="J84" s="205" t="e">
        <f t="shared" si="0"/>
        <v>#DIV/0!</v>
      </c>
      <c r="K84" s="57"/>
      <c r="L84" s="57"/>
      <c r="M84" s="159"/>
      <c r="N84" s="159"/>
      <c r="O84" s="159"/>
    </row>
    <row r="85" spans="1:15">
      <c r="A85" s="202">
        <v>78</v>
      </c>
      <c r="B85" s="159"/>
      <c r="C85" s="159"/>
      <c r="D85" s="159"/>
      <c r="E85" s="39"/>
      <c r="F85" s="39"/>
      <c r="G85" s="159"/>
      <c r="H85" s="42"/>
      <c r="I85" s="43"/>
      <c r="J85" s="205" t="e">
        <f t="shared" si="0"/>
        <v>#DIV/0!</v>
      </c>
      <c r="K85" s="57"/>
      <c r="L85" s="57"/>
      <c r="M85" s="159"/>
      <c r="N85" s="159"/>
      <c r="O85" s="159"/>
    </row>
    <row r="86" spans="1:15">
      <c r="A86" s="202">
        <v>79</v>
      </c>
      <c r="B86" s="159"/>
      <c r="C86" s="159"/>
      <c r="D86" s="159"/>
      <c r="E86" s="39"/>
      <c r="F86" s="39"/>
      <c r="G86" s="159"/>
      <c r="H86" s="42"/>
      <c r="I86" s="43"/>
      <c r="J86" s="205" t="e">
        <f t="shared" si="0"/>
        <v>#DIV/0!</v>
      </c>
      <c r="K86" s="57"/>
      <c r="L86" s="57"/>
      <c r="M86" s="159"/>
      <c r="N86" s="159"/>
      <c r="O86" s="159"/>
    </row>
    <row r="87" spans="1:15">
      <c r="A87" s="202">
        <v>80</v>
      </c>
      <c r="B87" s="159"/>
      <c r="C87" s="159"/>
      <c r="D87" s="159"/>
      <c r="E87" s="39"/>
      <c r="F87" s="39"/>
      <c r="G87" s="159"/>
      <c r="H87" s="42"/>
      <c r="I87" s="43"/>
      <c r="J87" s="205" t="e">
        <f t="shared" si="0"/>
        <v>#DIV/0!</v>
      </c>
      <c r="K87" s="57"/>
      <c r="L87" s="57"/>
      <c r="M87" s="159"/>
      <c r="N87" s="159"/>
      <c r="O87" s="159"/>
    </row>
    <row r="88" spans="1:15">
      <c r="A88" s="202">
        <v>81</v>
      </c>
      <c r="B88" s="159"/>
      <c r="C88" s="159"/>
      <c r="D88" s="159"/>
      <c r="E88" s="39"/>
      <c r="F88" s="39"/>
      <c r="G88" s="159"/>
      <c r="H88" s="42"/>
      <c r="I88" s="43"/>
      <c r="J88" s="205" t="e">
        <f t="shared" si="0"/>
        <v>#DIV/0!</v>
      </c>
      <c r="K88" s="57"/>
      <c r="L88" s="57"/>
      <c r="M88" s="159"/>
      <c r="N88" s="159"/>
      <c r="O88" s="159"/>
    </row>
    <row r="89" spans="1:15">
      <c r="A89" s="202">
        <v>82</v>
      </c>
      <c r="B89" s="159"/>
      <c r="C89" s="159"/>
      <c r="D89" s="159"/>
      <c r="E89" s="39"/>
      <c r="F89" s="39"/>
      <c r="G89" s="159"/>
      <c r="H89" s="42"/>
      <c r="I89" s="43"/>
      <c r="J89" s="205" t="e">
        <f t="shared" si="0"/>
        <v>#DIV/0!</v>
      </c>
      <c r="K89" s="57"/>
      <c r="L89" s="57"/>
      <c r="M89" s="159"/>
      <c r="N89" s="159"/>
      <c r="O89" s="159"/>
    </row>
    <row r="90" spans="1:15">
      <c r="A90" s="202">
        <v>83</v>
      </c>
      <c r="B90" s="159"/>
      <c r="C90" s="159"/>
      <c r="D90" s="159"/>
      <c r="E90" s="39"/>
      <c r="F90" s="39"/>
      <c r="G90" s="159"/>
      <c r="H90" s="42"/>
      <c r="I90" s="43"/>
      <c r="J90" s="205" t="e">
        <f t="shared" si="0"/>
        <v>#DIV/0!</v>
      </c>
      <c r="K90" s="57"/>
      <c r="L90" s="57"/>
      <c r="M90" s="159"/>
      <c r="N90" s="159"/>
      <c r="O90" s="159"/>
    </row>
    <row r="91" spans="1:15">
      <c r="A91" s="202">
        <v>84</v>
      </c>
      <c r="B91" s="159"/>
      <c r="C91" s="159"/>
      <c r="D91" s="159"/>
      <c r="E91" s="39"/>
      <c r="F91" s="39"/>
      <c r="G91" s="159"/>
      <c r="H91" s="42"/>
      <c r="I91" s="43"/>
      <c r="J91" s="205" t="e">
        <f t="shared" si="0"/>
        <v>#DIV/0!</v>
      </c>
      <c r="K91" s="57"/>
      <c r="L91" s="57"/>
      <c r="M91" s="159"/>
      <c r="N91" s="159"/>
      <c r="O91" s="159"/>
    </row>
    <row r="92" spans="1:15">
      <c r="A92" s="202">
        <v>85</v>
      </c>
      <c r="B92" s="159"/>
      <c r="C92" s="159"/>
      <c r="D92" s="159"/>
      <c r="E92" s="39"/>
      <c r="F92" s="39"/>
      <c r="G92" s="159"/>
      <c r="H92" s="42"/>
      <c r="I92" s="43"/>
      <c r="J92" s="205" t="e">
        <f t="shared" si="0"/>
        <v>#DIV/0!</v>
      </c>
      <c r="K92" s="57"/>
      <c r="L92" s="57"/>
      <c r="M92" s="159"/>
      <c r="N92" s="159"/>
      <c r="O92" s="159"/>
    </row>
    <row r="93" spans="1:15">
      <c r="A93" s="202">
        <v>86</v>
      </c>
      <c r="B93" s="159"/>
      <c r="C93" s="159"/>
      <c r="D93" s="159"/>
      <c r="E93" s="39"/>
      <c r="F93" s="39"/>
      <c r="G93" s="159"/>
      <c r="H93" s="42"/>
      <c r="I93" s="43"/>
      <c r="J93" s="205" t="e">
        <f t="shared" si="0"/>
        <v>#DIV/0!</v>
      </c>
      <c r="K93" s="57"/>
      <c r="L93" s="57"/>
      <c r="M93" s="159"/>
      <c r="N93" s="159"/>
      <c r="O93" s="159"/>
    </row>
    <row r="94" spans="1:15">
      <c r="A94" s="202">
        <v>87</v>
      </c>
      <c r="B94" s="159"/>
      <c r="C94" s="159"/>
      <c r="D94" s="159"/>
      <c r="E94" s="39"/>
      <c r="F94" s="39"/>
      <c r="G94" s="159"/>
      <c r="H94" s="42"/>
      <c r="I94" s="43"/>
      <c r="J94" s="205" t="e">
        <f t="shared" si="0"/>
        <v>#DIV/0!</v>
      </c>
      <c r="K94" s="57"/>
      <c r="L94" s="57"/>
      <c r="M94" s="159"/>
      <c r="N94" s="159"/>
      <c r="O94" s="159"/>
    </row>
    <row r="95" spans="1:15">
      <c r="A95" s="202">
        <v>88</v>
      </c>
      <c r="B95" s="159"/>
      <c r="C95" s="159"/>
      <c r="D95" s="159"/>
      <c r="E95" s="39"/>
      <c r="F95" s="39"/>
      <c r="G95" s="159"/>
      <c r="H95" s="42"/>
      <c r="I95" s="43"/>
      <c r="J95" s="205" t="e">
        <f t="shared" si="0"/>
        <v>#DIV/0!</v>
      </c>
      <c r="K95" s="57"/>
      <c r="L95" s="57"/>
      <c r="M95" s="159"/>
      <c r="N95" s="159"/>
      <c r="O95" s="159"/>
    </row>
    <row r="96" spans="1:15">
      <c r="A96" s="202">
        <v>89</v>
      </c>
      <c r="B96" s="159"/>
      <c r="C96" s="159"/>
      <c r="D96" s="159"/>
      <c r="E96" s="39"/>
      <c r="F96" s="39"/>
      <c r="G96" s="159"/>
      <c r="H96" s="42"/>
      <c r="I96" s="43"/>
      <c r="J96" s="205" t="e">
        <f t="shared" si="0"/>
        <v>#DIV/0!</v>
      </c>
      <c r="K96" s="57"/>
      <c r="L96" s="57"/>
      <c r="M96" s="159"/>
      <c r="N96" s="159"/>
      <c r="O96" s="159"/>
    </row>
    <row r="97" spans="1:15">
      <c r="A97" s="202">
        <v>90</v>
      </c>
      <c r="B97" s="159"/>
      <c r="C97" s="159"/>
      <c r="D97" s="159"/>
      <c r="E97" s="39"/>
      <c r="F97" s="39"/>
      <c r="G97" s="159"/>
      <c r="H97" s="42"/>
      <c r="I97" s="43"/>
      <c r="J97" s="205" t="e">
        <f t="shared" si="0"/>
        <v>#DIV/0!</v>
      </c>
      <c r="K97" s="57"/>
      <c r="L97" s="57"/>
      <c r="M97" s="159"/>
      <c r="N97" s="159"/>
      <c r="O97" s="159"/>
    </row>
    <row r="98" spans="1:15">
      <c r="A98" s="202">
        <v>91</v>
      </c>
      <c r="B98" s="159"/>
      <c r="C98" s="159"/>
      <c r="D98" s="159"/>
      <c r="E98" s="39"/>
      <c r="F98" s="39"/>
      <c r="G98" s="159"/>
      <c r="H98" s="42"/>
      <c r="I98" s="43"/>
      <c r="J98" s="205" t="e">
        <f t="shared" si="0"/>
        <v>#DIV/0!</v>
      </c>
      <c r="K98" s="57"/>
      <c r="L98" s="57"/>
      <c r="M98" s="159"/>
      <c r="N98" s="159"/>
      <c r="O98" s="159"/>
    </row>
    <row r="99" spans="1:15">
      <c r="A99" s="202">
        <v>92</v>
      </c>
      <c r="B99" s="159"/>
      <c r="C99" s="159"/>
      <c r="D99" s="159"/>
      <c r="E99" s="39"/>
      <c r="F99" s="39"/>
      <c r="G99" s="159"/>
      <c r="H99" s="42"/>
      <c r="I99" s="43"/>
      <c r="J99" s="205" t="e">
        <f t="shared" si="0"/>
        <v>#DIV/0!</v>
      </c>
      <c r="K99" s="57"/>
      <c r="L99" s="57"/>
      <c r="M99" s="159"/>
      <c r="N99" s="159"/>
      <c r="O99" s="159"/>
    </row>
    <row r="100" spans="1:15">
      <c r="A100" s="202">
        <v>93</v>
      </c>
      <c r="B100" s="159"/>
      <c r="C100" s="159"/>
      <c r="D100" s="159"/>
      <c r="E100" s="39"/>
      <c r="F100" s="39"/>
      <c r="G100" s="159"/>
      <c r="H100" s="42"/>
      <c r="I100" s="43"/>
      <c r="J100" s="205" t="e">
        <f t="shared" si="0"/>
        <v>#DIV/0!</v>
      </c>
      <c r="K100" s="57"/>
      <c r="L100" s="57"/>
      <c r="M100" s="159"/>
      <c r="N100" s="159"/>
      <c r="O100" s="159"/>
    </row>
    <row r="101" spans="1:15">
      <c r="A101" s="202">
        <v>94</v>
      </c>
      <c r="B101" s="159"/>
      <c r="C101" s="159"/>
      <c r="D101" s="159"/>
      <c r="E101" s="39"/>
      <c r="F101" s="39"/>
      <c r="G101" s="159"/>
      <c r="H101" s="42"/>
      <c r="I101" s="43"/>
      <c r="J101" s="205" t="e">
        <f t="shared" si="0"/>
        <v>#DIV/0!</v>
      </c>
      <c r="K101" s="57"/>
      <c r="L101" s="57"/>
      <c r="M101" s="159"/>
      <c r="N101" s="159"/>
      <c r="O101" s="159"/>
    </row>
    <row r="102" spans="1:15">
      <c r="A102" s="202">
        <v>95</v>
      </c>
      <c r="B102" s="159"/>
      <c r="C102" s="159"/>
      <c r="D102" s="159"/>
      <c r="E102" s="39"/>
      <c r="F102" s="39"/>
      <c r="G102" s="159"/>
      <c r="H102" s="42"/>
      <c r="I102" s="43"/>
      <c r="J102" s="205" t="e">
        <f t="shared" si="0"/>
        <v>#DIV/0!</v>
      </c>
      <c r="K102" s="57"/>
      <c r="L102" s="57"/>
      <c r="M102" s="159"/>
      <c r="N102" s="159"/>
      <c r="O102" s="159"/>
    </row>
    <row r="103" spans="1:15">
      <c r="A103" s="202">
        <v>96</v>
      </c>
      <c r="B103" s="159"/>
      <c r="C103" s="159"/>
      <c r="D103" s="159"/>
      <c r="E103" s="39"/>
      <c r="F103" s="39"/>
      <c r="G103" s="159"/>
      <c r="H103" s="42"/>
      <c r="I103" s="43"/>
      <c r="J103" s="205" t="e">
        <f t="shared" si="0"/>
        <v>#DIV/0!</v>
      </c>
      <c r="K103" s="57"/>
      <c r="L103" s="57"/>
      <c r="M103" s="159"/>
      <c r="N103" s="159"/>
      <c r="O103" s="159"/>
    </row>
    <row r="104" spans="1:15">
      <c r="A104" s="202">
        <v>97</v>
      </c>
      <c r="B104" s="159"/>
      <c r="C104" s="159"/>
      <c r="D104" s="159"/>
      <c r="E104" s="39"/>
      <c r="F104" s="39"/>
      <c r="G104" s="159"/>
      <c r="H104" s="42"/>
      <c r="I104" s="43"/>
      <c r="J104" s="205" t="e">
        <f t="shared" si="0"/>
        <v>#DIV/0!</v>
      </c>
      <c r="K104" s="57"/>
      <c r="L104" s="57"/>
      <c r="M104" s="159"/>
      <c r="N104" s="159"/>
      <c r="O104" s="159"/>
    </row>
    <row r="105" spans="1:15">
      <c r="A105" s="202">
        <v>98</v>
      </c>
      <c r="B105" s="159"/>
      <c r="C105" s="159"/>
      <c r="D105" s="159"/>
      <c r="E105" s="39"/>
      <c r="F105" s="39"/>
      <c r="G105" s="159"/>
      <c r="H105" s="42"/>
      <c r="I105" s="43"/>
      <c r="J105" s="205" t="e">
        <f t="shared" si="0"/>
        <v>#DIV/0!</v>
      </c>
      <c r="K105" s="57"/>
      <c r="L105" s="57"/>
      <c r="M105" s="159"/>
      <c r="N105" s="159"/>
      <c r="O105" s="159"/>
    </row>
    <row r="106" spans="1:15">
      <c r="A106" s="202">
        <v>99</v>
      </c>
      <c r="B106" s="159"/>
      <c r="C106" s="159"/>
      <c r="D106" s="159"/>
      <c r="E106" s="39"/>
      <c r="F106" s="39"/>
      <c r="G106" s="159"/>
      <c r="H106" s="42"/>
      <c r="I106" s="43"/>
      <c r="J106" s="205" t="e">
        <f t="shared" si="0"/>
        <v>#DIV/0!</v>
      </c>
      <c r="K106" s="57"/>
      <c r="L106" s="57"/>
      <c r="M106" s="159"/>
      <c r="N106" s="159"/>
      <c r="O106" s="159"/>
    </row>
    <row r="107" spans="1:15">
      <c r="A107" s="202">
        <v>100</v>
      </c>
      <c r="B107" s="159"/>
      <c r="C107" s="159"/>
      <c r="D107" s="159"/>
      <c r="E107" s="39"/>
      <c r="F107" s="39"/>
      <c r="G107" s="159"/>
      <c r="H107" s="42"/>
      <c r="I107" s="43"/>
      <c r="J107" s="205" t="e">
        <f t="shared" si="0"/>
        <v>#DIV/0!</v>
      </c>
      <c r="K107" s="57"/>
      <c r="L107" s="57"/>
      <c r="M107" s="159"/>
      <c r="N107" s="159"/>
      <c r="O107" s="159"/>
    </row>
    <row r="108" spans="1:15">
      <c r="A108" s="202">
        <v>101</v>
      </c>
      <c r="B108" s="159"/>
      <c r="C108" s="159"/>
      <c r="D108" s="159"/>
      <c r="E108" s="39"/>
      <c r="F108" s="39"/>
      <c r="G108" s="159"/>
      <c r="H108" s="42"/>
      <c r="I108" s="43"/>
      <c r="J108" s="205" t="e">
        <f t="shared" si="0"/>
        <v>#DIV/0!</v>
      </c>
      <c r="K108" s="57"/>
      <c r="L108" s="57"/>
      <c r="M108" s="159"/>
      <c r="N108" s="159"/>
      <c r="O108" s="159"/>
    </row>
    <row r="109" spans="1:15">
      <c r="A109" s="202">
        <v>102</v>
      </c>
      <c r="B109" s="159"/>
      <c r="C109" s="159"/>
      <c r="D109" s="159"/>
      <c r="E109" s="39"/>
      <c r="F109" s="39"/>
      <c r="G109" s="159"/>
      <c r="H109" s="42"/>
      <c r="I109" s="43"/>
      <c r="J109" s="205" t="e">
        <f t="shared" si="0"/>
        <v>#DIV/0!</v>
      </c>
      <c r="K109" s="57"/>
      <c r="L109" s="57"/>
      <c r="M109" s="159"/>
      <c r="N109" s="159"/>
      <c r="O109" s="159"/>
    </row>
    <row r="110" spans="1:15">
      <c r="A110" s="202">
        <v>103</v>
      </c>
      <c r="B110" s="159"/>
      <c r="C110" s="159"/>
      <c r="D110" s="159"/>
      <c r="E110" s="39"/>
      <c r="F110" s="39"/>
      <c r="G110" s="159"/>
      <c r="H110" s="42"/>
      <c r="I110" s="43"/>
      <c r="J110" s="205" t="e">
        <f t="shared" si="0"/>
        <v>#DIV/0!</v>
      </c>
      <c r="K110" s="57"/>
      <c r="L110" s="57"/>
      <c r="M110" s="159"/>
      <c r="N110" s="159"/>
      <c r="O110" s="159"/>
    </row>
    <row r="111" spans="1:15">
      <c r="A111" s="202">
        <v>104</v>
      </c>
      <c r="B111" s="159"/>
      <c r="C111" s="159"/>
      <c r="D111" s="159"/>
      <c r="E111" s="39"/>
      <c r="F111" s="39"/>
      <c r="G111" s="159"/>
      <c r="H111" s="42"/>
      <c r="I111" s="43"/>
      <c r="J111" s="205" t="e">
        <f t="shared" si="0"/>
        <v>#DIV/0!</v>
      </c>
      <c r="K111" s="57"/>
      <c r="L111" s="57"/>
      <c r="M111" s="159"/>
      <c r="N111" s="159"/>
      <c r="O111" s="159"/>
    </row>
    <row r="112" spans="1:15">
      <c r="A112" s="202">
        <v>105</v>
      </c>
      <c r="B112" s="159"/>
      <c r="C112" s="159"/>
      <c r="D112" s="159"/>
      <c r="E112" s="39"/>
      <c r="F112" s="39"/>
      <c r="G112" s="159"/>
      <c r="H112" s="42"/>
      <c r="I112" s="43"/>
      <c r="J112" s="205" t="e">
        <f t="shared" si="0"/>
        <v>#DIV/0!</v>
      </c>
      <c r="K112" s="57"/>
      <c r="L112" s="57"/>
      <c r="M112" s="159"/>
      <c r="N112" s="159"/>
      <c r="O112" s="159"/>
    </row>
    <row r="113" spans="1:15">
      <c r="A113" s="202">
        <v>106</v>
      </c>
      <c r="B113" s="159"/>
      <c r="C113" s="159"/>
      <c r="D113" s="159"/>
      <c r="E113" s="39"/>
      <c r="F113" s="39"/>
      <c r="G113" s="159"/>
      <c r="H113" s="42"/>
      <c r="I113" s="43"/>
      <c r="J113" s="205" t="e">
        <f t="shared" si="0"/>
        <v>#DIV/0!</v>
      </c>
      <c r="K113" s="57"/>
      <c r="L113" s="57"/>
      <c r="M113" s="159"/>
      <c r="N113" s="159"/>
      <c r="O113" s="159"/>
    </row>
    <row r="114" spans="1:15">
      <c r="A114" s="202">
        <v>107</v>
      </c>
      <c r="B114" s="159"/>
      <c r="C114" s="159"/>
      <c r="D114" s="159"/>
      <c r="E114" s="39"/>
      <c r="F114" s="39"/>
      <c r="G114" s="159"/>
      <c r="H114" s="42"/>
      <c r="I114" s="43"/>
      <c r="J114" s="205" t="e">
        <f t="shared" si="0"/>
        <v>#DIV/0!</v>
      </c>
      <c r="K114" s="57"/>
      <c r="L114" s="57"/>
      <c r="M114" s="159"/>
      <c r="N114" s="159"/>
      <c r="O114" s="159"/>
    </row>
    <row r="115" spans="1:15">
      <c r="A115" s="202">
        <v>108</v>
      </c>
      <c r="B115" s="159"/>
      <c r="C115" s="159"/>
      <c r="D115" s="159"/>
      <c r="E115" s="39"/>
      <c r="F115" s="39"/>
      <c r="G115" s="159"/>
      <c r="H115" s="42"/>
      <c r="I115" s="43"/>
      <c r="J115" s="205" t="e">
        <f t="shared" si="0"/>
        <v>#DIV/0!</v>
      </c>
      <c r="K115" s="57"/>
      <c r="L115" s="57"/>
      <c r="M115" s="159"/>
      <c r="N115" s="159"/>
      <c r="O115" s="159"/>
    </row>
    <row r="116" spans="1:15">
      <c r="A116" s="202">
        <v>109</v>
      </c>
      <c r="B116" s="159"/>
      <c r="C116" s="159"/>
      <c r="D116" s="159"/>
      <c r="E116" s="39"/>
      <c r="F116" s="39"/>
      <c r="G116" s="159"/>
      <c r="H116" s="42"/>
      <c r="I116" s="43"/>
      <c r="J116" s="205" t="e">
        <f t="shared" si="0"/>
        <v>#DIV/0!</v>
      </c>
      <c r="K116" s="57"/>
      <c r="L116" s="57"/>
      <c r="M116" s="159"/>
      <c r="N116" s="159"/>
      <c r="O116" s="159"/>
    </row>
    <row r="117" spans="1:15">
      <c r="A117" s="202">
        <v>110</v>
      </c>
      <c r="B117" s="159"/>
      <c r="C117" s="159"/>
      <c r="D117" s="159"/>
      <c r="E117" s="39"/>
      <c r="F117" s="39"/>
      <c r="G117" s="159"/>
      <c r="H117" s="42"/>
      <c r="I117" s="43"/>
      <c r="J117" s="205" t="e">
        <f t="shared" si="0"/>
        <v>#DIV/0!</v>
      </c>
      <c r="K117" s="57"/>
      <c r="L117" s="57"/>
      <c r="M117" s="159"/>
      <c r="N117" s="159"/>
      <c r="O117" s="159"/>
    </row>
    <row r="118" spans="1:15">
      <c r="A118" s="202">
        <v>111</v>
      </c>
      <c r="B118" s="159"/>
      <c r="C118" s="159"/>
      <c r="D118" s="159"/>
      <c r="E118" s="39"/>
      <c r="F118" s="39"/>
      <c r="G118" s="159"/>
      <c r="H118" s="42"/>
      <c r="I118" s="43"/>
      <c r="J118" s="205" t="e">
        <f t="shared" si="0"/>
        <v>#DIV/0!</v>
      </c>
      <c r="K118" s="57"/>
      <c r="L118" s="57"/>
      <c r="M118" s="159"/>
      <c r="N118" s="159"/>
      <c r="O118" s="159"/>
    </row>
    <row r="119" spans="1:15">
      <c r="A119" s="202">
        <v>112</v>
      </c>
      <c r="B119" s="159"/>
      <c r="C119" s="159"/>
      <c r="D119" s="159"/>
      <c r="E119" s="39"/>
      <c r="F119" s="39"/>
      <c r="G119" s="159"/>
      <c r="H119" s="42"/>
      <c r="I119" s="43"/>
      <c r="J119" s="205" t="e">
        <f t="shared" si="0"/>
        <v>#DIV/0!</v>
      </c>
      <c r="K119" s="57"/>
      <c r="L119" s="57"/>
      <c r="M119" s="159"/>
      <c r="N119" s="159"/>
      <c r="O119" s="159"/>
    </row>
    <row r="120" spans="1:15">
      <c r="A120" s="202">
        <v>113</v>
      </c>
      <c r="B120" s="159"/>
      <c r="C120" s="159"/>
      <c r="D120" s="159"/>
      <c r="E120" s="39"/>
      <c r="F120" s="39"/>
      <c r="G120" s="159"/>
      <c r="H120" s="42"/>
      <c r="I120" s="43"/>
      <c r="J120" s="205" t="e">
        <f t="shared" si="0"/>
        <v>#DIV/0!</v>
      </c>
      <c r="K120" s="57"/>
      <c r="L120" s="57"/>
      <c r="M120" s="159"/>
      <c r="N120" s="159"/>
      <c r="O120" s="159"/>
    </row>
    <row r="121" spans="1:15">
      <c r="A121" s="202">
        <v>114</v>
      </c>
      <c r="B121" s="159"/>
      <c r="C121" s="159"/>
      <c r="D121" s="159"/>
      <c r="E121" s="39"/>
      <c r="F121" s="39"/>
      <c r="G121" s="159"/>
      <c r="H121" s="42"/>
      <c r="I121" s="43"/>
      <c r="J121" s="205" t="e">
        <f t="shared" si="0"/>
        <v>#DIV/0!</v>
      </c>
      <c r="K121" s="57"/>
      <c r="L121" s="57"/>
      <c r="M121" s="159"/>
      <c r="N121" s="159"/>
      <c r="O121" s="159"/>
    </row>
    <row r="122" spans="1:15">
      <c r="A122" s="202">
        <v>115</v>
      </c>
      <c r="B122" s="159"/>
      <c r="C122" s="159"/>
      <c r="D122" s="159"/>
      <c r="E122" s="39"/>
      <c r="F122" s="39"/>
      <c r="G122" s="159"/>
      <c r="H122" s="42"/>
      <c r="I122" s="43"/>
      <c r="J122" s="205" t="e">
        <f t="shared" si="0"/>
        <v>#DIV/0!</v>
      </c>
      <c r="K122" s="57"/>
      <c r="L122" s="57"/>
      <c r="M122" s="159"/>
      <c r="N122" s="159"/>
      <c r="O122" s="159"/>
    </row>
    <row r="123" spans="1:15">
      <c r="A123" s="202">
        <v>116</v>
      </c>
      <c r="B123" s="159"/>
      <c r="C123" s="159"/>
      <c r="D123" s="159"/>
      <c r="E123" s="39"/>
      <c r="F123" s="39"/>
      <c r="G123" s="159"/>
      <c r="H123" s="42"/>
      <c r="I123" s="43"/>
      <c r="J123" s="205" t="e">
        <f t="shared" si="0"/>
        <v>#DIV/0!</v>
      </c>
      <c r="K123" s="57"/>
      <c r="L123" s="57"/>
      <c r="M123" s="159"/>
      <c r="N123" s="159"/>
      <c r="O123" s="159"/>
    </row>
    <row r="124" spans="1:15">
      <c r="A124" s="202">
        <v>117</v>
      </c>
      <c r="B124" s="159"/>
      <c r="C124" s="159"/>
      <c r="D124" s="159"/>
      <c r="E124" s="39"/>
      <c r="F124" s="39"/>
      <c r="G124" s="159"/>
      <c r="H124" s="42"/>
      <c r="I124" s="43"/>
      <c r="J124" s="205" t="e">
        <f t="shared" si="0"/>
        <v>#DIV/0!</v>
      </c>
      <c r="K124" s="57"/>
      <c r="L124" s="57"/>
      <c r="M124" s="159"/>
      <c r="N124" s="159"/>
      <c r="O124" s="159"/>
    </row>
    <row r="125" spans="1:15">
      <c r="A125" s="202">
        <v>118</v>
      </c>
      <c r="B125" s="159"/>
      <c r="C125" s="159"/>
      <c r="D125" s="159"/>
      <c r="E125" s="39"/>
      <c r="F125" s="39"/>
      <c r="G125" s="159"/>
      <c r="H125" s="42"/>
      <c r="I125" s="43"/>
      <c r="J125" s="205" t="e">
        <f t="shared" si="0"/>
        <v>#DIV/0!</v>
      </c>
      <c r="K125" s="57"/>
      <c r="L125" s="57"/>
      <c r="M125" s="159"/>
      <c r="N125" s="159"/>
      <c r="O125" s="159"/>
    </row>
    <row r="126" spans="1:15">
      <c r="A126" s="202">
        <v>119</v>
      </c>
      <c r="B126" s="159"/>
      <c r="C126" s="159"/>
      <c r="D126" s="159"/>
      <c r="E126" s="39"/>
      <c r="F126" s="39"/>
      <c r="G126" s="159"/>
      <c r="H126" s="42"/>
      <c r="I126" s="43"/>
      <c r="J126" s="205" t="e">
        <f t="shared" si="0"/>
        <v>#DIV/0!</v>
      </c>
      <c r="K126" s="57"/>
      <c r="L126" s="57"/>
      <c r="M126" s="159"/>
      <c r="N126" s="159"/>
      <c r="O126" s="159"/>
    </row>
    <row r="127" spans="1:15">
      <c r="A127" s="202">
        <v>120</v>
      </c>
      <c r="B127" s="159"/>
      <c r="C127" s="159"/>
      <c r="D127" s="159"/>
      <c r="E127" s="39"/>
      <c r="F127" s="39"/>
      <c r="G127" s="159"/>
      <c r="H127" s="42"/>
      <c r="I127" s="43"/>
      <c r="J127" s="205" t="e">
        <f t="shared" si="0"/>
        <v>#DIV/0!</v>
      </c>
      <c r="K127" s="57"/>
      <c r="L127" s="57"/>
      <c r="M127" s="159"/>
      <c r="N127" s="159"/>
      <c r="O127" s="159"/>
    </row>
    <row r="128" spans="1:15">
      <c r="A128" s="202">
        <v>121</v>
      </c>
      <c r="B128" s="159"/>
      <c r="C128" s="159"/>
      <c r="D128" s="159"/>
      <c r="E128" s="39"/>
      <c r="F128" s="39"/>
      <c r="G128" s="159"/>
      <c r="H128" s="42"/>
      <c r="I128" s="43"/>
      <c r="J128" s="205" t="e">
        <f t="shared" si="0"/>
        <v>#DIV/0!</v>
      </c>
      <c r="K128" s="57"/>
      <c r="L128" s="57"/>
      <c r="M128" s="159"/>
      <c r="N128" s="159"/>
      <c r="O128" s="159"/>
    </row>
    <row r="129" spans="1:15">
      <c r="A129" s="202">
        <v>122</v>
      </c>
      <c r="B129" s="159"/>
      <c r="C129" s="159"/>
      <c r="D129" s="159"/>
      <c r="E129" s="39"/>
      <c r="F129" s="39"/>
      <c r="G129" s="159"/>
      <c r="H129" s="42"/>
      <c r="I129" s="43"/>
      <c r="J129" s="205" t="e">
        <f t="shared" si="0"/>
        <v>#DIV/0!</v>
      </c>
      <c r="K129" s="57"/>
      <c r="L129" s="57"/>
      <c r="M129" s="159"/>
      <c r="N129" s="159"/>
      <c r="O129" s="159"/>
    </row>
    <row r="130" spans="1:15">
      <c r="A130" s="202">
        <v>123</v>
      </c>
      <c r="B130" s="159"/>
      <c r="C130" s="159"/>
      <c r="D130" s="159"/>
      <c r="E130" s="39"/>
      <c r="F130" s="39"/>
      <c r="G130" s="159"/>
      <c r="H130" s="42"/>
      <c r="I130" s="43"/>
      <c r="J130" s="205" t="e">
        <f t="shared" si="0"/>
        <v>#DIV/0!</v>
      </c>
      <c r="K130" s="57"/>
      <c r="L130" s="57"/>
      <c r="M130" s="159"/>
      <c r="N130" s="159"/>
      <c r="O130" s="159"/>
    </row>
    <row r="131" spans="1:15">
      <c r="A131" s="202">
        <v>124</v>
      </c>
      <c r="B131" s="159"/>
      <c r="C131" s="159"/>
      <c r="D131" s="159"/>
      <c r="E131" s="39"/>
      <c r="F131" s="39"/>
      <c r="G131" s="159"/>
      <c r="H131" s="42"/>
      <c r="I131" s="43"/>
      <c r="J131" s="205" t="e">
        <f t="shared" si="0"/>
        <v>#DIV/0!</v>
      </c>
      <c r="K131" s="57"/>
      <c r="L131" s="57"/>
      <c r="M131" s="159"/>
      <c r="N131" s="159"/>
      <c r="O131" s="159"/>
    </row>
    <row r="132" spans="1:15">
      <c r="A132" s="202">
        <v>125</v>
      </c>
      <c r="B132" s="159"/>
      <c r="C132" s="159"/>
      <c r="D132" s="159"/>
      <c r="E132" s="39"/>
      <c r="F132" s="39"/>
      <c r="G132" s="159"/>
      <c r="H132" s="42"/>
      <c r="I132" s="43"/>
      <c r="J132" s="205" t="e">
        <f t="shared" si="0"/>
        <v>#DIV/0!</v>
      </c>
      <c r="K132" s="57"/>
      <c r="L132" s="57"/>
      <c r="M132" s="159"/>
      <c r="N132" s="159"/>
      <c r="O132" s="159"/>
    </row>
    <row r="133" spans="1:15">
      <c r="A133" s="202">
        <v>126</v>
      </c>
      <c r="B133" s="159"/>
      <c r="C133" s="159"/>
      <c r="D133" s="159"/>
      <c r="E133" s="39"/>
      <c r="F133" s="39"/>
      <c r="G133" s="159"/>
      <c r="H133" s="42"/>
      <c r="I133" s="43"/>
      <c r="J133" s="205" t="e">
        <f t="shared" si="0"/>
        <v>#DIV/0!</v>
      </c>
      <c r="K133" s="57"/>
      <c r="L133" s="57"/>
      <c r="M133" s="159"/>
      <c r="N133" s="159"/>
      <c r="O133" s="159"/>
    </row>
    <row r="134" spans="1:15">
      <c r="A134" s="202">
        <v>127</v>
      </c>
      <c r="B134" s="159"/>
      <c r="C134" s="159"/>
      <c r="D134" s="159"/>
      <c r="E134" s="39"/>
      <c r="F134" s="39"/>
      <c r="G134" s="159"/>
      <c r="H134" s="42"/>
      <c r="I134" s="43"/>
      <c r="J134" s="205" t="e">
        <f t="shared" si="0"/>
        <v>#DIV/0!</v>
      </c>
      <c r="K134" s="57"/>
      <c r="L134" s="57"/>
      <c r="M134" s="159"/>
      <c r="N134" s="159"/>
      <c r="O134" s="159"/>
    </row>
    <row r="135" spans="1:15">
      <c r="A135" s="202">
        <v>128</v>
      </c>
      <c r="B135" s="159"/>
      <c r="C135" s="159"/>
      <c r="D135" s="159"/>
      <c r="E135" s="39"/>
      <c r="F135" s="39"/>
      <c r="G135" s="159"/>
      <c r="H135" s="42"/>
      <c r="I135" s="43"/>
      <c r="J135" s="205" t="e">
        <f t="shared" si="0"/>
        <v>#DIV/0!</v>
      </c>
      <c r="K135" s="57"/>
      <c r="L135" s="57"/>
      <c r="M135" s="159"/>
      <c r="N135" s="159"/>
      <c r="O135" s="159"/>
    </row>
    <row r="136" spans="1:15">
      <c r="A136" s="202">
        <v>129</v>
      </c>
      <c r="B136" s="159"/>
      <c r="C136" s="159"/>
      <c r="D136" s="159"/>
      <c r="E136" s="39"/>
      <c r="F136" s="39"/>
      <c r="G136" s="159"/>
      <c r="H136" s="42"/>
      <c r="I136" s="43"/>
      <c r="J136" s="205" t="e">
        <f t="shared" si="0"/>
        <v>#DIV/0!</v>
      </c>
      <c r="K136" s="57"/>
      <c r="L136" s="57"/>
      <c r="M136" s="159"/>
      <c r="N136" s="159"/>
      <c r="O136" s="159"/>
    </row>
    <row r="137" spans="1:15">
      <c r="A137" s="202">
        <v>130</v>
      </c>
      <c r="B137" s="159"/>
      <c r="C137" s="159"/>
      <c r="D137" s="159"/>
      <c r="E137" s="39"/>
      <c r="F137" s="39"/>
      <c r="G137" s="159"/>
      <c r="H137" s="42"/>
      <c r="I137" s="43"/>
      <c r="J137" s="205" t="e">
        <f t="shared" si="0"/>
        <v>#DIV/0!</v>
      </c>
      <c r="K137" s="57"/>
      <c r="L137" s="57"/>
      <c r="M137" s="159"/>
      <c r="N137" s="159"/>
      <c r="O137" s="159"/>
    </row>
    <row r="138" spans="1:15">
      <c r="A138" s="202">
        <v>131</v>
      </c>
      <c r="B138" s="159"/>
      <c r="C138" s="159"/>
      <c r="D138" s="159"/>
      <c r="E138" s="39"/>
      <c r="F138" s="39"/>
      <c r="G138" s="159"/>
      <c r="H138" s="42"/>
      <c r="I138" s="43"/>
      <c r="J138" s="205" t="e">
        <f t="shared" si="0"/>
        <v>#DIV/0!</v>
      </c>
      <c r="K138" s="57"/>
      <c r="L138" s="57"/>
      <c r="M138" s="159"/>
      <c r="N138" s="159"/>
      <c r="O138" s="159"/>
    </row>
    <row r="139" spans="1:15">
      <c r="A139" s="202">
        <v>132</v>
      </c>
      <c r="B139" s="159"/>
      <c r="C139" s="159"/>
      <c r="D139" s="159"/>
      <c r="E139" s="39"/>
      <c r="F139" s="39"/>
      <c r="G139" s="159"/>
      <c r="H139" s="42"/>
      <c r="I139" s="43"/>
      <c r="J139" s="205" t="e">
        <f t="shared" si="0"/>
        <v>#DIV/0!</v>
      </c>
      <c r="K139" s="57"/>
      <c r="L139" s="57"/>
      <c r="M139" s="159"/>
      <c r="N139" s="159"/>
      <c r="O139" s="159"/>
    </row>
    <row r="140" spans="1:15">
      <c r="A140" s="202">
        <v>133</v>
      </c>
      <c r="B140" s="159"/>
      <c r="C140" s="159"/>
      <c r="D140" s="159"/>
      <c r="E140" s="39"/>
      <c r="F140" s="39"/>
      <c r="G140" s="159"/>
      <c r="H140" s="42"/>
      <c r="I140" s="43"/>
      <c r="J140" s="205" t="e">
        <f t="shared" si="0"/>
        <v>#DIV/0!</v>
      </c>
      <c r="K140" s="57"/>
      <c r="L140" s="57"/>
      <c r="M140" s="159"/>
      <c r="N140" s="159"/>
      <c r="O140" s="159"/>
    </row>
    <row r="141" spans="1:15">
      <c r="A141" s="202">
        <v>134</v>
      </c>
      <c r="B141" s="159"/>
      <c r="C141" s="159"/>
      <c r="D141" s="159"/>
      <c r="E141" s="39"/>
      <c r="F141" s="39"/>
      <c r="G141" s="159"/>
      <c r="H141" s="42"/>
      <c r="I141" s="43"/>
      <c r="J141" s="205" t="e">
        <f t="shared" si="0"/>
        <v>#DIV/0!</v>
      </c>
      <c r="K141" s="57"/>
      <c r="L141" s="57"/>
      <c r="M141" s="159"/>
      <c r="N141" s="159"/>
      <c r="O141" s="159"/>
    </row>
    <row r="142" spans="1:15">
      <c r="A142" s="202">
        <v>135</v>
      </c>
      <c r="B142" s="159"/>
      <c r="C142" s="159"/>
      <c r="D142" s="159"/>
      <c r="E142" s="39"/>
      <c r="F142" s="39"/>
      <c r="G142" s="159"/>
      <c r="H142" s="42"/>
      <c r="I142" s="43"/>
      <c r="J142" s="205" t="e">
        <f t="shared" si="0"/>
        <v>#DIV/0!</v>
      </c>
      <c r="K142" s="57"/>
      <c r="L142" s="57"/>
      <c r="M142" s="159"/>
      <c r="N142" s="159"/>
      <c r="O142" s="159"/>
    </row>
    <row r="143" spans="1:15">
      <c r="A143" s="202">
        <v>136</v>
      </c>
      <c r="B143" s="159"/>
      <c r="C143" s="159"/>
      <c r="D143" s="159"/>
      <c r="E143" s="39"/>
      <c r="F143" s="39"/>
      <c r="G143" s="159"/>
      <c r="H143" s="42"/>
      <c r="I143" s="43"/>
      <c r="J143" s="205" t="e">
        <f t="shared" si="0"/>
        <v>#DIV/0!</v>
      </c>
      <c r="K143" s="57"/>
      <c r="L143" s="57"/>
      <c r="M143" s="159"/>
      <c r="N143" s="159"/>
      <c r="O143" s="159"/>
    </row>
    <row r="144" spans="1:15">
      <c r="A144" s="202">
        <v>137</v>
      </c>
      <c r="B144" s="159"/>
      <c r="C144" s="159"/>
      <c r="D144" s="159"/>
      <c r="E144" s="39"/>
      <c r="F144" s="39"/>
      <c r="G144" s="159"/>
      <c r="H144" s="42"/>
      <c r="I144" s="43"/>
      <c r="J144" s="205" t="e">
        <f t="shared" si="0"/>
        <v>#DIV/0!</v>
      </c>
      <c r="K144" s="57"/>
      <c r="L144" s="57"/>
      <c r="M144" s="159"/>
      <c r="N144" s="159"/>
      <c r="O144" s="159"/>
    </row>
    <row r="145" spans="1:15">
      <c r="A145" s="202">
        <v>138</v>
      </c>
      <c r="B145" s="159"/>
      <c r="C145" s="159"/>
      <c r="D145" s="159"/>
      <c r="E145" s="39"/>
      <c r="F145" s="39"/>
      <c r="G145" s="159"/>
      <c r="H145" s="42"/>
      <c r="I145" s="43"/>
      <c r="J145" s="205" t="e">
        <f t="shared" si="0"/>
        <v>#DIV/0!</v>
      </c>
      <c r="K145" s="57"/>
      <c r="L145" s="57"/>
      <c r="M145" s="159"/>
      <c r="N145" s="159"/>
      <c r="O145" s="159"/>
    </row>
    <row r="146" spans="1:15">
      <c r="A146" s="202">
        <v>139</v>
      </c>
      <c r="B146" s="159"/>
      <c r="C146" s="159"/>
      <c r="D146" s="159"/>
      <c r="E146" s="39"/>
      <c r="F146" s="39"/>
      <c r="G146" s="159"/>
      <c r="H146" s="42"/>
      <c r="I146" s="43"/>
      <c r="J146" s="205" t="e">
        <f t="shared" si="0"/>
        <v>#DIV/0!</v>
      </c>
      <c r="K146" s="57"/>
      <c r="L146" s="57"/>
      <c r="M146" s="159"/>
      <c r="N146" s="159"/>
      <c r="O146" s="159"/>
    </row>
    <row r="147" spans="1:15">
      <c r="A147" s="202">
        <v>140</v>
      </c>
      <c r="B147" s="159"/>
      <c r="C147" s="159"/>
      <c r="D147" s="159"/>
      <c r="E147" s="39"/>
      <c r="F147" s="39"/>
      <c r="G147" s="159"/>
      <c r="H147" s="42"/>
      <c r="I147" s="43"/>
      <c r="J147" s="205" t="e">
        <f t="shared" si="0"/>
        <v>#DIV/0!</v>
      </c>
      <c r="K147" s="57"/>
      <c r="L147" s="57"/>
      <c r="M147" s="159"/>
      <c r="N147" s="159"/>
      <c r="O147" s="159"/>
    </row>
    <row r="148" spans="1:15">
      <c r="A148" s="202">
        <v>141</v>
      </c>
      <c r="B148" s="159"/>
      <c r="C148" s="159"/>
      <c r="D148" s="159"/>
      <c r="E148" s="39"/>
      <c r="F148" s="39"/>
      <c r="G148" s="159"/>
      <c r="H148" s="42"/>
      <c r="I148" s="43"/>
      <c r="J148" s="205" t="e">
        <f t="shared" si="0"/>
        <v>#DIV/0!</v>
      </c>
      <c r="K148" s="57"/>
      <c r="L148" s="57"/>
      <c r="M148" s="159"/>
      <c r="N148" s="159"/>
      <c r="O148" s="159"/>
    </row>
    <row r="149" spans="1:15">
      <c r="A149" s="202">
        <v>142</v>
      </c>
      <c r="B149" s="159"/>
      <c r="C149" s="159"/>
      <c r="D149" s="159"/>
      <c r="E149" s="39"/>
      <c r="F149" s="39"/>
      <c r="G149" s="159"/>
      <c r="H149" s="42"/>
      <c r="I149" s="43"/>
      <c r="J149" s="205" t="e">
        <f t="shared" si="0"/>
        <v>#DIV/0!</v>
      </c>
      <c r="K149" s="57"/>
      <c r="L149" s="57"/>
      <c r="M149" s="159"/>
      <c r="N149" s="159"/>
      <c r="O149" s="159"/>
    </row>
    <row r="150" spans="1:15">
      <c r="A150" s="202">
        <v>143</v>
      </c>
      <c r="B150" s="159"/>
      <c r="C150" s="159"/>
      <c r="D150" s="159"/>
      <c r="E150" s="39"/>
      <c r="F150" s="39"/>
      <c r="G150" s="159"/>
      <c r="H150" s="42"/>
      <c r="I150" s="43"/>
      <c r="J150" s="205" t="e">
        <f t="shared" si="0"/>
        <v>#DIV/0!</v>
      </c>
      <c r="K150" s="57"/>
      <c r="L150" s="57"/>
      <c r="M150" s="159"/>
      <c r="N150" s="159"/>
      <c r="O150" s="159"/>
    </row>
    <row r="151" spans="1:15">
      <c r="A151" s="202">
        <v>144</v>
      </c>
      <c r="B151" s="159"/>
      <c r="C151" s="159"/>
      <c r="D151" s="159"/>
      <c r="E151" s="39"/>
      <c r="F151" s="39"/>
      <c r="G151" s="159"/>
      <c r="H151" s="42"/>
      <c r="I151" s="43"/>
      <c r="J151" s="205" t="e">
        <f t="shared" si="0"/>
        <v>#DIV/0!</v>
      </c>
      <c r="K151" s="57"/>
      <c r="L151" s="57"/>
      <c r="M151" s="159"/>
      <c r="N151" s="159"/>
      <c r="O151" s="159"/>
    </row>
    <row r="152" spans="1:15">
      <c r="A152" s="202">
        <v>145</v>
      </c>
      <c r="B152" s="159"/>
      <c r="C152" s="159"/>
      <c r="D152" s="159"/>
      <c r="E152" s="39"/>
      <c r="F152" s="39"/>
      <c r="G152" s="159"/>
      <c r="H152" s="42"/>
      <c r="I152" s="43"/>
      <c r="J152" s="205" t="e">
        <f t="shared" si="0"/>
        <v>#DIV/0!</v>
      </c>
      <c r="K152" s="57"/>
      <c r="L152" s="57"/>
      <c r="M152" s="159"/>
      <c r="N152" s="159"/>
      <c r="O152" s="159"/>
    </row>
    <row r="153" spans="1:15">
      <c r="A153" s="202">
        <v>146</v>
      </c>
      <c r="B153" s="159"/>
      <c r="C153" s="159"/>
      <c r="D153" s="159"/>
      <c r="E153" s="39"/>
      <c r="F153" s="39"/>
      <c r="G153" s="159"/>
      <c r="H153" s="42"/>
      <c r="I153" s="43"/>
      <c r="J153" s="205" t="e">
        <f t="shared" si="0"/>
        <v>#DIV/0!</v>
      </c>
      <c r="K153" s="57"/>
      <c r="L153" s="57"/>
      <c r="M153" s="159"/>
      <c r="N153" s="159"/>
      <c r="O153" s="159"/>
    </row>
    <row r="154" spans="1:15">
      <c r="A154" s="202">
        <v>147</v>
      </c>
      <c r="B154" s="159"/>
      <c r="C154" s="159"/>
      <c r="D154" s="159"/>
      <c r="E154" s="39"/>
      <c r="F154" s="39"/>
      <c r="G154" s="159"/>
      <c r="H154" s="42"/>
      <c r="I154" s="43"/>
      <c r="J154" s="205" t="e">
        <f t="shared" si="0"/>
        <v>#DIV/0!</v>
      </c>
      <c r="K154" s="57"/>
      <c r="L154" s="57"/>
      <c r="M154" s="159"/>
      <c r="N154" s="159"/>
      <c r="O154" s="159"/>
    </row>
    <row r="155" spans="1:15">
      <c r="A155" s="202">
        <v>148</v>
      </c>
      <c r="B155" s="159"/>
      <c r="C155" s="159"/>
      <c r="D155" s="159"/>
      <c r="E155" s="39"/>
      <c r="F155" s="39"/>
      <c r="G155" s="159"/>
      <c r="H155" s="42"/>
      <c r="I155" s="43"/>
      <c r="J155" s="205" t="e">
        <f t="shared" si="0"/>
        <v>#DIV/0!</v>
      </c>
      <c r="K155" s="57"/>
      <c r="L155" s="57"/>
      <c r="M155" s="159"/>
      <c r="N155" s="159"/>
      <c r="O155" s="159"/>
    </row>
    <row r="156" spans="1:15">
      <c r="A156" s="202">
        <v>149</v>
      </c>
      <c r="B156" s="159"/>
      <c r="C156" s="159"/>
      <c r="D156" s="159"/>
      <c r="E156" s="39"/>
      <c r="F156" s="39"/>
      <c r="G156" s="159"/>
      <c r="H156" s="42"/>
      <c r="I156" s="43"/>
      <c r="J156" s="205" t="e">
        <f t="shared" si="0"/>
        <v>#DIV/0!</v>
      </c>
      <c r="K156" s="57"/>
      <c r="L156" s="57"/>
      <c r="M156" s="159"/>
      <c r="N156" s="159"/>
      <c r="O156" s="159"/>
    </row>
    <row r="157" spans="1:15">
      <c r="A157" s="202">
        <v>150</v>
      </c>
      <c r="B157" s="159"/>
      <c r="C157" s="159"/>
      <c r="D157" s="159"/>
      <c r="E157" s="39"/>
      <c r="F157" s="39"/>
      <c r="G157" s="159"/>
      <c r="H157" s="42"/>
      <c r="I157" s="43"/>
      <c r="J157" s="205" t="e">
        <f t="shared" si="0"/>
        <v>#DIV/0!</v>
      </c>
      <c r="K157" s="57"/>
      <c r="L157" s="57"/>
      <c r="M157" s="159"/>
      <c r="N157" s="159"/>
      <c r="O157" s="159"/>
    </row>
    <row r="158" spans="1:15">
      <c r="A158" s="202">
        <v>151</v>
      </c>
      <c r="B158" s="159"/>
      <c r="C158" s="159"/>
      <c r="D158" s="159"/>
      <c r="E158" s="39"/>
      <c r="F158" s="39"/>
      <c r="G158" s="159"/>
      <c r="H158" s="42"/>
      <c r="I158" s="43"/>
      <c r="J158" s="205" t="e">
        <f t="shared" si="0"/>
        <v>#DIV/0!</v>
      </c>
      <c r="K158" s="57"/>
      <c r="L158" s="57"/>
      <c r="M158" s="159"/>
      <c r="N158" s="159"/>
      <c r="O158" s="159"/>
    </row>
    <row r="159" spans="1:15">
      <c r="A159" s="202">
        <v>152</v>
      </c>
      <c r="B159" s="159"/>
      <c r="C159" s="159"/>
      <c r="D159" s="159"/>
      <c r="E159" s="39"/>
      <c r="F159" s="39"/>
      <c r="G159" s="159"/>
      <c r="H159" s="42"/>
      <c r="I159" s="43"/>
      <c r="J159" s="205" t="e">
        <f t="shared" si="0"/>
        <v>#DIV/0!</v>
      </c>
      <c r="K159" s="57"/>
      <c r="L159" s="57"/>
      <c r="M159" s="159"/>
      <c r="N159" s="159"/>
      <c r="O159" s="159"/>
    </row>
    <row r="160" spans="1:15">
      <c r="A160" s="202">
        <v>153</v>
      </c>
      <c r="B160" s="159"/>
      <c r="C160" s="159"/>
      <c r="D160" s="159"/>
      <c r="E160" s="39"/>
      <c r="F160" s="39"/>
      <c r="G160" s="159"/>
      <c r="H160" s="42"/>
      <c r="I160" s="43"/>
      <c r="J160" s="205" t="e">
        <f t="shared" si="0"/>
        <v>#DIV/0!</v>
      </c>
      <c r="K160" s="57"/>
      <c r="L160" s="57"/>
      <c r="M160" s="159"/>
      <c r="N160" s="159"/>
      <c r="O160" s="159"/>
    </row>
    <row r="161" spans="1:15">
      <c r="A161" s="202">
        <v>154</v>
      </c>
      <c r="B161" s="159"/>
      <c r="C161" s="159"/>
      <c r="D161" s="159"/>
      <c r="E161" s="39"/>
      <c r="F161" s="39"/>
      <c r="G161" s="159"/>
      <c r="H161" s="42"/>
      <c r="I161" s="43"/>
      <c r="J161" s="205" t="e">
        <f t="shared" si="0"/>
        <v>#DIV/0!</v>
      </c>
      <c r="K161" s="57"/>
      <c r="L161" s="57"/>
      <c r="M161" s="159"/>
      <c r="N161" s="159"/>
      <c r="O161" s="159"/>
    </row>
    <row r="162" spans="1:15">
      <c r="A162" s="202">
        <v>155</v>
      </c>
      <c r="B162" s="159"/>
      <c r="C162" s="159"/>
      <c r="D162" s="159"/>
      <c r="E162" s="39"/>
      <c r="F162" s="39"/>
      <c r="G162" s="159"/>
      <c r="H162" s="42"/>
      <c r="I162" s="43"/>
      <c r="J162" s="205" t="e">
        <f t="shared" si="0"/>
        <v>#DIV/0!</v>
      </c>
      <c r="K162" s="57"/>
      <c r="L162" s="57"/>
      <c r="M162" s="159"/>
      <c r="N162" s="159"/>
      <c r="O162" s="159"/>
    </row>
    <row r="163" spans="1:15">
      <c r="A163" s="202">
        <v>156</v>
      </c>
      <c r="B163" s="159"/>
      <c r="C163" s="159"/>
      <c r="D163" s="159"/>
      <c r="E163" s="39"/>
      <c r="F163" s="39"/>
      <c r="G163" s="159"/>
      <c r="H163" s="42"/>
      <c r="I163" s="43"/>
      <c r="J163" s="205" t="e">
        <f t="shared" si="0"/>
        <v>#DIV/0!</v>
      </c>
      <c r="K163" s="57"/>
      <c r="L163" s="57"/>
      <c r="M163" s="159"/>
      <c r="N163" s="159"/>
      <c r="O163" s="159"/>
    </row>
    <row r="164" spans="1:15">
      <c r="A164" s="202">
        <v>157</v>
      </c>
      <c r="B164" s="159"/>
      <c r="C164" s="159"/>
      <c r="D164" s="159"/>
      <c r="E164" s="39"/>
      <c r="F164" s="39"/>
      <c r="G164" s="159"/>
      <c r="H164" s="42"/>
      <c r="I164" s="43"/>
      <c r="J164" s="205" t="e">
        <f t="shared" si="0"/>
        <v>#DIV/0!</v>
      </c>
      <c r="K164" s="57"/>
      <c r="L164" s="57"/>
      <c r="M164" s="159"/>
      <c r="N164" s="159"/>
      <c r="O164" s="159"/>
    </row>
    <row r="165" spans="1:15">
      <c r="A165" s="202">
        <v>158</v>
      </c>
      <c r="B165" s="159"/>
      <c r="C165" s="159"/>
      <c r="D165" s="159"/>
      <c r="E165" s="39"/>
      <c r="F165" s="39"/>
      <c r="G165" s="159"/>
      <c r="H165" s="42"/>
      <c r="I165" s="43"/>
      <c r="J165" s="205" t="e">
        <f t="shared" si="0"/>
        <v>#DIV/0!</v>
      </c>
      <c r="K165" s="57"/>
      <c r="L165" s="57"/>
      <c r="M165" s="159"/>
      <c r="N165" s="159"/>
      <c r="O165" s="159"/>
    </row>
    <row r="166" spans="1:15">
      <c r="A166" s="202">
        <v>159</v>
      </c>
      <c r="B166" s="159"/>
      <c r="C166" s="159"/>
      <c r="D166" s="159"/>
      <c r="E166" s="39"/>
      <c r="F166" s="39"/>
      <c r="G166" s="159"/>
      <c r="H166" s="42"/>
      <c r="I166" s="43"/>
      <c r="J166" s="205" t="e">
        <f t="shared" si="0"/>
        <v>#DIV/0!</v>
      </c>
      <c r="K166" s="57"/>
      <c r="L166" s="57"/>
      <c r="M166" s="159"/>
      <c r="N166" s="159"/>
      <c r="O166" s="159"/>
    </row>
    <row r="167" spans="1:15">
      <c r="A167" s="202">
        <v>160</v>
      </c>
      <c r="B167" s="159"/>
      <c r="C167" s="159"/>
      <c r="D167" s="159"/>
      <c r="E167" s="39"/>
      <c r="F167" s="39"/>
      <c r="G167" s="159"/>
      <c r="H167" s="42"/>
      <c r="I167" s="43"/>
      <c r="J167" s="205" t="e">
        <f t="shared" si="0"/>
        <v>#DIV/0!</v>
      </c>
      <c r="K167" s="57"/>
      <c r="L167" s="57"/>
      <c r="M167" s="159"/>
      <c r="N167" s="159"/>
      <c r="O167" s="159"/>
    </row>
    <row r="168" spans="1:15">
      <c r="A168" s="202">
        <v>161</v>
      </c>
      <c r="B168" s="159"/>
      <c r="C168" s="159"/>
      <c r="D168" s="159"/>
      <c r="E168" s="39"/>
      <c r="F168" s="39"/>
      <c r="G168" s="159"/>
      <c r="H168" s="42"/>
      <c r="I168" s="43"/>
      <c r="J168" s="205" t="e">
        <f t="shared" si="0"/>
        <v>#DIV/0!</v>
      </c>
      <c r="K168" s="57"/>
      <c r="L168" s="57"/>
      <c r="M168" s="159"/>
      <c r="N168" s="159"/>
      <c r="O168" s="159"/>
    </row>
    <row r="169" spans="1:15">
      <c r="A169" s="202">
        <v>162</v>
      </c>
      <c r="B169" s="159"/>
      <c r="C169" s="159"/>
      <c r="D169" s="159"/>
      <c r="E169" s="39"/>
      <c r="F169" s="39"/>
      <c r="G169" s="159"/>
      <c r="H169" s="42"/>
      <c r="I169" s="43"/>
      <c r="J169" s="205" t="e">
        <f t="shared" si="0"/>
        <v>#DIV/0!</v>
      </c>
      <c r="K169" s="57"/>
      <c r="L169" s="57"/>
      <c r="M169" s="159"/>
      <c r="N169" s="159"/>
      <c r="O169" s="159"/>
    </row>
    <row r="170" spans="1:15">
      <c r="A170" s="202">
        <v>163</v>
      </c>
      <c r="B170" s="159"/>
      <c r="C170" s="159"/>
      <c r="D170" s="159"/>
      <c r="E170" s="39"/>
      <c r="F170" s="39"/>
      <c r="G170" s="159"/>
      <c r="H170" s="42"/>
      <c r="I170" s="43"/>
      <c r="J170" s="205" t="e">
        <f t="shared" si="0"/>
        <v>#DIV/0!</v>
      </c>
      <c r="K170" s="57"/>
      <c r="L170" s="57"/>
      <c r="M170" s="159"/>
      <c r="N170" s="159"/>
      <c r="O170" s="159"/>
    </row>
    <row r="171" spans="1:15">
      <c r="A171" s="202">
        <v>164</v>
      </c>
      <c r="B171" s="159"/>
      <c r="C171" s="159"/>
      <c r="D171" s="159"/>
      <c r="E171" s="39"/>
      <c r="F171" s="39"/>
      <c r="G171" s="159"/>
      <c r="H171" s="42"/>
      <c r="I171" s="43"/>
      <c r="J171" s="205" t="e">
        <f t="shared" si="0"/>
        <v>#DIV/0!</v>
      </c>
      <c r="K171" s="57"/>
      <c r="L171" s="57"/>
      <c r="M171" s="159"/>
      <c r="N171" s="159"/>
      <c r="O171" s="159"/>
    </row>
    <row r="172" spans="1:15">
      <c r="A172" s="202">
        <v>165</v>
      </c>
      <c r="B172" s="159"/>
      <c r="C172" s="159"/>
      <c r="D172" s="159"/>
      <c r="E172" s="39"/>
      <c r="F172" s="39"/>
      <c r="G172" s="159"/>
      <c r="H172" s="42"/>
      <c r="I172" s="43"/>
      <c r="J172" s="205" t="e">
        <f t="shared" si="0"/>
        <v>#DIV/0!</v>
      </c>
      <c r="K172" s="57"/>
      <c r="L172" s="57"/>
      <c r="M172" s="159"/>
      <c r="N172" s="159"/>
      <c r="O172" s="159"/>
    </row>
    <row r="173" spans="1:15">
      <c r="A173" s="202">
        <v>166</v>
      </c>
      <c r="B173" s="159"/>
      <c r="C173" s="159"/>
      <c r="D173" s="159"/>
      <c r="E173" s="39"/>
      <c r="F173" s="39"/>
      <c r="G173" s="159"/>
      <c r="H173" s="42"/>
      <c r="I173" s="43"/>
      <c r="J173" s="205" t="e">
        <f t="shared" si="0"/>
        <v>#DIV/0!</v>
      </c>
      <c r="K173" s="57"/>
      <c r="L173" s="57"/>
      <c r="M173" s="159"/>
      <c r="N173" s="159"/>
      <c r="O173" s="159"/>
    </row>
    <row r="174" spans="1:15">
      <c r="A174" s="202">
        <v>167</v>
      </c>
      <c r="B174" s="159"/>
      <c r="C174" s="159"/>
      <c r="D174" s="159"/>
      <c r="E174" s="39"/>
      <c r="F174" s="39"/>
      <c r="G174" s="159"/>
      <c r="H174" s="42"/>
      <c r="I174" s="43"/>
      <c r="J174" s="205" t="e">
        <f t="shared" si="0"/>
        <v>#DIV/0!</v>
      </c>
      <c r="K174" s="57"/>
      <c r="L174" s="57"/>
      <c r="M174" s="159"/>
      <c r="N174" s="159"/>
      <c r="O174" s="159"/>
    </row>
    <row r="175" spans="1:15">
      <c r="A175" s="202">
        <v>168</v>
      </c>
      <c r="B175" s="159"/>
      <c r="C175" s="159"/>
      <c r="D175" s="159"/>
      <c r="E175" s="39"/>
      <c r="F175" s="39"/>
      <c r="G175" s="159"/>
      <c r="H175" s="42"/>
      <c r="I175" s="43"/>
      <c r="J175" s="205" t="e">
        <f t="shared" si="0"/>
        <v>#DIV/0!</v>
      </c>
      <c r="K175" s="57"/>
      <c r="L175" s="57"/>
      <c r="M175" s="159"/>
      <c r="N175" s="159"/>
      <c r="O175" s="159"/>
    </row>
    <row r="176" spans="1:15">
      <c r="A176" s="202">
        <v>169</v>
      </c>
      <c r="B176" s="159"/>
      <c r="C176" s="159"/>
      <c r="D176" s="159"/>
      <c r="E176" s="39"/>
      <c r="F176" s="39"/>
      <c r="G176" s="159"/>
      <c r="H176" s="42"/>
      <c r="I176" s="43"/>
      <c r="J176" s="205" t="e">
        <f t="shared" si="0"/>
        <v>#DIV/0!</v>
      </c>
      <c r="K176" s="57"/>
      <c r="L176" s="57"/>
      <c r="M176" s="159"/>
      <c r="N176" s="159"/>
      <c r="O176" s="159"/>
    </row>
    <row r="177" spans="1:15">
      <c r="A177" s="202">
        <v>170</v>
      </c>
      <c r="B177" s="159"/>
      <c r="C177" s="159"/>
      <c r="D177" s="159"/>
      <c r="E177" s="39"/>
      <c r="F177" s="39"/>
      <c r="G177" s="159"/>
      <c r="H177" s="42"/>
      <c r="I177" s="43"/>
      <c r="J177" s="205" t="e">
        <f t="shared" si="0"/>
        <v>#DIV/0!</v>
      </c>
      <c r="K177" s="57"/>
      <c r="L177" s="57"/>
      <c r="M177" s="159"/>
      <c r="N177" s="159"/>
      <c r="O177" s="159"/>
    </row>
    <row r="178" spans="1:15">
      <c r="A178" s="202">
        <v>171</v>
      </c>
      <c r="B178" s="159"/>
      <c r="C178" s="159"/>
      <c r="D178" s="159"/>
      <c r="E178" s="39"/>
      <c r="F178" s="39"/>
      <c r="G178" s="159"/>
      <c r="H178" s="42"/>
      <c r="I178" s="43"/>
      <c r="J178" s="205" t="e">
        <f t="shared" si="0"/>
        <v>#DIV/0!</v>
      </c>
      <c r="K178" s="57"/>
      <c r="L178" s="57"/>
      <c r="M178" s="159"/>
      <c r="N178" s="159"/>
      <c r="O178" s="159"/>
    </row>
    <row r="179" spans="1:15">
      <c r="A179" s="202">
        <v>172</v>
      </c>
      <c r="B179" s="159"/>
      <c r="C179" s="159"/>
      <c r="D179" s="159"/>
      <c r="E179" s="39"/>
      <c r="F179" s="39"/>
      <c r="G179" s="159"/>
      <c r="H179" s="42"/>
      <c r="I179" s="43"/>
      <c r="J179" s="205" t="e">
        <f t="shared" si="0"/>
        <v>#DIV/0!</v>
      </c>
      <c r="K179" s="57"/>
      <c r="L179" s="57"/>
      <c r="M179" s="159"/>
      <c r="N179" s="159"/>
      <c r="O179" s="159"/>
    </row>
    <row r="180" spans="1:15">
      <c r="A180" s="202">
        <v>173</v>
      </c>
      <c r="B180" s="159"/>
      <c r="C180" s="159"/>
      <c r="D180" s="159"/>
      <c r="E180" s="39"/>
      <c r="F180" s="39"/>
      <c r="G180" s="159"/>
      <c r="H180" s="42"/>
      <c r="I180" s="43"/>
      <c r="J180" s="205" t="e">
        <f t="shared" si="0"/>
        <v>#DIV/0!</v>
      </c>
      <c r="K180" s="57"/>
      <c r="L180" s="57"/>
      <c r="M180" s="159"/>
      <c r="N180" s="159"/>
      <c r="O180" s="159"/>
    </row>
    <row r="181" spans="1:15">
      <c r="A181" s="202">
        <v>174</v>
      </c>
      <c r="B181" s="159"/>
      <c r="C181" s="159"/>
      <c r="D181" s="159"/>
      <c r="E181" s="39"/>
      <c r="F181" s="39"/>
      <c r="G181" s="159"/>
      <c r="H181" s="42"/>
      <c r="I181" s="43"/>
      <c r="J181" s="205" t="e">
        <f t="shared" si="0"/>
        <v>#DIV/0!</v>
      </c>
      <c r="K181" s="57"/>
      <c r="L181" s="57"/>
      <c r="M181" s="159"/>
      <c r="N181" s="159"/>
      <c r="O181" s="159"/>
    </row>
    <row r="182" spans="1:15">
      <c r="A182" s="202">
        <v>175</v>
      </c>
      <c r="B182" s="159"/>
      <c r="C182" s="159"/>
      <c r="D182" s="159"/>
      <c r="E182" s="39"/>
      <c r="F182" s="39"/>
      <c r="G182" s="159"/>
      <c r="H182" s="42"/>
      <c r="I182" s="43"/>
      <c r="J182" s="205" t="e">
        <f t="shared" si="0"/>
        <v>#DIV/0!</v>
      </c>
      <c r="K182" s="57"/>
      <c r="L182" s="57"/>
      <c r="M182" s="159"/>
      <c r="N182" s="159"/>
      <c r="O182" s="159"/>
    </row>
    <row r="183" spans="1:15">
      <c r="A183" s="202">
        <v>176</v>
      </c>
      <c r="B183" s="159"/>
      <c r="C183" s="159"/>
      <c r="D183" s="159"/>
      <c r="E183" s="39"/>
      <c r="F183" s="39"/>
      <c r="G183" s="159"/>
      <c r="H183" s="42"/>
      <c r="I183" s="43"/>
      <c r="J183" s="205" t="e">
        <f t="shared" si="0"/>
        <v>#DIV/0!</v>
      </c>
      <c r="K183" s="57"/>
      <c r="L183" s="57"/>
      <c r="M183" s="159"/>
      <c r="N183" s="159"/>
      <c r="O183" s="159"/>
    </row>
    <row r="184" spans="1:15">
      <c r="A184" s="202">
        <v>177</v>
      </c>
      <c r="B184" s="159"/>
      <c r="C184" s="159"/>
      <c r="D184" s="159"/>
      <c r="E184" s="39"/>
      <c r="F184" s="39"/>
      <c r="G184" s="159"/>
      <c r="H184" s="42"/>
      <c r="I184" s="43"/>
      <c r="J184" s="205" t="e">
        <f t="shared" si="0"/>
        <v>#DIV/0!</v>
      </c>
      <c r="K184" s="57"/>
      <c r="L184" s="57"/>
      <c r="M184" s="159"/>
      <c r="N184" s="159"/>
      <c r="O184" s="159"/>
    </row>
    <row r="185" spans="1:15">
      <c r="A185" s="202">
        <v>178</v>
      </c>
      <c r="B185" s="159"/>
      <c r="C185" s="159"/>
      <c r="D185" s="159"/>
      <c r="E185" s="39"/>
      <c r="F185" s="39"/>
      <c r="G185" s="159"/>
      <c r="H185" s="42"/>
      <c r="I185" s="43"/>
      <c r="J185" s="205" t="e">
        <f t="shared" si="0"/>
        <v>#DIV/0!</v>
      </c>
      <c r="K185" s="57"/>
      <c r="L185" s="57"/>
      <c r="M185" s="159"/>
      <c r="N185" s="159"/>
      <c r="O185" s="159"/>
    </row>
    <row r="186" spans="1:15">
      <c r="A186" s="202">
        <v>179</v>
      </c>
      <c r="B186" s="159"/>
      <c r="C186" s="159"/>
      <c r="D186" s="159"/>
      <c r="E186" s="39"/>
      <c r="F186" s="39"/>
      <c r="G186" s="159"/>
      <c r="H186" s="42"/>
      <c r="I186" s="43"/>
      <c r="J186" s="205" t="e">
        <f t="shared" si="0"/>
        <v>#DIV/0!</v>
      </c>
      <c r="K186" s="57"/>
      <c r="L186" s="57"/>
      <c r="M186" s="159"/>
      <c r="N186" s="159"/>
      <c r="O186" s="159"/>
    </row>
    <row r="187" spans="1:15">
      <c r="A187" s="202">
        <v>180</v>
      </c>
      <c r="B187" s="159"/>
      <c r="C187" s="159"/>
      <c r="D187" s="159"/>
      <c r="E187" s="39"/>
      <c r="F187" s="39"/>
      <c r="G187" s="159"/>
      <c r="H187" s="42"/>
      <c r="I187" s="43"/>
      <c r="J187" s="205" t="e">
        <f t="shared" si="0"/>
        <v>#DIV/0!</v>
      </c>
      <c r="K187" s="57"/>
      <c r="L187" s="57"/>
      <c r="M187" s="159"/>
      <c r="N187" s="159"/>
      <c r="O187" s="159"/>
    </row>
    <row r="188" spans="1:15">
      <c r="A188" s="202">
        <v>181</v>
      </c>
      <c r="B188" s="159"/>
      <c r="C188" s="159"/>
      <c r="D188" s="159"/>
      <c r="E188" s="39"/>
      <c r="F188" s="39"/>
      <c r="G188" s="159"/>
      <c r="H188" s="42"/>
      <c r="I188" s="43"/>
      <c r="J188" s="205" t="e">
        <f t="shared" si="0"/>
        <v>#DIV/0!</v>
      </c>
      <c r="K188" s="57"/>
      <c r="L188" s="57"/>
      <c r="M188" s="159"/>
      <c r="N188" s="159"/>
      <c r="O188" s="159"/>
    </row>
    <row r="189" spans="1:15">
      <c r="A189" s="202">
        <v>182</v>
      </c>
      <c r="B189" s="159"/>
      <c r="C189" s="159"/>
      <c r="D189" s="159"/>
      <c r="E189" s="39"/>
      <c r="F189" s="39"/>
      <c r="G189" s="159"/>
      <c r="H189" s="42"/>
      <c r="I189" s="43"/>
      <c r="J189" s="205" t="e">
        <f t="shared" si="0"/>
        <v>#DIV/0!</v>
      </c>
      <c r="K189" s="57"/>
      <c r="L189" s="57"/>
      <c r="M189" s="159"/>
      <c r="N189" s="159"/>
      <c r="O189" s="159"/>
    </row>
    <row r="190" spans="1:15">
      <c r="A190" s="202">
        <v>183</v>
      </c>
      <c r="B190" s="159"/>
      <c r="C190" s="159"/>
      <c r="D190" s="159"/>
      <c r="E190" s="39"/>
      <c r="F190" s="39"/>
      <c r="G190" s="159"/>
      <c r="H190" s="42"/>
      <c r="I190" s="43"/>
      <c r="J190" s="205" t="e">
        <f t="shared" si="0"/>
        <v>#DIV/0!</v>
      </c>
      <c r="K190" s="57"/>
      <c r="L190" s="57"/>
      <c r="M190" s="159"/>
      <c r="N190" s="159"/>
      <c r="O190" s="159"/>
    </row>
    <row r="191" spans="1:15">
      <c r="A191" s="202">
        <v>184</v>
      </c>
      <c r="B191" s="159"/>
      <c r="C191" s="159"/>
      <c r="D191" s="159"/>
      <c r="E191" s="39"/>
      <c r="F191" s="39"/>
      <c r="G191" s="159"/>
      <c r="H191" s="42"/>
      <c r="I191" s="43"/>
      <c r="J191" s="205" t="e">
        <f t="shared" si="0"/>
        <v>#DIV/0!</v>
      </c>
      <c r="K191" s="57"/>
      <c r="L191" s="57"/>
      <c r="M191" s="159"/>
      <c r="N191" s="159"/>
      <c r="O191" s="159"/>
    </row>
    <row r="192" spans="1:15">
      <c r="A192" s="202">
        <v>185</v>
      </c>
      <c r="B192" s="159"/>
      <c r="C192" s="159"/>
      <c r="D192" s="159"/>
      <c r="E192" s="39"/>
      <c r="F192" s="39"/>
      <c r="G192" s="159"/>
      <c r="H192" s="42"/>
      <c r="I192" s="43"/>
      <c r="J192" s="205" t="e">
        <f t="shared" si="0"/>
        <v>#DIV/0!</v>
      </c>
      <c r="K192" s="57"/>
      <c r="L192" s="57"/>
      <c r="M192" s="159"/>
      <c r="N192" s="159"/>
      <c r="O192" s="159"/>
    </row>
    <row r="193" spans="1:15">
      <c r="A193" s="202">
        <v>186</v>
      </c>
      <c r="B193" s="159"/>
      <c r="C193" s="159"/>
      <c r="D193" s="159"/>
      <c r="E193" s="39"/>
      <c r="F193" s="39"/>
      <c r="G193" s="159"/>
      <c r="H193" s="42"/>
      <c r="I193" s="43"/>
      <c r="J193" s="205" t="e">
        <f t="shared" si="0"/>
        <v>#DIV/0!</v>
      </c>
      <c r="K193" s="57"/>
      <c r="L193" s="57"/>
      <c r="M193" s="159"/>
      <c r="N193" s="159"/>
      <c r="O193" s="159"/>
    </row>
    <row r="194" spans="1:15">
      <c r="A194" s="202">
        <v>187</v>
      </c>
      <c r="B194" s="159"/>
      <c r="C194" s="159"/>
      <c r="D194" s="159"/>
      <c r="E194" s="39"/>
      <c r="F194" s="39"/>
      <c r="G194" s="159"/>
      <c r="H194" s="42"/>
      <c r="I194" s="43"/>
      <c r="J194" s="205" t="e">
        <f t="shared" si="0"/>
        <v>#DIV/0!</v>
      </c>
      <c r="K194" s="57"/>
      <c r="L194" s="57"/>
      <c r="M194" s="159"/>
      <c r="N194" s="159"/>
      <c r="O194" s="159"/>
    </row>
    <row r="195" spans="1:15">
      <c r="A195" s="202">
        <v>188</v>
      </c>
      <c r="B195" s="159"/>
      <c r="C195" s="159"/>
      <c r="D195" s="159"/>
      <c r="E195" s="39"/>
      <c r="F195" s="39"/>
      <c r="G195" s="159"/>
      <c r="H195" s="42"/>
      <c r="I195" s="43"/>
      <c r="J195" s="205" t="e">
        <f t="shared" si="0"/>
        <v>#DIV/0!</v>
      </c>
      <c r="K195" s="57"/>
      <c r="L195" s="57"/>
      <c r="M195" s="159"/>
      <c r="N195" s="159"/>
      <c r="O195" s="159"/>
    </row>
    <row r="196" spans="1:15">
      <c r="A196" s="202">
        <v>189</v>
      </c>
      <c r="B196" s="159"/>
      <c r="C196" s="159"/>
      <c r="D196" s="159"/>
      <c r="E196" s="39"/>
      <c r="F196" s="39"/>
      <c r="G196" s="159"/>
      <c r="H196" s="42"/>
      <c r="I196" s="43"/>
      <c r="J196" s="205" t="e">
        <f t="shared" si="0"/>
        <v>#DIV/0!</v>
      </c>
      <c r="K196" s="57"/>
      <c r="L196" s="57"/>
      <c r="M196" s="159"/>
      <c r="N196" s="159"/>
      <c r="O196" s="159"/>
    </row>
    <row r="197" spans="1:15">
      <c r="A197" s="202">
        <v>190</v>
      </c>
      <c r="B197" s="159"/>
      <c r="C197" s="159"/>
      <c r="D197" s="159"/>
      <c r="E197" s="39"/>
      <c r="F197" s="39"/>
      <c r="G197" s="159"/>
      <c r="H197" s="42"/>
      <c r="I197" s="43"/>
      <c r="J197" s="205" t="e">
        <f t="shared" si="0"/>
        <v>#DIV/0!</v>
      </c>
      <c r="K197" s="57"/>
      <c r="L197" s="57"/>
      <c r="M197" s="159"/>
      <c r="N197" s="159"/>
      <c r="O197" s="159"/>
    </row>
    <row r="198" spans="1:15">
      <c r="A198" s="202">
        <v>191</v>
      </c>
      <c r="B198" s="159"/>
      <c r="C198" s="159"/>
      <c r="D198" s="159"/>
      <c r="E198" s="39"/>
      <c r="F198" s="39"/>
      <c r="G198" s="159"/>
      <c r="H198" s="42"/>
      <c r="I198" s="43"/>
      <c r="J198" s="205" t="e">
        <f t="shared" si="0"/>
        <v>#DIV/0!</v>
      </c>
      <c r="K198" s="57"/>
      <c r="L198" s="57"/>
      <c r="M198" s="159"/>
      <c r="N198" s="159"/>
      <c r="O198" s="159"/>
    </row>
    <row r="199" spans="1:15">
      <c r="A199" s="202">
        <v>192</v>
      </c>
      <c r="B199" s="159"/>
      <c r="C199" s="159"/>
      <c r="D199" s="159"/>
      <c r="E199" s="39"/>
      <c r="F199" s="39"/>
      <c r="G199" s="159"/>
      <c r="H199" s="42"/>
      <c r="I199" s="43"/>
      <c r="J199" s="205" t="e">
        <f t="shared" si="0"/>
        <v>#DIV/0!</v>
      </c>
      <c r="K199" s="57"/>
      <c r="L199" s="57"/>
      <c r="M199" s="159"/>
      <c r="N199" s="159"/>
      <c r="O199" s="159"/>
    </row>
    <row r="200" spans="1:15">
      <c r="A200" s="202">
        <v>193</v>
      </c>
      <c r="B200" s="159"/>
      <c r="C200" s="159"/>
      <c r="D200" s="159"/>
      <c r="E200" s="39"/>
      <c r="F200" s="39"/>
      <c r="G200" s="159"/>
      <c r="H200" s="42"/>
      <c r="I200" s="43"/>
      <c r="J200" s="205" t="e">
        <f t="shared" si="0"/>
        <v>#DIV/0!</v>
      </c>
      <c r="K200" s="57"/>
      <c r="L200" s="57"/>
      <c r="M200" s="159"/>
      <c r="N200" s="159"/>
      <c r="O200" s="159"/>
    </row>
    <row r="201" spans="1:15">
      <c r="A201" s="202">
        <v>194</v>
      </c>
      <c r="B201" s="159"/>
      <c r="C201" s="159"/>
      <c r="D201" s="159"/>
      <c r="E201" s="39"/>
      <c r="F201" s="39"/>
      <c r="G201" s="159"/>
      <c r="H201" s="42"/>
      <c r="I201" s="43"/>
      <c r="J201" s="205" t="e">
        <f t="shared" si="0"/>
        <v>#DIV/0!</v>
      </c>
      <c r="K201" s="57"/>
      <c r="L201" s="57"/>
      <c r="M201" s="159"/>
      <c r="N201" s="159"/>
      <c r="O201" s="159"/>
    </row>
    <row r="202" spans="1:15">
      <c r="A202" s="202">
        <v>195</v>
      </c>
      <c r="B202" s="159"/>
      <c r="C202" s="159"/>
      <c r="D202" s="159"/>
      <c r="E202" s="39"/>
      <c r="F202" s="39"/>
      <c r="G202" s="159"/>
      <c r="H202" s="42"/>
      <c r="I202" s="43"/>
      <c r="J202" s="205" t="e">
        <f t="shared" si="0"/>
        <v>#DIV/0!</v>
      </c>
      <c r="K202" s="57"/>
      <c r="L202" s="57"/>
      <c r="M202" s="159"/>
      <c r="N202" s="159"/>
      <c r="O202" s="159"/>
    </row>
    <row r="203" spans="1:15">
      <c r="A203" s="202">
        <v>196</v>
      </c>
      <c r="B203" s="159"/>
      <c r="C203" s="159"/>
      <c r="D203" s="159"/>
      <c r="E203" s="39"/>
      <c r="F203" s="39"/>
      <c r="G203" s="159"/>
      <c r="H203" s="42"/>
      <c r="I203" s="43"/>
      <c r="J203" s="205" t="e">
        <f t="shared" si="0"/>
        <v>#DIV/0!</v>
      </c>
      <c r="K203" s="57"/>
      <c r="L203" s="57"/>
      <c r="M203" s="159"/>
      <c r="N203" s="159"/>
      <c r="O203" s="159"/>
    </row>
    <row r="204" spans="1:15">
      <c r="A204" s="202">
        <v>197</v>
      </c>
      <c r="B204" s="159"/>
      <c r="C204" s="159"/>
      <c r="D204" s="159"/>
      <c r="E204" s="39"/>
      <c r="F204" s="39"/>
      <c r="G204" s="159"/>
      <c r="H204" s="42"/>
      <c r="I204" s="43"/>
      <c r="J204" s="205" t="e">
        <f t="shared" si="0"/>
        <v>#DIV/0!</v>
      </c>
      <c r="K204" s="57"/>
      <c r="L204" s="57"/>
      <c r="M204" s="159"/>
      <c r="N204" s="159"/>
      <c r="O204" s="159"/>
    </row>
    <row r="205" spans="1:15">
      <c r="A205" s="202">
        <v>198</v>
      </c>
      <c r="B205" s="159"/>
      <c r="C205" s="159"/>
      <c r="D205" s="159"/>
      <c r="E205" s="39"/>
      <c r="F205" s="39"/>
      <c r="G205" s="159"/>
      <c r="H205" s="42"/>
      <c r="I205" s="43"/>
      <c r="J205" s="205" t="e">
        <f t="shared" si="0"/>
        <v>#DIV/0!</v>
      </c>
      <c r="K205" s="57"/>
      <c r="L205" s="57"/>
      <c r="M205" s="159"/>
      <c r="N205" s="159"/>
      <c r="O205" s="159"/>
    </row>
    <row r="206" spans="1:15">
      <c r="A206" s="202">
        <v>199</v>
      </c>
      <c r="B206" s="159"/>
      <c r="C206" s="159"/>
      <c r="D206" s="159"/>
      <c r="E206" s="39"/>
      <c r="F206" s="39"/>
      <c r="G206" s="159"/>
      <c r="H206" s="42"/>
      <c r="I206" s="43"/>
      <c r="J206" s="205" t="e">
        <f t="shared" si="0"/>
        <v>#DIV/0!</v>
      </c>
      <c r="K206" s="57"/>
      <c r="L206" s="57"/>
      <c r="M206" s="159"/>
      <c r="N206" s="159"/>
      <c r="O206" s="159"/>
    </row>
    <row r="207" spans="1:15">
      <c r="A207" s="202">
        <v>200</v>
      </c>
      <c r="B207" s="159"/>
      <c r="C207" s="159"/>
      <c r="D207" s="159"/>
      <c r="E207" s="39"/>
      <c r="F207" s="39"/>
      <c r="G207" s="159"/>
      <c r="H207" s="42"/>
      <c r="I207" s="43"/>
      <c r="J207" s="205" t="e">
        <f t="shared" si="0"/>
        <v>#DIV/0!</v>
      </c>
      <c r="K207" s="57"/>
      <c r="L207" s="57"/>
      <c r="M207" s="159"/>
      <c r="N207" s="159"/>
      <c r="O207" s="159"/>
    </row>
    <row r="208" spans="1:15">
      <c r="A208" s="202">
        <v>201</v>
      </c>
      <c r="B208" s="159"/>
      <c r="C208" s="159"/>
      <c r="D208" s="159"/>
      <c r="E208" s="39"/>
      <c r="F208" s="39"/>
      <c r="G208" s="159"/>
      <c r="H208" s="42"/>
      <c r="I208" s="43"/>
      <c r="J208" s="205" t="e">
        <f t="shared" si="0"/>
        <v>#DIV/0!</v>
      </c>
      <c r="K208" s="57"/>
      <c r="L208" s="57"/>
      <c r="M208" s="159"/>
      <c r="N208" s="159"/>
      <c r="O208" s="159"/>
    </row>
    <row r="209" spans="1:15">
      <c r="A209" s="202">
        <v>202</v>
      </c>
      <c r="B209" s="159"/>
      <c r="C209" s="159"/>
      <c r="D209" s="159"/>
      <c r="E209" s="39"/>
      <c r="F209" s="39"/>
      <c r="G209" s="159"/>
      <c r="H209" s="42"/>
      <c r="I209" s="43"/>
      <c r="J209" s="205" t="e">
        <f t="shared" si="0"/>
        <v>#DIV/0!</v>
      </c>
      <c r="K209" s="57"/>
      <c r="L209" s="57"/>
      <c r="M209" s="159"/>
      <c r="N209" s="159"/>
      <c r="O209" s="159"/>
    </row>
    <row r="210" spans="1:15">
      <c r="A210" s="202">
        <v>203</v>
      </c>
      <c r="B210" s="159"/>
      <c r="C210" s="159"/>
      <c r="D210" s="159"/>
      <c r="E210" s="39"/>
      <c r="F210" s="39"/>
      <c r="G210" s="159"/>
      <c r="H210" s="42"/>
      <c r="I210" s="43"/>
      <c r="J210" s="205" t="e">
        <f t="shared" si="0"/>
        <v>#DIV/0!</v>
      </c>
      <c r="K210" s="57"/>
      <c r="L210" s="57"/>
      <c r="M210" s="159"/>
      <c r="N210" s="159"/>
      <c r="O210" s="159"/>
    </row>
    <row r="211" spans="1:15">
      <c r="A211" s="202">
        <v>204</v>
      </c>
      <c r="B211" s="159"/>
      <c r="C211" s="159"/>
      <c r="D211" s="159"/>
      <c r="E211" s="39"/>
      <c r="F211" s="39"/>
      <c r="G211" s="159"/>
      <c r="H211" s="42"/>
      <c r="I211" s="43"/>
      <c r="J211" s="205" t="e">
        <f t="shared" si="0"/>
        <v>#DIV/0!</v>
      </c>
      <c r="K211" s="57"/>
      <c r="L211" s="57"/>
      <c r="M211" s="159"/>
      <c r="N211" s="159"/>
      <c r="O211" s="159"/>
    </row>
    <row r="212" spans="1:15">
      <c r="A212" s="202">
        <v>205</v>
      </c>
      <c r="B212" s="159"/>
      <c r="C212" s="159"/>
      <c r="D212" s="159"/>
      <c r="E212" s="39"/>
      <c r="F212" s="39"/>
      <c r="G212" s="159"/>
      <c r="H212" s="42"/>
      <c r="I212" s="43"/>
      <c r="J212" s="205" t="e">
        <f t="shared" si="0"/>
        <v>#DIV/0!</v>
      </c>
      <c r="K212" s="57"/>
      <c r="L212" s="57"/>
      <c r="M212" s="159"/>
      <c r="N212" s="159"/>
      <c r="O212" s="159"/>
    </row>
    <row r="213" spans="1:15">
      <c r="A213" s="202">
        <v>206</v>
      </c>
      <c r="B213" s="159"/>
      <c r="C213" s="159"/>
      <c r="D213" s="159"/>
      <c r="E213" s="39"/>
      <c r="F213" s="39"/>
      <c r="G213" s="159"/>
      <c r="H213" s="42"/>
      <c r="I213" s="43"/>
      <c r="J213" s="205" t="e">
        <f t="shared" si="0"/>
        <v>#DIV/0!</v>
      </c>
      <c r="K213" s="57"/>
      <c r="L213" s="57"/>
      <c r="M213" s="159"/>
      <c r="N213" s="159"/>
      <c r="O213" s="159"/>
    </row>
    <row r="214" spans="1:15">
      <c r="A214" s="202">
        <v>207</v>
      </c>
      <c r="B214" s="159"/>
      <c r="C214" s="159"/>
      <c r="D214" s="159"/>
      <c r="E214" s="39"/>
      <c r="F214" s="39"/>
      <c r="G214" s="159"/>
      <c r="H214" s="42"/>
      <c r="I214" s="43"/>
      <c r="J214" s="205" t="e">
        <f t="shared" si="0"/>
        <v>#DIV/0!</v>
      </c>
      <c r="K214" s="57"/>
      <c r="L214" s="57"/>
      <c r="M214" s="159"/>
      <c r="N214" s="159"/>
      <c r="O214" s="159"/>
    </row>
    <row r="215" spans="1:15">
      <c r="A215" s="202">
        <v>208</v>
      </c>
      <c r="B215" s="159"/>
      <c r="C215" s="159"/>
      <c r="D215" s="159"/>
      <c r="E215" s="39"/>
      <c r="F215" s="39"/>
      <c r="G215" s="159"/>
      <c r="H215" s="42"/>
      <c r="I215" s="43"/>
      <c r="J215" s="205" t="e">
        <f t="shared" si="0"/>
        <v>#DIV/0!</v>
      </c>
      <c r="K215" s="57"/>
      <c r="L215" s="57"/>
      <c r="M215" s="159"/>
      <c r="N215" s="159"/>
      <c r="O215" s="159"/>
    </row>
    <row r="216" spans="1:15">
      <c r="A216" s="202">
        <v>209</v>
      </c>
      <c r="B216" s="159"/>
      <c r="C216" s="159"/>
      <c r="D216" s="159"/>
      <c r="E216" s="39"/>
      <c r="F216" s="39"/>
      <c r="G216" s="159"/>
      <c r="H216" s="42"/>
      <c r="I216" s="43"/>
      <c r="J216" s="205" t="e">
        <f t="shared" si="0"/>
        <v>#DIV/0!</v>
      </c>
      <c r="K216" s="57"/>
      <c r="L216" s="57"/>
      <c r="M216" s="159"/>
      <c r="N216" s="159"/>
      <c r="O216" s="159"/>
    </row>
    <row r="217" spans="1:15">
      <c r="A217" s="202">
        <v>210</v>
      </c>
      <c r="B217" s="159"/>
      <c r="C217" s="159"/>
      <c r="D217" s="159"/>
      <c r="E217" s="39"/>
      <c r="F217" s="39"/>
      <c r="G217" s="159"/>
      <c r="H217" s="42"/>
      <c r="I217" s="43"/>
      <c r="J217" s="205" t="e">
        <f t="shared" si="0"/>
        <v>#DIV/0!</v>
      </c>
      <c r="K217" s="57"/>
      <c r="L217" s="57"/>
      <c r="M217" s="159"/>
      <c r="N217" s="159"/>
      <c r="O217" s="159"/>
    </row>
    <row r="218" spans="1:15">
      <c r="A218" s="202">
        <v>211</v>
      </c>
      <c r="B218" s="159"/>
      <c r="C218" s="159"/>
      <c r="D218" s="159"/>
      <c r="E218" s="39"/>
      <c r="F218" s="39"/>
      <c r="G218" s="159"/>
      <c r="H218" s="42"/>
      <c r="I218" s="43"/>
      <c r="J218" s="205" t="e">
        <f t="shared" si="0"/>
        <v>#DIV/0!</v>
      </c>
      <c r="K218" s="57"/>
      <c r="L218" s="57"/>
      <c r="M218" s="159"/>
      <c r="N218" s="159"/>
      <c r="O218" s="159"/>
    </row>
    <row r="219" spans="1:15">
      <c r="A219" s="202">
        <v>212</v>
      </c>
      <c r="B219" s="159"/>
      <c r="C219" s="159"/>
      <c r="D219" s="159"/>
      <c r="E219" s="39"/>
      <c r="F219" s="39"/>
      <c r="G219" s="159"/>
      <c r="H219" s="42"/>
      <c r="I219" s="43"/>
      <c r="J219" s="205" t="e">
        <f t="shared" si="0"/>
        <v>#DIV/0!</v>
      </c>
      <c r="K219" s="57"/>
      <c r="L219" s="57"/>
      <c r="M219" s="159"/>
      <c r="N219" s="159"/>
      <c r="O219" s="159"/>
    </row>
    <row r="220" spans="1:15">
      <c r="A220" s="202">
        <v>213</v>
      </c>
      <c r="B220" s="159"/>
      <c r="C220" s="159"/>
      <c r="D220" s="159"/>
      <c r="E220" s="39"/>
      <c r="F220" s="39"/>
      <c r="G220" s="159"/>
      <c r="H220" s="42"/>
      <c r="I220" s="43"/>
      <c r="J220" s="205" t="e">
        <f t="shared" si="0"/>
        <v>#DIV/0!</v>
      </c>
      <c r="K220" s="57"/>
      <c r="L220" s="57"/>
      <c r="M220" s="159"/>
      <c r="N220" s="159"/>
      <c r="O220" s="159"/>
    </row>
    <row r="221" spans="1:15">
      <c r="A221" s="202">
        <v>214</v>
      </c>
      <c r="B221" s="159"/>
      <c r="C221" s="159"/>
      <c r="D221" s="159"/>
      <c r="E221" s="39"/>
      <c r="F221" s="39"/>
      <c r="G221" s="159"/>
      <c r="H221" s="42"/>
      <c r="I221" s="43"/>
      <c r="J221" s="205" t="e">
        <f t="shared" si="0"/>
        <v>#DIV/0!</v>
      </c>
      <c r="K221" s="57"/>
      <c r="L221" s="57"/>
      <c r="M221" s="159"/>
      <c r="N221" s="159"/>
      <c r="O221" s="159"/>
    </row>
    <row r="222" spans="1:15">
      <c r="A222" s="202">
        <v>215</v>
      </c>
      <c r="B222" s="159"/>
      <c r="C222" s="159"/>
      <c r="D222" s="159"/>
      <c r="E222" s="39"/>
      <c r="F222" s="39"/>
      <c r="G222" s="159"/>
      <c r="H222" s="42"/>
      <c r="I222" s="43"/>
      <c r="J222" s="205" t="e">
        <f t="shared" si="0"/>
        <v>#DIV/0!</v>
      </c>
      <c r="K222" s="57"/>
      <c r="L222" s="57"/>
      <c r="M222" s="159"/>
      <c r="N222" s="159"/>
      <c r="O222" s="159"/>
    </row>
    <row r="223" spans="1:15">
      <c r="A223" s="202">
        <v>216</v>
      </c>
      <c r="B223" s="159"/>
      <c r="C223" s="159"/>
      <c r="D223" s="159"/>
      <c r="E223" s="39"/>
      <c r="F223" s="39"/>
      <c r="G223" s="159"/>
      <c r="H223" s="42"/>
      <c r="I223" s="43"/>
      <c r="J223" s="205" t="e">
        <f t="shared" si="0"/>
        <v>#DIV/0!</v>
      </c>
      <c r="K223" s="57"/>
      <c r="L223" s="57"/>
      <c r="M223" s="159"/>
      <c r="N223" s="159"/>
      <c r="O223" s="159"/>
    </row>
    <row r="224" spans="1:15">
      <c r="A224" s="202">
        <v>217</v>
      </c>
      <c r="B224" s="159"/>
      <c r="C224" s="159"/>
      <c r="D224" s="159"/>
      <c r="E224" s="39"/>
      <c r="F224" s="39"/>
      <c r="G224" s="159"/>
      <c r="H224" s="42"/>
      <c r="I224" s="43"/>
      <c r="J224" s="205" t="e">
        <f t="shared" si="0"/>
        <v>#DIV/0!</v>
      </c>
      <c r="K224" s="57"/>
      <c r="L224" s="57"/>
      <c r="M224" s="159"/>
      <c r="N224" s="159"/>
      <c r="O224" s="159"/>
    </row>
    <row r="225" spans="1:15">
      <c r="A225" s="202">
        <v>218</v>
      </c>
      <c r="B225" s="159"/>
      <c r="C225" s="159"/>
      <c r="D225" s="159"/>
      <c r="E225" s="39"/>
      <c r="F225" s="39"/>
      <c r="G225" s="159"/>
      <c r="H225" s="42"/>
      <c r="I225" s="43"/>
      <c r="J225" s="205" t="e">
        <f t="shared" si="0"/>
        <v>#DIV/0!</v>
      </c>
      <c r="K225" s="57"/>
      <c r="L225" s="57"/>
      <c r="M225" s="159"/>
      <c r="N225" s="159"/>
      <c r="O225" s="159"/>
    </row>
    <row r="226" spans="1:15">
      <c r="A226" s="202">
        <v>219</v>
      </c>
      <c r="B226" s="159"/>
      <c r="C226" s="159"/>
      <c r="D226" s="159"/>
      <c r="E226" s="39"/>
      <c r="F226" s="39"/>
      <c r="G226" s="159"/>
      <c r="H226" s="42"/>
      <c r="I226" s="43"/>
      <c r="J226" s="205" t="e">
        <f t="shared" si="0"/>
        <v>#DIV/0!</v>
      </c>
      <c r="K226" s="57"/>
      <c r="L226" s="57"/>
      <c r="M226" s="159"/>
      <c r="N226" s="159"/>
      <c r="O226" s="159"/>
    </row>
    <row r="227" spans="1:15">
      <c r="A227" s="202">
        <v>220</v>
      </c>
      <c r="B227" s="159"/>
      <c r="C227" s="159"/>
      <c r="D227" s="159"/>
      <c r="E227" s="39"/>
      <c r="F227" s="39"/>
      <c r="G227" s="159"/>
      <c r="H227" s="42"/>
      <c r="I227" s="43"/>
      <c r="J227" s="205" t="e">
        <f t="shared" si="0"/>
        <v>#DIV/0!</v>
      </c>
      <c r="K227" s="57"/>
      <c r="L227" s="57"/>
      <c r="M227" s="159"/>
      <c r="N227" s="159"/>
      <c r="O227" s="159"/>
    </row>
    <row r="228" spans="1:15">
      <c r="A228" s="202">
        <v>221</v>
      </c>
      <c r="B228" s="159"/>
      <c r="C228" s="159"/>
      <c r="D228" s="159"/>
      <c r="E228" s="39"/>
      <c r="F228" s="39"/>
      <c r="G228" s="159"/>
      <c r="H228" s="42"/>
      <c r="I228" s="43"/>
      <c r="J228" s="205" t="e">
        <f t="shared" si="0"/>
        <v>#DIV/0!</v>
      </c>
      <c r="K228" s="57"/>
      <c r="L228" s="57"/>
      <c r="M228" s="159"/>
      <c r="N228" s="159"/>
      <c r="O228" s="159"/>
    </row>
    <row r="229" spans="1:15">
      <c r="A229" s="202">
        <v>222</v>
      </c>
      <c r="B229" s="159"/>
      <c r="C229" s="159"/>
      <c r="D229" s="159"/>
      <c r="E229" s="39"/>
      <c r="F229" s="39"/>
      <c r="G229" s="159"/>
      <c r="H229" s="42"/>
      <c r="I229" s="43"/>
      <c r="J229" s="205" t="e">
        <f t="shared" si="0"/>
        <v>#DIV/0!</v>
      </c>
      <c r="K229" s="57"/>
      <c r="L229" s="57"/>
      <c r="M229" s="159"/>
      <c r="N229" s="159"/>
      <c r="O229" s="159"/>
    </row>
    <row r="230" spans="1:15">
      <c r="A230" s="202">
        <v>223</v>
      </c>
      <c r="B230" s="159"/>
      <c r="C230" s="159"/>
      <c r="D230" s="159"/>
      <c r="E230" s="39"/>
      <c r="F230" s="39"/>
      <c r="G230" s="159"/>
      <c r="H230" s="42"/>
      <c r="I230" s="43"/>
      <c r="J230" s="205" t="e">
        <f t="shared" si="0"/>
        <v>#DIV/0!</v>
      </c>
      <c r="K230" s="57"/>
      <c r="L230" s="57"/>
      <c r="M230" s="159"/>
      <c r="N230" s="159"/>
      <c r="O230" s="159"/>
    </row>
    <row r="231" spans="1:15">
      <c r="A231" s="202">
        <v>224</v>
      </c>
      <c r="B231" s="159"/>
      <c r="C231" s="159"/>
      <c r="D231" s="159"/>
      <c r="E231" s="39"/>
      <c r="F231" s="39"/>
      <c r="G231" s="159"/>
      <c r="H231" s="42"/>
      <c r="I231" s="43"/>
      <c r="J231" s="205" t="e">
        <f t="shared" si="0"/>
        <v>#DIV/0!</v>
      </c>
      <c r="K231" s="57"/>
      <c r="L231" s="57"/>
      <c r="M231" s="159"/>
      <c r="N231" s="159"/>
      <c r="O231" s="159"/>
    </row>
    <row r="232" spans="1:15">
      <c r="A232" s="202">
        <v>225</v>
      </c>
      <c r="B232" s="159"/>
      <c r="C232" s="159"/>
      <c r="D232" s="159"/>
      <c r="E232" s="39"/>
      <c r="F232" s="39"/>
      <c r="G232" s="159"/>
      <c r="H232" s="42"/>
      <c r="I232" s="43"/>
      <c r="J232" s="205" t="e">
        <f t="shared" si="0"/>
        <v>#DIV/0!</v>
      </c>
      <c r="K232" s="57"/>
      <c r="L232" s="57"/>
      <c r="M232" s="159"/>
      <c r="N232" s="159"/>
      <c r="O232" s="159"/>
    </row>
    <row r="233" spans="1:15">
      <c r="A233" s="202">
        <v>226</v>
      </c>
      <c r="B233" s="159"/>
      <c r="C233" s="159"/>
      <c r="D233" s="159"/>
      <c r="E233" s="39"/>
      <c r="F233" s="39"/>
      <c r="G233" s="159"/>
      <c r="H233" s="42"/>
      <c r="I233" s="43"/>
      <c r="J233" s="205" t="e">
        <f t="shared" si="0"/>
        <v>#DIV/0!</v>
      </c>
      <c r="K233" s="57"/>
      <c r="L233" s="57"/>
      <c r="M233" s="159"/>
      <c r="N233" s="159"/>
      <c r="O233" s="159"/>
    </row>
    <row r="234" spans="1:15">
      <c r="A234" s="202">
        <v>227</v>
      </c>
      <c r="B234" s="159"/>
      <c r="C234" s="159"/>
      <c r="D234" s="159"/>
      <c r="E234" s="39"/>
      <c r="F234" s="39"/>
      <c r="G234" s="159"/>
      <c r="H234" s="42"/>
      <c r="I234" s="43"/>
      <c r="J234" s="205" t="e">
        <f t="shared" si="0"/>
        <v>#DIV/0!</v>
      </c>
      <c r="K234" s="57"/>
      <c r="L234" s="57"/>
      <c r="M234" s="159"/>
      <c r="N234" s="159"/>
      <c r="O234" s="159"/>
    </row>
    <row r="235" spans="1:15">
      <c r="A235" s="202">
        <v>228</v>
      </c>
      <c r="B235" s="159"/>
      <c r="C235" s="159"/>
      <c r="D235" s="159"/>
      <c r="E235" s="39"/>
      <c r="F235" s="39"/>
      <c r="G235" s="159"/>
      <c r="H235" s="42"/>
      <c r="I235" s="43"/>
      <c r="J235" s="205" t="e">
        <f t="shared" si="0"/>
        <v>#DIV/0!</v>
      </c>
      <c r="K235" s="57"/>
      <c r="L235" s="57"/>
      <c r="M235" s="159"/>
      <c r="N235" s="159"/>
      <c r="O235" s="159"/>
    </row>
    <row r="236" spans="1:15">
      <c r="A236" s="202">
        <v>229</v>
      </c>
      <c r="B236" s="159"/>
      <c r="C236" s="159"/>
      <c r="D236" s="159"/>
      <c r="E236" s="39"/>
      <c r="F236" s="39"/>
      <c r="G236" s="159"/>
      <c r="H236" s="42"/>
      <c r="I236" s="43"/>
      <c r="J236" s="205" t="e">
        <f t="shared" si="0"/>
        <v>#DIV/0!</v>
      </c>
      <c r="K236" s="57"/>
      <c r="L236" s="57"/>
      <c r="M236" s="159"/>
      <c r="N236" s="159"/>
      <c r="O236" s="159"/>
    </row>
    <row r="237" spans="1:15">
      <c r="A237" s="202">
        <v>230</v>
      </c>
      <c r="B237" s="159"/>
      <c r="C237" s="159"/>
      <c r="D237" s="159"/>
      <c r="E237" s="39"/>
      <c r="F237" s="39"/>
      <c r="G237" s="159"/>
      <c r="H237" s="42"/>
      <c r="I237" s="43"/>
      <c r="J237" s="205" t="e">
        <f t="shared" si="0"/>
        <v>#DIV/0!</v>
      </c>
      <c r="K237" s="57"/>
      <c r="L237" s="57"/>
      <c r="M237" s="159"/>
      <c r="N237" s="159"/>
      <c r="O237" s="159"/>
    </row>
    <row r="238" spans="1:15">
      <c r="A238" s="202">
        <v>231</v>
      </c>
      <c r="B238" s="159"/>
      <c r="C238" s="159"/>
      <c r="D238" s="159"/>
      <c r="E238" s="39"/>
      <c r="F238" s="39"/>
      <c r="G238" s="159"/>
      <c r="H238" s="42"/>
      <c r="I238" s="43"/>
      <c r="J238" s="205" t="e">
        <f t="shared" si="0"/>
        <v>#DIV/0!</v>
      </c>
      <c r="K238" s="57"/>
      <c r="L238" s="57"/>
      <c r="M238" s="159"/>
      <c r="N238" s="159"/>
      <c r="O238" s="159"/>
    </row>
    <row r="239" spans="1:15">
      <c r="A239" s="202">
        <v>232</v>
      </c>
      <c r="B239" s="159"/>
      <c r="C239" s="159"/>
      <c r="D239" s="159"/>
      <c r="E239" s="39"/>
      <c r="F239" s="39"/>
      <c r="G239" s="159"/>
      <c r="H239" s="42"/>
      <c r="I239" s="43"/>
      <c r="J239" s="205" t="e">
        <f t="shared" si="0"/>
        <v>#DIV/0!</v>
      </c>
      <c r="K239" s="57"/>
      <c r="L239" s="57"/>
      <c r="M239" s="159"/>
      <c r="N239" s="159"/>
      <c r="O239" s="159"/>
    </row>
    <row r="240" spans="1:15">
      <c r="A240" s="202">
        <v>233</v>
      </c>
      <c r="B240" s="159"/>
      <c r="C240" s="159"/>
      <c r="D240" s="159"/>
      <c r="E240" s="39"/>
      <c r="F240" s="39"/>
      <c r="G240" s="159"/>
      <c r="H240" s="42"/>
      <c r="I240" s="43"/>
      <c r="J240" s="205" t="e">
        <f t="shared" si="0"/>
        <v>#DIV/0!</v>
      </c>
      <c r="K240" s="57"/>
      <c r="L240" s="57"/>
      <c r="M240" s="159"/>
      <c r="N240" s="159"/>
      <c r="O240" s="159"/>
    </row>
    <row r="241" spans="1:15">
      <c r="A241" s="202">
        <v>234</v>
      </c>
      <c r="B241" s="159"/>
      <c r="C241" s="159"/>
      <c r="D241" s="159"/>
      <c r="E241" s="39"/>
      <c r="F241" s="39"/>
      <c r="G241" s="159"/>
      <c r="H241" s="42"/>
      <c r="I241" s="43"/>
      <c r="J241" s="205" t="e">
        <f t="shared" si="0"/>
        <v>#DIV/0!</v>
      </c>
      <c r="K241" s="57"/>
      <c r="L241" s="57"/>
      <c r="M241" s="159"/>
      <c r="N241" s="159"/>
      <c r="O241" s="159"/>
    </row>
    <row r="242" spans="1:15">
      <c r="A242" s="202">
        <v>235</v>
      </c>
      <c r="B242" s="159"/>
      <c r="C242" s="159"/>
      <c r="D242" s="159"/>
      <c r="E242" s="39"/>
      <c r="F242" s="39"/>
      <c r="G242" s="159"/>
      <c r="H242" s="42"/>
      <c r="I242" s="43"/>
      <c r="J242" s="205" t="e">
        <f t="shared" si="0"/>
        <v>#DIV/0!</v>
      </c>
      <c r="K242" s="57"/>
      <c r="L242" s="57"/>
      <c r="M242" s="159"/>
      <c r="N242" s="159"/>
      <c r="O242" s="159"/>
    </row>
    <row r="243" spans="1:15">
      <c r="A243" s="202">
        <v>236</v>
      </c>
      <c r="B243" s="159"/>
      <c r="C243" s="159"/>
      <c r="D243" s="159"/>
      <c r="E243" s="39"/>
      <c r="F243" s="39"/>
      <c r="G243" s="159"/>
      <c r="H243" s="42"/>
      <c r="I243" s="43"/>
      <c r="J243" s="205" t="e">
        <f t="shared" si="0"/>
        <v>#DIV/0!</v>
      </c>
      <c r="K243" s="57"/>
      <c r="L243" s="57"/>
      <c r="M243" s="159"/>
      <c r="N243" s="159"/>
      <c r="O243" s="159"/>
    </row>
    <row r="244" spans="1:15">
      <c r="A244" s="202">
        <v>237</v>
      </c>
      <c r="B244" s="159"/>
      <c r="C244" s="159"/>
      <c r="D244" s="159"/>
      <c r="E244" s="39"/>
      <c r="F244" s="39"/>
      <c r="G244" s="159"/>
      <c r="H244" s="42"/>
      <c r="I244" s="43"/>
      <c r="J244" s="205" t="e">
        <f t="shared" si="0"/>
        <v>#DIV/0!</v>
      </c>
      <c r="K244" s="57"/>
      <c r="L244" s="57"/>
      <c r="M244" s="159"/>
      <c r="N244" s="159"/>
      <c r="O244" s="159"/>
    </row>
    <row r="245" spans="1:15">
      <c r="A245" s="202">
        <v>238</v>
      </c>
      <c r="B245" s="159"/>
      <c r="C245" s="159"/>
      <c r="D245" s="159"/>
      <c r="E245" s="39"/>
      <c r="F245" s="39"/>
      <c r="G245" s="159"/>
      <c r="H245" s="42"/>
      <c r="I245" s="43"/>
      <c r="J245" s="205" t="e">
        <f t="shared" si="0"/>
        <v>#DIV/0!</v>
      </c>
      <c r="K245" s="57"/>
      <c r="L245" s="57"/>
      <c r="M245" s="159"/>
      <c r="N245" s="159"/>
      <c r="O245" s="159"/>
    </row>
    <row r="246" spans="1:15">
      <c r="A246" s="202">
        <v>239</v>
      </c>
      <c r="B246" s="159"/>
      <c r="C246" s="159"/>
      <c r="D246" s="159"/>
      <c r="E246" s="39"/>
      <c r="F246" s="39"/>
      <c r="G246" s="159"/>
      <c r="H246" s="42"/>
      <c r="I246" s="43"/>
      <c r="J246" s="205" t="e">
        <f t="shared" si="0"/>
        <v>#DIV/0!</v>
      </c>
      <c r="K246" s="57"/>
      <c r="L246" s="57"/>
      <c r="M246" s="159"/>
      <c r="N246" s="159"/>
      <c r="O246" s="159"/>
    </row>
    <row r="247" spans="1:15">
      <c r="A247" s="202">
        <v>240</v>
      </c>
      <c r="B247" s="159"/>
      <c r="C247" s="159"/>
      <c r="D247" s="159"/>
      <c r="E247" s="39"/>
      <c r="F247" s="39"/>
      <c r="G247" s="159"/>
      <c r="H247" s="42"/>
      <c r="I247" s="43"/>
      <c r="J247" s="205" t="e">
        <f t="shared" si="0"/>
        <v>#DIV/0!</v>
      </c>
      <c r="K247" s="57"/>
      <c r="L247" s="57"/>
      <c r="M247" s="159"/>
      <c r="N247" s="159"/>
      <c r="O247" s="159"/>
    </row>
    <row r="248" spans="1:15">
      <c r="A248" s="202">
        <v>241</v>
      </c>
      <c r="B248" s="159"/>
      <c r="C248" s="159"/>
      <c r="D248" s="159"/>
      <c r="E248" s="39"/>
      <c r="F248" s="39"/>
      <c r="G248" s="159"/>
      <c r="H248" s="42"/>
      <c r="I248" s="43"/>
      <c r="J248" s="205" t="e">
        <f t="shared" si="0"/>
        <v>#DIV/0!</v>
      </c>
      <c r="K248" s="57"/>
      <c r="L248" s="57"/>
      <c r="M248" s="159"/>
      <c r="N248" s="159"/>
      <c r="O248" s="159"/>
    </row>
    <row r="249" spans="1:15">
      <c r="A249" s="202">
        <v>242</v>
      </c>
      <c r="B249" s="159"/>
      <c r="C249" s="159"/>
      <c r="D249" s="159"/>
      <c r="E249" s="39"/>
      <c r="F249" s="39"/>
      <c r="G249" s="159"/>
      <c r="H249" s="42"/>
      <c r="I249" s="43"/>
      <c r="J249" s="205" t="e">
        <f t="shared" si="0"/>
        <v>#DIV/0!</v>
      </c>
      <c r="K249" s="57"/>
      <c r="L249" s="57"/>
      <c r="M249" s="159"/>
      <c r="N249" s="159"/>
      <c r="O249" s="159"/>
    </row>
    <row r="250" spans="1:15">
      <c r="A250" s="202">
        <v>243</v>
      </c>
      <c r="B250" s="159"/>
      <c r="C250" s="159"/>
      <c r="D250" s="159"/>
      <c r="E250" s="39"/>
      <c r="F250" s="39"/>
      <c r="G250" s="159"/>
      <c r="H250" s="42"/>
      <c r="I250" s="43"/>
      <c r="J250" s="205" t="e">
        <f t="shared" si="0"/>
        <v>#DIV/0!</v>
      </c>
      <c r="K250" s="57"/>
      <c r="L250" s="57"/>
      <c r="M250" s="159"/>
      <c r="N250" s="159"/>
      <c r="O250" s="159"/>
    </row>
    <row r="251" spans="1:15">
      <c r="A251" s="202">
        <v>244</v>
      </c>
      <c r="B251" s="159"/>
      <c r="C251" s="159"/>
      <c r="D251" s="159"/>
      <c r="E251" s="39"/>
      <c r="F251" s="39"/>
      <c r="G251" s="159"/>
      <c r="H251" s="42"/>
      <c r="I251" s="43"/>
      <c r="J251" s="205" t="e">
        <f t="shared" si="0"/>
        <v>#DIV/0!</v>
      </c>
      <c r="K251" s="57"/>
      <c r="L251" s="57"/>
      <c r="M251" s="159"/>
      <c r="N251" s="159"/>
      <c r="O251" s="159"/>
    </row>
    <row r="252" spans="1:15">
      <c r="A252" s="202">
        <v>245</v>
      </c>
      <c r="B252" s="159"/>
      <c r="C252" s="159"/>
      <c r="D252" s="159"/>
      <c r="E252" s="39"/>
      <c r="F252" s="39"/>
      <c r="G252" s="159"/>
      <c r="H252" s="42"/>
      <c r="I252" s="43"/>
      <c r="J252" s="205" t="e">
        <f t="shared" si="0"/>
        <v>#DIV/0!</v>
      </c>
      <c r="K252" s="57"/>
      <c r="L252" s="57"/>
      <c r="M252" s="159"/>
      <c r="N252" s="159"/>
      <c r="O252" s="159"/>
    </row>
    <row r="253" spans="1:15">
      <c r="A253" s="202">
        <v>246</v>
      </c>
      <c r="B253" s="159"/>
      <c r="C253" s="159"/>
      <c r="D253" s="159"/>
      <c r="E253" s="39"/>
      <c r="F253" s="39"/>
      <c r="G253" s="159"/>
      <c r="H253" s="42"/>
      <c r="I253" s="43"/>
      <c r="J253" s="205" t="e">
        <f t="shared" si="0"/>
        <v>#DIV/0!</v>
      </c>
      <c r="K253" s="57"/>
      <c r="L253" s="57"/>
      <c r="M253" s="159"/>
      <c r="N253" s="159"/>
      <c r="O253" s="159"/>
    </row>
    <row r="254" spans="1:15">
      <c r="A254" s="202">
        <v>247</v>
      </c>
      <c r="B254" s="159"/>
      <c r="C254" s="159"/>
      <c r="D254" s="159"/>
      <c r="E254" s="39"/>
      <c r="F254" s="39"/>
      <c r="G254" s="159"/>
      <c r="H254" s="42"/>
      <c r="I254" s="43"/>
      <c r="J254" s="205" t="e">
        <f t="shared" si="0"/>
        <v>#DIV/0!</v>
      </c>
      <c r="K254" s="57"/>
      <c r="L254" s="57"/>
      <c r="M254" s="159"/>
      <c r="N254" s="159"/>
      <c r="O254" s="159"/>
    </row>
    <row r="255" spans="1:15">
      <c r="A255" s="202">
        <v>248</v>
      </c>
      <c r="B255" s="159"/>
      <c r="C255" s="159"/>
      <c r="D255" s="159"/>
      <c r="E255" s="39"/>
      <c r="F255" s="39"/>
      <c r="G255" s="159"/>
      <c r="H255" s="42"/>
      <c r="I255" s="43"/>
      <c r="J255" s="205" t="e">
        <f t="shared" si="0"/>
        <v>#DIV/0!</v>
      </c>
      <c r="K255" s="57"/>
      <c r="L255" s="57"/>
      <c r="M255" s="159"/>
      <c r="N255" s="159"/>
      <c r="O255" s="159"/>
    </row>
    <row r="256" spans="1:15">
      <c r="A256" s="202">
        <v>249</v>
      </c>
      <c r="B256" s="159"/>
      <c r="C256" s="159"/>
      <c r="D256" s="159"/>
      <c r="E256" s="39"/>
      <c r="F256" s="39"/>
      <c r="G256" s="159"/>
      <c r="H256" s="42"/>
      <c r="I256" s="43"/>
      <c r="J256" s="205" t="e">
        <f t="shared" si="0"/>
        <v>#DIV/0!</v>
      </c>
      <c r="K256" s="57"/>
      <c r="L256" s="57"/>
      <c r="M256" s="159"/>
      <c r="N256" s="159"/>
      <c r="O256" s="159"/>
    </row>
    <row r="257" spans="1:15">
      <c r="A257" s="202">
        <v>250</v>
      </c>
      <c r="B257" s="159"/>
      <c r="C257" s="159"/>
      <c r="D257" s="159"/>
      <c r="E257" s="39"/>
      <c r="F257" s="39"/>
      <c r="G257" s="159"/>
      <c r="H257" s="42"/>
      <c r="I257" s="43"/>
      <c r="J257" s="205" t="e">
        <f t="shared" si="0"/>
        <v>#DIV/0!</v>
      </c>
      <c r="K257" s="57"/>
      <c r="L257" s="57"/>
      <c r="M257" s="159"/>
      <c r="N257" s="159"/>
      <c r="O257" s="159"/>
    </row>
    <row r="258" spans="1:15">
      <c r="A258" s="202">
        <v>251</v>
      </c>
      <c r="B258" s="159"/>
      <c r="C258" s="159"/>
      <c r="D258" s="159"/>
      <c r="E258" s="39"/>
      <c r="F258" s="39"/>
      <c r="G258" s="159"/>
      <c r="H258" s="42"/>
      <c r="I258" s="43"/>
      <c r="J258" s="205" t="e">
        <f t="shared" si="0"/>
        <v>#DIV/0!</v>
      </c>
      <c r="K258" s="57"/>
      <c r="L258" s="57"/>
      <c r="M258" s="159"/>
      <c r="N258" s="159"/>
      <c r="O258" s="159"/>
    </row>
    <row r="259" spans="1:15">
      <c r="A259" s="202">
        <v>252</v>
      </c>
      <c r="B259" s="159"/>
      <c r="C259" s="159"/>
      <c r="D259" s="159"/>
      <c r="E259" s="39"/>
      <c r="F259" s="39"/>
      <c r="G259" s="159"/>
      <c r="H259" s="42"/>
      <c r="I259" s="43"/>
      <c r="J259" s="205" t="e">
        <f t="shared" si="0"/>
        <v>#DIV/0!</v>
      </c>
      <c r="K259" s="57"/>
      <c r="L259" s="57"/>
      <c r="M259" s="159"/>
      <c r="N259" s="159"/>
      <c r="O259" s="159"/>
    </row>
    <row r="260" spans="1:15">
      <c r="A260" s="202">
        <v>253</v>
      </c>
      <c r="B260" s="159"/>
      <c r="C260" s="159"/>
      <c r="D260" s="159"/>
      <c r="E260" s="39"/>
      <c r="F260" s="39"/>
      <c r="G260" s="159"/>
      <c r="H260" s="42"/>
      <c r="I260" s="43"/>
      <c r="J260" s="205" t="e">
        <f t="shared" si="0"/>
        <v>#DIV/0!</v>
      </c>
      <c r="K260" s="57"/>
      <c r="L260" s="57"/>
      <c r="M260" s="159"/>
      <c r="N260" s="159"/>
      <c r="O260" s="159"/>
    </row>
    <row r="261" spans="1:15">
      <c r="A261" s="202">
        <v>254</v>
      </c>
      <c r="B261" s="159"/>
      <c r="C261" s="159"/>
      <c r="D261" s="159"/>
      <c r="E261" s="39"/>
      <c r="F261" s="39"/>
      <c r="G261" s="159"/>
      <c r="H261" s="42"/>
      <c r="I261" s="43"/>
      <c r="J261" s="205" t="e">
        <f t="shared" si="0"/>
        <v>#DIV/0!</v>
      </c>
      <c r="K261" s="57"/>
      <c r="L261" s="57"/>
      <c r="M261" s="159"/>
      <c r="N261" s="159"/>
      <c r="O261" s="159"/>
    </row>
    <row r="262" spans="1:15">
      <c r="A262" s="202">
        <v>255</v>
      </c>
      <c r="B262" s="159"/>
      <c r="C262" s="159"/>
      <c r="D262" s="159"/>
      <c r="E262" s="39"/>
      <c r="F262" s="39"/>
      <c r="G262" s="159"/>
      <c r="H262" s="42"/>
      <c r="I262" s="43"/>
      <c r="J262" s="205" t="e">
        <f t="shared" ref="J262:J357" si="1">H262/I262</f>
        <v>#DIV/0!</v>
      </c>
      <c r="K262" s="57"/>
      <c r="L262" s="57"/>
      <c r="M262" s="159"/>
      <c r="N262" s="159"/>
      <c r="O262" s="159"/>
    </row>
    <row r="263" spans="1:15">
      <c r="A263" s="202">
        <v>256</v>
      </c>
      <c r="B263" s="159"/>
      <c r="C263" s="159"/>
      <c r="D263" s="159"/>
      <c r="E263" s="39"/>
      <c r="F263" s="39"/>
      <c r="G263" s="159"/>
      <c r="H263" s="42"/>
      <c r="I263" s="43"/>
      <c r="J263" s="205" t="e">
        <f t="shared" si="1"/>
        <v>#DIV/0!</v>
      </c>
      <c r="K263" s="57"/>
      <c r="L263" s="57"/>
      <c r="M263" s="159"/>
      <c r="N263" s="159"/>
      <c r="O263" s="159"/>
    </row>
    <row r="264" spans="1:15">
      <c r="A264" s="202">
        <v>257</v>
      </c>
      <c r="B264" s="159"/>
      <c r="C264" s="159"/>
      <c r="D264" s="159"/>
      <c r="E264" s="39"/>
      <c r="F264" s="39"/>
      <c r="G264" s="159"/>
      <c r="H264" s="42"/>
      <c r="I264" s="43"/>
      <c r="J264" s="205" t="e">
        <f t="shared" si="1"/>
        <v>#DIV/0!</v>
      </c>
      <c r="K264" s="57"/>
      <c r="L264" s="57"/>
      <c r="M264" s="159"/>
      <c r="N264" s="159"/>
      <c r="O264" s="159"/>
    </row>
    <row r="265" spans="1:15">
      <c r="A265" s="202">
        <v>258</v>
      </c>
      <c r="B265" s="159"/>
      <c r="C265" s="159"/>
      <c r="D265" s="159"/>
      <c r="E265" s="39"/>
      <c r="F265" s="39"/>
      <c r="G265" s="159"/>
      <c r="H265" s="42"/>
      <c r="I265" s="43"/>
      <c r="J265" s="205" t="e">
        <f t="shared" si="1"/>
        <v>#DIV/0!</v>
      </c>
      <c r="K265" s="57"/>
      <c r="L265" s="57"/>
      <c r="M265" s="159"/>
      <c r="N265" s="159"/>
      <c r="O265" s="159"/>
    </row>
    <row r="266" spans="1:15">
      <c r="A266" s="202">
        <v>259</v>
      </c>
      <c r="B266" s="159"/>
      <c r="C266" s="159"/>
      <c r="D266" s="159"/>
      <c r="E266" s="39"/>
      <c r="F266" s="39"/>
      <c r="G266" s="159"/>
      <c r="H266" s="42"/>
      <c r="I266" s="43"/>
      <c r="J266" s="205" t="e">
        <f t="shared" si="1"/>
        <v>#DIV/0!</v>
      </c>
      <c r="K266" s="57"/>
      <c r="L266" s="57"/>
      <c r="M266" s="159"/>
      <c r="N266" s="159"/>
      <c r="O266" s="159"/>
    </row>
    <row r="267" spans="1:15">
      <c r="A267" s="202">
        <v>260</v>
      </c>
      <c r="B267" s="159"/>
      <c r="C267" s="159"/>
      <c r="D267" s="159"/>
      <c r="E267" s="39"/>
      <c r="F267" s="39"/>
      <c r="G267" s="159"/>
      <c r="H267" s="42"/>
      <c r="I267" s="43"/>
      <c r="J267" s="205" t="e">
        <f t="shared" si="1"/>
        <v>#DIV/0!</v>
      </c>
      <c r="K267" s="57"/>
      <c r="L267" s="57"/>
      <c r="M267" s="159"/>
      <c r="N267" s="159"/>
      <c r="O267" s="159"/>
    </row>
    <row r="268" spans="1:15">
      <c r="A268" s="202">
        <v>261</v>
      </c>
      <c r="B268" s="159"/>
      <c r="C268" s="159"/>
      <c r="D268" s="159"/>
      <c r="E268" s="39"/>
      <c r="F268" s="39"/>
      <c r="G268" s="159"/>
      <c r="H268" s="42"/>
      <c r="I268" s="43"/>
      <c r="J268" s="205" t="e">
        <f t="shared" si="1"/>
        <v>#DIV/0!</v>
      </c>
      <c r="K268" s="57"/>
      <c r="L268" s="57"/>
      <c r="M268" s="159"/>
      <c r="N268" s="159"/>
      <c r="O268" s="159"/>
    </row>
    <row r="269" spans="1:15">
      <c r="A269" s="202">
        <v>262</v>
      </c>
      <c r="B269" s="159"/>
      <c r="C269" s="159"/>
      <c r="D269" s="159"/>
      <c r="E269" s="39"/>
      <c r="F269" s="39"/>
      <c r="G269" s="159"/>
      <c r="H269" s="42"/>
      <c r="I269" s="43"/>
      <c r="J269" s="205" t="e">
        <f t="shared" si="1"/>
        <v>#DIV/0!</v>
      </c>
      <c r="K269" s="57"/>
      <c r="L269" s="57"/>
      <c r="M269" s="159"/>
      <c r="N269" s="159"/>
      <c r="O269" s="159"/>
    </row>
    <row r="270" spans="1:15">
      <c r="A270" s="202">
        <v>263</v>
      </c>
      <c r="B270" s="159"/>
      <c r="C270" s="159"/>
      <c r="D270" s="159"/>
      <c r="E270" s="39"/>
      <c r="F270" s="39"/>
      <c r="G270" s="159"/>
      <c r="H270" s="42"/>
      <c r="I270" s="43"/>
      <c r="J270" s="205" t="e">
        <f t="shared" si="1"/>
        <v>#DIV/0!</v>
      </c>
      <c r="K270" s="57"/>
      <c r="L270" s="57"/>
      <c r="M270" s="159"/>
      <c r="N270" s="159"/>
      <c r="O270" s="159"/>
    </row>
    <row r="271" spans="1:15">
      <c r="A271" s="202">
        <v>264</v>
      </c>
      <c r="B271" s="159"/>
      <c r="C271" s="159"/>
      <c r="D271" s="159"/>
      <c r="E271" s="39"/>
      <c r="F271" s="39"/>
      <c r="G271" s="159"/>
      <c r="H271" s="42"/>
      <c r="I271" s="43"/>
      <c r="J271" s="205" t="e">
        <f t="shared" si="1"/>
        <v>#DIV/0!</v>
      </c>
      <c r="K271" s="57"/>
      <c r="L271" s="57"/>
      <c r="M271" s="159"/>
      <c r="N271" s="159"/>
      <c r="O271" s="159"/>
    </row>
    <row r="272" spans="1:15">
      <c r="A272" s="202">
        <v>265</v>
      </c>
      <c r="B272" s="159"/>
      <c r="C272" s="159"/>
      <c r="D272" s="159"/>
      <c r="E272" s="39"/>
      <c r="F272" s="39"/>
      <c r="G272" s="159"/>
      <c r="H272" s="42"/>
      <c r="I272" s="43"/>
      <c r="J272" s="205" t="e">
        <f t="shared" si="1"/>
        <v>#DIV/0!</v>
      </c>
      <c r="K272" s="57"/>
      <c r="L272" s="57"/>
      <c r="M272" s="159"/>
      <c r="N272" s="159"/>
      <c r="O272" s="159"/>
    </row>
    <row r="273" spans="1:15">
      <c r="A273" s="202">
        <v>266</v>
      </c>
      <c r="B273" s="159"/>
      <c r="C273" s="159"/>
      <c r="D273" s="159"/>
      <c r="E273" s="39"/>
      <c r="F273" s="39"/>
      <c r="G273" s="159"/>
      <c r="H273" s="42"/>
      <c r="I273" s="43"/>
      <c r="J273" s="205" t="e">
        <f t="shared" si="1"/>
        <v>#DIV/0!</v>
      </c>
      <c r="K273" s="57"/>
      <c r="L273" s="57"/>
      <c r="M273" s="159"/>
      <c r="N273" s="159"/>
      <c r="O273" s="159"/>
    </row>
    <row r="274" spans="1:15">
      <c r="A274" s="202">
        <v>267</v>
      </c>
      <c r="B274" s="159"/>
      <c r="C274" s="159"/>
      <c r="D274" s="159"/>
      <c r="E274" s="39"/>
      <c r="F274" s="39"/>
      <c r="G274" s="159"/>
      <c r="H274" s="42"/>
      <c r="I274" s="43"/>
      <c r="J274" s="205" t="e">
        <f t="shared" si="1"/>
        <v>#DIV/0!</v>
      </c>
      <c r="K274" s="57"/>
      <c r="L274" s="57"/>
      <c r="M274" s="159"/>
      <c r="N274" s="159"/>
      <c r="O274" s="159"/>
    </row>
    <row r="275" spans="1:15">
      <c r="A275" s="202">
        <v>268</v>
      </c>
      <c r="B275" s="159"/>
      <c r="C275" s="159"/>
      <c r="D275" s="159"/>
      <c r="E275" s="39"/>
      <c r="F275" s="39"/>
      <c r="G275" s="159"/>
      <c r="H275" s="42"/>
      <c r="I275" s="43"/>
      <c r="J275" s="205" t="e">
        <f t="shared" si="1"/>
        <v>#DIV/0!</v>
      </c>
      <c r="K275" s="57"/>
      <c r="L275" s="57"/>
      <c r="M275" s="159"/>
      <c r="N275" s="159"/>
      <c r="O275" s="159"/>
    </row>
    <row r="276" spans="1:15">
      <c r="A276" s="202">
        <v>269</v>
      </c>
      <c r="B276" s="159"/>
      <c r="C276" s="159"/>
      <c r="D276" s="159"/>
      <c r="E276" s="39"/>
      <c r="F276" s="39"/>
      <c r="G276" s="159"/>
      <c r="H276" s="42"/>
      <c r="I276" s="43"/>
      <c r="J276" s="205" t="e">
        <f t="shared" si="1"/>
        <v>#DIV/0!</v>
      </c>
      <c r="K276" s="57"/>
      <c r="L276" s="57"/>
      <c r="M276" s="159"/>
      <c r="N276" s="159"/>
      <c r="O276" s="159"/>
    </row>
    <row r="277" spans="1:15">
      <c r="A277" s="202">
        <v>270</v>
      </c>
      <c r="B277" s="159"/>
      <c r="C277" s="159"/>
      <c r="D277" s="159"/>
      <c r="E277" s="39"/>
      <c r="F277" s="39"/>
      <c r="G277" s="159"/>
      <c r="H277" s="42"/>
      <c r="I277" s="43"/>
      <c r="J277" s="205" t="e">
        <f t="shared" si="1"/>
        <v>#DIV/0!</v>
      </c>
      <c r="K277" s="57"/>
      <c r="L277" s="57"/>
      <c r="M277" s="159"/>
      <c r="N277" s="159"/>
      <c r="O277" s="159"/>
    </row>
    <row r="278" spans="1:15">
      <c r="A278" s="202">
        <v>271</v>
      </c>
      <c r="B278" s="159"/>
      <c r="C278" s="159"/>
      <c r="D278" s="159"/>
      <c r="E278" s="39"/>
      <c r="F278" s="39"/>
      <c r="G278" s="159"/>
      <c r="H278" s="42"/>
      <c r="I278" s="43"/>
      <c r="J278" s="205" t="e">
        <f t="shared" si="1"/>
        <v>#DIV/0!</v>
      </c>
      <c r="K278" s="57"/>
      <c r="L278" s="57"/>
      <c r="M278" s="159"/>
      <c r="N278" s="159"/>
      <c r="O278" s="159"/>
    </row>
    <row r="279" spans="1:15">
      <c r="A279" s="202">
        <v>272</v>
      </c>
      <c r="B279" s="159"/>
      <c r="C279" s="159"/>
      <c r="D279" s="159"/>
      <c r="E279" s="39"/>
      <c r="F279" s="39"/>
      <c r="G279" s="159"/>
      <c r="H279" s="42"/>
      <c r="I279" s="43"/>
      <c r="J279" s="205" t="e">
        <f t="shared" si="1"/>
        <v>#DIV/0!</v>
      </c>
      <c r="K279" s="57"/>
      <c r="L279" s="57"/>
      <c r="M279" s="159"/>
      <c r="N279" s="159"/>
      <c r="O279" s="159"/>
    </row>
    <row r="280" spans="1:15">
      <c r="A280" s="202">
        <v>273</v>
      </c>
      <c r="B280" s="159"/>
      <c r="C280" s="159"/>
      <c r="D280" s="159"/>
      <c r="E280" s="39"/>
      <c r="F280" s="39"/>
      <c r="G280" s="159"/>
      <c r="H280" s="42"/>
      <c r="I280" s="43"/>
      <c r="J280" s="205" t="e">
        <f t="shared" si="1"/>
        <v>#DIV/0!</v>
      </c>
      <c r="K280" s="57"/>
      <c r="L280" s="57"/>
      <c r="M280" s="159"/>
      <c r="N280" s="159"/>
      <c r="O280" s="159"/>
    </row>
    <row r="281" spans="1:15">
      <c r="A281" s="202">
        <v>274</v>
      </c>
      <c r="B281" s="159"/>
      <c r="C281" s="159"/>
      <c r="D281" s="159"/>
      <c r="E281" s="39"/>
      <c r="F281" s="39"/>
      <c r="G281" s="159"/>
      <c r="H281" s="42"/>
      <c r="I281" s="43"/>
      <c r="J281" s="205" t="e">
        <f t="shared" si="1"/>
        <v>#DIV/0!</v>
      </c>
      <c r="K281" s="57"/>
      <c r="L281" s="57"/>
      <c r="M281" s="159"/>
      <c r="N281" s="159"/>
      <c r="O281" s="159"/>
    </row>
    <row r="282" spans="1:15">
      <c r="A282" s="202">
        <v>275</v>
      </c>
      <c r="B282" s="159"/>
      <c r="C282" s="159"/>
      <c r="D282" s="159"/>
      <c r="E282" s="39"/>
      <c r="F282" s="39"/>
      <c r="G282" s="159"/>
      <c r="H282" s="42"/>
      <c r="I282" s="43"/>
      <c r="J282" s="205" t="e">
        <f t="shared" si="1"/>
        <v>#DIV/0!</v>
      </c>
      <c r="K282" s="57"/>
      <c r="L282" s="57"/>
      <c r="M282" s="159"/>
      <c r="N282" s="159"/>
      <c r="O282" s="159"/>
    </row>
    <row r="283" spans="1:15">
      <c r="A283" s="202">
        <v>276</v>
      </c>
      <c r="B283" s="159"/>
      <c r="C283" s="159"/>
      <c r="D283" s="159"/>
      <c r="E283" s="39"/>
      <c r="F283" s="39"/>
      <c r="G283" s="159"/>
      <c r="H283" s="42"/>
      <c r="I283" s="43"/>
      <c r="J283" s="205" t="e">
        <f t="shared" si="1"/>
        <v>#DIV/0!</v>
      </c>
      <c r="K283" s="57"/>
      <c r="L283" s="57"/>
      <c r="M283" s="159"/>
      <c r="N283" s="159"/>
      <c r="O283" s="159"/>
    </row>
    <row r="284" spans="1:15">
      <c r="A284" s="202">
        <v>277</v>
      </c>
      <c r="B284" s="159"/>
      <c r="C284" s="159"/>
      <c r="D284" s="159"/>
      <c r="E284" s="39"/>
      <c r="F284" s="39"/>
      <c r="G284" s="159"/>
      <c r="H284" s="42"/>
      <c r="I284" s="43"/>
      <c r="J284" s="205" t="e">
        <f t="shared" si="1"/>
        <v>#DIV/0!</v>
      </c>
      <c r="K284" s="57"/>
      <c r="L284" s="57"/>
      <c r="M284" s="159"/>
      <c r="N284" s="159"/>
      <c r="O284" s="159"/>
    </row>
    <row r="285" spans="1:15">
      <c r="A285" s="202">
        <v>278</v>
      </c>
      <c r="B285" s="159"/>
      <c r="C285" s="159"/>
      <c r="D285" s="159"/>
      <c r="E285" s="39"/>
      <c r="F285" s="39"/>
      <c r="G285" s="159"/>
      <c r="H285" s="42"/>
      <c r="I285" s="43"/>
      <c r="J285" s="205" t="e">
        <f t="shared" si="1"/>
        <v>#DIV/0!</v>
      </c>
      <c r="K285" s="57"/>
      <c r="L285" s="57"/>
      <c r="M285" s="159"/>
      <c r="N285" s="159"/>
      <c r="O285" s="159"/>
    </row>
    <row r="286" spans="1:15">
      <c r="A286" s="202">
        <v>279</v>
      </c>
      <c r="B286" s="159"/>
      <c r="C286" s="159"/>
      <c r="D286" s="159"/>
      <c r="E286" s="39"/>
      <c r="F286" s="39"/>
      <c r="G286" s="159"/>
      <c r="H286" s="42"/>
      <c r="I286" s="43"/>
      <c r="J286" s="205" t="e">
        <f t="shared" si="1"/>
        <v>#DIV/0!</v>
      </c>
      <c r="K286" s="57"/>
      <c r="L286" s="57"/>
      <c r="M286" s="159"/>
      <c r="N286" s="159"/>
      <c r="O286" s="159"/>
    </row>
    <row r="287" spans="1:15">
      <c r="A287" s="202">
        <v>280</v>
      </c>
      <c r="B287" s="159"/>
      <c r="C287" s="159"/>
      <c r="D287" s="159"/>
      <c r="E287" s="39"/>
      <c r="F287" s="39"/>
      <c r="G287" s="159"/>
      <c r="H287" s="42"/>
      <c r="I287" s="43"/>
      <c r="J287" s="205" t="e">
        <f t="shared" si="1"/>
        <v>#DIV/0!</v>
      </c>
      <c r="K287" s="57"/>
      <c r="L287" s="57"/>
      <c r="M287" s="159"/>
      <c r="N287" s="159"/>
      <c r="O287" s="159"/>
    </row>
    <row r="288" spans="1:15">
      <c r="A288" s="202">
        <v>281</v>
      </c>
      <c r="B288" s="159"/>
      <c r="C288" s="159"/>
      <c r="D288" s="159"/>
      <c r="E288" s="39"/>
      <c r="F288" s="39"/>
      <c r="G288" s="159"/>
      <c r="H288" s="42"/>
      <c r="I288" s="43"/>
      <c r="J288" s="205" t="e">
        <f t="shared" si="1"/>
        <v>#DIV/0!</v>
      </c>
      <c r="K288" s="57"/>
      <c r="L288" s="57"/>
      <c r="M288" s="159"/>
      <c r="N288" s="159"/>
      <c r="O288" s="159"/>
    </row>
    <row r="289" spans="1:15">
      <c r="A289" s="202">
        <v>282</v>
      </c>
      <c r="B289" s="159"/>
      <c r="C289" s="159"/>
      <c r="D289" s="159"/>
      <c r="E289" s="39"/>
      <c r="F289" s="39"/>
      <c r="G289" s="159"/>
      <c r="H289" s="42"/>
      <c r="I289" s="43"/>
      <c r="J289" s="205" t="e">
        <f t="shared" si="1"/>
        <v>#DIV/0!</v>
      </c>
      <c r="K289" s="57"/>
      <c r="L289" s="57"/>
      <c r="M289" s="159"/>
      <c r="N289" s="159"/>
      <c r="O289" s="159"/>
    </row>
    <row r="290" spans="1:15">
      <c r="A290" s="202">
        <v>283</v>
      </c>
      <c r="B290" s="159"/>
      <c r="C290" s="159"/>
      <c r="D290" s="159"/>
      <c r="E290" s="39"/>
      <c r="F290" s="39"/>
      <c r="G290" s="159"/>
      <c r="H290" s="42"/>
      <c r="I290" s="43"/>
      <c r="J290" s="205" t="e">
        <f t="shared" si="1"/>
        <v>#DIV/0!</v>
      </c>
      <c r="K290" s="57"/>
      <c r="L290" s="57"/>
      <c r="M290" s="159"/>
      <c r="N290" s="159"/>
      <c r="O290" s="159"/>
    </row>
    <row r="291" spans="1:15">
      <c r="A291" s="202">
        <v>284</v>
      </c>
      <c r="B291" s="159"/>
      <c r="C291" s="159"/>
      <c r="D291" s="159"/>
      <c r="E291" s="39"/>
      <c r="F291" s="39"/>
      <c r="G291" s="159"/>
      <c r="H291" s="42"/>
      <c r="I291" s="43"/>
      <c r="J291" s="205" t="e">
        <f t="shared" si="1"/>
        <v>#DIV/0!</v>
      </c>
      <c r="K291" s="57"/>
      <c r="L291" s="57"/>
      <c r="M291" s="159"/>
      <c r="N291" s="159"/>
      <c r="O291" s="159"/>
    </row>
    <row r="292" spans="1:15">
      <c r="A292" s="202">
        <v>285</v>
      </c>
      <c r="B292" s="159"/>
      <c r="C292" s="159"/>
      <c r="D292" s="159"/>
      <c r="E292" s="39"/>
      <c r="F292" s="39"/>
      <c r="G292" s="159"/>
      <c r="H292" s="42"/>
      <c r="I292" s="43"/>
      <c r="J292" s="205" t="e">
        <f t="shared" si="1"/>
        <v>#DIV/0!</v>
      </c>
      <c r="K292" s="57"/>
      <c r="L292" s="57"/>
      <c r="M292" s="159"/>
      <c r="N292" s="159"/>
      <c r="O292" s="159"/>
    </row>
    <row r="293" spans="1:15">
      <c r="A293" s="202">
        <v>286</v>
      </c>
      <c r="B293" s="159"/>
      <c r="C293" s="159"/>
      <c r="D293" s="159"/>
      <c r="E293" s="39"/>
      <c r="F293" s="39"/>
      <c r="G293" s="159"/>
      <c r="H293" s="42"/>
      <c r="I293" s="43"/>
      <c r="J293" s="205" t="e">
        <f t="shared" si="1"/>
        <v>#DIV/0!</v>
      </c>
      <c r="K293" s="57"/>
      <c r="L293" s="57"/>
      <c r="M293" s="159"/>
      <c r="N293" s="159"/>
      <c r="O293" s="159"/>
    </row>
    <row r="294" spans="1:15">
      <c r="A294" s="202">
        <v>287</v>
      </c>
      <c r="B294" s="159"/>
      <c r="C294" s="159"/>
      <c r="D294" s="159"/>
      <c r="E294" s="39"/>
      <c r="F294" s="39"/>
      <c r="G294" s="159"/>
      <c r="H294" s="42"/>
      <c r="I294" s="43"/>
      <c r="J294" s="205" t="e">
        <f t="shared" si="1"/>
        <v>#DIV/0!</v>
      </c>
      <c r="K294" s="57"/>
      <c r="L294" s="57"/>
      <c r="M294" s="159"/>
      <c r="N294" s="159"/>
      <c r="O294" s="159"/>
    </row>
    <row r="295" spans="1:15">
      <c r="A295" s="202">
        <v>288</v>
      </c>
      <c r="B295" s="159"/>
      <c r="C295" s="159"/>
      <c r="D295" s="159"/>
      <c r="E295" s="39"/>
      <c r="F295" s="39"/>
      <c r="G295" s="159"/>
      <c r="H295" s="42"/>
      <c r="I295" s="43"/>
      <c r="J295" s="205" t="e">
        <f t="shared" si="1"/>
        <v>#DIV/0!</v>
      </c>
      <c r="K295" s="57"/>
      <c r="L295" s="57"/>
      <c r="M295" s="159"/>
      <c r="N295" s="159"/>
      <c r="O295" s="159"/>
    </row>
    <row r="296" spans="1:15">
      <c r="A296" s="202">
        <v>289</v>
      </c>
      <c r="B296" s="159"/>
      <c r="C296" s="159"/>
      <c r="D296" s="159"/>
      <c r="E296" s="39"/>
      <c r="F296" s="39"/>
      <c r="G296" s="159"/>
      <c r="H296" s="42"/>
      <c r="I296" s="43"/>
      <c r="J296" s="205" t="e">
        <f t="shared" si="1"/>
        <v>#DIV/0!</v>
      </c>
      <c r="K296" s="57"/>
      <c r="L296" s="57"/>
      <c r="M296" s="159"/>
      <c r="N296" s="159"/>
      <c r="O296" s="159"/>
    </row>
    <row r="297" spans="1:15">
      <c r="A297" s="202">
        <v>290</v>
      </c>
      <c r="B297" s="159"/>
      <c r="C297" s="159"/>
      <c r="D297" s="159"/>
      <c r="E297" s="39"/>
      <c r="F297" s="39"/>
      <c r="G297" s="159"/>
      <c r="H297" s="42"/>
      <c r="I297" s="43"/>
      <c r="J297" s="205" t="e">
        <f t="shared" si="1"/>
        <v>#DIV/0!</v>
      </c>
      <c r="K297" s="57"/>
      <c r="L297" s="57"/>
      <c r="M297" s="159"/>
      <c r="N297" s="159"/>
      <c r="O297" s="159"/>
    </row>
    <row r="298" spans="1:15">
      <c r="A298" s="202">
        <v>291</v>
      </c>
      <c r="B298" s="159"/>
      <c r="C298" s="159"/>
      <c r="D298" s="159"/>
      <c r="E298" s="39"/>
      <c r="F298" s="39"/>
      <c r="G298" s="159"/>
      <c r="H298" s="42"/>
      <c r="I298" s="43"/>
      <c r="J298" s="205" t="e">
        <f t="shared" si="1"/>
        <v>#DIV/0!</v>
      </c>
      <c r="K298" s="57"/>
      <c r="L298" s="57"/>
      <c r="M298" s="159"/>
      <c r="N298" s="159"/>
      <c r="O298" s="159"/>
    </row>
    <row r="299" spans="1:15">
      <c r="A299" s="202">
        <v>292</v>
      </c>
      <c r="B299" s="159"/>
      <c r="C299" s="159"/>
      <c r="D299" s="159"/>
      <c r="E299" s="39"/>
      <c r="F299" s="39"/>
      <c r="G299" s="159"/>
      <c r="H299" s="42"/>
      <c r="I299" s="43"/>
      <c r="J299" s="205" t="e">
        <f t="shared" si="1"/>
        <v>#DIV/0!</v>
      </c>
      <c r="K299" s="57"/>
      <c r="L299" s="57"/>
      <c r="M299" s="159"/>
      <c r="N299" s="159"/>
      <c r="O299" s="159"/>
    </row>
    <row r="300" spans="1:15">
      <c r="A300" s="202">
        <v>293</v>
      </c>
      <c r="B300" s="159"/>
      <c r="C300" s="159"/>
      <c r="D300" s="159"/>
      <c r="E300" s="39"/>
      <c r="F300" s="39"/>
      <c r="G300" s="159"/>
      <c r="H300" s="42"/>
      <c r="I300" s="43"/>
      <c r="J300" s="205" t="e">
        <f t="shared" si="1"/>
        <v>#DIV/0!</v>
      </c>
      <c r="K300" s="57"/>
      <c r="L300" s="57"/>
      <c r="M300" s="159"/>
      <c r="N300" s="159"/>
      <c r="O300" s="159"/>
    </row>
    <row r="301" spans="1:15">
      <c r="A301" s="202">
        <v>294</v>
      </c>
      <c r="B301" s="159"/>
      <c r="C301" s="159"/>
      <c r="D301" s="159"/>
      <c r="E301" s="39"/>
      <c r="F301" s="39"/>
      <c r="G301" s="159"/>
      <c r="H301" s="42"/>
      <c r="I301" s="43"/>
      <c r="J301" s="205" t="e">
        <f t="shared" si="1"/>
        <v>#DIV/0!</v>
      </c>
      <c r="K301" s="57"/>
      <c r="L301" s="57"/>
      <c r="M301" s="159"/>
      <c r="N301" s="159"/>
      <c r="O301" s="159"/>
    </row>
    <row r="302" spans="1:15">
      <c r="A302" s="202">
        <v>295</v>
      </c>
      <c r="B302" s="159"/>
      <c r="C302" s="159"/>
      <c r="D302" s="159"/>
      <c r="E302" s="39"/>
      <c r="F302" s="39"/>
      <c r="G302" s="159"/>
      <c r="H302" s="42"/>
      <c r="I302" s="43"/>
      <c r="J302" s="205" t="e">
        <f t="shared" si="1"/>
        <v>#DIV/0!</v>
      </c>
      <c r="K302" s="57"/>
      <c r="L302" s="57"/>
      <c r="M302" s="159"/>
      <c r="N302" s="159"/>
      <c r="O302" s="159"/>
    </row>
    <row r="303" spans="1:15">
      <c r="A303" s="202">
        <v>296</v>
      </c>
      <c r="B303" s="159"/>
      <c r="C303" s="159"/>
      <c r="D303" s="159"/>
      <c r="E303" s="39"/>
      <c r="F303" s="39"/>
      <c r="G303" s="159"/>
      <c r="H303" s="42"/>
      <c r="I303" s="43"/>
      <c r="J303" s="205" t="e">
        <f t="shared" si="1"/>
        <v>#DIV/0!</v>
      </c>
      <c r="K303" s="57"/>
      <c r="L303" s="57"/>
      <c r="M303" s="159"/>
      <c r="N303" s="159"/>
      <c r="O303" s="159"/>
    </row>
    <row r="304" spans="1:15">
      <c r="A304" s="202">
        <v>297</v>
      </c>
      <c r="B304" s="159"/>
      <c r="C304" s="159"/>
      <c r="D304" s="159"/>
      <c r="E304" s="39"/>
      <c r="F304" s="39"/>
      <c r="G304" s="159"/>
      <c r="H304" s="42"/>
      <c r="I304" s="43"/>
      <c r="J304" s="205" t="e">
        <f t="shared" si="1"/>
        <v>#DIV/0!</v>
      </c>
      <c r="K304" s="57"/>
      <c r="L304" s="57"/>
      <c r="M304" s="159"/>
      <c r="N304" s="159"/>
      <c r="O304" s="159"/>
    </row>
    <row r="305" spans="1:15">
      <c r="A305" s="202">
        <v>298</v>
      </c>
      <c r="B305" s="159"/>
      <c r="C305" s="159"/>
      <c r="D305" s="159"/>
      <c r="E305" s="39"/>
      <c r="F305" s="39"/>
      <c r="G305" s="159"/>
      <c r="H305" s="42"/>
      <c r="I305" s="43"/>
      <c r="J305" s="205" t="e">
        <f t="shared" si="1"/>
        <v>#DIV/0!</v>
      </c>
      <c r="K305" s="57"/>
      <c r="L305" s="57"/>
      <c r="M305" s="159"/>
      <c r="N305" s="159"/>
      <c r="O305" s="159"/>
    </row>
    <row r="306" spans="1:15">
      <c r="A306" s="202">
        <v>299</v>
      </c>
      <c r="B306" s="159"/>
      <c r="C306" s="159"/>
      <c r="D306" s="159"/>
      <c r="E306" s="39"/>
      <c r="F306" s="39"/>
      <c r="G306" s="159"/>
      <c r="H306" s="42"/>
      <c r="I306" s="43"/>
      <c r="J306" s="205" t="e">
        <f t="shared" si="1"/>
        <v>#DIV/0!</v>
      </c>
      <c r="K306" s="57"/>
      <c r="L306" s="57"/>
      <c r="M306" s="159"/>
      <c r="N306" s="159"/>
      <c r="O306" s="159"/>
    </row>
    <row r="307" spans="1:15">
      <c r="A307" s="202">
        <v>300</v>
      </c>
      <c r="B307" s="159"/>
      <c r="C307" s="159"/>
      <c r="D307" s="159"/>
      <c r="E307" s="39"/>
      <c r="F307" s="39"/>
      <c r="G307" s="159"/>
      <c r="H307" s="42"/>
      <c r="I307" s="43"/>
      <c r="J307" s="205" t="e">
        <f t="shared" si="1"/>
        <v>#DIV/0!</v>
      </c>
      <c r="K307" s="57"/>
      <c r="L307" s="57"/>
      <c r="M307" s="159"/>
      <c r="N307" s="159"/>
      <c r="O307" s="159"/>
    </row>
    <row r="308" spans="1:15">
      <c r="A308" s="202">
        <v>301</v>
      </c>
      <c r="B308" s="159"/>
      <c r="C308" s="159"/>
      <c r="D308" s="159"/>
      <c r="E308" s="39"/>
      <c r="F308" s="39"/>
      <c r="G308" s="159"/>
      <c r="H308" s="42"/>
      <c r="I308" s="43"/>
      <c r="J308" s="205" t="e">
        <f t="shared" si="1"/>
        <v>#DIV/0!</v>
      </c>
      <c r="K308" s="57"/>
      <c r="L308" s="57"/>
      <c r="M308" s="159"/>
      <c r="N308" s="159"/>
      <c r="O308" s="159"/>
    </row>
    <row r="309" spans="1:15">
      <c r="A309" s="202">
        <v>302</v>
      </c>
      <c r="B309" s="159"/>
      <c r="C309" s="159"/>
      <c r="D309" s="159"/>
      <c r="E309" s="39"/>
      <c r="F309" s="39"/>
      <c r="G309" s="159"/>
      <c r="H309" s="42"/>
      <c r="I309" s="43"/>
      <c r="J309" s="205" t="e">
        <f t="shared" si="1"/>
        <v>#DIV/0!</v>
      </c>
      <c r="K309" s="57"/>
      <c r="L309" s="57"/>
      <c r="M309" s="159"/>
      <c r="N309" s="159"/>
      <c r="O309" s="159"/>
    </row>
    <row r="310" spans="1:15">
      <c r="A310" s="202">
        <v>303</v>
      </c>
      <c r="B310" s="159"/>
      <c r="C310" s="159"/>
      <c r="D310" s="159"/>
      <c r="E310" s="39"/>
      <c r="F310" s="39"/>
      <c r="G310" s="159"/>
      <c r="H310" s="42"/>
      <c r="I310" s="43"/>
      <c r="J310" s="205" t="e">
        <f t="shared" si="1"/>
        <v>#DIV/0!</v>
      </c>
      <c r="K310" s="57"/>
      <c r="L310" s="57"/>
      <c r="M310" s="159"/>
      <c r="N310" s="159"/>
      <c r="O310" s="159"/>
    </row>
    <row r="311" spans="1:15">
      <c r="A311" s="202">
        <v>304</v>
      </c>
      <c r="B311" s="159"/>
      <c r="C311" s="159"/>
      <c r="D311" s="159"/>
      <c r="E311" s="39"/>
      <c r="F311" s="39"/>
      <c r="G311" s="159"/>
      <c r="H311" s="42"/>
      <c r="I311" s="43"/>
      <c r="J311" s="205" t="e">
        <f t="shared" si="1"/>
        <v>#DIV/0!</v>
      </c>
      <c r="K311" s="57"/>
      <c r="L311" s="57"/>
      <c r="M311" s="159"/>
      <c r="N311" s="159"/>
      <c r="O311" s="159"/>
    </row>
    <row r="312" spans="1:15">
      <c r="A312" s="202">
        <v>305</v>
      </c>
      <c r="B312" s="159"/>
      <c r="C312" s="159"/>
      <c r="D312" s="159"/>
      <c r="E312" s="39"/>
      <c r="F312" s="39"/>
      <c r="G312" s="159"/>
      <c r="H312" s="42"/>
      <c r="I312" s="43"/>
      <c r="J312" s="205" t="e">
        <f t="shared" si="1"/>
        <v>#DIV/0!</v>
      </c>
      <c r="K312" s="57"/>
      <c r="L312" s="57"/>
      <c r="M312" s="159"/>
      <c r="N312" s="159"/>
      <c r="O312" s="159"/>
    </row>
    <row r="313" spans="1:15">
      <c r="A313" s="202">
        <v>306</v>
      </c>
      <c r="B313" s="159"/>
      <c r="C313" s="159"/>
      <c r="D313" s="159"/>
      <c r="E313" s="39"/>
      <c r="F313" s="39"/>
      <c r="G313" s="159"/>
      <c r="H313" s="42"/>
      <c r="I313" s="43"/>
      <c r="J313" s="205" t="e">
        <f t="shared" si="1"/>
        <v>#DIV/0!</v>
      </c>
      <c r="K313" s="57"/>
      <c r="L313" s="57"/>
      <c r="M313" s="159"/>
      <c r="N313" s="159"/>
      <c r="O313" s="159"/>
    </row>
    <row r="314" spans="1:15">
      <c r="A314" s="202">
        <v>307</v>
      </c>
      <c r="B314" s="159"/>
      <c r="C314" s="159"/>
      <c r="D314" s="159"/>
      <c r="E314" s="39"/>
      <c r="F314" s="39"/>
      <c r="G314" s="159"/>
      <c r="H314" s="42"/>
      <c r="I314" s="43"/>
      <c r="J314" s="205" t="e">
        <f t="shared" si="1"/>
        <v>#DIV/0!</v>
      </c>
      <c r="K314" s="57"/>
      <c r="L314" s="57"/>
      <c r="M314" s="159"/>
      <c r="N314" s="159"/>
      <c r="O314" s="159"/>
    </row>
    <row r="315" spans="1:15">
      <c r="A315" s="202">
        <v>308</v>
      </c>
      <c r="B315" s="159"/>
      <c r="C315" s="159"/>
      <c r="D315" s="159"/>
      <c r="E315" s="39"/>
      <c r="F315" s="39"/>
      <c r="G315" s="159"/>
      <c r="H315" s="42"/>
      <c r="I315" s="43"/>
      <c r="J315" s="205" t="e">
        <f t="shared" si="1"/>
        <v>#DIV/0!</v>
      </c>
      <c r="K315" s="57"/>
      <c r="L315" s="57"/>
      <c r="M315" s="159"/>
      <c r="N315" s="159"/>
      <c r="O315" s="159"/>
    </row>
    <row r="316" spans="1:15">
      <c r="A316" s="202">
        <v>309</v>
      </c>
      <c r="B316" s="159"/>
      <c r="C316" s="159"/>
      <c r="D316" s="159"/>
      <c r="E316" s="39"/>
      <c r="F316" s="39"/>
      <c r="G316" s="159"/>
      <c r="H316" s="42"/>
      <c r="I316" s="43"/>
      <c r="J316" s="205" t="e">
        <f t="shared" si="1"/>
        <v>#DIV/0!</v>
      </c>
      <c r="K316" s="57"/>
      <c r="L316" s="57"/>
      <c r="M316" s="159"/>
      <c r="N316" s="159"/>
      <c r="O316" s="159"/>
    </row>
    <row r="317" spans="1:15">
      <c r="A317" s="202">
        <v>310</v>
      </c>
      <c r="B317" s="159"/>
      <c r="C317" s="159"/>
      <c r="D317" s="159"/>
      <c r="E317" s="39"/>
      <c r="F317" s="39"/>
      <c r="G317" s="159"/>
      <c r="H317" s="42"/>
      <c r="I317" s="43"/>
      <c r="J317" s="205" t="e">
        <f t="shared" si="1"/>
        <v>#DIV/0!</v>
      </c>
      <c r="K317" s="57"/>
      <c r="L317" s="57"/>
      <c r="M317" s="159"/>
      <c r="N317" s="159"/>
      <c r="O317" s="159"/>
    </row>
    <row r="318" spans="1:15">
      <c r="A318" s="202">
        <v>311</v>
      </c>
      <c r="B318" s="159"/>
      <c r="C318" s="159"/>
      <c r="D318" s="159"/>
      <c r="E318" s="39"/>
      <c r="F318" s="39"/>
      <c r="G318" s="159"/>
      <c r="H318" s="42"/>
      <c r="I318" s="43"/>
      <c r="J318" s="205" t="e">
        <f t="shared" si="1"/>
        <v>#DIV/0!</v>
      </c>
      <c r="K318" s="57"/>
      <c r="L318" s="57"/>
      <c r="M318" s="159"/>
      <c r="N318" s="159"/>
      <c r="O318" s="159"/>
    </row>
    <row r="319" spans="1:15">
      <c r="A319" s="202">
        <v>312</v>
      </c>
      <c r="B319" s="159"/>
      <c r="C319" s="159"/>
      <c r="D319" s="159"/>
      <c r="E319" s="39"/>
      <c r="F319" s="39"/>
      <c r="G319" s="159"/>
      <c r="H319" s="42"/>
      <c r="I319" s="43"/>
      <c r="J319" s="205" t="e">
        <f t="shared" si="1"/>
        <v>#DIV/0!</v>
      </c>
      <c r="K319" s="57"/>
      <c r="L319" s="57"/>
      <c r="M319" s="159"/>
      <c r="N319" s="159"/>
      <c r="O319" s="159"/>
    </row>
    <row r="320" spans="1:15">
      <c r="A320" s="202">
        <v>313</v>
      </c>
      <c r="B320" s="159"/>
      <c r="C320" s="159"/>
      <c r="D320" s="159"/>
      <c r="E320" s="39"/>
      <c r="F320" s="39"/>
      <c r="G320" s="159"/>
      <c r="H320" s="42"/>
      <c r="I320" s="43"/>
      <c r="J320" s="205" t="e">
        <f t="shared" si="1"/>
        <v>#DIV/0!</v>
      </c>
      <c r="K320" s="57"/>
      <c r="L320" s="57"/>
      <c r="M320" s="159"/>
      <c r="N320" s="159"/>
      <c r="O320" s="159"/>
    </row>
    <row r="321" spans="1:15">
      <c r="A321" s="202">
        <v>314</v>
      </c>
      <c r="B321" s="159"/>
      <c r="C321" s="159"/>
      <c r="D321" s="159"/>
      <c r="E321" s="39"/>
      <c r="F321" s="39"/>
      <c r="G321" s="159"/>
      <c r="H321" s="42"/>
      <c r="I321" s="43"/>
      <c r="J321" s="205" t="e">
        <f t="shared" si="1"/>
        <v>#DIV/0!</v>
      </c>
      <c r="K321" s="57"/>
      <c r="L321" s="57"/>
      <c r="M321" s="159"/>
      <c r="N321" s="159"/>
      <c r="O321" s="159"/>
    </row>
    <row r="322" spans="1:15">
      <c r="A322" s="202">
        <v>315</v>
      </c>
      <c r="B322" s="159"/>
      <c r="C322" s="159"/>
      <c r="D322" s="159"/>
      <c r="E322" s="39"/>
      <c r="F322" s="39"/>
      <c r="G322" s="159"/>
      <c r="H322" s="42"/>
      <c r="I322" s="43"/>
      <c r="J322" s="205" t="e">
        <f t="shared" si="1"/>
        <v>#DIV/0!</v>
      </c>
      <c r="K322" s="57"/>
      <c r="L322" s="57"/>
      <c r="M322" s="159"/>
      <c r="N322" s="159"/>
      <c r="O322" s="159"/>
    </row>
    <row r="323" spans="1:15">
      <c r="A323" s="202">
        <v>316</v>
      </c>
      <c r="B323" s="159"/>
      <c r="C323" s="159"/>
      <c r="D323" s="159"/>
      <c r="E323" s="39"/>
      <c r="F323" s="39"/>
      <c r="G323" s="159"/>
      <c r="H323" s="42"/>
      <c r="I323" s="43"/>
      <c r="J323" s="205" t="e">
        <f t="shared" si="1"/>
        <v>#DIV/0!</v>
      </c>
      <c r="K323" s="57"/>
      <c r="L323" s="57"/>
      <c r="M323" s="159"/>
      <c r="N323" s="159"/>
      <c r="O323" s="159"/>
    </row>
    <row r="324" spans="1:15">
      <c r="A324" s="202">
        <v>317</v>
      </c>
      <c r="B324" s="159"/>
      <c r="C324" s="159"/>
      <c r="D324" s="159"/>
      <c r="E324" s="39"/>
      <c r="F324" s="39"/>
      <c r="G324" s="159"/>
      <c r="H324" s="42"/>
      <c r="I324" s="43"/>
      <c r="J324" s="205" t="e">
        <f t="shared" si="1"/>
        <v>#DIV/0!</v>
      </c>
      <c r="K324" s="57"/>
      <c r="L324" s="57"/>
      <c r="M324" s="159"/>
      <c r="N324" s="159"/>
      <c r="O324" s="159"/>
    </row>
    <row r="325" spans="1:15">
      <c r="A325" s="202">
        <v>318</v>
      </c>
      <c r="B325" s="159"/>
      <c r="C325" s="159"/>
      <c r="D325" s="159"/>
      <c r="E325" s="39"/>
      <c r="F325" s="39"/>
      <c r="G325" s="159"/>
      <c r="H325" s="42"/>
      <c r="I325" s="43"/>
      <c r="J325" s="205" t="e">
        <f t="shared" si="1"/>
        <v>#DIV/0!</v>
      </c>
      <c r="K325" s="57"/>
      <c r="L325" s="57"/>
      <c r="M325" s="159"/>
      <c r="N325" s="159"/>
      <c r="O325" s="159"/>
    </row>
    <row r="326" spans="1:15">
      <c r="A326" s="202">
        <v>319</v>
      </c>
      <c r="B326" s="159"/>
      <c r="C326" s="159"/>
      <c r="D326" s="159"/>
      <c r="E326" s="39"/>
      <c r="F326" s="39"/>
      <c r="G326" s="159"/>
      <c r="H326" s="42"/>
      <c r="I326" s="43"/>
      <c r="J326" s="205" t="e">
        <f t="shared" si="1"/>
        <v>#DIV/0!</v>
      </c>
      <c r="K326" s="57"/>
      <c r="L326" s="57"/>
      <c r="M326" s="159"/>
      <c r="N326" s="159"/>
      <c r="O326" s="159"/>
    </row>
    <row r="327" spans="1:15">
      <c r="A327" s="202">
        <v>320</v>
      </c>
      <c r="B327" s="159"/>
      <c r="C327" s="159"/>
      <c r="D327" s="159"/>
      <c r="E327" s="39"/>
      <c r="F327" s="39"/>
      <c r="G327" s="159"/>
      <c r="H327" s="42"/>
      <c r="I327" s="43"/>
      <c r="J327" s="205" t="e">
        <f t="shared" si="1"/>
        <v>#DIV/0!</v>
      </c>
      <c r="K327" s="57"/>
      <c r="L327" s="57"/>
      <c r="M327" s="159"/>
      <c r="N327" s="159"/>
      <c r="O327" s="159"/>
    </row>
    <row r="328" spans="1:15">
      <c r="A328" s="202">
        <v>321</v>
      </c>
      <c r="B328" s="159"/>
      <c r="C328" s="159"/>
      <c r="D328" s="159"/>
      <c r="E328" s="39"/>
      <c r="F328" s="39"/>
      <c r="G328" s="159"/>
      <c r="H328" s="42"/>
      <c r="I328" s="43"/>
      <c r="J328" s="205" t="e">
        <f t="shared" si="1"/>
        <v>#DIV/0!</v>
      </c>
      <c r="K328" s="57"/>
      <c r="L328" s="57"/>
      <c r="M328" s="159"/>
      <c r="N328" s="159"/>
      <c r="O328" s="159"/>
    </row>
    <row r="329" spans="1:15">
      <c r="A329" s="202">
        <v>322</v>
      </c>
      <c r="B329" s="159"/>
      <c r="C329" s="159"/>
      <c r="D329" s="159"/>
      <c r="E329" s="39"/>
      <c r="F329" s="39"/>
      <c r="G329" s="159"/>
      <c r="H329" s="42"/>
      <c r="I329" s="43"/>
      <c r="J329" s="205" t="e">
        <f t="shared" si="1"/>
        <v>#DIV/0!</v>
      </c>
      <c r="K329" s="57"/>
      <c r="L329" s="57"/>
      <c r="M329" s="159"/>
      <c r="N329" s="159"/>
      <c r="O329" s="159"/>
    </row>
    <row r="330" spans="1:15">
      <c r="A330" s="202">
        <v>323</v>
      </c>
      <c r="B330" s="159"/>
      <c r="C330" s="159"/>
      <c r="D330" s="159"/>
      <c r="E330" s="39"/>
      <c r="F330" s="39"/>
      <c r="G330" s="159"/>
      <c r="H330" s="42"/>
      <c r="I330" s="43"/>
      <c r="J330" s="205" t="e">
        <f t="shared" si="1"/>
        <v>#DIV/0!</v>
      </c>
      <c r="K330" s="57"/>
      <c r="L330" s="57"/>
      <c r="M330" s="159"/>
      <c r="N330" s="159"/>
      <c r="O330" s="159"/>
    </row>
    <row r="331" spans="1:15">
      <c r="A331" s="202">
        <v>324</v>
      </c>
      <c r="B331" s="159"/>
      <c r="C331" s="159"/>
      <c r="D331" s="159"/>
      <c r="E331" s="39"/>
      <c r="F331" s="39"/>
      <c r="G331" s="159"/>
      <c r="H331" s="42"/>
      <c r="I331" s="43"/>
      <c r="J331" s="205" t="e">
        <f t="shared" si="1"/>
        <v>#DIV/0!</v>
      </c>
      <c r="K331" s="57"/>
      <c r="L331" s="57"/>
      <c r="M331" s="159"/>
      <c r="N331" s="159"/>
      <c r="O331" s="159"/>
    </row>
    <row r="332" spans="1:15">
      <c r="A332" s="202">
        <v>325</v>
      </c>
      <c r="B332" s="159"/>
      <c r="C332" s="159"/>
      <c r="D332" s="159"/>
      <c r="E332" s="39"/>
      <c r="F332" s="39"/>
      <c r="G332" s="159"/>
      <c r="H332" s="42"/>
      <c r="I332" s="43"/>
      <c r="J332" s="205" t="e">
        <f t="shared" si="1"/>
        <v>#DIV/0!</v>
      </c>
      <c r="K332" s="57"/>
      <c r="L332" s="57"/>
      <c r="M332" s="159"/>
      <c r="N332" s="159"/>
      <c r="O332" s="159"/>
    </row>
    <row r="333" spans="1:15">
      <c r="A333" s="202">
        <v>326</v>
      </c>
      <c r="B333" s="159"/>
      <c r="C333" s="159"/>
      <c r="D333" s="159"/>
      <c r="E333" s="39"/>
      <c r="F333" s="39"/>
      <c r="G333" s="159"/>
      <c r="H333" s="42"/>
      <c r="I333" s="43"/>
      <c r="J333" s="205" t="e">
        <f t="shared" si="1"/>
        <v>#DIV/0!</v>
      </c>
      <c r="K333" s="57"/>
      <c r="L333" s="57"/>
      <c r="M333" s="159"/>
      <c r="N333" s="159"/>
      <c r="O333" s="159"/>
    </row>
    <row r="334" spans="1:15">
      <c r="A334" s="202">
        <v>327</v>
      </c>
      <c r="B334" s="159"/>
      <c r="C334" s="159"/>
      <c r="D334" s="159"/>
      <c r="E334" s="39"/>
      <c r="F334" s="39"/>
      <c r="G334" s="159"/>
      <c r="H334" s="42"/>
      <c r="I334" s="43"/>
      <c r="J334" s="205" t="e">
        <f t="shared" si="1"/>
        <v>#DIV/0!</v>
      </c>
      <c r="K334" s="57"/>
      <c r="L334" s="57"/>
      <c r="M334" s="159"/>
      <c r="N334" s="159"/>
      <c r="O334" s="159"/>
    </row>
    <row r="335" spans="1:15">
      <c r="A335" s="202">
        <v>328</v>
      </c>
      <c r="B335" s="159"/>
      <c r="C335" s="159"/>
      <c r="D335" s="159"/>
      <c r="E335" s="39"/>
      <c r="F335" s="39"/>
      <c r="G335" s="159"/>
      <c r="H335" s="42"/>
      <c r="I335" s="43"/>
      <c r="J335" s="205" t="e">
        <f t="shared" si="1"/>
        <v>#DIV/0!</v>
      </c>
      <c r="K335" s="57"/>
      <c r="L335" s="57"/>
      <c r="M335" s="159"/>
      <c r="N335" s="159"/>
      <c r="O335" s="159"/>
    </row>
    <row r="336" spans="1:15">
      <c r="A336" s="202">
        <v>329</v>
      </c>
      <c r="B336" s="159"/>
      <c r="C336" s="159"/>
      <c r="D336" s="159"/>
      <c r="E336" s="39"/>
      <c r="F336" s="39"/>
      <c r="G336" s="159"/>
      <c r="H336" s="42"/>
      <c r="I336" s="43"/>
      <c r="J336" s="205" t="e">
        <f t="shared" si="1"/>
        <v>#DIV/0!</v>
      </c>
      <c r="K336" s="57"/>
      <c r="L336" s="57"/>
      <c r="M336" s="159"/>
      <c r="N336" s="159"/>
      <c r="O336" s="159"/>
    </row>
    <row r="337" spans="1:15">
      <c r="A337" s="202">
        <v>330</v>
      </c>
      <c r="B337" s="159"/>
      <c r="C337" s="159"/>
      <c r="D337" s="159"/>
      <c r="E337" s="39"/>
      <c r="F337" s="39"/>
      <c r="G337" s="159"/>
      <c r="H337" s="42"/>
      <c r="I337" s="43"/>
      <c r="J337" s="205" t="e">
        <f t="shared" si="1"/>
        <v>#DIV/0!</v>
      </c>
      <c r="K337" s="57"/>
      <c r="L337" s="57"/>
      <c r="M337" s="159"/>
      <c r="N337" s="159"/>
      <c r="O337" s="159"/>
    </row>
    <row r="338" spans="1:15">
      <c r="A338" s="202">
        <v>331</v>
      </c>
      <c r="B338" s="159"/>
      <c r="C338" s="159"/>
      <c r="D338" s="159"/>
      <c r="E338" s="39"/>
      <c r="F338" s="39"/>
      <c r="G338" s="159"/>
      <c r="H338" s="42"/>
      <c r="I338" s="43"/>
      <c r="J338" s="205" t="e">
        <f t="shared" si="1"/>
        <v>#DIV/0!</v>
      </c>
      <c r="K338" s="57"/>
      <c r="L338" s="57"/>
      <c r="M338" s="159"/>
      <c r="N338" s="159"/>
      <c r="O338" s="159"/>
    </row>
    <row r="339" spans="1:15">
      <c r="A339" s="202">
        <v>332</v>
      </c>
      <c r="B339" s="159"/>
      <c r="C339" s="159"/>
      <c r="D339" s="159"/>
      <c r="E339" s="39"/>
      <c r="F339" s="39"/>
      <c r="G339" s="159"/>
      <c r="H339" s="42"/>
      <c r="I339" s="43"/>
      <c r="J339" s="205" t="e">
        <f t="shared" si="1"/>
        <v>#DIV/0!</v>
      </c>
      <c r="K339" s="57"/>
      <c r="L339" s="57"/>
      <c r="M339" s="159"/>
      <c r="N339" s="159"/>
      <c r="O339" s="159"/>
    </row>
    <row r="340" spans="1:15">
      <c r="A340" s="202">
        <v>333</v>
      </c>
      <c r="B340" s="159"/>
      <c r="C340" s="159"/>
      <c r="D340" s="159"/>
      <c r="E340" s="39"/>
      <c r="F340" s="39"/>
      <c r="G340" s="159"/>
      <c r="H340" s="42"/>
      <c r="I340" s="43"/>
      <c r="J340" s="205" t="e">
        <f t="shared" si="1"/>
        <v>#DIV/0!</v>
      </c>
      <c r="K340" s="57"/>
      <c r="L340" s="57"/>
      <c r="M340" s="159"/>
      <c r="N340" s="159"/>
      <c r="O340" s="159"/>
    </row>
    <row r="341" spans="1:15">
      <c r="A341" s="202">
        <v>334</v>
      </c>
      <c r="B341" s="159"/>
      <c r="C341" s="159"/>
      <c r="D341" s="159"/>
      <c r="E341" s="39"/>
      <c r="F341" s="39"/>
      <c r="G341" s="159"/>
      <c r="H341" s="42"/>
      <c r="I341" s="43"/>
      <c r="J341" s="205" t="e">
        <f t="shared" si="1"/>
        <v>#DIV/0!</v>
      </c>
      <c r="K341" s="57"/>
      <c r="L341" s="57"/>
      <c r="M341" s="159"/>
      <c r="N341" s="159"/>
      <c r="O341" s="159"/>
    </row>
    <row r="342" spans="1:15">
      <c r="A342" s="202">
        <v>335</v>
      </c>
      <c r="B342" s="159"/>
      <c r="C342" s="159"/>
      <c r="D342" s="159"/>
      <c r="E342" s="39"/>
      <c r="F342" s="39"/>
      <c r="G342" s="159"/>
      <c r="H342" s="42"/>
      <c r="I342" s="43"/>
      <c r="J342" s="205" t="e">
        <f t="shared" si="1"/>
        <v>#DIV/0!</v>
      </c>
      <c r="K342" s="57"/>
      <c r="L342" s="57"/>
      <c r="M342" s="159"/>
      <c r="N342" s="159"/>
      <c r="O342" s="159"/>
    </row>
    <row r="343" spans="1:15">
      <c r="A343" s="202">
        <v>336</v>
      </c>
      <c r="B343" s="159"/>
      <c r="C343" s="159"/>
      <c r="D343" s="159"/>
      <c r="E343" s="39"/>
      <c r="F343" s="39"/>
      <c r="G343" s="159"/>
      <c r="H343" s="42"/>
      <c r="I343" s="43"/>
      <c r="J343" s="205" t="e">
        <f t="shared" si="1"/>
        <v>#DIV/0!</v>
      </c>
      <c r="K343" s="57"/>
      <c r="L343" s="57"/>
      <c r="M343" s="159"/>
      <c r="N343" s="159"/>
      <c r="O343" s="159"/>
    </row>
    <row r="344" spans="1:15">
      <c r="A344" s="202">
        <v>337</v>
      </c>
      <c r="B344" s="159"/>
      <c r="C344" s="159"/>
      <c r="D344" s="159"/>
      <c r="E344" s="39"/>
      <c r="F344" s="39"/>
      <c r="G344" s="159"/>
      <c r="H344" s="42"/>
      <c r="I344" s="43"/>
      <c r="J344" s="205" t="e">
        <f t="shared" si="1"/>
        <v>#DIV/0!</v>
      </c>
      <c r="K344" s="57"/>
      <c r="L344" s="57"/>
      <c r="M344" s="159"/>
      <c r="N344" s="159"/>
      <c r="O344" s="159"/>
    </row>
    <row r="345" spans="1:15">
      <c r="A345" s="202">
        <v>338</v>
      </c>
      <c r="B345" s="159"/>
      <c r="C345" s="159"/>
      <c r="D345" s="159"/>
      <c r="E345" s="39"/>
      <c r="F345" s="39"/>
      <c r="G345" s="159"/>
      <c r="H345" s="42"/>
      <c r="I345" s="43"/>
      <c r="J345" s="205" t="e">
        <f t="shared" si="1"/>
        <v>#DIV/0!</v>
      </c>
      <c r="K345" s="57"/>
      <c r="L345" s="57"/>
      <c r="M345" s="159"/>
      <c r="N345" s="159"/>
      <c r="O345" s="159"/>
    </row>
    <row r="346" spans="1:15">
      <c r="A346" s="202">
        <v>339</v>
      </c>
      <c r="B346" s="159"/>
      <c r="C346" s="159"/>
      <c r="D346" s="159"/>
      <c r="E346" s="39"/>
      <c r="F346" s="39"/>
      <c r="G346" s="159"/>
      <c r="H346" s="42"/>
      <c r="I346" s="43"/>
      <c r="J346" s="205" t="e">
        <f t="shared" si="1"/>
        <v>#DIV/0!</v>
      </c>
      <c r="K346" s="57"/>
      <c r="L346" s="57"/>
      <c r="M346" s="159"/>
      <c r="N346" s="159"/>
      <c r="O346" s="159"/>
    </row>
    <row r="347" spans="1:15">
      <c r="A347" s="202">
        <v>340</v>
      </c>
      <c r="B347" s="159"/>
      <c r="C347" s="159"/>
      <c r="D347" s="159"/>
      <c r="E347" s="39"/>
      <c r="F347" s="39"/>
      <c r="G347" s="159"/>
      <c r="H347" s="42"/>
      <c r="I347" s="43"/>
      <c r="J347" s="205" t="e">
        <f t="shared" si="1"/>
        <v>#DIV/0!</v>
      </c>
      <c r="K347" s="57"/>
      <c r="L347" s="57"/>
      <c r="M347" s="159"/>
      <c r="N347" s="159"/>
      <c r="O347" s="159"/>
    </row>
    <row r="348" spans="1:15">
      <c r="A348" s="202">
        <v>341</v>
      </c>
      <c r="B348" s="159"/>
      <c r="C348" s="159"/>
      <c r="D348" s="159"/>
      <c r="E348" s="39"/>
      <c r="F348" s="39"/>
      <c r="G348" s="159"/>
      <c r="H348" s="42"/>
      <c r="I348" s="43"/>
      <c r="J348" s="205" t="e">
        <f t="shared" si="1"/>
        <v>#DIV/0!</v>
      </c>
      <c r="K348" s="57"/>
      <c r="L348" s="57"/>
      <c r="M348" s="159"/>
      <c r="N348" s="159"/>
      <c r="O348" s="159"/>
    </row>
    <row r="349" spans="1:15">
      <c r="A349" s="202">
        <v>342</v>
      </c>
      <c r="B349" s="159"/>
      <c r="C349" s="159"/>
      <c r="D349" s="159"/>
      <c r="E349" s="39"/>
      <c r="F349" s="39"/>
      <c r="G349" s="159"/>
      <c r="H349" s="42"/>
      <c r="I349" s="43"/>
      <c r="J349" s="205" t="e">
        <f t="shared" si="1"/>
        <v>#DIV/0!</v>
      </c>
      <c r="K349" s="57"/>
      <c r="L349" s="57"/>
      <c r="M349" s="159"/>
      <c r="N349" s="159"/>
      <c r="O349" s="159"/>
    </row>
    <row r="350" spans="1:15">
      <c r="A350" s="202">
        <v>343</v>
      </c>
      <c r="B350" s="159"/>
      <c r="C350" s="159"/>
      <c r="D350" s="159"/>
      <c r="E350" s="39"/>
      <c r="F350" s="39"/>
      <c r="G350" s="159"/>
      <c r="H350" s="42"/>
      <c r="I350" s="43"/>
      <c r="J350" s="205" t="e">
        <f t="shared" si="1"/>
        <v>#DIV/0!</v>
      </c>
      <c r="K350" s="57"/>
      <c r="L350" s="57"/>
      <c r="M350" s="159"/>
      <c r="N350" s="159"/>
      <c r="O350" s="159"/>
    </row>
    <row r="351" spans="1:15">
      <c r="A351" s="202">
        <v>344</v>
      </c>
      <c r="B351" s="159"/>
      <c r="C351" s="159"/>
      <c r="D351" s="159"/>
      <c r="E351" s="39"/>
      <c r="F351" s="39"/>
      <c r="G351" s="159"/>
      <c r="H351" s="42"/>
      <c r="I351" s="43"/>
      <c r="J351" s="205" t="e">
        <f t="shared" si="1"/>
        <v>#DIV/0!</v>
      </c>
      <c r="K351" s="57"/>
      <c r="L351" s="57"/>
      <c r="M351" s="159"/>
      <c r="N351" s="159"/>
      <c r="O351" s="159"/>
    </row>
    <row r="352" spans="1:15">
      <c r="A352" s="202">
        <v>345</v>
      </c>
      <c r="B352" s="159"/>
      <c r="C352" s="159"/>
      <c r="D352" s="159"/>
      <c r="E352" s="39"/>
      <c r="F352" s="39"/>
      <c r="G352" s="159"/>
      <c r="H352" s="42"/>
      <c r="I352" s="43"/>
      <c r="J352" s="205" t="e">
        <f t="shared" si="1"/>
        <v>#DIV/0!</v>
      </c>
      <c r="K352" s="57"/>
      <c r="L352" s="57"/>
      <c r="M352" s="159"/>
      <c r="N352" s="159"/>
      <c r="O352" s="159"/>
    </row>
    <row r="353" spans="1:15">
      <c r="A353" s="202">
        <v>346</v>
      </c>
      <c r="B353" s="159"/>
      <c r="C353" s="159"/>
      <c r="D353" s="159"/>
      <c r="E353" s="39"/>
      <c r="F353" s="39"/>
      <c r="G353" s="159"/>
      <c r="H353" s="42"/>
      <c r="I353" s="43"/>
      <c r="J353" s="205" t="e">
        <f t="shared" si="1"/>
        <v>#DIV/0!</v>
      </c>
      <c r="K353" s="57"/>
      <c r="L353" s="57"/>
      <c r="M353" s="159"/>
      <c r="N353" s="159"/>
      <c r="O353" s="159"/>
    </row>
    <row r="354" spans="1:15">
      <c r="A354" s="202">
        <v>347</v>
      </c>
      <c r="B354" s="159"/>
      <c r="C354" s="159"/>
      <c r="D354" s="159"/>
      <c r="E354" s="39"/>
      <c r="F354" s="39"/>
      <c r="G354" s="159"/>
      <c r="H354" s="42"/>
      <c r="I354" s="43"/>
      <c r="J354" s="205" t="e">
        <f t="shared" si="1"/>
        <v>#DIV/0!</v>
      </c>
      <c r="K354" s="57"/>
      <c r="L354" s="57"/>
      <c r="M354" s="159"/>
      <c r="N354" s="159"/>
      <c r="O354" s="159"/>
    </row>
    <row r="355" spans="1:15">
      <c r="A355" s="202">
        <v>348</v>
      </c>
      <c r="B355" s="159"/>
      <c r="C355" s="159"/>
      <c r="D355" s="159"/>
      <c r="E355" s="39"/>
      <c r="F355" s="39"/>
      <c r="G355" s="159"/>
      <c r="H355" s="42"/>
      <c r="I355" s="43"/>
      <c r="J355" s="205" t="e">
        <f t="shared" si="1"/>
        <v>#DIV/0!</v>
      </c>
      <c r="K355" s="57"/>
      <c r="L355" s="57"/>
      <c r="M355" s="159"/>
      <c r="N355" s="159"/>
      <c r="O355" s="159"/>
    </row>
    <row r="356" spans="1:15">
      <c r="A356" s="202">
        <v>349</v>
      </c>
      <c r="B356" s="159"/>
      <c r="C356" s="159"/>
      <c r="D356" s="159"/>
      <c r="E356" s="39"/>
      <c r="F356" s="39"/>
      <c r="G356" s="159"/>
      <c r="H356" s="42"/>
      <c r="I356" s="43"/>
      <c r="J356" s="205" t="e">
        <f t="shared" si="1"/>
        <v>#DIV/0!</v>
      </c>
      <c r="K356" s="57"/>
      <c r="L356" s="57"/>
      <c r="M356" s="159"/>
      <c r="N356" s="159"/>
      <c r="O356" s="159"/>
    </row>
    <row r="357" spans="1:15">
      <c r="A357" s="202">
        <v>350</v>
      </c>
      <c r="B357" s="159"/>
      <c r="C357" s="159"/>
      <c r="D357" s="159"/>
      <c r="E357" s="39"/>
      <c r="F357" s="39"/>
      <c r="G357" s="159"/>
      <c r="H357" s="42"/>
      <c r="I357" s="43"/>
      <c r="J357" s="205" t="e">
        <f t="shared" si="1"/>
        <v>#DIV/0!</v>
      </c>
      <c r="K357" s="57"/>
      <c r="L357" s="57"/>
      <c r="M357" s="159"/>
      <c r="N357" s="159"/>
      <c r="O357" s="159"/>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K3" sqref="K3"/>
    </sheetView>
  </sheetViews>
  <sheetFormatPr defaultColWidth="9" defaultRowHeight="13.5"/>
  <cols>
    <col min="1" max="1" width="9" style="202" customWidth="1"/>
    <col min="2" max="2" width="20" style="202" customWidth="1"/>
    <col min="3" max="4" width="9" style="202" customWidth="1"/>
    <col min="5" max="5" width="13" style="202" bestFit="1" customWidth="1"/>
    <col min="6" max="6" width="9" style="202" customWidth="1"/>
    <col min="7" max="7" width="13.125" style="202" bestFit="1" customWidth="1"/>
    <col min="8" max="8" width="11.375" style="202" bestFit="1" customWidth="1"/>
    <col min="9" max="9" width="10.25" style="202" bestFit="1" customWidth="1"/>
    <col min="10" max="10" width="9" style="202" customWidth="1"/>
    <col min="11" max="16384" width="9" style="202"/>
  </cols>
  <sheetData>
    <row r="1" spans="1:10">
      <c r="A1" s="202" t="s">
        <v>5</v>
      </c>
      <c r="B1" s="82" t="str">
        <f>[13]合計!C3</f>
        <v>川越市</v>
      </c>
      <c r="I1" s="202" t="s">
        <v>66</v>
      </c>
    </row>
    <row r="2" spans="1:10" ht="49.5" customHeight="1">
      <c r="B2" s="46"/>
      <c r="E2" s="784" t="s">
        <v>77</v>
      </c>
      <c r="F2" s="784"/>
      <c r="G2" s="784"/>
      <c r="H2" s="203">
        <f>SUMIF(G6:G356,"PPS",H6:H356)</f>
        <v>94886901</v>
      </c>
    </row>
    <row r="3" spans="1:10" ht="16.5" customHeight="1">
      <c r="B3" s="23"/>
      <c r="E3" s="52"/>
      <c r="F3" s="52"/>
      <c r="G3" s="52"/>
      <c r="H3" s="224"/>
    </row>
    <row r="4" spans="1:10" ht="54">
      <c r="A4" s="7" t="s">
        <v>67</v>
      </c>
      <c r="B4" s="159" t="s">
        <v>44</v>
      </c>
      <c r="C4" s="159" t="s">
        <v>45</v>
      </c>
      <c r="D4" s="159" t="s">
        <v>48</v>
      </c>
      <c r="E4" s="159" t="s">
        <v>49</v>
      </c>
      <c r="F4" s="159" t="s">
        <v>46</v>
      </c>
      <c r="G4" s="57" t="s">
        <v>47</v>
      </c>
      <c r="H4" s="57" t="s">
        <v>89</v>
      </c>
      <c r="I4" s="163" t="s">
        <v>90</v>
      </c>
      <c r="J4" s="164" t="s">
        <v>68</v>
      </c>
    </row>
    <row r="5" spans="1:10" s="206" customFormat="1" ht="14.25" thickBot="1">
      <c r="B5" s="32" t="s">
        <v>55</v>
      </c>
      <c r="C5" s="32"/>
      <c r="D5" s="32"/>
      <c r="E5" s="32"/>
      <c r="F5" s="32"/>
      <c r="G5" s="32"/>
      <c r="H5" s="53">
        <f>SUM(H6:H65)</f>
        <v>94886901</v>
      </c>
      <c r="I5" s="53">
        <f>SUM(I6:I65)</f>
        <v>6394974</v>
      </c>
      <c r="J5" s="32">
        <f t="shared" ref="J5:J65" si="0">H5/I5</f>
        <v>14.837730536511955</v>
      </c>
    </row>
    <row r="6" spans="1:10" ht="41.25" thickTop="1">
      <c r="A6" s="202">
        <v>1</v>
      </c>
      <c r="B6" s="92" t="s">
        <v>373</v>
      </c>
      <c r="C6" s="90" t="s">
        <v>136</v>
      </c>
      <c r="D6" s="92" t="s">
        <v>363</v>
      </c>
      <c r="E6" s="130">
        <v>4</v>
      </c>
      <c r="F6" s="92" t="s">
        <v>374</v>
      </c>
      <c r="G6" s="93" t="s">
        <v>120</v>
      </c>
      <c r="H6" s="203">
        <v>94886901</v>
      </c>
      <c r="I6" s="203">
        <v>6394974</v>
      </c>
      <c r="J6" s="159">
        <f t="shared" si="0"/>
        <v>14.837730536511955</v>
      </c>
    </row>
    <row r="7" spans="1:10">
      <c r="A7" s="202">
        <v>2</v>
      </c>
      <c r="B7" s="90"/>
      <c r="C7" s="90"/>
      <c r="D7" s="90"/>
      <c r="E7" s="130"/>
      <c r="F7" s="90"/>
      <c r="G7" s="93"/>
      <c r="H7" s="203"/>
      <c r="I7" s="203"/>
      <c r="J7" s="159" t="e">
        <f t="shared" si="0"/>
        <v>#DIV/0!</v>
      </c>
    </row>
    <row r="8" spans="1:10">
      <c r="A8" s="202">
        <v>3</v>
      </c>
      <c r="B8" s="90"/>
      <c r="C8" s="90"/>
      <c r="D8" s="90"/>
      <c r="E8" s="130"/>
      <c r="F8" s="90"/>
      <c r="G8" s="93"/>
      <c r="H8" s="203"/>
      <c r="I8" s="203"/>
      <c r="J8" s="159" t="e">
        <f t="shared" si="0"/>
        <v>#DIV/0!</v>
      </c>
    </row>
    <row r="9" spans="1:10">
      <c r="A9" s="202">
        <v>4</v>
      </c>
      <c r="B9" s="159"/>
      <c r="C9" s="159"/>
      <c r="D9" s="159"/>
      <c r="E9" s="159"/>
      <c r="F9" s="159"/>
      <c r="G9" s="39"/>
      <c r="H9" s="159"/>
      <c r="I9" s="159"/>
      <c r="J9" s="159" t="e">
        <f t="shared" si="0"/>
        <v>#DIV/0!</v>
      </c>
    </row>
    <row r="10" spans="1:10">
      <c r="A10" s="202">
        <v>5</v>
      </c>
      <c r="B10" s="159"/>
      <c r="C10" s="159"/>
      <c r="D10" s="159"/>
      <c r="E10" s="159"/>
      <c r="F10" s="159"/>
      <c r="G10" s="39"/>
      <c r="H10" s="159"/>
      <c r="I10" s="159"/>
      <c r="J10" s="159" t="e">
        <f t="shared" si="0"/>
        <v>#DIV/0!</v>
      </c>
    </row>
    <row r="11" spans="1:10">
      <c r="A11" s="202">
        <v>6</v>
      </c>
      <c r="B11" s="159"/>
      <c r="C11" s="159"/>
      <c r="D11" s="159"/>
      <c r="E11" s="159"/>
      <c r="F11" s="159"/>
      <c r="G11" s="39"/>
      <c r="H11" s="159"/>
      <c r="I11" s="159"/>
      <c r="J11" s="159" t="e">
        <f t="shared" si="0"/>
        <v>#DIV/0!</v>
      </c>
    </row>
    <row r="12" spans="1:10">
      <c r="A12" s="202">
        <v>7</v>
      </c>
      <c r="B12" s="159"/>
      <c r="C12" s="159"/>
      <c r="D12" s="159"/>
      <c r="E12" s="159"/>
      <c r="F12" s="159"/>
      <c r="G12" s="39"/>
      <c r="H12" s="159"/>
      <c r="I12" s="159"/>
      <c r="J12" s="159" t="e">
        <f t="shared" si="0"/>
        <v>#DIV/0!</v>
      </c>
    </row>
    <row r="13" spans="1:10">
      <c r="A13" s="202">
        <v>8</v>
      </c>
      <c r="B13" s="159"/>
      <c r="C13" s="159"/>
      <c r="D13" s="159"/>
      <c r="E13" s="159"/>
      <c r="F13" s="159"/>
      <c r="G13" s="39"/>
      <c r="H13" s="159"/>
      <c r="I13" s="159"/>
      <c r="J13" s="159" t="e">
        <f t="shared" si="0"/>
        <v>#DIV/0!</v>
      </c>
    </row>
    <row r="14" spans="1:10">
      <c r="A14" s="202">
        <v>9</v>
      </c>
      <c r="B14" s="159"/>
      <c r="C14" s="159"/>
      <c r="D14" s="159"/>
      <c r="E14" s="159"/>
      <c r="F14" s="159"/>
      <c r="G14" s="39"/>
      <c r="H14" s="159"/>
      <c r="I14" s="159"/>
      <c r="J14" s="159" t="e">
        <f t="shared" si="0"/>
        <v>#DIV/0!</v>
      </c>
    </row>
    <row r="15" spans="1:10">
      <c r="A15" s="202">
        <v>10</v>
      </c>
      <c r="B15" s="159"/>
      <c r="C15" s="159"/>
      <c r="D15" s="159"/>
      <c r="E15" s="159"/>
      <c r="F15" s="159"/>
      <c r="G15" s="39"/>
      <c r="H15" s="159"/>
      <c r="I15" s="159"/>
      <c r="J15" s="159" t="e">
        <f t="shared" si="0"/>
        <v>#DIV/0!</v>
      </c>
    </row>
    <row r="16" spans="1:10">
      <c r="A16" s="202">
        <v>11</v>
      </c>
      <c r="B16" s="159"/>
      <c r="C16" s="159"/>
      <c r="D16" s="159"/>
      <c r="E16" s="159"/>
      <c r="F16" s="159"/>
      <c r="G16" s="39"/>
      <c r="H16" s="159"/>
      <c r="I16" s="159"/>
      <c r="J16" s="159" t="e">
        <f t="shared" si="0"/>
        <v>#DIV/0!</v>
      </c>
    </row>
    <row r="17" spans="1:10">
      <c r="A17" s="202">
        <v>12</v>
      </c>
      <c r="B17" s="159"/>
      <c r="C17" s="159"/>
      <c r="D17" s="159"/>
      <c r="E17" s="159"/>
      <c r="F17" s="159"/>
      <c r="G17" s="39"/>
      <c r="H17" s="159"/>
      <c r="I17" s="159"/>
      <c r="J17" s="159" t="e">
        <f t="shared" si="0"/>
        <v>#DIV/0!</v>
      </c>
    </row>
    <row r="18" spans="1:10">
      <c r="A18" s="202">
        <v>13</v>
      </c>
      <c r="B18" s="159"/>
      <c r="C18" s="159"/>
      <c r="D18" s="159"/>
      <c r="E18" s="159"/>
      <c r="F18" s="159"/>
      <c r="G18" s="39"/>
      <c r="H18" s="159"/>
      <c r="I18" s="159"/>
      <c r="J18" s="159" t="e">
        <f t="shared" si="0"/>
        <v>#DIV/0!</v>
      </c>
    </row>
    <row r="19" spans="1:10">
      <c r="A19" s="202">
        <v>14</v>
      </c>
      <c r="B19" s="159"/>
      <c r="C19" s="159"/>
      <c r="D19" s="159"/>
      <c r="E19" s="159"/>
      <c r="F19" s="159"/>
      <c r="G19" s="39"/>
      <c r="H19" s="159"/>
      <c r="I19" s="159"/>
      <c r="J19" s="159" t="e">
        <f t="shared" si="0"/>
        <v>#DIV/0!</v>
      </c>
    </row>
    <row r="20" spans="1:10">
      <c r="A20" s="202">
        <v>15</v>
      </c>
      <c r="B20" s="159"/>
      <c r="C20" s="159"/>
      <c r="D20" s="159"/>
      <c r="E20" s="159"/>
      <c r="F20" s="159"/>
      <c r="G20" s="39"/>
      <c r="H20" s="159"/>
      <c r="I20" s="159"/>
      <c r="J20" s="159" t="e">
        <f t="shared" si="0"/>
        <v>#DIV/0!</v>
      </c>
    </row>
    <row r="21" spans="1:10">
      <c r="A21" s="202">
        <v>16</v>
      </c>
      <c r="B21" s="159"/>
      <c r="C21" s="159"/>
      <c r="D21" s="159"/>
      <c r="E21" s="159"/>
      <c r="F21" s="159"/>
      <c r="G21" s="39"/>
      <c r="H21" s="159"/>
      <c r="I21" s="159"/>
      <c r="J21" s="159" t="e">
        <f t="shared" si="0"/>
        <v>#DIV/0!</v>
      </c>
    </row>
    <row r="22" spans="1:10">
      <c r="A22" s="202">
        <v>17</v>
      </c>
      <c r="B22" s="159"/>
      <c r="C22" s="159"/>
      <c r="D22" s="159"/>
      <c r="E22" s="159"/>
      <c r="F22" s="159"/>
      <c r="G22" s="39"/>
      <c r="H22" s="159"/>
      <c r="I22" s="159"/>
      <c r="J22" s="159" t="e">
        <f t="shared" si="0"/>
        <v>#DIV/0!</v>
      </c>
    </row>
    <row r="23" spans="1:10">
      <c r="A23" s="202">
        <v>18</v>
      </c>
      <c r="B23" s="159"/>
      <c r="C23" s="159"/>
      <c r="D23" s="159"/>
      <c r="E23" s="159"/>
      <c r="F23" s="159"/>
      <c r="G23" s="39"/>
      <c r="H23" s="159"/>
      <c r="I23" s="159"/>
      <c r="J23" s="159" t="e">
        <f t="shared" si="0"/>
        <v>#DIV/0!</v>
      </c>
    </row>
    <row r="24" spans="1:10">
      <c r="A24" s="202">
        <v>19</v>
      </c>
      <c r="B24" s="159"/>
      <c r="C24" s="159"/>
      <c r="D24" s="159"/>
      <c r="E24" s="159"/>
      <c r="F24" s="159"/>
      <c r="G24" s="39"/>
      <c r="H24" s="159"/>
      <c r="I24" s="159"/>
      <c r="J24" s="159" t="e">
        <f t="shared" si="0"/>
        <v>#DIV/0!</v>
      </c>
    </row>
    <row r="25" spans="1:10">
      <c r="A25" s="202">
        <v>20</v>
      </c>
      <c r="B25" s="159"/>
      <c r="C25" s="159"/>
      <c r="D25" s="159"/>
      <c r="E25" s="159"/>
      <c r="F25" s="159"/>
      <c r="G25" s="39"/>
      <c r="H25" s="159"/>
      <c r="I25" s="159"/>
      <c r="J25" s="159" t="e">
        <f t="shared" si="0"/>
        <v>#DIV/0!</v>
      </c>
    </row>
    <row r="26" spans="1:10">
      <c r="A26" s="202">
        <v>21</v>
      </c>
      <c r="B26" s="159"/>
      <c r="C26" s="159"/>
      <c r="D26" s="159"/>
      <c r="E26" s="159"/>
      <c r="F26" s="159"/>
      <c r="G26" s="39"/>
      <c r="H26" s="159"/>
      <c r="I26" s="159"/>
      <c r="J26" s="159" t="e">
        <f t="shared" si="0"/>
        <v>#DIV/0!</v>
      </c>
    </row>
    <row r="27" spans="1:10">
      <c r="A27" s="202">
        <v>22</v>
      </c>
      <c r="B27" s="159"/>
      <c r="C27" s="159"/>
      <c r="D27" s="159"/>
      <c r="E27" s="159"/>
      <c r="F27" s="159"/>
      <c r="G27" s="39"/>
      <c r="H27" s="159"/>
      <c r="I27" s="159"/>
      <c r="J27" s="159" t="e">
        <f t="shared" si="0"/>
        <v>#DIV/0!</v>
      </c>
    </row>
    <row r="28" spans="1:10">
      <c r="A28" s="202">
        <v>23</v>
      </c>
      <c r="B28" s="159"/>
      <c r="C28" s="159"/>
      <c r="D28" s="159"/>
      <c r="E28" s="159"/>
      <c r="F28" s="159"/>
      <c r="G28" s="39"/>
      <c r="H28" s="159"/>
      <c r="I28" s="159"/>
      <c r="J28" s="159" t="e">
        <f t="shared" si="0"/>
        <v>#DIV/0!</v>
      </c>
    </row>
    <row r="29" spans="1:10">
      <c r="A29" s="202">
        <v>24</v>
      </c>
      <c r="B29" s="159"/>
      <c r="C29" s="159"/>
      <c r="D29" s="159"/>
      <c r="E29" s="159"/>
      <c r="F29" s="159"/>
      <c r="G29" s="39"/>
      <c r="H29" s="159"/>
      <c r="I29" s="159"/>
      <c r="J29" s="159" t="e">
        <f t="shared" si="0"/>
        <v>#DIV/0!</v>
      </c>
    </row>
    <row r="30" spans="1:10">
      <c r="A30" s="202">
        <v>25</v>
      </c>
      <c r="B30" s="159"/>
      <c r="C30" s="159"/>
      <c r="D30" s="159"/>
      <c r="E30" s="159"/>
      <c r="F30" s="159"/>
      <c r="G30" s="39"/>
      <c r="H30" s="159"/>
      <c r="I30" s="159"/>
      <c r="J30" s="159" t="e">
        <f t="shared" si="0"/>
        <v>#DIV/0!</v>
      </c>
    </row>
    <row r="31" spans="1:10">
      <c r="A31" s="202">
        <v>26</v>
      </c>
      <c r="B31" s="159"/>
      <c r="C31" s="159"/>
      <c r="D31" s="159"/>
      <c r="E31" s="159"/>
      <c r="F31" s="159"/>
      <c r="G31" s="39"/>
      <c r="H31" s="159"/>
      <c r="I31" s="159"/>
      <c r="J31" s="159" t="e">
        <f t="shared" si="0"/>
        <v>#DIV/0!</v>
      </c>
    </row>
    <row r="32" spans="1:10">
      <c r="A32" s="202">
        <v>27</v>
      </c>
      <c r="B32" s="159"/>
      <c r="C32" s="159"/>
      <c r="D32" s="159"/>
      <c r="E32" s="159"/>
      <c r="F32" s="159"/>
      <c r="G32" s="39"/>
      <c r="H32" s="159"/>
      <c r="I32" s="159"/>
      <c r="J32" s="159" t="e">
        <f t="shared" si="0"/>
        <v>#DIV/0!</v>
      </c>
    </row>
    <row r="33" spans="1:10">
      <c r="A33" s="202">
        <v>28</v>
      </c>
      <c r="B33" s="159"/>
      <c r="C33" s="159"/>
      <c r="D33" s="159"/>
      <c r="E33" s="159"/>
      <c r="F33" s="159"/>
      <c r="G33" s="39"/>
      <c r="H33" s="159"/>
      <c r="I33" s="159"/>
      <c r="J33" s="159" t="e">
        <f t="shared" si="0"/>
        <v>#DIV/0!</v>
      </c>
    </row>
    <row r="34" spans="1:10">
      <c r="A34" s="202">
        <v>29</v>
      </c>
      <c r="B34" s="159"/>
      <c r="C34" s="159"/>
      <c r="D34" s="159"/>
      <c r="E34" s="159"/>
      <c r="F34" s="159"/>
      <c r="G34" s="39"/>
      <c r="H34" s="159"/>
      <c r="I34" s="159"/>
      <c r="J34" s="159" t="e">
        <f t="shared" si="0"/>
        <v>#DIV/0!</v>
      </c>
    </row>
    <row r="35" spans="1:10">
      <c r="A35" s="202">
        <v>30</v>
      </c>
      <c r="B35" s="159"/>
      <c r="C35" s="159"/>
      <c r="D35" s="159"/>
      <c r="E35" s="159"/>
      <c r="F35" s="159"/>
      <c r="G35" s="39"/>
      <c r="H35" s="159"/>
      <c r="I35" s="159"/>
      <c r="J35" s="159" t="e">
        <f t="shared" si="0"/>
        <v>#DIV/0!</v>
      </c>
    </row>
    <row r="36" spans="1:10">
      <c r="A36" s="202">
        <v>31</v>
      </c>
      <c r="B36" s="159"/>
      <c r="C36" s="159"/>
      <c r="D36" s="159"/>
      <c r="E36" s="159"/>
      <c r="F36" s="159"/>
      <c r="G36" s="39"/>
      <c r="H36" s="159"/>
      <c r="I36" s="159"/>
      <c r="J36" s="159" t="e">
        <f t="shared" si="0"/>
        <v>#DIV/0!</v>
      </c>
    </row>
    <row r="37" spans="1:10">
      <c r="A37" s="202">
        <v>32</v>
      </c>
      <c r="B37" s="159"/>
      <c r="C37" s="159"/>
      <c r="D37" s="159"/>
      <c r="E37" s="159"/>
      <c r="F37" s="159"/>
      <c r="G37" s="39"/>
      <c r="H37" s="159"/>
      <c r="I37" s="159"/>
      <c r="J37" s="159" t="e">
        <f t="shared" si="0"/>
        <v>#DIV/0!</v>
      </c>
    </row>
    <row r="38" spans="1:10">
      <c r="A38" s="202">
        <v>33</v>
      </c>
      <c r="B38" s="159"/>
      <c r="C38" s="159"/>
      <c r="D38" s="159"/>
      <c r="E38" s="159"/>
      <c r="F38" s="159"/>
      <c r="G38" s="39"/>
      <c r="H38" s="159"/>
      <c r="I38" s="159"/>
      <c r="J38" s="159" t="e">
        <f t="shared" si="0"/>
        <v>#DIV/0!</v>
      </c>
    </row>
    <row r="39" spans="1:10">
      <c r="A39" s="202">
        <v>34</v>
      </c>
      <c r="B39" s="159"/>
      <c r="C39" s="159"/>
      <c r="D39" s="159"/>
      <c r="E39" s="159"/>
      <c r="F39" s="159"/>
      <c r="G39" s="39"/>
      <c r="H39" s="159"/>
      <c r="I39" s="159"/>
      <c r="J39" s="159" t="e">
        <f t="shared" si="0"/>
        <v>#DIV/0!</v>
      </c>
    </row>
    <row r="40" spans="1:10">
      <c r="A40" s="202">
        <v>35</v>
      </c>
      <c r="B40" s="159"/>
      <c r="C40" s="159"/>
      <c r="D40" s="159"/>
      <c r="E40" s="159"/>
      <c r="F40" s="159"/>
      <c r="G40" s="39"/>
      <c r="H40" s="159"/>
      <c r="I40" s="159"/>
      <c r="J40" s="159" t="e">
        <f t="shared" si="0"/>
        <v>#DIV/0!</v>
      </c>
    </row>
    <row r="41" spans="1:10">
      <c r="A41" s="202">
        <v>36</v>
      </c>
      <c r="B41" s="159"/>
      <c r="C41" s="159"/>
      <c r="D41" s="159"/>
      <c r="E41" s="159"/>
      <c r="F41" s="159"/>
      <c r="G41" s="39"/>
      <c r="H41" s="159"/>
      <c r="I41" s="159"/>
      <c r="J41" s="159" t="e">
        <f t="shared" si="0"/>
        <v>#DIV/0!</v>
      </c>
    </row>
    <row r="42" spans="1:10">
      <c r="A42" s="202">
        <v>37</v>
      </c>
      <c r="B42" s="159"/>
      <c r="C42" s="159"/>
      <c r="D42" s="159"/>
      <c r="E42" s="159"/>
      <c r="F42" s="159"/>
      <c r="G42" s="39"/>
      <c r="H42" s="159"/>
      <c r="I42" s="159"/>
      <c r="J42" s="159" t="e">
        <f t="shared" si="0"/>
        <v>#DIV/0!</v>
      </c>
    </row>
    <row r="43" spans="1:10">
      <c r="A43" s="202">
        <v>38</v>
      </c>
      <c r="B43" s="159"/>
      <c r="C43" s="159"/>
      <c r="D43" s="159"/>
      <c r="E43" s="159"/>
      <c r="F43" s="159"/>
      <c r="G43" s="39"/>
      <c r="H43" s="159"/>
      <c r="I43" s="159"/>
      <c r="J43" s="159" t="e">
        <f t="shared" si="0"/>
        <v>#DIV/0!</v>
      </c>
    </row>
    <row r="44" spans="1:10">
      <c r="A44" s="202">
        <v>39</v>
      </c>
      <c r="B44" s="159"/>
      <c r="C44" s="159"/>
      <c r="D44" s="159"/>
      <c r="E44" s="159"/>
      <c r="F44" s="159"/>
      <c r="G44" s="39"/>
      <c r="H44" s="159"/>
      <c r="I44" s="159"/>
      <c r="J44" s="159" t="e">
        <f t="shared" si="0"/>
        <v>#DIV/0!</v>
      </c>
    </row>
    <row r="45" spans="1:10">
      <c r="A45" s="202">
        <v>40</v>
      </c>
      <c r="B45" s="159"/>
      <c r="C45" s="159"/>
      <c r="D45" s="159"/>
      <c r="E45" s="159"/>
      <c r="F45" s="159"/>
      <c r="G45" s="39"/>
      <c r="H45" s="159"/>
      <c r="I45" s="159"/>
      <c r="J45" s="159" t="e">
        <f t="shared" si="0"/>
        <v>#DIV/0!</v>
      </c>
    </row>
    <row r="46" spans="1:10">
      <c r="A46" s="202">
        <v>41</v>
      </c>
      <c r="B46" s="159"/>
      <c r="C46" s="159"/>
      <c r="D46" s="159"/>
      <c r="E46" s="159"/>
      <c r="F46" s="159"/>
      <c r="G46" s="39"/>
      <c r="H46" s="159"/>
      <c r="I46" s="159"/>
      <c r="J46" s="159" t="e">
        <f t="shared" si="0"/>
        <v>#DIV/0!</v>
      </c>
    </row>
    <row r="47" spans="1:10">
      <c r="A47" s="202">
        <v>42</v>
      </c>
      <c r="B47" s="159"/>
      <c r="C47" s="159"/>
      <c r="D47" s="159"/>
      <c r="E47" s="159"/>
      <c r="F47" s="159"/>
      <c r="G47" s="39"/>
      <c r="H47" s="159"/>
      <c r="I47" s="159"/>
      <c r="J47" s="159" t="e">
        <f t="shared" si="0"/>
        <v>#DIV/0!</v>
      </c>
    </row>
    <row r="48" spans="1:10">
      <c r="A48" s="202">
        <v>43</v>
      </c>
      <c r="B48" s="159"/>
      <c r="C48" s="159"/>
      <c r="D48" s="159"/>
      <c r="E48" s="159"/>
      <c r="F48" s="159"/>
      <c r="G48" s="39"/>
      <c r="H48" s="159"/>
      <c r="I48" s="159"/>
      <c r="J48" s="159" t="e">
        <f t="shared" si="0"/>
        <v>#DIV/0!</v>
      </c>
    </row>
    <row r="49" spans="1:10">
      <c r="A49" s="202">
        <v>44</v>
      </c>
      <c r="B49" s="159"/>
      <c r="C49" s="159"/>
      <c r="D49" s="159"/>
      <c r="E49" s="159"/>
      <c r="F49" s="159"/>
      <c r="G49" s="39"/>
      <c r="H49" s="159"/>
      <c r="I49" s="159"/>
      <c r="J49" s="159" t="e">
        <f t="shared" si="0"/>
        <v>#DIV/0!</v>
      </c>
    </row>
    <row r="50" spans="1:10">
      <c r="A50" s="202">
        <v>45</v>
      </c>
      <c r="B50" s="159"/>
      <c r="C50" s="159"/>
      <c r="D50" s="159"/>
      <c r="E50" s="159"/>
      <c r="F50" s="159"/>
      <c r="G50" s="39"/>
      <c r="H50" s="159"/>
      <c r="I50" s="159"/>
      <c r="J50" s="159" t="e">
        <f t="shared" si="0"/>
        <v>#DIV/0!</v>
      </c>
    </row>
    <row r="51" spans="1:10">
      <c r="A51" s="202">
        <v>46</v>
      </c>
      <c r="B51" s="159"/>
      <c r="C51" s="159"/>
      <c r="D51" s="159"/>
      <c r="E51" s="159"/>
      <c r="F51" s="159"/>
      <c r="G51" s="39"/>
      <c r="H51" s="159"/>
      <c r="I51" s="159"/>
      <c r="J51" s="159" t="e">
        <f t="shared" si="0"/>
        <v>#DIV/0!</v>
      </c>
    </row>
    <row r="52" spans="1:10">
      <c r="A52" s="202">
        <v>47</v>
      </c>
      <c r="B52" s="159"/>
      <c r="C52" s="159"/>
      <c r="D52" s="159"/>
      <c r="E52" s="159"/>
      <c r="F52" s="159"/>
      <c r="G52" s="39"/>
      <c r="H52" s="159"/>
      <c r="I52" s="159"/>
      <c r="J52" s="159" t="e">
        <f t="shared" si="0"/>
        <v>#DIV/0!</v>
      </c>
    </row>
    <row r="53" spans="1:10">
      <c r="A53" s="202">
        <v>48</v>
      </c>
      <c r="B53" s="159"/>
      <c r="C53" s="159"/>
      <c r="D53" s="159"/>
      <c r="E53" s="159"/>
      <c r="F53" s="159"/>
      <c r="G53" s="39"/>
      <c r="H53" s="159"/>
      <c r="I53" s="159"/>
      <c r="J53" s="159" t="e">
        <f t="shared" si="0"/>
        <v>#DIV/0!</v>
      </c>
    </row>
    <row r="54" spans="1:10">
      <c r="A54" s="202">
        <v>49</v>
      </c>
      <c r="B54" s="159"/>
      <c r="C54" s="159"/>
      <c r="D54" s="159"/>
      <c r="E54" s="159"/>
      <c r="F54" s="159"/>
      <c r="G54" s="39"/>
      <c r="H54" s="159"/>
      <c r="I54" s="159"/>
      <c r="J54" s="159" t="e">
        <f t="shared" si="0"/>
        <v>#DIV/0!</v>
      </c>
    </row>
    <row r="55" spans="1:10">
      <c r="A55" s="202">
        <v>50</v>
      </c>
      <c r="B55" s="159"/>
      <c r="C55" s="159"/>
      <c r="D55" s="159"/>
      <c r="E55" s="159"/>
      <c r="F55" s="159"/>
      <c r="G55" s="39"/>
      <c r="H55" s="159"/>
      <c r="I55" s="159"/>
      <c r="J55" s="159" t="e">
        <f t="shared" si="0"/>
        <v>#DIV/0!</v>
      </c>
    </row>
    <row r="56" spans="1:10">
      <c r="A56" s="202">
        <v>51</v>
      </c>
      <c r="B56" s="159"/>
      <c r="C56" s="159"/>
      <c r="D56" s="159"/>
      <c r="E56" s="159"/>
      <c r="F56" s="159"/>
      <c r="G56" s="39"/>
      <c r="H56" s="159"/>
      <c r="I56" s="159"/>
      <c r="J56" s="159" t="e">
        <f t="shared" si="0"/>
        <v>#DIV/0!</v>
      </c>
    </row>
    <row r="57" spans="1:10">
      <c r="A57" s="202">
        <v>52</v>
      </c>
      <c r="B57" s="159"/>
      <c r="C57" s="159"/>
      <c r="D57" s="159"/>
      <c r="E57" s="159"/>
      <c r="F57" s="159"/>
      <c r="G57" s="39"/>
      <c r="H57" s="159"/>
      <c r="I57" s="159"/>
      <c r="J57" s="159" t="e">
        <f t="shared" si="0"/>
        <v>#DIV/0!</v>
      </c>
    </row>
    <row r="58" spans="1:10">
      <c r="A58" s="202">
        <v>53</v>
      </c>
      <c r="B58" s="159"/>
      <c r="C58" s="159"/>
      <c r="D58" s="159"/>
      <c r="E58" s="159"/>
      <c r="F58" s="159"/>
      <c r="G58" s="39"/>
      <c r="H58" s="159"/>
      <c r="I58" s="159"/>
      <c r="J58" s="159" t="e">
        <f t="shared" si="0"/>
        <v>#DIV/0!</v>
      </c>
    </row>
    <row r="59" spans="1:10">
      <c r="A59" s="202">
        <v>54</v>
      </c>
      <c r="B59" s="159"/>
      <c r="C59" s="159"/>
      <c r="D59" s="159"/>
      <c r="E59" s="159"/>
      <c r="F59" s="159"/>
      <c r="G59" s="39"/>
      <c r="H59" s="159"/>
      <c r="I59" s="159"/>
      <c r="J59" s="159" t="e">
        <f t="shared" si="0"/>
        <v>#DIV/0!</v>
      </c>
    </row>
    <row r="60" spans="1:10">
      <c r="A60" s="202">
        <v>55</v>
      </c>
      <c r="B60" s="159"/>
      <c r="C60" s="159"/>
      <c r="D60" s="159"/>
      <c r="E60" s="159"/>
      <c r="F60" s="159"/>
      <c r="G60" s="39"/>
      <c r="H60" s="159"/>
      <c r="I60" s="159"/>
      <c r="J60" s="159" t="e">
        <f t="shared" si="0"/>
        <v>#DIV/0!</v>
      </c>
    </row>
    <row r="61" spans="1:10">
      <c r="A61" s="202">
        <v>56</v>
      </c>
      <c r="B61" s="159"/>
      <c r="C61" s="159"/>
      <c r="D61" s="159"/>
      <c r="E61" s="159"/>
      <c r="F61" s="159"/>
      <c r="G61" s="39"/>
      <c r="H61" s="159"/>
      <c r="I61" s="159"/>
      <c r="J61" s="159" t="e">
        <f t="shared" si="0"/>
        <v>#DIV/0!</v>
      </c>
    </row>
    <row r="62" spans="1:10">
      <c r="A62" s="202">
        <v>57</v>
      </c>
      <c r="B62" s="159"/>
      <c r="C62" s="159"/>
      <c r="D62" s="159"/>
      <c r="E62" s="159"/>
      <c r="F62" s="159"/>
      <c r="G62" s="39"/>
      <c r="H62" s="159"/>
      <c r="I62" s="159"/>
      <c r="J62" s="159" t="e">
        <f t="shared" si="0"/>
        <v>#DIV/0!</v>
      </c>
    </row>
    <row r="63" spans="1:10">
      <c r="A63" s="202">
        <v>58</v>
      </c>
      <c r="B63" s="159"/>
      <c r="C63" s="159"/>
      <c r="D63" s="159"/>
      <c r="E63" s="159"/>
      <c r="F63" s="159"/>
      <c r="G63" s="39"/>
      <c r="H63" s="159"/>
      <c r="I63" s="159"/>
      <c r="J63" s="159" t="e">
        <f t="shared" si="0"/>
        <v>#DIV/0!</v>
      </c>
    </row>
    <row r="64" spans="1:10">
      <c r="A64" s="202">
        <v>59</v>
      </c>
      <c r="B64" s="159"/>
      <c r="C64" s="159"/>
      <c r="D64" s="159"/>
      <c r="E64" s="159"/>
      <c r="F64" s="159"/>
      <c r="G64" s="39"/>
      <c r="H64" s="159"/>
      <c r="I64" s="159"/>
      <c r="J64" s="159" t="e">
        <f t="shared" si="0"/>
        <v>#DIV/0!</v>
      </c>
    </row>
    <row r="65" spans="1:10">
      <c r="A65" s="202">
        <v>60</v>
      </c>
      <c r="B65" s="159"/>
      <c r="C65" s="159"/>
      <c r="D65" s="159"/>
      <c r="E65" s="159"/>
      <c r="F65" s="159"/>
      <c r="G65" s="39"/>
      <c r="H65" s="159"/>
      <c r="I65" s="159"/>
      <c r="J65" s="15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K3" sqref="K3"/>
    </sheetView>
  </sheetViews>
  <sheetFormatPr defaultColWidth="9" defaultRowHeight="13.5"/>
  <cols>
    <col min="1" max="1" width="9" style="202" customWidth="1"/>
    <col min="2" max="2" width="20" style="202" customWidth="1"/>
    <col min="3" max="4" width="9" style="202" customWidth="1"/>
    <col min="5" max="5" width="13" style="202" bestFit="1" customWidth="1"/>
    <col min="6" max="6" width="9" style="202" customWidth="1"/>
    <col min="7" max="7" width="13.125" style="202" bestFit="1" customWidth="1"/>
    <col min="8" max="8" width="12.125" style="202" bestFit="1" customWidth="1"/>
    <col min="9" max="9" width="11" style="202" bestFit="1" customWidth="1"/>
    <col min="10" max="10" width="9" style="202" customWidth="1"/>
    <col min="11" max="16384" width="9" style="202"/>
  </cols>
  <sheetData>
    <row r="1" spans="1:10">
      <c r="A1" s="202" t="s">
        <v>5</v>
      </c>
      <c r="B1" s="82" t="str">
        <f>[13]合計!C3</f>
        <v>川越市</v>
      </c>
      <c r="I1" s="202" t="s">
        <v>69</v>
      </c>
    </row>
    <row r="2" spans="1:10" s="19" customFormat="1" ht="56.25" customHeight="1">
      <c r="B2" s="46"/>
      <c r="E2" s="784" t="s">
        <v>79</v>
      </c>
      <c r="F2" s="784"/>
      <c r="G2" s="784"/>
      <c r="H2" s="203">
        <f>SUMIF(G6:G356,"PPS",H6:H356)</f>
        <v>0</v>
      </c>
    </row>
    <row r="3" spans="1:10" s="19" customFormat="1" ht="16.5" customHeight="1">
      <c r="B3" s="23"/>
      <c r="E3" s="52"/>
      <c r="F3" s="52"/>
      <c r="G3" s="52"/>
      <c r="H3" s="55"/>
    </row>
    <row r="4" spans="1:10" ht="54">
      <c r="A4" s="57" t="s">
        <v>70</v>
      </c>
      <c r="B4" s="159" t="s">
        <v>44</v>
      </c>
      <c r="C4" s="159" t="s">
        <v>45</v>
      </c>
      <c r="D4" s="159" t="s">
        <v>71</v>
      </c>
      <c r="E4" s="159" t="s">
        <v>62</v>
      </c>
      <c r="F4" s="159" t="s">
        <v>72</v>
      </c>
      <c r="G4" s="57" t="s">
        <v>47</v>
      </c>
      <c r="H4" s="163" t="s">
        <v>91</v>
      </c>
      <c r="I4" s="163" t="s">
        <v>92</v>
      </c>
      <c r="J4" s="164" t="s">
        <v>68</v>
      </c>
    </row>
    <row r="5" spans="1:10" s="206" customFormat="1" ht="14.25" thickBot="1">
      <c r="B5" s="32" t="s">
        <v>55</v>
      </c>
      <c r="C5" s="32"/>
      <c r="D5" s="32"/>
      <c r="E5" s="32"/>
      <c r="F5" s="32"/>
      <c r="G5" s="32"/>
      <c r="H5" s="53">
        <f>SUM(H6:H65)</f>
        <v>0</v>
      </c>
      <c r="I5" s="53">
        <f>SUM(I6:I65)</f>
        <v>0</v>
      </c>
      <c r="J5" s="32" t="e">
        <f t="shared" ref="J5:J65" si="0">H5/I5</f>
        <v>#DIV/0!</v>
      </c>
    </row>
    <row r="6" spans="1:10" ht="14.25" thickTop="1">
      <c r="A6" s="202">
        <v>1</v>
      </c>
      <c r="B6" s="92"/>
      <c r="C6" s="90"/>
      <c r="D6" s="92"/>
      <c r="E6" s="130"/>
      <c r="F6" s="92"/>
      <c r="G6" s="93"/>
      <c r="H6" s="225"/>
      <c r="I6" s="225"/>
      <c r="J6" s="159" t="e">
        <f t="shared" si="0"/>
        <v>#DIV/0!</v>
      </c>
    </row>
    <row r="7" spans="1:10">
      <c r="A7" s="202">
        <v>2</v>
      </c>
      <c r="B7" s="90"/>
      <c r="C7" s="90"/>
      <c r="D7" s="90"/>
      <c r="E7" s="130"/>
      <c r="F7" s="90"/>
      <c r="G7" s="93"/>
      <c r="H7" s="225"/>
      <c r="I7" s="225"/>
      <c r="J7" s="159" t="e">
        <f t="shared" si="0"/>
        <v>#DIV/0!</v>
      </c>
    </row>
    <row r="8" spans="1:10">
      <c r="A8" s="202">
        <v>3</v>
      </c>
      <c r="B8" s="90"/>
      <c r="C8" s="90"/>
      <c r="D8" s="90"/>
      <c r="E8" s="130"/>
      <c r="F8" s="90"/>
      <c r="G8" s="93"/>
      <c r="H8" s="225"/>
      <c r="I8" s="225"/>
      <c r="J8" s="159" t="e">
        <f t="shared" si="0"/>
        <v>#DIV/0!</v>
      </c>
    </row>
    <row r="9" spans="1:10">
      <c r="A9" s="202">
        <v>4</v>
      </c>
      <c r="B9" s="90"/>
      <c r="C9" s="90"/>
      <c r="D9" s="90"/>
      <c r="E9" s="90"/>
      <c r="F9" s="90"/>
      <c r="G9" s="93"/>
      <c r="H9" s="87"/>
      <c r="I9" s="87"/>
      <c r="J9" s="159" t="e">
        <f t="shared" si="0"/>
        <v>#DIV/0!</v>
      </c>
    </row>
    <row r="10" spans="1:10">
      <c r="A10" s="202">
        <v>5</v>
      </c>
      <c r="B10" s="90"/>
      <c r="C10" s="90"/>
      <c r="D10" s="90"/>
      <c r="E10" s="90"/>
      <c r="F10" s="90"/>
      <c r="G10" s="93"/>
      <c r="H10" s="87"/>
      <c r="I10" s="87"/>
      <c r="J10" s="159" t="e">
        <f t="shared" si="0"/>
        <v>#DIV/0!</v>
      </c>
    </row>
    <row r="11" spans="1:10">
      <c r="A11" s="202">
        <v>6</v>
      </c>
      <c r="B11" s="90"/>
      <c r="C11" s="90"/>
      <c r="D11" s="90"/>
      <c r="E11" s="90"/>
      <c r="F11" s="90"/>
      <c r="G11" s="93"/>
      <c r="H11" s="87"/>
      <c r="I11" s="87"/>
      <c r="J11" s="159" t="e">
        <f t="shared" si="0"/>
        <v>#DIV/0!</v>
      </c>
    </row>
    <row r="12" spans="1:10">
      <c r="A12" s="202">
        <v>7</v>
      </c>
      <c r="B12" s="90"/>
      <c r="C12" s="90"/>
      <c r="D12" s="90"/>
      <c r="E12" s="90"/>
      <c r="F12" s="90"/>
      <c r="G12" s="93"/>
      <c r="H12" s="87"/>
      <c r="I12" s="87"/>
      <c r="J12" s="159" t="e">
        <f t="shared" si="0"/>
        <v>#DIV/0!</v>
      </c>
    </row>
    <row r="13" spans="1:10">
      <c r="A13" s="202">
        <v>8</v>
      </c>
      <c r="B13" s="90"/>
      <c r="C13" s="90"/>
      <c r="D13" s="90"/>
      <c r="E13" s="90"/>
      <c r="F13" s="90"/>
      <c r="G13" s="93"/>
      <c r="H13" s="87"/>
      <c r="I13" s="87"/>
      <c r="J13" s="159" t="e">
        <f t="shared" si="0"/>
        <v>#DIV/0!</v>
      </c>
    </row>
    <row r="14" spans="1:10">
      <c r="A14" s="202">
        <v>9</v>
      </c>
      <c r="B14" s="90"/>
      <c r="C14" s="90"/>
      <c r="D14" s="90"/>
      <c r="E14" s="90"/>
      <c r="F14" s="90"/>
      <c r="G14" s="93"/>
      <c r="H14" s="87"/>
      <c r="I14" s="87"/>
      <c r="J14" s="159" t="e">
        <f t="shared" si="0"/>
        <v>#DIV/0!</v>
      </c>
    </row>
    <row r="15" spans="1:10">
      <c r="A15" s="202">
        <v>10</v>
      </c>
      <c r="B15" s="90"/>
      <c r="C15" s="90"/>
      <c r="D15" s="90"/>
      <c r="E15" s="90"/>
      <c r="F15" s="90"/>
      <c r="G15" s="93"/>
      <c r="H15" s="87"/>
      <c r="I15" s="87"/>
      <c r="J15" s="159" t="e">
        <f t="shared" si="0"/>
        <v>#DIV/0!</v>
      </c>
    </row>
    <row r="16" spans="1:10">
      <c r="A16" s="202">
        <v>11</v>
      </c>
      <c r="B16" s="90"/>
      <c r="C16" s="90"/>
      <c r="D16" s="90"/>
      <c r="E16" s="90"/>
      <c r="F16" s="90"/>
      <c r="G16" s="93"/>
      <c r="H16" s="87"/>
      <c r="I16" s="87"/>
      <c r="J16" s="159" t="e">
        <f t="shared" si="0"/>
        <v>#DIV/0!</v>
      </c>
    </row>
    <row r="17" spans="1:10">
      <c r="A17" s="202">
        <v>12</v>
      </c>
      <c r="B17" s="90"/>
      <c r="C17" s="90"/>
      <c r="D17" s="90"/>
      <c r="E17" s="90"/>
      <c r="F17" s="90"/>
      <c r="G17" s="93"/>
      <c r="H17" s="87"/>
      <c r="I17" s="87"/>
      <c r="J17" s="159" t="e">
        <f t="shared" si="0"/>
        <v>#DIV/0!</v>
      </c>
    </row>
    <row r="18" spans="1:10">
      <c r="A18" s="202">
        <v>13</v>
      </c>
      <c r="B18" s="90"/>
      <c r="C18" s="90"/>
      <c r="D18" s="90"/>
      <c r="E18" s="90"/>
      <c r="F18" s="90"/>
      <c r="G18" s="93"/>
      <c r="H18" s="87"/>
      <c r="I18" s="87"/>
      <c r="J18" s="159" t="e">
        <f t="shared" si="0"/>
        <v>#DIV/0!</v>
      </c>
    </row>
    <row r="19" spans="1:10">
      <c r="A19" s="202">
        <v>14</v>
      </c>
      <c r="B19" s="90"/>
      <c r="C19" s="90"/>
      <c r="D19" s="90"/>
      <c r="E19" s="90"/>
      <c r="F19" s="90"/>
      <c r="G19" s="93"/>
      <c r="H19" s="87"/>
      <c r="I19" s="87"/>
      <c r="J19" s="159" t="e">
        <f t="shared" si="0"/>
        <v>#DIV/0!</v>
      </c>
    </row>
    <row r="20" spans="1:10">
      <c r="A20" s="202">
        <v>15</v>
      </c>
      <c r="B20" s="90"/>
      <c r="C20" s="90"/>
      <c r="D20" s="90"/>
      <c r="E20" s="90"/>
      <c r="F20" s="90"/>
      <c r="G20" s="93"/>
      <c r="H20" s="87"/>
      <c r="I20" s="87"/>
      <c r="J20" s="159" t="e">
        <f t="shared" si="0"/>
        <v>#DIV/0!</v>
      </c>
    </row>
    <row r="21" spans="1:10">
      <c r="A21" s="202">
        <v>16</v>
      </c>
      <c r="B21" s="90"/>
      <c r="C21" s="90"/>
      <c r="D21" s="90"/>
      <c r="E21" s="90"/>
      <c r="F21" s="90"/>
      <c r="G21" s="93"/>
      <c r="H21" s="87"/>
      <c r="I21" s="87"/>
      <c r="J21" s="159" t="e">
        <f t="shared" si="0"/>
        <v>#DIV/0!</v>
      </c>
    </row>
    <row r="22" spans="1:10">
      <c r="A22" s="202">
        <v>17</v>
      </c>
      <c r="B22" s="90"/>
      <c r="C22" s="90"/>
      <c r="D22" s="90"/>
      <c r="E22" s="90"/>
      <c r="F22" s="90"/>
      <c r="G22" s="93"/>
      <c r="H22" s="87"/>
      <c r="I22" s="87"/>
      <c r="J22" s="159" t="e">
        <f t="shared" si="0"/>
        <v>#DIV/0!</v>
      </c>
    </row>
    <row r="23" spans="1:10">
      <c r="A23" s="202">
        <v>18</v>
      </c>
      <c r="B23" s="90"/>
      <c r="C23" s="90"/>
      <c r="D23" s="90"/>
      <c r="E23" s="90"/>
      <c r="F23" s="90"/>
      <c r="G23" s="93"/>
      <c r="H23" s="87"/>
      <c r="I23" s="87"/>
      <c r="J23" s="159" t="e">
        <f t="shared" si="0"/>
        <v>#DIV/0!</v>
      </c>
    </row>
    <row r="24" spans="1:10">
      <c r="A24" s="202">
        <v>19</v>
      </c>
      <c r="B24" s="90"/>
      <c r="C24" s="90"/>
      <c r="D24" s="90"/>
      <c r="E24" s="90"/>
      <c r="F24" s="90"/>
      <c r="G24" s="93"/>
      <c r="H24" s="87"/>
      <c r="I24" s="87"/>
      <c r="J24" s="159" t="e">
        <f t="shared" si="0"/>
        <v>#DIV/0!</v>
      </c>
    </row>
    <row r="25" spans="1:10">
      <c r="A25" s="202">
        <v>20</v>
      </c>
      <c r="B25" s="90"/>
      <c r="C25" s="90"/>
      <c r="D25" s="90"/>
      <c r="E25" s="90"/>
      <c r="F25" s="90"/>
      <c r="G25" s="93"/>
      <c r="H25" s="87"/>
      <c r="I25" s="87"/>
      <c r="J25" s="159" t="e">
        <f t="shared" si="0"/>
        <v>#DIV/0!</v>
      </c>
    </row>
    <row r="26" spans="1:10">
      <c r="A26" s="202">
        <v>21</v>
      </c>
      <c r="B26" s="90"/>
      <c r="C26" s="90"/>
      <c r="D26" s="90"/>
      <c r="E26" s="90"/>
      <c r="F26" s="90"/>
      <c r="G26" s="93"/>
      <c r="H26" s="87"/>
      <c r="I26" s="87"/>
      <c r="J26" s="159" t="e">
        <f t="shared" si="0"/>
        <v>#DIV/0!</v>
      </c>
    </row>
    <row r="27" spans="1:10">
      <c r="A27" s="202">
        <v>22</v>
      </c>
      <c r="B27" s="90"/>
      <c r="C27" s="90"/>
      <c r="D27" s="90"/>
      <c r="E27" s="90"/>
      <c r="F27" s="90"/>
      <c r="G27" s="93"/>
      <c r="H27" s="87"/>
      <c r="I27" s="87"/>
      <c r="J27" s="159" t="e">
        <f t="shared" si="0"/>
        <v>#DIV/0!</v>
      </c>
    </row>
    <row r="28" spans="1:10">
      <c r="A28" s="202">
        <v>23</v>
      </c>
      <c r="B28" s="90"/>
      <c r="C28" s="90"/>
      <c r="D28" s="90"/>
      <c r="E28" s="90"/>
      <c r="F28" s="90"/>
      <c r="G28" s="93"/>
      <c r="H28" s="87"/>
      <c r="I28" s="87"/>
      <c r="J28" s="159" t="e">
        <f t="shared" si="0"/>
        <v>#DIV/0!</v>
      </c>
    </row>
    <row r="29" spans="1:10">
      <c r="A29" s="202">
        <v>24</v>
      </c>
      <c r="B29" s="90"/>
      <c r="C29" s="90"/>
      <c r="D29" s="90"/>
      <c r="E29" s="90"/>
      <c r="F29" s="90"/>
      <c r="G29" s="93"/>
      <c r="H29" s="87"/>
      <c r="I29" s="87"/>
      <c r="J29" s="159" t="e">
        <f t="shared" si="0"/>
        <v>#DIV/0!</v>
      </c>
    </row>
    <row r="30" spans="1:10">
      <c r="A30" s="202">
        <v>25</v>
      </c>
      <c r="B30" s="90"/>
      <c r="C30" s="90"/>
      <c r="D30" s="90"/>
      <c r="E30" s="90"/>
      <c r="F30" s="90"/>
      <c r="G30" s="93"/>
      <c r="H30" s="87"/>
      <c r="I30" s="87"/>
      <c r="J30" s="159" t="e">
        <f t="shared" si="0"/>
        <v>#DIV/0!</v>
      </c>
    </row>
    <row r="31" spans="1:10">
      <c r="A31" s="202">
        <v>26</v>
      </c>
      <c r="B31" s="159"/>
      <c r="C31" s="159"/>
      <c r="D31" s="159"/>
      <c r="E31" s="159"/>
      <c r="F31" s="159"/>
      <c r="G31" s="39"/>
      <c r="H31" s="159"/>
      <c r="I31" s="159"/>
      <c r="J31" s="159" t="e">
        <f t="shared" si="0"/>
        <v>#DIV/0!</v>
      </c>
    </row>
    <row r="32" spans="1:10">
      <c r="A32" s="202">
        <v>27</v>
      </c>
      <c r="B32" s="159"/>
      <c r="C32" s="159"/>
      <c r="D32" s="159"/>
      <c r="E32" s="159"/>
      <c r="F32" s="159"/>
      <c r="G32" s="39"/>
      <c r="H32" s="159"/>
      <c r="I32" s="159"/>
      <c r="J32" s="159" t="e">
        <f t="shared" si="0"/>
        <v>#DIV/0!</v>
      </c>
    </row>
    <row r="33" spans="1:10">
      <c r="A33" s="202">
        <v>28</v>
      </c>
      <c r="B33" s="159"/>
      <c r="C33" s="159"/>
      <c r="D33" s="159"/>
      <c r="E33" s="159"/>
      <c r="F33" s="159"/>
      <c r="G33" s="39"/>
      <c r="H33" s="159"/>
      <c r="I33" s="159"/>
      <c r="J33" s="159" t="e">
        <f t="shared" si="0"/>
        <v>#DIV/0!</v>
      </c>
    </row>
    <row r="34" spans="1:10">
      <c r="A34" s="202">
        <v>29</v>
      </c>
      <c r="B34" s="159"/>
      <c r="C34" s="159"/>
      <c r="D34" s="159"/>
      <c r="E34" s="159"/>
      <c r="F34" s="159"/>
      <c r="G34" s="39"/>
      <c r="H34" s="159"/>
      <c r="I34" s="159"/>
      <c r="J34" s="159" t="e">
        <f t="shared" si="0"/>
        <v>#DIV/0!</v>
      </c>
    </row>
    <row r="35" spans="1:10">
      <c r="A35" s="202">
        <v>30</v>
      </c>
      <c r="B35" s="159"/>
      <c r="C35" s="159"/>
      <c r="D35" s="159"/>
      <c r="E35" s="159"/>
      <c r="F35" s="159"/>
      <c r="G35" s="39"/>
      <c r="H35" s="159"/>
      <c r="I35" s="159"/>
      <c r="J35" s="159" t="e">
        <f t="shared" si="0"/>
        <v>#DIV/0!</v>
      </c>
    </row>
    <row r="36" spans="1:10">
      <c r="A36" s="202">
        <v>31</v>
      </c>
      <c r="B36" s="159"/>
      <c r="C36" s="159"/>
      <c r="D36" s="159"/>
      <c r="E36" s="159"/>
      <c r="F36" s="159"/>
      <c r="G36" s="39"/>
      <c r="H36" s="159"/>
      <c r="I36" s="159"/>
      <c r="J36" s="159" t="e">
        <f t="shared" si="0"/>
        <v>#DIV/0!</v>
      </c>
    </row>
    <row r="37" spans="1:10">
      <c r="A37" s="202">
        <v>32</v>
      </c>
      <c r="B37" s="159"/>
      <c r="C37" s="159"/>
      <c r="D37" s="159"/>
      <c r="E37" s="159"/>
      <c r="F37" s="159"/>
      <c r="G37" s="39"/>
      <c r="H37" s="159"/>
      <c r="I37" s="159"/>
      <c r="J37" s="159" t="e">
        <f t="shared" si="0"/>
        <v>#DIV/0!</v>
      </c>
    </row>
    <row r="38" spans="1:10">
      <c r="A38" s="202">
        <v>33</v>
      </c>
      <c r="B38" s="159"/>
      <c r="C38" s="159"/>
      <c r="D38" s="159"/>
      <c r="E38" s="159"/>
      <c r="F38" s="159"/>
      <c r="G38" s="39"/>
      <c r="H38" s="159"/>
      <c r="I38" s="159"/>
      <c r="J38" s="159" t="e">
        <f t="shared" si="0"/>
        <v>#DIV/0!</v>
      </c>
    </row>
    <row r="39" spans="1:10">
      <c r="A39" s="202">
        <v>34</v>
      </c>
      <c r="B39" s="159"/>
      <c r="C39" s="159"/>
      <c r="D39" s="159"/>
      <c r="E39" s="159"/>
      <c r="F39" s="159"/>
      <c r="G39" s="39"/>
      <c r="H39" s="159"/>
      <c r="I39" s="159"/>
      <c r="J39" s="159" t="e">
        <f t="shared" si="0"/>
        <v>#DIV/0!</v>
      </c>
    </row>
    <row r="40" spans="1:10">
      <c r="A40" s="202">
        <v>35</v>
      </c>
      <c r="B40" s="159"/>
      <c r="C40" s="159"/>
      <c r="D40" s="159"/>
      <c r="E40" s="159"/>
      <c r="F40" s="159"/>
      <c r="G40" s="39"/>
      <c r="H40" s="159"/>
      <c r="I40" s="159"/>
      <c r="J40" s="159" t="e">
        <f t="shared" si="0"/>
        <v>#DIV/0!</v>
      </c>
    </row>
    <row r="41" spans="1:10">
      <c r="A41" s="202">
        <v>36</v>
      </c>
      <c r="B41" s="159"/>
      <c r="C41" s="159"/>
      <c r="D41" s="159"/>
      <c r="E41" s="159"/>
      <c r="F41" s="159"/>
      <c r="G41" s="39"/>
      <c r="H41" s="159"/>
      <c r="I41" s="159"/>
      <c r="J41" s="159" t="e">
        <f t="shared" si="0"/>
        <v>#DIV/0!</v>
      </c>
    </row>
    <row r="42" spans="1:10">
      <c r="A42" s="202">
        <v>37</v>
      </c>
      <c r="B42" s="159"/>
      <c r="C42" s="159"/>
      <c r="D42" s="159"/>
      <c r="E42" s="159"/>
      <c r="F42" s="159"/>
      <c r="G42" s="39"/>
      <c r="H42" s="159"/>
      <c r="I42" s="159"/>
      <c r="J42" s="159" t="e">
        <f t="shared" si="0"/>
        <v>#DIV/0!</v>
      </c>
    </row>
    <row r="43" spans="1:10">
      <c r="A43" s="202">
        <v>38</v>
      </c>
      <c r="B43" s="159"/>
      <c r="C43" s="159"/>
      <c r="D43" s="159"/>
      <c r="E43" s="159"/>
      <c r="F43" s="159"/>
      <c r="G43" s="39"/>
      <c r="H43" s="159"/>
      <c r="I43" s="159"/>
      <c r="J43" s="159" t="e">
        <f t="shared" si="0"/>
        <v>#DIV/0!</v>
      </c>
    </row>
    <row r="44" spans="1:10">
      <c r="A44" s="202">
        <v>39</v>
      </c>
      <c r="B44" s="159"/>
      <c r="C44" s="159"/>
      <c r="D44" s="159"/>
      <c r="E44" s="159"/>
      <c r="F44" s="159"/>
      <c r="G44" s="39"/>
      <c r="H44" s="159"/>
      <c r="I44" s="159"/>
      <c r="J44" s="159" t="e">
        <f t="shared" si="0"/>
        <v>#DIV/0!</v>
      </c>
    </row>
    <row r="45" spans="1:10">
      <c r="A45" s="202">
        <v>40</v>
      </c>
      <c r="B45" s="159"/>
      <c r="C45" s="159"/>
      <c r="D45" s="159"/>
      <c r="E45" s="159"/>
      <c r="F45" s="159"/>
      <c r="G45" s="39"/>
      <c r="H45" s="159"/>
      <c r="I45" s="159"/>
      <c r="J45" s="159" t="e">
        <f t="shared" si="0"/>
        <v>#DIV/0!</v>
      </c>
    </row>
    <row r="46" spans="1:10">
      <c r="A46" s="202">
        <v>41</v>
      </c>
      <c r="B46" s="159"/>
      <c r="C46" s="159"/>
      <c r="D46" s="159"/>
      <c r="E46" s="159"/>
      <c r="F46" s="159"/>
      <c r="G46" s="39"/>
      <c r="H46" s="159"/>
      <c r="I46" s="159"/>
      <c r="J46" s="159" t="e">
        <f t="shared" si="0"/>
        <v>#DIV/0!</v>
      </c>
    </row>
    <row r="47" spans="1:10">
      <c r="A47" s="202">
        <v>42</v>
      </c>
      <c r="B47" s="159"/>
      <c r="C47" s="159"/>
      <c r="D47" s="159"/>
      <c r="E47" s="159"/>
      <c r="F47" s="159"/>
      <c r="G47" s="39"/>
      <c r="H47" s="159"/>
      <c r="I47" s="159"/>
      <c r="J47" s="159" t="e">
        <f t="shared" si="0"/>
        <v>#DIV/0!</v>
      </c>
    </row>
    <row r="48" spans="1:10">
      <c r="A48" s="202">
        <v>43</v>
      </c>
      <c r="B48" s="159"/>
      <c r="C48" s="159"/>
      <c r="D48" s="159"/>
      <c r="E48" s="159"/>
      <c r="F48" s="159"/>
      <c r="G48" s="39"/>
      <c r="H48" s="159"/>
      <c r="I48" s="159"/>
      <c r="J48" s="159" t="e">
        <f t="shared" si="0"/>
        <v>#DIV/0!</v>
      </c>
    </row>
    <row r="49" spans="1:10">
      <c r="A49" s="202">
        <v>44</v>
      </c>
      <c r="B49" s="159"/>
      <c r="C49" s="159"/>
      <c r="D49" s="159"/>
      <c r="E49" s="159"/>
      <c r="F49" s="159"/>
      <c r="G49" s="39"/>
      <c r="H49" s="159"/>
      <c r="I49" s="159"/>
      <c r="J49" s="159" t="e">
        <f t="shared" si="0"/>
        <v>#DIV/0!</v>
      </c>
    </row>
    <row r="50" spans="1:10">
      <c r="A50" s="202">
        <v>45</v>
      </c>
      <c r="B50" s="159"/>
      <c r="C50" s="159"/>
      <c r="D50" s="159"/>
      <c r="E50" s="159"/>
      <c r="F50" s="159"/>
      <c r="G50" s="39"/>
      <c r="H50" s="159"/>
      <c r="I50" s="159"/>
      <c r="J50" s="159" t="e">
        <f t="shared" si="0"/>
        <v>#DIV/0!</v>
      </c>
    </row>
    <row r="51" spans="1:10">
      <c r="A51" s="202">
        <v>46</v>
      </c>
      <c r="B51" s="159"/>
      <c r="C51" s="159"/>
      <c r="D51" s="159"/>
      <c r="E51" s="159"/>
      <c r="F51" s="159"/>
      <c r="G51" s="39"/>
      <c r="H51" s="159"/>
      <c r="I51" s="159"/>
      <c r="J51" s="159" t="e">
        <f t="shared" si="0"/>
        <v>#DIV/0!</v>
      </c>
    </row>
    <row r="52" spans="1:10">
      <c r="A52" s="202">
        <v>47</v>
      </c>
      <c r="B52" s="159"/>
      <c r="C52" s="159"/>
      <c r="D52" s="159"/>
      <c r="E52" s="159"/>
      <c r="F52" s="159"/>
      <c r="G52" s="39"/>
      <c r="H52" s="159"/>
      <c r="I52" s="159"/>
      <c r="J52" s="159" t="e">
        <f t="shared" si="0"/>
        <v>#DIV/0!</v>
      </c>
    </row>
    <row r="53" spans="1:10">
      <c r="A53" s="202">
        <v>48</v>
      </c>
      <c r="B53" s="159"/>
      <c r="C53" s="159"/>
      <c r="D53" s="159"/>
      <c r="E53" s="159"/>
      <c r="F53" s="159"/>
      <c r="G53" s="39"/>
      <c r="H53" s="159"/>
      <c r="I53" s="159"/>
      <c r="J53" s="159" t="e">
        <f t="shared" si="0"/>
        <v>#DIV/0!</v>
      </c>
    </row>
    <row r="54" spans="1:10">
      <c r="A54" s="202">
        <v>49</v>
      </c>
      <c r="B54" s="159"/>
      <c r="C54" s="159"/>
      <c r="D54" s="159"/>
      <c r="E54" s="159"/>
      <c r="F54" s="159"/>
      <c r="G54" s="39"/>
      <c r="H54" s="159"/>
      <c r="I54" s="159"/>
      <c r="J54" s="159" t="e">
        <f t="shared" si="0"/>
        <v>#DIV/0!</v>
      </c>
    </row>
    <row r="55" spans="1:10">
      <c r="A55" s="202">
        <v>50</v>
      </c>
      <c r="B55" s="159"/>
      <c r="C55" s="159"/>
      <c r="D55" s="159"/>
      <c r="E55" s="159"/>
      <c r="F55" s="159"/>
      <c r="G55" s="39"/>
      <c r="H55" s="159"/>
      <c r="I55" s="159"/>
      <c r="J55" s="159" t="e">
        <f t="shared" si="0"/>
        <v>#DIV/0!</v>
      </c>
    </row>
    <row r="56" spans="1:10">
      <c r="A56" s="202">
        <v>51</v>
      </c>
      <c r="B56" s="159"/>
      <c r="C56" s="159"/>
      <c r="D56" s="159"/>
      <c r="E56" s="159"/>
      <c r="F56" s="159"/>
      <c r="G56" s="39"/>
      <c r="H56" s="159"/>
      <c r="I56" s="159"/>
      <c r="J56" s="159" t="e">
        <f t="shared" si="0"/>
        <v>#DIV/0!</v>
      </c>
    </row>
    <row r="57" spans="1:10">
      <c r="A57" s="202">
        <v>52</v>
      </c>
      <c r="B57" s="159"/>
      <c r="C57" s="159"/>
      <c r="D57" s="159"/>
      <c r="E57" s="159"/>
      <c r="F57" s="159"/>
      <c r="G57" s="39"/>
      <c r="H57" s="159"/>
      <c r="I57" s="159"/>
      <c r="J57" s="159" t="e">
        <f t="shared" si="0"/>
        <v>#DIV/0!</v>
      </c>
    </row>
    <row r="58" spans="1:10">
      <c r="A58" s="202">
        <v>53</v>
      </c>
      <c r="B58" s="159"/>
      <c r="C58" s="159"/>
      <c r="D58" s="159"/>
      <c r="E58" s="159"/>
      <c r="F58" s="159"/>
      <c r="G58" s="39"/>
      <c r="H58" s="159"/>
      <c r="I58" s="159"/>
      <c r="J58" s="159" t="e">
        <f t="shared" si="0"/>
        <v>#DIV/0!</v>
      </c>
    </row>
    <row r="59" spans="1:10">
      <c r="A59" s="202">
        <v>54</v>
      </c>
      <c r="B59" s="159"/>
      <c r="C59" s="159"/>
      <c r="D59" s="159"/>
      <c r="E59" s="159"/>
      <c r="F59" s="159"/>
      <c r="G59" s="39"/>
      <c r="H59" s="159"/>
      <c r="I59" s="159"/>
      <c r="J59" s="159" t="e">
        <f t="shared" si="0"/>
        <v>#DIV/0!</v>
      </c>
    </row>
    <row r="60" spans="1:10">
      <c r="A60" s="202">
        <v>55</v>
      </c>
      <c r="B60" s="159"/>
      <c r="C60" s="159"/>
      <c r="D60" s="159"/>
      <c r="E60" s="159"/>
      <c r="F60" s="159"/>
      <c r="G60" s="39"/>
      <c r="H60" s="159"/>
      <c r="I60" s="159"/>
      <c r="J60" s="159" t="e">
        <f t="shared" si="0"/>
        <v>#DIV/0!</v>
      </c>
    </row>
    <row r="61" spans="1:10">
      <c r="A61" s="202">
        <v>56</v>
      </c>
      <c r="B61" s="159"/>
      <c r="C61" s="159"/>
      <c r="D61" s="159"/>
      <c r="E61" s="159"/>
      <c r="F61" s="159"/>
      <c r="G61" s="39"/>
      <c r="H61" s="159"/>
      <c r="I61" s="159"/>
      <c r="J61" s="159" t="e">
        <f t="shared" si="0"/>
        <v>#DIV/0!</v>
      </c>
    </row>
    <row r="62" spans="1:10">
      <c r="A62" s="202">
        <v>57</v>
      </c>
      <c r="B62" s="159"/>
      <c r="C62" s="159"/>
      <c r="D62" s="159"/>
      <c r="E62" s="159"/>
      <c r="F62" s="159"/>
      <c r="G62" s="39"/>
      <c r="H62" s="159"/>
      <c r="I62" s="159"/>
      <c r="J62" s="159" t="e">
        <f t="shared" si="0"/>
        <v>#DIV/0!</v>
      </c>
    </row>
    <row r="63" spans="1:10">
      <c r="A63" s="202">
        <v>58</v>
      </c>
      <c r="B63" s="159"/>
      <c r="C63" s="159"/>
      <c r="D63" s="159"/>
      <c r="E63" s="159"/>
      <c r="F63" s="159"/>
      <c r="G63" s="39"/>
      <c r="H63" s="159"/>
      <c r="I63" s="159"/>
      <c r="J63" s="159" t="e">
        <f t="shared" si="0"/>
        <v>#DIV/0!</v>
      </c>
    </row>
    <row r="64" spans="1:10">
      <c r="A64" s="202">
        <v>59</v>
      </c>
      <c r="B64" s="159"/>
      <c r="C64" s="159"/>
      <c r="D64" s="159"/>
      <c r="E64" s="159"/>
      <c r="F64" s="159"/>
      <c r="G64" s="39"/>
      <c r="H64" s="159"/>
      <c r="I64" s="159"/>
      <c r="J64" s="159" t="e">
        <f t="shared" si="0"/>
        <v>#DIV/0!</v>
      </c>
    </row>
    <row r="65" spans="1:10">
      <c r="A65" s="202">
        <v>60</v>
      </c>
      <c r="B65" s="159"/>
      <c r="C65" s="159"/>
      <c r="D65" s="159"/>
      <c r="E65" s="159"/>
      <c r="F65" s="159"/>
      <c r="G65" s="39"/>
      <c r="H65" s="159"/>
      <c r="I65" s="159"/>
      <c r="J65" s="159"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view="pageBreakPreview" topLeftCell="B4" zoomScaleNormal="100" zoomScaleSheetLayoutView="100" workbookViewId="0">
      <selection activeCell="L3" sqref="L3"/>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[14]合計!C3</f>
        <v>川口市</v>
      </c>
      <c r="I1" s="13" t="s">
        <v>38</v>
      </c>
      <c r="K1" s="15" t="s">
        <v>39</v>
      </c>
    </row>
    <row r="2" spans="1:13" ht="54" customHeight="1">
      <c r="B2" s="16"/>
      <c r="E2" s="784" t="s">
        <v>40</v>
      </c>
      <c r="F2" s="784"/>
      <c r="G2" s="784"/>
      <c r="H2" s="17">
        <f>SUMIF(E8:E357,"PPS",H8:H357)</f>
        <v>145929</v>
      </c>
      <c r="I2" s="18"/>
      <c r="J2" s="15"/>
    </row>
    <row r="3" spans="1:13" ht="57" customHeight="1">
      <c r="B3" s="14"/>
      <c r="E3" s="784" t="s">
        <v>41</v>
      </c>
      <c r="F3" s="784"/>
      <c r="G3" s="784"/>
      <c r="H3" s="17">
        <f>M7</f>
        <v>37986</v>
      </c>
      <c r="I3" s="18"/>
      <c r="J3" s="19"/>
    </row>
    <row r="4" spans="1:13" s="19" customFormat="1" ht="55.5" customHeight="1">
      <c r="B4" s="20"/>
      <c r="E4" s="784" t="s">
        <v>42</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183915</v>
      </c>
      <c r="I7" s="33">
        <f>SUM(I8:I357)</f>
        <v>37986</v>
      </c>
      <c r="J7" s="34">
        <f>H7/I7</f>
        <v>4.8416521876480809</v>
      </c>
      <c r="K7" s="35">
        <f>SUM(K8:K357)</f>
        <v>3461</v>
      </c>
      <c r="L7" s="36">
        <f>SUM(L8:L357)</f>
        <v>6107243</v>
      </c>
      <c r="M7" s="37">
        <f>SUM(M8:M357)</f>
        <v>37986</v>
      </c>
    </row>
    <row r="8" spans="1:13" ht="14.25" thickTop="1">
      <c r="A8" s="13">
        <v>1</v>
      </c>
      <c r="B8" s="83" t="s">
        <v>987</v>
      </c>
      <c r="C8" s="84" t="s">
        <v>988</v>
      </c>
      <c r="D8" s="85" t="s">
        <v>989</v>
      </c>
      <c r="E8" s="85" t="s">
        <v>113</v>
      </c>
      <c r="F8" s="84" t="s">
        <v>144</v>
      </c>
      <c r="G8" s="38">
        <v>4</v>
      </c>
      <c r="H8" s="86">
        <v>37986</v>
      </c>
      <c r="I8" s="87">
        <v>37986</v>
      </c>
      <c r="J8" s="41">
        <f t="shared" ref="J8:J71" si="0">H8/I8</f>
        <v>1</v>
      </c>
      <c r="K8" s="87">
        <v>650</v>
      </c>
      <c r="L8" s="87">
        <v>1443</v>
      </c>
      <c r="M8" s="88">
        <v>37986</v>
      </c>
    </row>
    <row r="9" spans="1:13" ht="27">
      <c r="A9" s="13">
        <v>2</v>
      </c>
      <c r="B9" s="184" t="s">
        <v>990</v>
      </c>
      <c r="C9" s="92" t="s">
        <v>991</v>
      </c>
      <c r="D9" s="85" t="s">
        <v>602</v>
      </c>
      <c r="E9" s="85" t="s">
        <v>120</v>
      </c>
      <c r="F9" s="84" t="s">
        <v>144</v>
      </c>
      <c r="G9" s="789">
        <v>8</v>
      </c>
      <c r="H9" s="792">
        <v>21994</v>
      </c>
      <c r="I9" s="786"/>
      <c r="J9" s="187" t="e">
        <f t="shared" si="0"/>
        <v>#DIV/0!</v>
      </c>
      <c r="K9" s="87">
        <v>242</v>
      </c>
      <c r="L9" s="87">
        <v>261900</v>
      </c>
      <c r="M9" s="88"/>
    </row>
    <row r="10" spans="1:13" ht="27">
      <c r="A10" s="13">
        <v>3</v>
      </c>
      <c r="B10" s="184" t="s">
        <v>992</v>
      </c>
      <c r="C10" s="92" t="s">
        <v>993</v>
      </c>
      <c r="D10" s="85" t="s">
        <v>602</v>
      </c>
      <c r="E10" s="85" t="s">
        <v>120</v>
      </c>
      <c r="F10" s="84" t="s">
        <v>144</v>
      </c>
      <c r="G10" s="790"/>
      <c r="H10" s="793"/>
      <c r="I10" s="787"/>
      <c r="J10" s="188" t="e">
        <f t="shared" si="0"/>
        <v>#DIV/0!</v>
      </c>
      <c r="K10" s="87">
        <v>41</v>
      </c>
      <c r="L10" s="87">
        <v>54400</v>
      </c>
      <c r="M10" s="91"/>
    </row>
    <row r="11" spans="1:13" ht="27">
      <c r="A11" s="13">
        <v>4</v>
      </c>
      <c r="B11" s="184" t="s">
        <v>992</v>
      </c>
      <c r="C11" s="92" t="s">
        <v>994</v>
      </c>
      <c r="D11" s="85" t="s">
        <v>602</v>
      </c>
      <c r="E11" s="85" t="s">
        <v>120</v>
      </c>
      <c r="F11" s="84" t="s">
        <v>144</v>
      </c>
      <c r="G11" s="790"/>
      <c r="H11" s="793"/>
      <c r="I11" s="787"/>
      <c r="J11" s="188" t="e">
        <f t="shared" si="0"/>
        <v>#DIV/0!</v>
      </c>
      <c r="K11" s="87">
        <v>52</v>
      </c>
      <c r="L11" s="87">
        <v>53700</v>
      </c>
      <c r="M11" s="91"/>
    </row>
    <row r="12" spans="1:13" ht="27">
      <c r="A12" s="13">
        <v>5</v>
      </c>
      <c r="B12" s="184" t="s">
        <v>992</v>
      </c>
      <c r="C12" s="92" t="s">
        <v>995</v>
      </c>
      <c r="D12" s="85" t="s">
        <v>602</v>
      </c>
      <c r="E12" s="85" t="s">
        <v>120</v>
      </c>
      <c r="F12" s="84" t="s">
        <v>144</v>
      </c>
      <c r="G12" s="790"/>
      <c r="H12" s="793"/>
      <c r="I12" s="787"/>
      <c r="J12" s="188" t="e">
        <f t="shared" si="0"/>
        <v>#DIV/0!</v>
      </c>
      <c r="K12" s="87">
        <v>30</v>
      </c>
      <c r="L12" s="87">
        <v>42000</v>
      </c>
      <c r="M12" s="91"/>
    </row>
    <row r="13" spans="1:13" s="40" customFormat="1" ht="40.5">
      <c r="A13" s="40">
        <v>6</v>
      </c>
      <c r="B13" s="184" t="s">
        <v>992</v>
      </c>
      <c r="C13" s="92" t="s">
        <v>996</v>
      </c>
      <c r="D13" s="85" t="s">
        <v>602</v>
      </c>
      <c r="E13" s="85" t="s">
        <v>120</v>
      </c>
      <c r="F13" s="84" t="s">
        <v>144</v>
      </c>
      <c r="G13" s="790"/>
      <c r="H13" s="793"/>
      <c r="I13" s="787"/>
      <c r="J13" s="188" t="e">
        <f t="shared" si="0"/>
        <v>#DIV/0!</v>
      </c>
      <c r="K13" s="87">
        <v>39</v>
      </c>
      <c r="L13" s="87">
        <v>75300</v>
      </c>
      <c r="M13" s="91"/>
    </row>
    <row r="14" spans="1:13" s="40" customFormat="1" ht="40.5">
      <c r="A14" s="40">
        <v>7</v>
      </c>
      <c r="B14" s="184" t="s">
        <v>992</v>
      </c>
      <c r="C14" s="92" t="s">
        <v>997</v>
      </c>
      <c r="D14" s="85" t="s">
        <v>602</v>
      </c>
      <c r="E14" s="85" t="s">
        <v>120</v>
      </c>
      <c r="F14" s="84" t="s">
        <v>144</v>
      </c>
      <c r="G14" s="791"/>
      <c r="H14" s="794"/>
      <c r="I14" s="788"/>
      <c r="J14" s="187" t="e">
        <f t="shared" si="0"/>
        <v>#DIV/0!</v>
      </c>
      <c r="K14" s="87">
        <v>107</v>
      </c>
      <c r="L14" s="87">
        <v>238500</v>
      </c>
      <c r="M14" s="91"/>
    </row>
    <row r="15" spans="1:13" ht="54">
      <c r="A15" s="13">
        <v>8</v>
      </c>
      <c r="B15" s="89" t="s">
        <v>998</v>
      </c>
      <c r="C15" s="448" t="s">
        <v>136</v>
      </c>
      <c r="D15" s="89" t="s">
        <v>999</v>
      </c>
      <c r="E15" s="449" t="s">
        <v>120</v>
      </c>
      <c r="F15" s="448" t="s">
        <v>144</v>
      </c>
      <c r="G15" s="450">
        <v>5</v>
      </c>
      <c r="H15" s="451">
        <v>10557</v>
      </c>
      <c r="I15" s="452"/>
      <c r="J15" s="453" t="e">
        <f t="shared" si="0"/>
        <v>#DIV/0!</v>
      </c>
      <c r="K15" s="454" t="s">
        <v>1000</v>
      </c>
      <c r="L15" s="454" t="s">
        <v>1001</v>
      </c>
      <c r="M15" s="91"/>
    </row>
    <row r="16" spans="1:13" ht="40.5">
      <c r="A16" s="13">
        <v>9</v>
      </c>
      <c r="B16" s="455" t="s">
        <v>1002</v>
      </c>
      <c r="C16" s="84" t="s">
        <v>136</v>
      </c>
      <c r="D16" s="455" t="s">
        <v>1003</v>
      </c>
      <c r="E16" s="85" t="s">
        <v>120</v>
      </c>
      <c r="F16" s="84" t="s">
        <v>144</v>
      </c>
      <c r="G16" s="456">
        <v>6</v>
      </c>
      <c r="H16" s="457">
        <v>32291</v>
      </c>
      <c r="I16" s="87"/>
      <c r="J16" s="188" t="e">
        <f t="shared" si="0"/>
        <v>#DIV/0!</v>
      </c>
      <c r="K16" s="183" t="s">
        <v>1004</v>
      </c>
      <c r="L16" s="183" t="s">
        <v>1005</v>
      </c>
      <c r="M16" s="91"/>
    </row>
    <row r="17" spans="1:13">
      <c r="A17" s="13">
        <v>10</v>
      </c>
      <c r="B17" s="83" t="s">
        <v>1006</v>
      </c>
      <c r="C17" s="84" t="s">
        <v>1007</v>
      </c>
      <c r="D17" s="85" t="s">
        <v>999</v>
      </c>
      <c r="E17" s="85" t="s">
        <v>120</v>
      </c>
      <c r="F17" s="84" t="s">
        <v>144</v>
      </c>
      <c r="G17" s="38">
        <v>8</v>
      </c>
      <c r="H17" s="86">
        <v>81087</v>
      </c>
      <c r="I17" s="87"/>
      <c r="J17" s="41" t="e">
        <f t="shared" si="0"/>
        <v>#DIV/0!</v>
      </c>
      <c r="K17" s="87">
        <v>2300</v>
      </c>
      <c r="L17" s="87">
        <v>5380000</v>
      </c>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6">
    <mergeCell ref="I9:I14"/>
    <mergeCell ref="E2:G2"/>
    <mergeCell ref="E3:G3"/>
    <mergeCell ref="E4:G4"/>
    <mergeCell ref="G9:G14"/>
    <mergeCell ref="H9:H1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fitToWidth="0" fitToHeight="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7"/>
  <sheetViews>
    <sheetView view="pageBreakPreview" zoomScale="60" zoomScaleNormal="100" workbookViewId="0">
      <selection activeCell="L3" sqref="L3"/>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[14]合計!C3</f>
        <v>川口市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68.25" thickTop="1">
      <c r="A8" s="13">
        <v>1</v>
      </c>
      <c r="B8" s="223" t="s">
        <v>1008</v>
      </c>
      <c r="C8" s="448" t="s">
        <v>136</v>
      </c>
      <c r="D8" s="219" t="s">
        <v>1009</v>
      </c>
      <c r="E8" s="458" t="s">
        <v>113</v>
      </c>
      <c r="F8" s="459" t="s">
        <v>1010</v>
      </c>
      <c r="G8" s="460" t="s">
        <v>926</v>
      </c>
      <c r="H8" s="461" t="s">
        <v>926</v>
      </c>
      <c r="I8" s="462" t="s">
        <v>926</v>
      </c>
      <c r="J8" s="453" t="e">
        <f t="shared" ref="J8:J71" si="0">H8/I8</f>
        <v>#VALUE!</v>
      </c>
      <c r="K8" s="463" t="s">
        <v>1011</v>
      </c>
      <c r="L8" s="464" t="s">
        <v>926</v>
      </c>
      <c r="M8" s="465" t="s">
        <v>926</v>
      </c>
      <c r="N8" s="466" t="s">
        <v>1012</v>
      </c>
      <c r="O8" s="467" t="s">
        <v>926</v>
      </c>
    </row>
    <row r="9" spans="1:15" ht="67.5">
      <c r="A9" s="13">
        <v>2</v>
      </c>
      <c r="B9" s="219" t="s">
        <v>1013</v>
      </c>
      <c r="C9" s="449" t="s">
        <v>136</v>
      </c>
      <c r="D9" s="219" t="s">
        <v>1009</v>
      </c>
      <c r="E9" s="458" t="s">
        <v>113</v>
      </c>
      <c r="F9" s="459" t="s">
        <v>1010</v>
      </c>
      <c r="G9" s="460" t="s">
        <v>926</v>
      </c>
      <c r="H9" s="461" t="s">
        <v>926</v>
      </c>
      <c r="I9" s="462" t="s">
        <v>926</v>
      </c>
      <c r="J9" s="453" t="e">
        <f t="shared" si="0"/>
        <v>#VALUE!</v>
      </c>
      <c r="K9" s="463" t="s">
        <v>1014</v>
      </c>
      <c r="L9" s="464" t="s">
        <v>926</v>
      </c>
      <c r="M9" s="465" t="s">
        <v>926</v>
      </c>
      <c r="N9" s="466" t="s">
        <v>1015</v>
      </c>
      <c r="O9" s="468" t="s">
        <v>926</v>
      </c>
    </row>
    <row r="10" spans="1:15" ht="67.5">
      <c r="A10" s="13">
        <v>3</v>
      </c>
      <c r="B10" s="89" t="s">
        <v>1016</v>
      </c>
      <c r="C10" s="469" t="s">
        <v>136</v>
      </c>
      <c r="D10" s="219" t="s">
        <v>1009</v>
      </c>
      <c r="E10" s="458" t="s">
        <v>113</v>
      </c>
      <c r="F10" s="459" t="s">
        <v>1010</v>
      </c>
      <c r="G10" s="460" t="s">
        <v>926</v>
      </c>
      <c r="H10" s="461" t="s">
        <v>926</v>
      </c>
      <c r="I10" s="462" t="s">
        <v>926</v>
      </c>
      <c r="J10" s="470" t="e">
        <f t="shared" si="0"/>
        <v>#VALUE!</v>
      </c>
      <c r="K10" s="463" t="s">
        <v>1017</v>
      </c>
      <c r="L10" s="464" t="s">
        <v>926</v>
      </c>
      <c r="M10" s="465" t="s">
        <v>926</v>
      </c>
      <c r="N10" s="466" t="s">
        <v>1015</v>
      </c>
      <c r="O10" s="468" t="s">
        <v>926</v>
      </c>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ref="J72:J314" si="1">H72/I72</f>
        <v>#DIV/0!</v>
      </c>
      <c r="K72" s="29"/>
      <c r="L72" s="29"/>
      <c r="M72" s="28"/>
      <c r="N72" s="28"/>
      <c r="O72" s="28"/>
    </row>
    <row r="73" spans="1:15">
      <c r="A73" s="40">
        <v>66</v>
      </c>
      <c r="B73" s="28"/>
      <c r="C73" s="28"/>
      <c r="D73" s="28"/>
      <c r="E73" s="39"/>
      <c r="F73" s="39"/>
      <c r="G73" s="30"/>
      <c r="H73" s="42"/>
      <c r="I73" s="43"/>
      <c r="J73" s="41" t="e">
        <f t="shared" si="1"/>
        <v>#DIV/0!</v>
      </c>
      <c r="K73" s="29"/>
      <c r="L73" s="29"/>
      <c r="M73" s="28"/>
      <c r="N73" s="28"/>
      <c r="O73" s="28"/>
    </row>
    <row r="74" spans="1:15">
      <c r="A74" s="40">
        <v>67</v>
      </c>
      <c r="B74" s="28"/>
      <c r="C74" s="28"/>
      <c r="D74" s="28"/>
      <c r="E74" s="39"/>
      <c r="F74" s="39"/>
      <c r="G74" s="30"/>
      <c r="H74" s="42"/>
      <c r="I74" s="43"/>
      <c r="J74" s="21" t="e">
        <f t="shared" si="1"/>
        <v>#DIV/0!</v>
      </c>
      <c r="K74" s="29"/>
      <c r="L74" s="29"/>
      <c r="M74" s="28"/>
      <c r="N74" s="28"/>
      <c r="O74" s="28"/>
    </row>
    <row r="75" spans="1:15">
      <c r="A75" s="13">
        <v>68</v>
      </c>
      <c r="B75" s="28"/>
      <c r="C75" s="28"/>
      <c r="D75" s="28"/>
      <c r="E75" s="39"/>
      <c r="F75" s="39"/>
      <c r="G75" s="30"/>
      <c r="H75" s="42"/>
      <c r="I75" s="43"/>
      <c r="J75" s="41" t="e">
        <f t="shared" si="1"/>
        <v>#DIV/0!</v>
      </c>
      <c r="K75" s="29"/>
      <c r="L75" s="29"/>
      <c r="M75" s="28"/>
      <c r="N75" s="28"/>
      <c r="O75" s="28"/>
    </row>
    <row r="76" spans="1:15">
      <c r="A76" s="13">
        <v>69</v>
      </c>
      <c r="B76" s="28"/>
      <c r="C76" s="28"/>
      <c r="D76" s="28"/>
      <c r="E76" s="39"/>
      <c r="F76" s="39"/>
      <c r="G76" s="30"/>
      <c r="H76" s="42"/>
      <c r="I76" s="43"/>
      <c r="J76" s="41" t="e">
        <f t="shared" si="1"/>
        <v>#DIV/0!</v>
      </c>
      <c r="K76" s="29"/>
      <c r="L76" s="29"/>
      <c r="M76" s="28"/>
      <c r="N76" s="28"/>
      <c r="O76" s="28"/>
    </row>
    <row r="77" spans="1:15">
      <c r="A77" s="13">
        <v>70</v>
      </c>
      <c r="B77" s="28"/>
      <c r="C77" s="28"/>
      <c r="D77" s="28"/>
      <c r="E77" s="39"/>
      <c r="F77" s="39"/>
      <c r="G77" s="30"/>
      <c r="H77" s="42"/>
      <c r="I77" s="43"/>
      <c r="J77" s="41" t="e">
        <f t="shared" si="1"/>
        <v>#DIV/0!</v>
      </c>
      <c r="K77" s="29"/>
      <c r="L77" s="29"/>
      <c r="M77" s="28"/>
      <c r="N77" s="28"/>
      <c r="O77" s="28"/>
    </row>
    <row r="78" spans="1:15">
      <c r="A78" s="40">
        <v>71</v>
      </c>
      <c r="B78" s="28"/>
      <c r="C78" s="28"/>
      <c r="D78" s="28"/>
      <c r="E78" s="39"/>
      <c r="F78" s="39"/>
      <c r="G78" s="30"/>
      <c r="H78" s="42"/>
      <c r="I78" s="43"/>
      <c r="J78" s="21" t="e">
        <f t="shared" si="1"/>
        <v>#DIV/0!</v>
      </c>
      <c r="K78" s="29"/>
      <c r="L78" s="29"/>
      <c r="M78" s="28"/>
      <c r="N78" s="28"/>
      <c r="O78" s="28"/>
    </row>
    <row r="79" spans="1:15">
      <c r="A79" s="40">
        <v>72</v>
      </c>
      <c r="B79" s="28"/>
      <c r="C79" s="28"/>
      <c r="D79" s="28"/>
      <c r="E79" s="39"/>
      <c r="F79" s="39"/>
      <c r="G79" s="30"/>
      <c r="H79" s="42"/>
      <c r="I79" s="43"/>
      <c r="J79" s="41" t="e">
        <f t="shared" si="1"/>
        <v>#DIV/0!</v>
      </c>
      <c r="K79" s="29"/>
      <c r="L79" s="29"/>
      <c r="M79" s="28"/>
      <c r="N79" s="28"/>
      <c r="O79" s="28"/>
    </row>
    <row r="80" spans="1:15">
      <c r="A80" s="13">
        <v>73</v>
      </c>
      <c r="B80" s="28"/>
      <c r="C80" s="28"/>
      <c r="D80" s="28"/>
      <c r="E80" s="39"/>
      <c r="F80" s="39"/>
      <c r="G80" s="30"/>
      <c r="H80" s="42"/>
      <c r="I80" s="43"/>
      <c r="J80" s="41" t="e">
        <f t="shared" si="1"/>
        <v>#DIV/0!</v>
      </c>
      <c r="K80" s="29"/>
      <c r="L80" s="29"/>
      <c r="M80" s="28"/>
      <c r="N80" s="28"/>
      <c r="O80" s="28"/>
    </row>
    <row r="81" spans="1:15">
      <c r="A81" s="13">
        <v>74</v>
      </c>
      <c r="B81" s="28"/>
      <c r="C81" s="28"/>
      <c r="D81" s="28"/>
      <c r="E81" s="39"/>
      <c r="F81" s="39"/>
      <c r="G81" s="30"/>
      <c r="H81" s="42"/>
      <c r="I81" s="43"/>
      <c r="J81" s="21" t="e">
        <f t="shared" si="1"/>
        <v>#DIV/0!</v>
      </c>
      <c r="K81" s="29"/>
      <c r="L81" s="29"/>
      <c r="M81" s="28"/>
      <c r="N81" s="28"/>
      <c r="O81" s="28"/>
    </row>
    <row r="82" spans="1:15">
      <c r="A82" s="13">
        <v>75</v>
      </c>
      <c r="B82" s="28"/>
      <c r="C82" s="28"/>
      <c r="D82" s="28"/>
      <c r="E82" s="39"/>
      <c r="F82" s="39"/>
      <c r="G82" s="30"/>
      <c r="H82" s="42"/>
      <c r="I82" s="43"/>
      <c r="J82" s="41" t="e">
        <f t="shared" si="1"/>
        <v>#DIV/0!</v>
      </c>
      <c r="K82" s="29"/>
      <c r="L82" s="29"/>
      <c r="M82" s="28"/>
      <c r="N82" s="28"/>
      <c r="O82" s="28"/>
    </row>
    <row r="83" spans="1:15">
      <c r="A83" s="40">
        <v>76</v>
      </c>
      <c r="B83" s="28"/>
      <c r="C83" s="28"/>
      <c r="D83" s="28"/>
      <c r="E83" s="39"/>
      <c r="F83" s="39"/>
      <c r="G83" s="30"/>
      <c r="H83" s="42"/>
      <c r="I83" s="43"/>
      <c r="J83" s="41" t="e">
        <f t="shared" si="1"/>
        <v>#DIV/0!</v>
      </c>
      <c r="K83" s="29"/>
      <c r="L83" s="29"/>
      <c r="M83" s="28"/>
      <c r="N83" s="28"/>
      <c r="O83" s="28"/>
    </row>
    <row r="84" spans="1:15">
      <c r="A84" s="40">
        <v>77</v>
      </c>
      <c r="B84" s="28"/>
      <c r="C84" s="28"/>
      <c r="D84" s="28"/>
      <c r="E84" s="39"/>
      <c r="F84" s="39"/>
      <c r="G84" s="30"/>
      <c r="H84" s="42"/>
      <c r="I84" s="43"/>
      <c r="J84" s="21" t="e">
        <f t="shared" si="1"/>
        <v>#DIV/0!</v>
      </c>
      <c r="K84" s="29"/>
      <c r="L84" s="29"/>
      <c r="M84" s="28"/>
      <c r="N84" s="28"/>
      <c r="O84" s="28"/>
    </row>
    <row r="85" spans="1:15">
      <c r="A85" s="13">
        <v>78</v>
      </c>
      <c r="B85" s="28"/>
      <c r="C85" s="28"/>
      <c r="D85" s="28"/>
      <c r="E85" s="39"/>
      <c r="F85" s="39"/>
      <c r="G85" s="30"/>
      <c r="H85" s="42"/>
      <c r="I85" s="43"/>
      <c r="J85" s="41" t="e">
        <f t="shared" si="1"/>
        <v>#DIV/0!</v>
      </c>
      <c r="K85" s="29"/>
      <c r="L85" s="29"/>
      <c r="M85" s="28"/>
      <c r="N85" s="28"/>
      <c r="O85" s="28"/>
    </row>
    <row r="86" spans="1:15">
      <c r="A86" s="13">
        <v>79</v>
      </c>
      <c r="B86" s="28"/>
      <c r="C86" s="28"/>
      <c r="D86" s="28"/>
      <c r="E86" s="39"/>
      <c r="F86" s="39"/>
      <c r="G86" s="30"/>
      <c r="H86" s="42"/>
      <c r="I86" s="43"/>
      <c r="J86" s="41" t="e">
        <f t="shared" si="1"/>
        <v>#DIV/0!</v>
      </c>
      <c r="K86" s="29"/>
      <c r="L86" s="29"/>
      <c r="M86" s="28"/>
      <c r="N86" s="28"/>
      <c r="O86" s="28"/>
    </row>
    <row r="87" spans="1:15">
      <c r="A87" s="13">
        <v>80</v>
      </c>
      <c r="B87" s="28"/>
      <c r="C87" s="28"/>
      <c r="D87" s="28"/>
      <c r="E87" s="39"/>
      <c r="F87" s="39"/>
      <c r="G87" s="30"/>
      <c r="H87" s="42"/>
      <c r="I87" s="43"/>
      <c r="J87" s="21" t="e">
        <f t="shared" si="1"/>
        <v>#DIV/0!</v>
      </c>
      <c r="K87" s="29"/>
      <c r="L87" s="29"/>
      <c r="M87" s="28"/>
      <c r="N87" s="28"/>
      <c r="O87" s="28"/>
    </row>
    <row r="88" spans="1:15">
      <c r="A88" s="40">
        <v>81</v>
      </c>
      <c r="B88" s="28"/>
      <c r="C88" s="28"/>
      <c r="D88" s="28"/>
      <c r="E88" s="39"/>
      <c r="F88" s="39"/>
      <c r="G88" s="30"/>
      <c r="H88" s="42"/>
      <c r="I88" s="43"/>
      <c r="J88" s="41" t="e">
        <f t="shared" si="1"/>
        <v>#DIV/0!</v>
      </c>
      <c r="K88" s="29"/>
      <c r="L88" s="29"/>
      <c r="M88" s="28"/>
      <c r="N88" s="28"/>
      <c r="O88" s="28"/>
    </row>
    <row r="89" spans="1:15">
      <c r="A89" s="40">
        <v>82</v>
      </c>
      <c r="B89" s="28"/>
      <c r="C89" s="28"/>
      <c r="D89" s="28"/>
      <c r="E89" s="39"/>
      <c r="F89" s="39"/>
      <c r="G89" s="30"/>
      <c r="H89" s="42"/>
      <c r="I89" s="43"/>
      <c r="J89" s="41" t="e">
        <f t="shared" si="1"/>
        <v>#DIV/0!</v>
      </c>
      <c r="K89" s="29"/>
      <c r="L89" s="29"/>
      <c r="M89" s="28"/>
      <c r="N89" s="28"/>
      <c r="O89" s="28"/>
    </row>
    <row r="90" spans="1:15">
      <c r="A90" s="13">
        <v>83</v>
      </c>
      <c r="B90" s="28"/>
      <c r="C90" s="28"/>
      <c r="D90" s="28"/>
      <c r="E90" s="39"/>
      <c r="F90" s="39"/>
      <c r="G90" s="30"/>
      <c r="H90" s="42"/>
      <c r="I90" s="43"/>
      <c r="J90" s="21" t="e">
        <f t="shared" si="1"/>
        <v>#DIV/0!</v>
      </c>
      <c r="K90" s="29"/>
      <c r="L90" s="29"/>
      <c r="M90" s="28"/>
      <c r="N90" s="28"/>
      <c r="O90" s="28"/>
    </row>
    <row r="91" spans="1:15">
      <c r="A91" s="13">
        <v>84</v>
      </c>
      <c r="B91" s="28"/>
      <c r="C91" s="28"/>
      <c r="D91" s="28"/>
      <c r="E91" s="39"/>
      <c r="F91" s="39"/>
      <c r="G91" s="30"/>
      <c r="H91" s="42"/>
      <c r="I91" s="43"/>
      <c r="J91" s="41" t="e">
        <f t="shared" si="1"/>
        <v>#DIV/0!</v>
      </c>
      <c r="K91" s="29"/>
      <c r="L91" s="29"/>
      <c r="M91" s="28"/>
      <c r="N91" s="28"/>
      <c r="O91" s="28"/>
    </row>
    <row r="92" spans="1:15">
      <c r="A92" s="13">
        <v>85</v>
      </c>
      <c r="B92" s="28"/>
      <c r="C92" s="28"/>
      <c r="D92" s="28"/>
      <c r="E92" s="39"/>
      <c r="F92" s="39"/>
      <c r="G92" s="30"/>
      <c r="H92" s="42"/>
      <c r="I92" s="43"/>
      <c r="J92" s="41" t="e">
        <f t="shared" si="1"/>
        <v>#DIV/0!</v>
      </c>
      <c r="K92" s="29"/>
      <c r="L92" s="29"/>
      <c r="M92" s="28"/>
      <c r="N92" s="28"/>
      <c r="O92" s="28"/>
    </row>
    <row r="93" spans="1:15">
      <c r="A93" s="40">
        <v>86</v>
      </c>
      <c r="B93" s="28"/>
      <c r="C93" s="28"/>
      <c r="D93" s="28"/>
      <c r="E93" s="39"/>
      <c r="F93" s="39"/>
      <c r="G93" s="30"/>
      <c r="H93" s="42"/>
      <c r="I93" s="43"/>
      <c r="J93" s="21" t="e">
        <f t="shared" si="1"/>
        <v>#DIV/0!</v>
      </c>
      <c r="K93" s="29"/>
      <c r="L93" s="29"/>
      <c r="M93" s="28"/>
      <c r="N93" s="28"/>
      <c r="O93" s="28"/>
    </row>
    <row r="94" spans="1:15">
      <c r="A94" s="40">
        <v>87</v>
      </c>
      <c r="B94" s="28"/>
      <c r="C94" s="28"/>
      <c r="D94" s="28"/>
      <c r="E94" s="39"/>
      <c r="F94" s="39"/>
      <c r="G94" s="30"/>
      <c r="H94" s="42"/>
      <c r="I94" s="43"/>
      <c r="J94" s="41" t="e">
        <f t="shared" si="1"/>
        <v>#DIV/0!</v>
      </c>
      <c r="K94" s="29"/>
      <c r="L94" s="29"/>
      <c r="M94" s="28"/>
      <c r="N94" s="28"/>
      <c r="O94" s="28"/>
    </row>
    <row r="95" spans="1:15">
      <c r="A95" s="13">
        <v>88</v>
      </c>
      <c r="B95" s="28"/>
      <c r="C95" s="28"/>
      <c r="D95" s="28"/>
      <c r="E95" s="39"/>
      <c r="F95" s="39"/>
      <c r="G95" s="30"/>
      <c r="H95" s="42"/>
      <c r="I95" s="43"/>
      <c r="J95" s="41" t="e">
        <f t="shared" si="1"/>
        <v>#DIV/0!</v>
      </c>
      <c r="K95" s="29"/>
      <c r="L95" s="29"/>
      <c r="M95" s="28"/>
      <c r="N95" s="28"/>
      <c r="O95" s="28"/>
    </row>
    <row r="96" spans="1:15">
      <c r="A96" s="13">
        <v>89</v>
      </c>
      <c r="B96" s="28"/>
      <c r="C96" s="28"/>
      <c r="D96" s="28"/>
      <c r="E96" s="39"/>
      <c r="F96" s="39"/>
      <c r="G96" s="30"/>
      <c r="H96" s="42"/>
      <c r="I96" s="43"/>
      <c r="J96" s="21" t="e">
        <f t="shared" si="1"/>
        <v>#DIV/0!</v>
      </c>
      <c r="K96" s="29"/>
      <c r="L96" s="29"/>
      <c r="M96" s="28"/>
      <c r="N96" s="28"/>
      <c r="O96" s="28"/>
    </row>
    <row r="97" spans="1:15">
      <c r="A97" s="13">
        <v>90</v>
      </c>
      <c r="B97" s="28"/>
      <c r="C97" s="28"/>
      <c r="D97" s="28"/>
      <c r="E97" s="39"/>
      <c r="F97" s="39"/>
      <c r="G97" s="30"/>
      <c r="H97" s="42"/>
      <c r="I97" s="43"/>
      <c r="J97" s="41" t="e">
        <f t="shared" si="1"/>
        <v>#DIV/0!</v>
      </c>
      <c r="K97" s="29"/>
      <c r="L97" s="29"/>
      <c r="M97" s="28"/>
      <c r="N97" s="28"/>
      <c r="O97" s="28"/>
    </row>
    <row r="98" spans="1:15">
      <c r="A98" s="40">
        <v>91</v>
      </c>
      <c r="B98" s="28"/>
      <c r="C98" s="28"/>
      <c r="D98" s="28"/>
      <c r="E98" s="39"/>
      <c r="F98" s="39"/>
      <c r="G98" s="30"/>
      <c r="H98" s="42"/>
      <c r="I98" s="43"/>
      <c r="J98" s="41" t="e">
        <f t="shared" si="1"/>
        <v>#DIV/0!</v>
      </c>
      <c r="K98" s="29"/>
      <c r="L98" s="29"/>
      <c r="M98" s="28"/>
      <c r="N98" s="28"/>
      <c r="O98" s="28"/>
    </row>
    <row r="99" spans="1:15">
      <c r="A99" s="40">
        <v>92</v>
      </c>
      <c r="B99" s="28"/>
      <c r="C99" s="28"/>
      <c r="D99" s="28"/>
      <c r="E99" s="39"/>
      <c r="F99" s="39"/>
      <c r="G99" s="30"/>
      <c r="H99" s="42"/>
      <c r="I99" s="43"/>
      <c r="J99" s="21" t="e">
        <f t="shared" si="1"/>
        <v>#DIV/0!</v>
      </c>
      <c r="K99" s="29"/>
      <c r="L99" s="29"/>
      <c r="M99" s="28"/>
      <c r="N99" s="28"/>
      <c r="O99" s="28"/>
    </row>
    <row r="100" spans="1:15">
      <c r="A100" s="13">
        <v>93</v>
      </c>
      <c r="B100" s="28"/>
      <c r="C100" s="28"/>
      <c r="D100" s="28"/>
      <c r="E100" s="39"/>
      <c r="F100" s="39"/>
      <c r="G100" s="30"/>
      <c r="H100" s="42"/>
      <c r="I100" s="43"/>
      <c r="J100" s="41" t="e">
        <f t="shared" si="1"/>
        <v>#DIV/0!</v>
      </c>
      <c r="K100" s="29"/>
      <c r="L100" s="29"/>
      <c r="M100" s="28"/>
      <c r="N100" s="28"/>
      <c r="O100" s="28"/>
    </row>
    <row r="101" spans="1:15">
      <c r="A101" s="13">
        <v>94</v>
      </c>
      <c r="B101" s="28"/>
      <c r="C101" s="28"/>
      <c r="D101" s="28"/>
      <c r="E101" s="39"/>
      <c r="F101" s="39"/>
      <c r="G101" s="30"/>
      <c r="H101" s="42"/>
      <c r="I101" s="43"/>
      <c r="J101" s="41" t="e">
        <f t="shared" si="1"/>
        <v>#DIV/0!</v>
      </c>
      <c r="K101" s="29"/>
      <c r="L101" s="29"/>
      <c r="M101" s="28"/>
      <c r="N101" s="28"/>
      <c r="O101" s="28"/>
    </row>
    <row r="102" spans="1:15">
      <c r="A102" s="13">
        <v>95</v>
      </c>
      <c r="B102" s="28"/>
      <c r="C102" s="28"/>
      <c r="D102" s="28"/>
      <c r="E102" s="39"/>
      <c r="F102" s="39"/>
      <c r="G102" s="30"/>
      <c r="H102" s="42"/>
      <c r="I102" s="43"/>
      <c r="J102" s="21" t="e">
        <f t="shared" si="1"/>
        <v>#DIV/0!</v>
      </c>
      <c r="K102" s="29"/>
      <c r="L102" s="29"/>
      <c r="M102" s="28"/>
      <c r="N102" s="28"/>
      <c r="O102" s="28"/>
    </row>
    <row r="103" spans="1:15">
      <c r="A103" s="40">
        <v>96</v>
      </c>
      <c r="B103" s="28"/>
      <c r="C103" s="28"/>
      <c r="D103" s="28"/>
      <c r="E103" s="39"/>
      <c r="F103" s="39"/>
      <c r="G103" s="30"/>
      <c r="H103" s="42"/>
      <c r="I103" s="43"/>
      <c r="J103" s="41" t="e">
        <f t="shared" si="1"/>
        <v>#DIV/0!</v>
      </c>
      <c r="K103" s="29"/>
      <c r="L103" s="29"/>
      <c r="M103" s="28"/>
      <c r="N103" s="28"/>
      <c r="O103" s="28"/>
    </row>
    <row r="104" spans="1:15">
      <c r="A104" s="40">
        <v>97</v>
      </c>
      <c r="B104" s="28"/>
      <c r="C104" s="28"/>
      <c r="D104" s="28"/>
      <c r="E104" s="39"/>
      <c r="F104" s="39"/>
      <c r="G104" s="30"/>
      <c r="H104" s="42"/>
      <c r="I104" s="43"/>
      <c r="J104" s="41" t="e">
        <f t="shared" si="1"/>
        <v>#DIV/0!</v>
      </c>
      <c r="K104" s="29"/>
      <c r="L104" s="29"/>
      <c r="M104" s="28"/>
      <c r="N104" s="28"/>
      <c r="O104" s="28"/>
    </row>
    <row r="105" spans="1:15">
      <c r="A105" s="13">
        <v>98</v>
      </c>
      <c r="B105" s="28"/>
      <c r="C105" s="28"/>
      <c r="D105" s="28"/>
      <c r="E105" s="39"/>
      <c r="F105" s="39"/>
      <c r="G105" s="30"/>
      <c r="H105" s="42"/>
      <c r="I105" s="43"/>
      <c r="J105" s="21" t="e">
        <f t="shared" si="1"/>
        <v>#DIV/0!</v>
      </c>
      <c r="K105" s="29"/>
      <c r="L105" s="29"/>
      <c r="M105" s="28"/>
      <c r="N105" s="28"/>
      <c r="O105" s="28"/>
    </row>
    <row r="106" spans="1:15">
      <c r="A106" s="13">
        <v>99</v>
      </c>
      <c r="B106" s="28"/>
      <c r="C106" s="28"/>
      <c r="D106" s="28"/>
      <c r="E106" s="39"/>
      <c r="F106" s="39"/>
      <c r="G106" s="30"/>
      <c r="H106" s="42"/>
      <c r="I106" s="43"/>
      <c r="J106" s="41" t="e">
        <f t="shared" si="1"/>
        <v>#DIV/0!</v>
      </c>
      <c r="K106" s="29"/>
      <c r="L106" s="29"/>
      <c r="M106" s="28"/>
      <c r="N106" s="28"/>
      <c r="O106" s="28"/>
    </row>
    <row r="107" spans="1:15">
      <c r="A107" s="13">
        <v>100</v>
      </c>
      <c r="B107" s="28"/>
      <c r="C107" s="28"/>
      <c r="D107" s="28"/>
      <c r="E107" s="39"/>
      <c r="F107" s="39"/>
      <c r="G107" s="30"/>
      <c r="H107" s="42"/>
      <c r="I107" s="43"/>
      <c r="J107" s="41" t="e">
        <f t="shared" si="1"/>
        <v>#DIV/0!</v>
      </c>
      <c r="K107" s="29"/>
      <c r="L107" s="29"/>
      <c r="M107" s="28"/>
      <c r="N107" s="28"/>
      <c r="O107" s="28"/>
    </row>
    <row r="108" spans="1:15">
      <c r="A108" s="40">
        <v>101</v>
      </c>
      <c r="B108" s="28"/>
      <c r="C108" s="28"/>
      <c r="D108" s="28"/>
      <c r="E108" s="39"/>
      <c r="F108" s="39"/>
      <c r="G108" s="30"/>
      <c r="H108" s="42"/>
      <c r="I108" s="43"/>
      <c r="J108" s="21" t="e">
        <f t="shared" si="1"/>
        <v>#DIV/0!</v>
      </c>
      <c r="K108" s="29"/>
      <c r="L108" s="29"/>
      <c r="M108" s="28"/>
      <c r="N108" s="28"/>
      <c r="O108" s="28"/>
    </row>
    <row r="109" spans="1:15">
      <c r="A109" s="40">
        <v>102</v>
      </c>
      <c r="B109" s="28"/>
      <c r="C109" s="28"/>
      <c r="D109" s="28"/>
      <c r="E109" s="39"/>
      <c r="F109" s="39"/>
      <c r="G109" s="30"/>
      <c r="H109" s="42"/>
      <c r="I109" s="43"/>
      <c r="J109" s="41" t="e">
        <f t="shared" si="1"/>
        <v>#DIV/0!</v>
      </c>
      <c r="K109" s="29"/>
      <c r="L109" s="29"/>
      <c r="M109" s="28"/>
      <c r="N109" s="28"/>
      <c r="O109" s="28"/>
    </row>
    <row r="110" spans="1:15">
      <c r="A110" s="13">
        <v>103</v>
      </c>
      <c r="B110" s="28"/>
      <c r="C110" s="28"/>
      <c r="D110" s="28"/>
      <c r="E110" s="39"/>
      <c r="F110" s="39"/>
      <c r="G110" s="30"/>
      <c r="H110" s="42"/>
      <c r="I110" s="43"/>
      <c r="J110" s="41" t="e">
        <f t="shared" si="1"/>
        <v>#DIV/0!</v>
      </c>
      <c r="K110" s="29"/>
      <c r="L110" s="29"/>
      <c r="M110" s="28"/>
      <c r="N110" s="28"/>
      <c r="O110" s="28"/>
    </row>
    <row r="111" spans="1:15">
      <c r="A111" s="13">
        <v>104</v>
      </c>
      <c r="B111" s="28"/>
      <c r="C111" s="28"/>
      <c r="D111" s="28"/>
      <c r="E111" s="39"/>
      <c r="F111" s="39"/>
      <c r="G111" s="30"/>
      <c r="H111" s="42"/>
      <c r="I111" s="43"/>
      <c r="J111" s="21" t="e">
        <f t="shared" si="1"/>
        <v>#DIV/0!</v>
      </c>
      <c r="K111" s="29"/>
      <c r="L111" s="29"/>
      <c r="M111" s="28"/>
      <c r="N111" s="28"/>
      <c r="O111" s="28"/>
    </row>
    <row r="112" spans="1:15">
      <c r="A112" s="13">
        <v>105</v>
      </c>
      <c r="B112" s="28"/>
      <c r="C112" s="28"/>
      <c r="D112" s="28"/>
      <c r="E112" s="39"/>
      <c r="F112" s="39"/>
      <c r="G112" s="30"/>
      <c r="H112" s="42"/>
      <c r="I112" s="43"/>
      <c r="J112" s="41" t="e">
        <f t="shared" si="1"/>
        <v>#DIV/0!</v>
      </c>
      <c r="K112" s="29"/>
      <c r="L112" s="29"/>
      <c r="M112" s="28"/>
      <c r="N112" s="28"/>
      <c r="O112" s="28"/>
    </row>
    <row r="113" spans="1:15">
      <c r="A113" s="40">
        <v>106</v>
      </c>
      <c r="B113" s="28"/>
      <c r="C113" s="28"/>
      <c r="D113" s="28"/>
      <c r="E113" s="39"/>
      <c r="F113" s="39"/>
      <c r="G113" s="30"/>
      <c r="H113" s="42"/>
      <c r="I113" s="43"/>
      <c r="J113" s="41" t="e">
        <f t="shared" si="1"/>
        <v>#DIV/0!</v>
      </c>
      <c r="K113" s="29"/>
      <c r="L113" s="29"/>
      <c r="M113" s="28"/>
      <c r="N113" s="28"/>
      <c r="O113" s="28"/>
    </row>
    <row r="114" spans="1:15">
      <c r="A114" s="40">
        <v>107</v>
      </c>
      <c r="B114" s="28"/>
      <c r="C114" s="28"/>
      <c r="D114" s="28"/>
      <c r="E114" s="39"/>
      <c r="F114" s="39"/>
      <c r="G114" s="30"/>
      <c r="H114" s="42"/>
      <c r="I114" s="43"/>
      <c r="J114" s="21" t="e">
        <f t="shared" si="1"/>
        <v>#DIV/0!</v>
      </c>
      <c r="K114" s="29"/>
      <c r="L114" s="29"/>
      <c r="M114" s="28"/>
      <c r="N114" s="28"/>
      <c r="O114" s="28"/>
    </row>
    <row r="115" spans="1:15">
      <c r="A115" s="13">
        <v>108</v>
      </c>
      <c r="B115" s="28"/>
      <c r="C115" s="28"/>
      <c r="D115" s="28"/>
      <c r="E115" s="39"/>
      <c r="F115" s="39"/>
      <c r="G115" s="30"/>
      <c r="H115" s="42"/>
      <c r="I115" s="43"/>
      <c r="J115" s="41" t="e">
        <f t="shared" si="1"/>
        <v>#DIV/0!</v>
      </c>
      <c r="K115" s="29"/>
      <c r="L115" s="29"/>
      <c r="M115" s="28"/>
      <c r="N115" s="28"/>
      <c r="O115" s="28"/>
    </row>
    <row r="116" spans="1:15">
      <c r="A116" s="13">
        <v>109</v>
      </c>
      <c r="B116" s="28"/>
      <c r="C116" s="28"/>
      <c r="D116" s="28"/>
      <c r="E116" s="39"/>
      <c r="F116" s="39"/>
      <c r="G116" s="30"/>
      <c r="H116" s="42"/>
      <c r="I116" s="43"/>
      <c r="J116" s="41" t="e">
        <f t="shared" si="1"/>
        <v>#DIV/0!</v>
      </c>
      <c r="K116" s="29"/>
      <c r="L116" s="29"/>
      <c r="M116" s="28"/>
      <c r="N116" s="28"/>
      <c r="O116" s="28"/>
    </row>
    <row r="117" spans="1:15">
      <c r="A117" s="13">
        <v>110</v>
      </c>
      <c r="B117" s="28"/>
      <c r="C117" s="28"/>
      <c r="D117" s="28"/>
      <c r="E117" s="39"/>
      <c r="F117" s="39"/>
      <c r="G117" s="30"/>
      <c r="H117" s="42"/>
      <c r="I117" s="43"/>
      <c r="J117" s="21" t="e">
        <f t="shared" si="1"/>
        <v>#DIV/0!</v>
      </c>
      <c r="K117" s="29"/>
      <c r="L117" s="29"/>
      <c r="M117" s="28"/>
      <c r="N117" s="28"/>
      <c r="O117" s="28"/>
    </row>
    <row r="118" spans="1:15">
      <c r="A118" s="40">
        <v>111</v>
      </c>
      <c r="B118" s="28"/>
      <c r="C118" s="28"/>
      <c r="D118" s="28"/>
      <c r="E118" s="39"/>
      <c r="F118" s="39"/>
      <c r="G118" s="30"/>
      <c r="H118" s="42"/>
      <c r="I118" s="43"/>
      <c r="J118" s="41" t="e">
        <f t="shared" si="1"/>
        <v>#DIV/0!</v>
      </c>
      <c r="K118" s="29"/>
      <c r="L118" s="29"/>
      <c r="M118" s="28"/>
      <c r="N118" s="28"/>
      <c r="O118" s="28"/>
    </row>
    <row r="119" spans="1:15">
      <c r="A119" s="40">
        <v>112</v>
      </c>
      <c r="B119" s="28"/>
      <c r="C119" s="28"/>
      <c r="D119" s="28"/>
      <c r="E119" s="39"/>
      <c r="F119" s="39"/>
      <c r="G119" s="30"/>
      <c r="H119" s="42"/>
      <c r="I119" s="43"/>
      <c r="J119" s="41" t="e">
        <f t="shared" si="1"/>
        <v>#DIV/0!</v>
      </c>
      <c r="K119" s="29"/>
      <c r="L119" s="29"/>
      <c r="M119" s="28"/>
      <c r="N119" s="28"/>
      <c r="O119" s="28"/>
    </row>
    <row r="120" spans="1:15">
      <c r="A120" s="13">
        <v>113</v>
      </c>
      <c r="B120" s="28"/>
      <c r="C120" s="28"/>
      <c r="D120" s="28"/>
      <c r="E120" s="39"/>
      <c r="F120" s="39"/>
      <c r="G120" s="30"/>
      <c r="H120" s="42"/>
      <c r="I120" s="43"/>
      <c r="J120" s="21" t="e">
        <f t="shared" si="1"/>
        <v>#DIV/0!</v>
      </c>
      <c r="K120" s="29"/>
      <c r="L120" s="29"/>
      <c r="M120" s="28"/>
      <c r="N120" s="28"/>
      <c r="O120" s="28"/>
    </row>
    <row r="121" spans="1:15">
      <c r="A121" s="13">
        <v>114</v>
      </c>
      <c r="B121" s="28"/>
      <c r="C121" s="28"/>
      <c r="D121" s="28"/>
      <c r="E121" s="39"/>
      <c r="F121" s="39"/>
      <c r="G121" s="30"/>
      <c r="H121" s="42"/>
      <c r="I121" s="43"/>
      <c r="J121" s="41" t="e">
        <f t="shared" si="1"/>
        <v>#DIV/0!</v>
      </c>
      <c r="K121" s="29"/>
      <c r="L121" s="29"/>
      <c r="M121" s="28"/>
      <c r="N121" s="28"/>
      <c r="O121" s="28"/>
    </row>
    <row r="122" spans="1:15">
      <c r="A122" s="13">
        <v>115</v>
      </c>
      <c r="B122" s="28"/>
      <c r="C122" s="28"/>
      <c r="D122" s="28"/>
      <c r="E122" s="39"/>
      <c r="F122" s="39"/>
      <c r="G122" s="30"/>
      <c r="H122" s="42"/>
      <c r="I122" s="43"/>
      <c r="J122" s="41" t="e">
        <f t="shared" si="1"/>
        <v>#DIV/0!</v>
      </c>
      <c r="K122" s="29"/>
      <c r="L122" s="29"/>
      <c r="M122" s="28"/>
      <c r="N122" s="28"/>
      <c r="O122" s="28"/>
    </row>
    <row r="123" spans="1:15">
      <c r="A123" s="40">
        <v>116</v>
      </c>
      <c r="B123" s="28"/>
      <c r="C123" s="28"/>
      <c r="D123" s="28"/>
      <c r="E123" s="39"/>
      <c r="F123" s="39"/>
      <c r="G123" s="30"/>
      <c r="H123" s="42"/>
      <c r="I123" s="43"/>
      <c r="J123" s="21" t="e">
        <f t="shared" si="1"/>
        <v>#DIV/0!</v>
      </c>
      <c r="K123" s="29"/>
      <c r="L123" s="29"/>
      <c r="M123" s="28"/>
      <c r="N123" s="28"/>
      <c r="O123" s="28"/>
    </row>
    <row r="124" spans="1:15">
      <c r="A124" s="40">
        <v>117</v>
      </c>
      <c r="B124" s="28"/>
      <c r="C124" s="28"/>
      <c r="D124" s="28"/>
      <c r="E124" s="39"/>
      <c r="F124" s="39"/>
      <c r="G124" s="30"/>
      <c r="H124" s="42"/>
      <c r="I124" s="43"/>
      <c r="J124" s="41" t="e">
        <f t="shared" si="1"/>
        <v>#DIV/0!</v>
      </c>
      <c r="K124" s="29"/>
      <c r="L124" s="29"/>
      <c r="M124" s="28"/>
      <c r="N124" s="28"/>
      <c r="O124" s="28"/>
    </row>
    <row r="125" spans="1:15">
      <c r="A125" s="13">
        <v>118</v>
      </c>
      <c r="B125" s="28"/>
      <c r="C125" s="28"/>
      <c r="D125" s="28"/>
      <c r="E125" s="39"/>
      <c r="F125" s="39"/>
      <c r="G125" s="30"/>
      <c r="H125" s="42"/>
      <c r="I125" s="43"/>
      <c r="J125" s="41" t="e">
        <f t="shared" si="1"/>
        <v>#DIV/0!</v>
      </c>
      <c r="K125" s="29"/>
      <c r="L125" s="29"/>
      <c r="M125" s="28"/>
      <c r="N125" s="28"/>
      <c r="O125" s="28"/>
    </row>
    <row r="126" spans="1:15">
      <c r="A126" s="13">
        <v>119</v>
      </c>
      <c r="B126" s="28"/>
      <c r="C126" s="28"/>
      <c r="D126" s="28"/>
      <c r="E126" s="39"/>
      <c r="F126" s="39"/>
      <c r="G126" s="30"/>
      <c r="H126" s="42"/>
      <c r="I126" s="43"/>
      <c r="J126" s="21" t="e">
        <f t="shared" si="1"/>
        <v>#DIV/0!</v>
      </c>
      <c r="K126" s="29"/>
      <c r="L126" s="29"/>
      <c r="M126" s="28"/>
      <c r="N126" s="28"/>
      <c r="O126" s="28"/>
    </row>
    <row r="127" spans="1:15">
      <c r="A127" s="13">
        <v>120</v>
      </c>
      <c r="B127" s="28"/>
      <c r="C127" s="28"/>
      <c r="D127" s="28"/>
      <c r="E127" s="39"/>
      <c r="F127" s="39"/>
      <c r="G127" s="30"/>
      <c r="H127" s="42"/>
      <c r="I127" s="43"/>
      <c r="J127" s="41" t="e">
        <f t="shared" si="1"/>
        <v>#DIV/0!</v>
      </c>
      <c r="K127" s="29"/>
      <c r="L127" s="29"/>
      <c r="M127" s="28"/>
      <c r="N127" s="28"/>
      <c r="O127" s="28"/>
    </row>
    <row r="128" spans="1:15">
      <c r="A128" s="40">
        <v>121</v>
      </c>
      <c r="B128" s="28"/>
      <c r="C128" s="28"/>
      <c r="D128" s="28"/>
      <c r="E128" s="39"/>
      <c r="F128" s="39"/>
      <c r="G128" s="30"/>
      <c r="H128" s="42"/>
      <c r="I128" s="43"/>
      <c r="J128" s="41" t="e">
        <f t="shared" si="1"/>
        <v>#DIV/0!</v>
      </c>
      <c r="K128" s="29"/>
      <c r="L128" s="29"/>
      <c r="M128" s="28"/>
      <c r="N128" s="28"/>
      <c r="O128" s="28"/>
    </row>
    <row r="129" spans="1:15">
      <c r="A129" s="40">
        <v>122</v>
      </c>
      <c r="B129" s="28"/>
      <c r="C129" s="28"/>
      <c r="D129" s="28"/>
      <c r="E129" s="39"/>
      <c r="F129" s="39"/>
      <c r="G129" s="30"/>
      <c r="H129" s="42"/>
      <c r="I129" s="43"/>
      <c r="J129" s="21" t="e">
        <f t="shared" si="1"/>
        <v>#DIV/0!</v>
      </c>
      <c r="K129" s="29"/>
      <c r="L129" s="29"/>
      <c r="M129" s="28"/>
      <c r="N129" s="28"/>
      <c r="O129" s="28"/>
    </row>
    <row r="130" spans="1:15">
      <c r="A130" s="13">
        <v>123</v>
      </c>
      <c r="B130" s="28"/>
      <c r="C130" s="28"/>
      <c r="D130" s="28"/>
      <c r="E130" s="39"/>
      <c r="F130" s="39"/>
      <c r="G130" s="30"/>
      <c r="H130" s="42"/>
      <c r="I130" s="43"/>
      <c r="J130" s="41" t="e">
        <f t="shared" si="1"/>
        <v>#DIV/0!</v>
      </c>
      <c r="K130" s="29"/>
      <c r="L130" s="29"/>
      <c r="M130" s="28"/>
      <c r="N130" s="28"/>
      <c r="O130" s="28"/>
    </row>
    <row r="131" spans="1:15">
      <c r="A131" s="13">
        <v>124</v>
      </c>
      <c r="B131" s="28"/>
      <c r="C131" s="28"/>
      <c r="D131" s="28"/>
      <c r="E131" s="39"/>
      <c r="F131" s="39"/>
      <c r="G131" s="30"/>
      <c r="H131" s="42"/>
      <c r="I131" s="43"/>
      <c r="J131" s="41" t="e">
        <f t="shared" si="1"/>
        <v>#DIV/0!</v>
      </c>
      <c r="K131" s="29"/>
      <c r="L131" s="29"/>
      <c r="M131" s="28"/>
      <c r="N131" s="28"/>
      <c r="O131" s="28"/>
    </row>
    <row r="132" spans="1:15">
      <c r="A132" s="13">
        <v>125</v>
      </c>
      <c r="B132" s="28"/>
      <c r="C132" s="28"/>
      <c r="D132" s="28"/>
      <c r="E132" s="39"/>
      <c r="F132" s="39"/>
      <c r="G132" s="30"/>
      <c r="H132" s="42"/>
      <c r="I132" s="43"/>
      <c r="J132" s="21" t="e">
        <f t="shared" si="1"/>
        <v>#DIV/0!</v>
      </c>
      <c r="K132" s="29"/>
      <c r="L132" s="29"/>
      <c r="M132" s="28"/>
      <c r="N132" s="28"/>
      <c r="O132" s="28"/>
    </row>
    <row r="133" spans="1:15">
      <c r="A133" s="40">
        <v>126</v>
      </c>
      <c r="B133" s="28"/>
      <c r="C133" s="28"/>
      <c r="D133" s="28"/>
      <c r="E133" s="39"/>
      <c r="F133" s="39"/>
      <c r="G133" s="30"/>
      <c r="H133" s="42"/>
      <c r="I133" s="43"/>
      <c r="J133" s="41" t="e">
        <f t="shared" si="1"/>
        <v>#DIV/0!</v>
      </c>
      <c r="K133" s="29"/>
      <c r="L133" s="29"/>
      <c r="M133" s="28"/>
      <c r="N133" s="28"/>
      <c r="O133" s="28"/>
    </row>
    <row r="134" spans="1:15">
      <c r="A134" s="40">
        <v>127</v>
      </c>
      <c r="B134" s="28"/>
      <c r="C134" s="28"/>
      <c r="D134" s="28"/>
      <c r="E134" s="39"/>
      <c r="F134" s="39"/>
      <c r="G134" s="30"/>
      <c r="H134" s="42"/>
      <c r="I134" s="43"/>
      <c r="J134" s="41" t="e">
        <f t="shared" si="1"/>
        <v>#DIV/0!</v>
      </c>
      <c r="K134" s="29"/>
      <c r="L134" s="29"/>
      <c r="M134" s="28"/>
      <c r="N134" s="28"/>
      <c r="O134" s="28"/>
    </row>
    <row r="135" spans="1:15">
      <c r="A135" s="13">
        <v>128</v>
      </c>
      <c r="B135" s="28"/>
      <c r="C135" s="28"/>
      <c r="D135" s="28"/>
      <c r="E135" s="39"/>
      <c r="F135" s="39"/>
      <c r="G135" s="30"/>
      <c r="H135" s="42"/>
      <c r="I135" s="43"/>
      <c r="J135" s="21" t="e">
        <f t="shared" si="1"/>
        <v>#DIV/0!</v>
      </c>
      <c r="K135" s="29"/>
      <c r="L135" s="29"/>
      <c r="M135" s="28"/>
      <c r="N135" s="28"/>
      <c r="O135" s="28"/>
    </row>
    <row r="136" spans="1:15">
      <c r="A136" s="13">
        <v>129</v>
      </c>
      <c r="B136" s="28"/>
      <c r="C136" s="28"/>
      <c r="D136" s="28"/>
      <c r="E136" s="39"/>
      <c r="F136" s="39"/>
      <c r="G136" s="30"/>
      <c r="H136" s="42"/>
      <c r="I136" s="43"/>
      <c r="J136" s="41" t="e">
        <f t="shared" si="1"/>
        <v>#DIV/0!</v>
      </c>
      <c r="K136" s="29"/>
      <c r="L136" s="29"/>
      <c r="M136" s="28"/>
      <c r="N136" s="28"/>
      <c r="O136" s="28"/>
    </row>
    <row r="137" spans="1:15">
      <c r="A137" s="13">
        <v>130</v>
      </c>
      <c r="B137" s="28"/>
      <c r="C137" s="28"/>
      <c r="D137" s="28"/>
      <c r="E137" s="39"/>
      <c r="F137" s="39"/>
      <c r="G137" s="30"/>
      <c r="H137" s="42"/>
      <c r="I137" s="43"/>
      <c r="J137" s="41" t="e">
        <f t="shared" si="1"/>
        <v>#DIV/0!</v>
      </c>
      <c r="K137" s="29"/>
      <c r="L137" s="29"/>
      <c r="M137" s="28"/>
      <c r="N137" s="28"/>
      <c r="O137" s="28"/>
    </row>
    <row r="138" spans="1:15">
      <c r="A138" s="40">
        <v>131</v>
      </c>
      <c r="B138" s="28"/>
      <c r="C138" s="28"/>
      <c r="D138" s="28"/>
      <c r="E138" s="39"/>
      <c r="F138" s="39"/>
      <c r="G138" s="30"/>
      <c r="H138" s="42"/>
      <c r="I138" s="43"/>
      <c r="J138" s="21" t="e">
        <f t="shared" si="1"/>
        <v>#DIV/0!</v>
      </c>
      <c r="K138" s="29"/>
      <c r="L138" s="29"/>
      <c r="M138" s="28"/>
      <c r="N138" s="28"/>
      <c r="O138" s="28"/>
    </row>
    <row r="139" spans="1:15">
      <c r="A139" s="40">
        <v>132</v>
      </c>
      <c r="B139" s="28"/>
      <c r="C139" s="28"/>
      <c r="D139" s="28"/>
      <c r="E139" s="39"/>
      <c r="F139" s="39"/>
      <c r="G139" s="30"/>
      <c r="H139" s="42"/>
      <c r="I139" s="43"/>
      <c r="J139" s="41" t="e">
        <f t="shared" si="1"/>
        <v>#DIV/0!</v>
      </c>
      <c r="K139" s="29"/>
      <c r="L139" s="29"/>
      <c r="M139" s="28"/>
      <c r="N139" s="28"/>
      <c r="O139" s="28"/>
    </row>
    <row r="140" spans="1:15">
      <c r="A140" s="13">
        <v>133</v>
      </c>
      <c r="B140" s="28"/>
      <c r="C140" s="28"/>
      <c r="D140" s="28"/>
      <c r="E140" s="39"/>
      <c r="F140" s="39"/>
      <c r="G140" s="30"/>
      <c r="H140" s="42"/>
      <c r="I140" s="43"/>
      <c r="J140" s="41" t="e">
        <f t="shared" si="1"/>
        <v>#DIV/0!</v>
      </c>
      <c r="K140" s="29"/>
      <c r="L140" s="29"/>
      <c r="M140" s="28"/>
      <c r="N140" s="28"/>
      <c r="O140" s="28"/>
    </row>
    <row r="141" spans="1:15">
      <c r="A141" s="13">
        <v>134</v>
      </c>
      <c r="B141" s="28"/>
      <c r="C141" s="28"/>
      <c r="D141" s="28"/>
      <c r="E141" s="39"/>
      <c r="F141" s="39"/>
      <c r="G141" s="30"/>
      <c r="H141" s="42"/>
      <c r="I141" s="43"/>
      <c r="J141" s="21" t="e">
        <f t="shared" si="1"/>
        <v>#DIV/0!</v>
      </c>
      <c r="K141" s="29"/>
      <c r="L141" s="29"/>
      <c r="M141" s="28"/>
      <c r="N141" s="28"/>
      <c r="O141" s="28"/>
    </row>
    <row r="142" spans="1:15">
      <c r="A142" s="13">
        <v>135</v>
      </c>
      <c r="B142" s="28"/>
      <c r="C142" s="28"/>
      <c r="D142" s="28"/>
      <c r="E142" s="39"/>
      <c r="F142" s="39"/>
      <c r="G142" s="30"/>
      <c r="H142" s="42"/>
      <c r="I142" s="43"/>
      <c r="J142" s="41" t="e">
        <f t="shared" si="1"/>
        <v>#DIV/0!</v>
      </c>
      <c r="K142" s="29"/>
      <c r="L142" s="29"/>
      <c r="M142" s="28"/>
      <c r="N142" s="28"/>
      <c r="O142" s="28"/>
    </row>
    <row r="143" spans="1:15">
      <c r="A143" s="40">
        <v>136</v>
      </c>
      <c r="B143" s="28"/>
      <c r="C143" s="28"/>
      <c r="D143" s="28"/>
      <c r="E143" s="39"/>
      <c r="F143" s="39"/>
      <c r="G143" s="30"/>
      <c r="H143" s="42"/>
      <c r="I143" s="43"/>
      <c r="J143" s="41" t="e">
        <f t="shared" si="1"/>
        <v>#DIV/0!</v>
      </c>
      <c r="K143" s="29"/>
      <c r="L143" s="29"/>
      <c r="M143" s="28"/>
      <c r="N143" s="28"/>
      <c r="O143" s="28"/>
    </row>
    <row r="144" spans="1:15">
      <c r="A144" s="40">
        <v>137</v>
      </c>
      <c r="B144" s="28"/>
      <c r="C144" s="28"/>
      <c r="D144" s="28"/>
      <c r="E144" s="39"/>
      <c r="F144" s="39"/>
      <c r="G144" s="30"/>
      <c r="H144" s="42"/>
      <c r="I144" s="43"/>
      <c r="J144" s="21" t="e">
        <f t="shared" si="1"/>
        <v>#DIV/0!</v>
      </c>
      <c r="K144" s="29"/>
      <c r="L144" s="29"/>
      <c r="M144" s="28"/>
      <c r="N144" s="28"/>
      <c r="O144" s="28"/>
    </row>
    <row r="145" spans="1:15">
      <c r="A145" s="13">
        <v>138</v>
      </c>
      <c r="B145" s="28"/>
      <c r="C145" s="28"/>
      <c r="D145" s="28"/>
      <c r="E145" s="39"/>
      <c r="F145" s="39"/>
      <c r="G145" s="30"/>
      <c r="H145" s="42"/>
      <c r="I145" s="43"/>
      <c r="J145" s="41" t="e">
        <f t="shared" si="1"/>
        <v>#DIV/0!</v>
      </c>
      <c r="K145" s="29"/>
      <c r="L145" s="29"/>
      <c r="M145" s="28"/>
      <c r="N145" s="28"/>
      <c r="O145" s="28"/>
    </row>
    <row r="146" spans="1:15">
      <c r="A146" s="13">
        <v>139</v>
      </c>
      <c r="B146" s="28"/>
      <c r="C146" s="28"/>
      <c r="D146" s="28"/>
      <c r="E146" s="39"/>
      <c r="F146" s="39"/>
      <c r="G146" s="30"/>
      <c r="H146" s="42"/>
      <c r="I146" s="43"/>
      <c r="J146" s="41" t="e">
        <f t="shared" si="1"/>
        <v>#DIV/0!</v>
      </c>
      <c r="K146" s="29"/>
      <c r="L146" s="29"/>
      <c r="M146" s="28"/>
      <c r="N146" s="28"/>
      <c r="O146" s="28"/>
    </row>
    <row r="147" spans="1:15">
      <c r="A147" s="13">
        <v>140</v>
      </c>
      <c r="B147" s="28"/>
      <c r="C147" s="28"/>
      <c r="D147" s="28"/>
      <c r="E147" s="39"/>
      <c r="F147" s="39"/>
      <c r="G147" s="30"/>
      <c r="H147" s="42"/>
      <c r="I147" s="43"/>
      <c r="J147" s="21" t="e">
        <f t="shared" si="1"/>
        <v>#DIV/0!</v>
      </c>
      <c r="K147" s="29"/>
      <c r="L147" s="29"/>
      <c r="M147" s="28"/>
      <c r="N147" s="28"/>
      <c r="O147" s="28"/>
    </row>
    <row r="148" spans="1:15">
      <c r="A148" s="40">
        <v>141</v>
      </c>
      <c r="B148" s="28"/>
      <c r="C148" s="28"/>
      <c r="D148" s="28"/>
      <c r="E148" s="39"/>
      <c r="F148" s="39"/>
      <c r="G148" s="30"/>
      <c r="H148" s="42"/>
      <c r="I148" s="43"/>
      <c r="J148" s="41" t="e">
        <f t="shared" si="1"/>
        <v>#DIV/0!</v>
      </c>
      <c r="K148" s="29"/>
      <c r="L148" s="29"/>
      <c r="M148" s="28"/>
      <c r="N148" s="28"/>
      <c r="O148" s="28"/>
    </row>
    <row r="149" spans="1:15">
      <c r="A149" s="40">
        <v>142</v>
      </c>
      <c r="B149" s="28"/>
      <c r="C149" s="28"/>
      <c r="D149" s="28"/>
      <c r="E149" s="39"/>
      <c r="F149" s="39"/>
      <c r="G149" s="30"/>
      <c r="H149" s="42"/>
      <c r="I149" s="43"/>
      <c r="J149" s="41" t="e">
        <f t="shared" si="1"/>
        <v>#DIV/0!</v>
      </c>
      <c r="K149" s="29"/>
      <c r="L149" s="29"/>
      <c r="M149" s="28"/>
      <c r="N149" s="28"/>
      <c r="O149" s="28"/>
    </row>
    <row r="150" spans="1:15">
      <c r="A150" s="13">
        <v>143</v>
      </c>
      <c r="B150" s="28"/>
      <c r="C150" s="28"/>
      <c r="D150" s="28"/>
      <c r="E150" s="39"/>
      <c r="F150" s="39"/>
      <c r="G150" s="30"/>
      <c r="H150" s="42"/>
      <c r="I150" s="43"/>
      <c r="J150" s="21" t="e">
        <f t="shared" si="1"/>
        <v>#DIV/0!</v>
      </c>
      <c r="K150" s="29"/>
      <c r="L150" s="29"/>
      <c r="M150" s="28"/>
      <c r="N150" s="28"/>
      <c r="O150" s="28"/>
    </row>
    <row r="151" spans="1:15">
      <c r="A151" s="13">
        <v>144</v>
      </c>
      <c r="B151" s="28"/>
      <c r="C151" s="28"/>
      <c r="D151" s="28"/>
      <c r="E151" s="39"/>
      <c r="F151" s="39"/>
      <c r="G151" s="30"/>
      <c r="H151" s="42"/>
      <c r="I151" s="43"/>
      <c r="J151" s="41" t="e">
        <f t="shared" si="1"/>
        <v>#DIV/0!</v>
      </c>
      <c r="K151" s="29"/>
      <c r="L151" s="29"/>
      <c r="M151" s="28"/>
      <c r="N151" s="28"/>
      <c r="O151" s="28"/>
    </row>
    <row r="152" spans="1:15">
      <c r="A152" s="13">
        <v>145</v>
      </c>
      <c r="B152" s="28"/>
      <c r="C152" s="28"/>
      <c r="D152" s="28"/>
      <c r="E152" s="39"/>
      <c r="F152" s="39"/>
      <c r="G152" s="30"/>
      <c r="H152" s="42"/>
      <c r="I152" s="43"/>
      <c r="J152" s="41" t="e">
        <f t="shared" si="1"/>
        <v>#DIV/0!</v>
      </c>
      <c r="K152" s="29"/>
      <c r="L152" s="29"/>
      <c r="M152" s="28"/>
      <c r="N152" s="28"/>
      <c r="O152" s="28"/>
    </row>
    <row r="153" spans="1:15">
      <c r="A153" s="40">
        <v>146</v>
      </c>
      <c r="B153" s="28"/>
      <c r="C153" s="28"/>
      <c r="D153" s="28"/>
      <c r="E153" s="39"/>
      <c r="F153" s="39"/>
      <c r="G153" s="30"/>
      <c r="H153" s="42"/>
      <c r="I153" s="43"/>
      <c r="J153" s="21" t="e">
        <f t="shared" si="1"/>
        <v>#DIV/0!</v>
      </c>
      <c r="K153" s="29"/>
      <c r="L153" s="29"/>
      <c r="M153" s="28"/>
      <c r="N153" s="28"/>
      <c r="O153" s="28"/>
    </row>
    <row r="154" spans="1:15">
      <c r="A154" s="40">
        <v>147</v>
      </c>
      <c r="B154" s="28"/>
      <c r="C154" s="28"/>
      <c r="D154" s="28"/>
      <c r="E154" s="39"/>
      <c r="F154" s="39"/>
      <c r="G154" s="30"/>
      <c r="H154" s="42"/>
      <c r="I154" s="43"/>
      <c r="J154" s="41" t="e">
        <f t="shared" si="1"/>
        <v>#DIV/0!</v>
      </c>
      <c r="K154" s="29"/>
      <c r="L154" s="29"/>
      <c r="M154" s="28"/>
      <c r="N154" s="28"/>
      <c r="O154" s="28"/>
    </row>
    <row r="155" spans="1:15">
      <c r="A155" s="13">
        <v>148</v>
      </c>
      <c r="B155" s="28"/>
      <c r="C155" s="28"/>
      <c r="D155" s="28"/>
      <c r="E155" s="39"/>
      <c r="F155" s="39"/>
      <c r="G155" s="30"/>
      <c r="H155" s="42"/>
      <c r="I155" s="43"/>
      <c r="J155" s="41" t="e">
        <f t="shared" si="1"/>
        <v>#DIV/0!</v>
      </c>
      <c r="K155" s="29"/>
      <c r="L155" s="29"/>
      <c r="M155" s="28"/>
      <c r="N155" s="28"/>
      <c r="O155" s="28"/>
    </row>
    <row r="156" spans="1:15">
      <c r="A156" s="13">
        <v>149</v>
      </c>
      <c r="B156" s="28"/>
      <c r="C156" s="28"/>
      <c r="D156" s="28"/>
      <c r="E156" s="39"/>
      <c r="F156" s="39"/>
      <c r="G156" s="30"/>
      <c r="H156" s="42"/>
      <c r="I156" s="43"/>
      <c r="J156" s="21" t="e">
        <f t="shared" si="1"/>
        <v>#DIV/0!</v>
      </c>
      <c r="K156" s="29"/>
      <c r="L156" s="29"/>
      <c r="M156" s="28"/>
      <c r="N156" s="28"/>
      <c r="O156" s="28"/>
    </row>
    <row r="157" spans="1:15">
      <c r="A157" s="13">
        <v>150</v>
      </c>
      <c r="B157" s="28"/>
      <c r="C157" s="28"/>
      <c r="D157" s="28"/>
      <c r="E157" s="39"/>
      <c r="F157" s="39"/>
      <c r="G157" s="30"/>
      <c r="H157" s="42"/>
      <c r="I157" s="43"/>
      <c r="J157" s="41" t="e">
        <f t="shared" si="1"/>
        <v>#DIV/0!</v>
      </c>
      <c r="K157" s="29"/>
      <c r="L157" s="29"/>
      <c r="M157" s="28"/>
      <c r="N157" s="28"/>
      <c r="O157" s="28"/>
    </row>
    <row r="158" spans="1:15">
      <c r="A158" s="40">
        <v>151</v>
      </c>
      <c r="B158" s="28"/>
      <c r="C158" s="28"/>
      <c r="D158" s="28"/>
      <c r="E158" s="39"/>
      <c r="F158" s="39"/>
      <c r="G158" s="30"/>
      <c r="H158" s="42"/>
      <c r="I158" s="43"/>
      <c r="J158" s="41" t="e">
        <f t="shared" si="1"/>
        <v>#DIV/0!</v>
      </c>
      <c r="K158" s="29"/>
      <c r="L158" s="29"/>
      <c r="M158" s="28"/>
      <c r="N158" s="28"/>
      <c r="O158" s="28"/>
    </row>
    <row r="159" spans="1:15">
      <c r="A159" s="40">
        <v>152</v>
      </c>
      <c r="B159" s="28"/>
      <c r="C159" s="28"/>
      <c r="D159" s="28"/>
      <c r="E159" s="39"/>
      <c r="F159" s="39"/>
      <c r="G159" s="30"/>
      <c r="H159" s="42"/>
      <c r="I159" s="43"/>
      <c r="J159" s="21" t="e">
        <f t="shared" si="1"/>
        <v>#DIV/0!</v>
      </c>
      <c r="K159" s="29"/>
      <c r="L159" s="29"/>
      <c r="M159" s="28"/>
      <c r="N159" s="28"/>
      <c r="O159" s="28"/>
    </row>
    <row r="160" spans="1:15">
      <c r="A160" s="13">
        <v>153</v>
      </c>
      <c r="B160" s="28"/>
      <c r="C160" s="28"/>
      <c r="D160" s="28"/>
      <c r="E160" s="39"/>
      <c r="F160" s="39"/>
      <c r="G160" s="30"/>
      <c r="H160" s="42"/>
      <c r="I160" s="43"/>
      <c r="J160" s="41" t="e">
        <f t="shared" si="1"/>
        <v>#DIV/0!</v>
      </c>
      <c r="K160" s="29"/>
      <c r="L160" s="29"/>
      <c r="M160" s="28"/>
      <c r="N160" s="28"/>
      <c r="O160" s="28"/>
    </row>
    <row r="161" spans="1:15">
      <c r="A161" s="13">
        <v>154</v>
      </c>
      <c r="B161" s="28"/>
      <c r="C161" s="28"/>
      <c r="D161" s="28"/>
      <c r="E161" s="39"/>
      <c r="F161" s="39"/>
      <c r="G161" s="30"/>
      <c r="H161" s="42"/>
      <c r="I161" s="43"/>
      <c r="J161" s="41" t="e">
        <f t="shared" si="1"/>
        <v>#DIV/0!</v>
      </c>
      <c r="K161" s="29"/>
      <c r="L161" s="29"/>
      <c r="M161" s="28"/>
      <c r="N161" s="28"/>
      <c r="O161" s="28"/>
    </row>
    <row r="162" spans="1:15">
      <c r="A162" s="13">
        <v>155</v>
      </c>
      <c r="B162" s="28"/>
      <c r="C162" s="28"/>
      <c r="D162" s="28"/>
      <c r="E162" s="39"/>
      <c r="F162" s="39"/>
      <c r="G162" s="30"/>
      <c r="H162" s="42"/>
      <c r="I162" s="43"/>
      <c r="J162" s="21" t="e">
        <f t="shared" si="1"/>
        <v>#DIV/0!</v>
      </c>
      <c r="K162" s="29"/>
      <c r="L162" s="29"/>
      <c r="M162" s="28"/>
      <c r="N162" s="28"/>
      <c r="O162" s="28"/>
    </row>
    <row r="163" spans="1:15">
      <c r="A163" s="40">
        <v>156</v>
      </c>
      <c r="B163" s="28"/>
      <c r="C163" s="28"/>
      <c r="D163" s="28"/>
      <c r="E163" s="39"/>
      <c r="F163" s="39"/>
      <c r="G163" s="30"/>
      <c r="H163" s="42"/>
      <c r="I163" s="43"/>
      <c r="J163" s="41" t="e">
        <f t="shared" si="1"/>
        <v>#DIV/0!</v>
      </c>
      <c r="K163" s="29"/>
      <c r="L163" s="29"/>
      <c r="M163" s="28"/>
      <c r="N163" s="28"/>
      <c r="O163" s="28"/>
    </row>
    <row r="164" spans="1:15">
      <c r="A164" s="40">
        <v>157</v>
      </c>
      <c r="B164" s="28"/>
      <c r="C164" s="28"/>
      <c r="D164" s="28"/>
      <c r="E164" s="39"/>
      <c r="F164" s="39"/>
      <c r="G164" s="30"/>
      <c r="H164" s="42"/>
      <c r="I164" s="43"/>
      <c r="J164" s="41" t="e">
        <f t="shared" si="1"/>
        <v>#DIV/0!</v>
      </c>
      <c r="K164" s="29"/>
      <c r="L164" s="29"/>
      <c r="M164" s="28"/>
      <c r="N164" s="28"/>
      <c r="O164" s="28"/>
    </row>
    <row r="165" spans="1:15">
      <c r="A165" s="13">
        <v>158</v>
      </c>
      <c r="B165" s="28"/>
      <c r="C165" s="28"/>
      <c r="D165" s="28"/>
      <c r="E165" s="39"/>
      <c r="F165" s="39"/>
      <c r="G165" s="30"/>
      <c r="H165" s="42"/>
      <c r="I165" s="43"/>
      <c r="J165" s="21" t="e">
        <f t="shared" si="1"/>
        <v>#DIV/0!</v>
      </c>
      <c r="K165" s="29"/>
      <c r="L165" s="29"/>
      <c r="M165" s="28"/>
      <c r="N165" s="28"/>
      <c r="O165" s="28"/>
    </row>
    <row r="166" spans="1:15">
      <c r="A166" s="13">
        <v>159</v>
      </c>
      <c r="B166" s="28"/>
      <c r="C166" s="28"/>
      <c r="D166" s="28"/>
      <c r="E166" s="39"/>
      <c r="F166" s="39"/>
      <c r="G166" s="30"/>
      <c r="H166" s="42"/>
      <c r="I166" s="43"/>
      <c r="J166" s="41" t="e">
        <f t="shared" si="1"/>
        <v>#DIV/0!</v>
      </c>
      <c r="K166" s="29"/>
      <c r="L166" s="29"/>
      <c r="M166" s="28"/>
      <c r="N166" s="28"/>
      <c r="O166" s="28"/>
    </row>
    <row r="167" spans="1:15">
      <c r="A167" s="13">
        <v>160</v>
      </c>
      <c r="B167" s="28"/>
      <c r="C167" s="28"/>
      <c r="D167" s="28"/>
      <c r="E167" s="39"/>
      <c r="F167" s="39"/>
      <c r="G167" s="30"/>
      <c r="H167" s="42"/>
      <c r="I167" s="43"/>
      <c r="J167" s="41" t="e">
        <f t="shared" si="1"/>
        <v>#DIV/0!</v>
      </c>
      <c r="K167" s="29"/>
      <c r="L167" s="29"/>
      <c r="M167" s="28"/>
      <c r="N167" s="28"/>
      <c r="O167" s="28"/>
    </row>
    <row r="168" spans="1:15">
      <c r="A168" s="40">
        <v>161</v>
      </c>
      <c r="B168" s="28"/>
      <c r="C168" s="28"/>
      <c r="D168" s="28"/>
      <c r="E168" s="39"/>
      <c r="F168" s="39"/>
      <c r="G168" s="30"/>
      <c r="H168" s="42"/>
      <c r="I168" s="43"/>
      <c r="J168" s="21" t="e">
        <f t="shared" si="1"/>
        <v>#DIV/0!</v>
      </c>
      <c r="K168" s="29"/>
      <c r="L168" s="29"/>
      <c r="M168" s="28"/>
      <c r="N168" s="28"/>
      <c r="O168" s="28"/>
    </row>
    <row r="169" spans="1:15">
      <c r="A169" s="40">
        <v>162</v>
      </c>
      <c r="B169" s="28"/>
      <c r="C169" s="28"/>
      <c r="D169" s="28"/>
      <c r="E169" s="39"/>
      <c r="F169" s="39"/>
      <c r="G169" s="30"/>
      <c r="H169" s="42"/>
      <c r="I169" s="43"/>
      <c r="J169" s="41" t="e">
        <f t="shared" si="1"/>
        <v>#DIV/0!</v>
      </c>
      <c r="K169" s="29"/>
      <c r="L169" s="29"/>
      <c r="M169" s="28"/>
      <c r="N169" s="28"/>
      <c r="O169" s="28"/>
    </row>
    <row r="170" spans="1:15">
      <c r="A170" s="13">
        <v>163</v>
      </c>
      <c r="B170" s="28"/>
      <c r="C170" s="28"/>
      <c r="D170" s="28"/>
      <c r="E170" s="39"/>
      <c r="F170" s="39"/>
      <c r="G170" s="30"/>
      <c r="H170" s="42"/>
      <c r="I170" s="43"/>
      <c r="J170" s="41" t="e">
        <f t="shared" si="1"/>
        <v>#DIV/0!</v>
      </c>
      <c r="K170" s="29"/>
      <c r="L170" s="29"/>
      <c r="M170" s="28"/>
      <c r="N170" s="28"/>
      <c r="O170" s="28"/>
    </row>
    <row r="171" spans="1:15">
      <c r="A171" s="13">
        <v>164</v>
      </c>
      <c r="B171" s="28"/>
      <c r="C171" s="28"/>
      <c r="D171" s="28"/>
      <c r="E171" s="39"/>
      <c r="F171" s="39"/>
      <c r="G171" s="30"/>
      <c r="H171" s="42"/>
      <c r="I171" s="43"/>
      <c r="J171" s="21" t="e">
        <f t="shared" si="1"/>
        <v>#DIV/0!</v>
      </c>
      <c r="K171" s="29"/>
      <c r="L171" s="29"/>
      <c r="M171" s="28"/>
      <c r="N171" s="28"/>
      <c r="O171" s="28"/>
    </row>
    <row r="172" spans="1:15">
      <c r="A172" s="13">
        <v>165</v>
      </c>
      <c r="B172" s="28"/>
      <c r="C172" s="28"/>
      <c r="D172" s="28"/>
      <c r="E172" s="39"/>
      <c r="F172" s="39"/>
      <c r="G172" s="30"/>
      <c r="H172" s="42"/>
      <c r="I172" s="43"/>
      <c r="J172" s="41" t="e">
        <f t="shared" si="1"/>
        <v>#DIV/0!</v>
      </c>
      <c r="K172" s="29"/>
      <c r="L172" s="29"/>
      <c r="M172" s="28"/>
      <c r="N172" s="28"/>
      <c r="O172" s="28"/>
    </row>
    <row r="173" spans="1:15">
      <c r="A173" s="40">
        <v>166</v>
      </c>
      <c r="B173" s="28"/>
      <c r="C173" s="28"/>
      <c r="D173" s="28"/>
      <c r="E173" s="39"/>
      <c r="F173" s="39"/>
      <c r="G173" s="30"/>
      <c r="H173" s="42"/>
      <c r="I173" s="43"/>
      <c r="J173" s="41" t="e">
        <f t="shared" si="1"/>
        <v>#DIV/0!</v>
      </c>
      <c r="K173" s="29"/>
      <c r="L173" s="29"/>
      <c r="M173" s="28"/>
      <c r="N173" s="28"/>
      <c r="O173" s="28"/>
    </row>
    <row r="174" spans="1:15">
      <c r="A174" s="40">
        <v>167</v>
      </c>
      <c r="B174" s="28"/>
      <c r="C174" s="28"/>
      <c r="D174" s="28"/>
      <c r="E174" s="39"/>
      <c r="F174" s="39"/>
      <c r="G174" s="30"/>
      <c r="H174" s="42"/>
      <c r="I174" s="43"/>
      <c r="J174" s="21" t="e">
        <f t="shared" si="1"/>
        <v>#DIV/0!</v>
      </c>
      <c r="K174" s="29"/>
      <c r="L174" s="29"/>
      <c r="M174" s="28"/>
      <c r="N174" s="28"/>
      <c r="O174" s="28"/>
    </row>
    <row r="175" spans="1:15">
      <c r="A175" s="13">
        <v>168</v>
      </c>
      <c r="B175" s="28"/>
      <c r="C175" s="28"/>
      <c r="D175" s="28"/>
      <c r="E175" s="39"/>
      <c r="F175" s="39"/>
      <c r="G175" s="30"/>
      <c r="H175" s="42"/>
      <c r="I175" s="43"/>
      <c r="J175" s="41" t="e">
        <f t="shared" si="1"/>
        <v>#DIV/0!</v>
      </c>
      <c r="K175" s="29"/>
      <c r="L175" s="29"/>
      <c r="M175" s="28"/>
      <c r="N175" s="28"/>
      <c r="O175" s="28"/>
    </row>
    <row r="176" spans="1:15">
      <c r="A176" s="13">
        <v>169</v>
      </c>
      <c r="B176" s="28"/>
      <c r="C176" s="28"/>
      <c r="D176" s="28"/>
      <c r="E176" s="39"/>
      <c r="F176" s="39"/>
      <c r="G176" s="30"/>
      <c r="H176" s="42"/>
      <c r="I176" s="43"/>
      <c r="J176" s="41" t="e">
        <f t="shared" si="1"/>
        <v>#DIV/0!</v>
      </c>
      <c r="K176" s="29"/>
      <c r="L176" s="29"/>
      <c r="M176" s="28"/>
      <c r="N176" s="28"/>
      <c r="O176" s="28"/>
    </row>
    <row r="177" spans="1:15">
      <c r="A177" s="13">
        <v>170</v>
      </c>
      <c r="B177" s="28"/>
      <c r="C177" s="28"/>
      <c r="D177" s="28"/>
      <c r="E177" s="39"/>
      <c r="F177" s="39"/>
      <c r="G177" s="30"/>
      <c r="H177" s="42"/>
      <c r="I177" s="43"/>
      <c r="J177" s="21" t="e">
        <f t="shared" si="1"/>
        <v>#DIV/0!</v>
      </c>
      <c r="K177" s="29"/>
      <c r="L177" s="29"/>
      <c r="M177" s="28"/>
      <c r="N177" s="28"/>
      <c r="O177" s="28"/>
    </row>
    <row r="178" spans="1:15">
      <c r="A178" s="40">
        <v>171</v>
      </c>
      <c r="B178" s="28"/>
      <c r="C178" s="28"/>
      <c r="D178" s="28"/>
      <c r="E178" s="39"/>
      <c r="F178" s="39"/>
      <c r="G178" s="30"/>
      <c r="H178" s="42"/>
      <c r="I178" s="43"/>
      <c r="J178" s="41" t="e">
        <f t="shared" si="1"/>
        <v>#DIV/0!</v>
      </c>
      <c r="K178" s="29"/>
      <c r="L178" s="29"/>
      <c r="M178" s="28"/>
      <c r="N178" s="28"/>
      <c r="O178" s="28"/>
    </row>
    <row r="179" spans="1:15">
      <c r="A179" s="40">
        <v>172</v>
      </c>
      <c r="B179" s="28"/>
      <c r="C179" s="28"/>
      <c r="D179" s="28"/>
      <c r="E179" s="39"/>
      <c r="F179" s="39"/>
      <c r="G179" s="30"/>
      <c r="H179" s="42"/>
      <c r="I179" s="43"/>
      <c r="J179" s="41" t="e">
        <f t="shared" si="1"/>
        <v>#DIV/0!</v>
      </c>
      <c r="K179" s="29"/>
      <c r="L179" s="29"/>
      <c r="M179" s="28"/>
      <c r="N179" s="28"/>
      <c r="O179" s="28"/>
    </row>
    <row r="180" spans="1:15">
      <c r="A180" s="13">
        <v>173</v>
      </c>
      <c r="B180" s="28"/>
      <c r="C180" s="28"/>
      <c r="D180" s="28"/>
      <c r="E180" s="39"/>
      <c r="F180" s="39"/>
      <c r="G180" s="30"/>
      <c r="H180" s="42"/>
      <c r="I180" s="43"/>
      <c r="J180" s="21" t="e">
        <f t="shared" si="1"/>
        <v>#DIV/0!</v>
      </c>
      <c r="K180" s="29"/>
      <c r="L180" s="29"/>
      <c r="M180" s="28"/>
      <c r="N180" s="28"/>
      <c r="O180" s="28"/>
    </row>
    <row r="181" spans="1:15">
      <c r="A181" s="13">
        <v>174</v>
      </c>
      <c r="B181" s="28"/>
      <c r="C181" s="28"/>
      <c r="D181" s="28"/>
      <c r="E181" s="39"/>
      <c r="F181" s="39"/>
      <c r="G181" s="30"/>
      <c r="H181" s="42"/>
      <c r="I181" s="43"/>
      <c r="J181" s="41" t="e">
        <f t="shared" si="1"/>
        <v>#DIV/0!</v>
      </c>
      <c r="K181" s="29"/>
      <c r="L181" s="29"/>
      <c r="M181" s="28"/>
      <c r="N181" s="28"/>
      <c r="O181" s="28"/>
    </row>
    <row r="182" spans="1:15">
      <c r="A182" s="13">
        <v>175</v>
      </c>
      <c r="B182" s="28"/>
      <c r="C182" s="28"/>
      <c r="D182" s="28"/>
      <c r="E182" s="39"/>
      <c r="F182" s="39"/>
      <c r="G182" s="30"/>
      <c r="H182" s="42"/>
      <c r="I182" s="43"/>
      <c r="J182" s="41" t="e">
        <f t="shared" si="1"/>
        <v>#DIV/0!</v>
      </c>
      <c r="K182" s="29"/>
      <c r="L182" s="29"/>
      <c r="M182" s="28"/>
      <c r="N182" s="28"/>
      <c r="O182" s="28"/>
    </row>
    <row r="183" spans="1:15">
      <c r="A183" s="40">
        <v>176</v>
      </c>
      <c r="B183" s="28"/>
      <c r="C183" s="28"/>
      <c r="D183" s="28"/>
      <c r="E183" s="39"/>
      <c r="F183" s="39"/>
      <c r="G183" s="30"/>
      <c r="H183" s="42"/>
      <c r="I183" s="43"/>
      <c r="J183" s="21" t="e">
        <f t="shared" si="1"/>
        <v>#DIV/0!</v>
      </c>
      <c r="K183" s="29"/>
      <c r="L183" s="29"/>
      <c r="M183" s="28"/>
      <c r="N183" s="28"/>
      <c r="O183" s="28"/>
    </row>
    <row r="184" spans="1:15">
      <c r="A184" s="40">
        <v>177</v>
      </c>
      <c r="B184" s="28"/>
      <c r="C184" s="28"/>
      <c r="D184" s="28"/>
      <c r="E184" s="39"/>
      <c r="F184" s="39"/>
      <c r="G184" s="30"/>
      <c r="H184" s="42"/>
      <c r="I184" s="43"/>
      <c r="J184" s="41" t="e">
        <f t="shared" si="1"/>
        <v>#DIV/0!</v>
      </c>
      <c r="K184" s="29"/>
      <c r="L184" s="29"/>
      <c r="M184" s="28"/>
      <c r="N184" s="28"/>
      <c r="O184" s="28"/>
    </row>
    <row r="185" spans="1:15">
      <c r="A185" s="13">
        <v>178</v>
      </c>
      <c r="B185" s="28"/>
      <c r="C185" s="28"/>
      <c r="D185" s="28"/>
      <c r="E185" s="39"/>
      <c r="F185" s="39"/>
      <c r="G185" s="30"/>
      <c r="H185" s="42"/>
      <c r="I185" s="43"/>
      <c r="J185" s="41" t="e">
        <f t="shared" si="1"/>
        <v>#DIV/0!</v>
      </c>
      <c r="K185" s="29"/>
      <c r="L185" s="29"/>
      <c r="M185" s="28"/>
      <c r="N185" s="28"/>
      <c r="O185" s="28"/>
    </row>
    <row r="186" spans="1:15">
      <c r="A186" s="13">
        <v>179</v>
      </c>
      <c r="B186" s="28"/>
      <c r="C186" s="28"/>
      <c r="D186" s="28"/>
      <c r="E186" s="39"/>
      <c r="F186" s="39"/>
      <c r="G186" s="30"/>
      <c r="H186" s="42"/>
      <c r="I186" s="43"/>
      <c r="J186" s="21" t="e">
        <f t="shared" si="1"/>
        <v>#DIV/0!</v>
      </c>
      <c r="K186" s="29"/>
      <c r="L186" s="29"/>
      <c r="M186" s="28"/>
      <c r="N186" s="28"/>
      <c r="O186" s="28"/>
    </row>
    <row r="187" spans="1:15">
      <c r="A187" s="13">
        <v>180</v>
      </c>
      <c r="B187" s="28"/>
      <c r="C187" s="28"/>
      <c r="D187" s="28"/>
      <c r="E187" s="39"/>
      <c r="F187" s="39"/>
      <c r="G187" s="30"/>
      <c r="H187" s="42"/>
      <c r="I187" s="43"/>
      <c r="J187" s="41" t="e">
        <f t="shared" si="1"/>
        <v>#DIV/0!</v>
      </c>
      <c r="K187" s="29"/>
      <c r="L187" s="29"/>
      <c r="M187" s="28"/>
      <c r="N187" s="28"/>
      <c r="O187" s="28"/>
    </row>
    <row r="188" spans="1:15">
      <c r="A188" s="40">
        <v>181</v>
      </c>
      <c r="B188" s="28"/>
      <c r="C188" s="28"/>
      <c r="D188" s="28"/>
      <c r="E188" s="39"/>
      <c r="F188" s="39"/>
      <c r="G188" s="30"/>
      <c r="H188" s="42"/>
      <c r="I188" s="43"/>
      <c r="J188" s="41" t="e">
        <f t="shared" si="1"/>
        <v>#DIV/0!</v>
      </c>
      <c r="K188" s="29"/>
      <c r="L188" s="29"/>
      <c r="M188" s="28"/>
      <c r="N188" s="28"/>
      <c r="O188" s="28"/>
    </row>
    <row r="189" spans="1:15">
      <c r="A189" s="40">
        <v>182</v>
      </c>
      <c r="B189" s="28"/>
      <c r="C189" s="28"/>
      <c r="D189" s="28"/>
      <c r="E189" s="39"/>
      <c r="F189" s="39"/>
      <c r="G189" s="30"/>
      <c r="H189" s="42"/>
      <c r="I189" s="43"/>
      <c r="J189" s="21" t="e">
        <f t="shared" si="1"/>
        <v>#DIV/0!</v>
      </c>
      <c r="K189" s="29"/>
      <c r="L189" s="29"/>
      <c r="M189" s="28"/>
      <c r="N189" s="28"/>
      <c r="O189" s="28"/>
    </row>
    <row r="190" spans="1:15">
      <c r="A190" s="13">
        <v>183</v>
      </c>
      <c r="B190" s="28"/>
      <c r="C190" s="28"/>
      <c r="D190" s="28"/>
      <c r="E190" s="39"/>
      <c r="F190" s="39"/>
      <c r="G190" s="30"/>
      <c r="H190" s="42"/>
      <c r="I190" s="43"/>
      <c r="J190" s="41" t="e">
        <f t="shared" si="1"/>
        <v>#DIV/0!</v>
      </c>
      <c r="K190" s="29"/>
      <c r="L190" s="29"/>
      <c r="M190" s="28"/>
      <c r="N190" s="28"/>
      <c r="O190" s="28"/>
    </row>
    <row r="191" spans="1:15">
      <c r="A191" s="13">
        <v>184</v>
      </c>
      <c r="B191" s="28"/>
      <c r="C191" s="28"/>
      <c r="D191" s="28"/>
      <c r="E191" s="39"/>
      <c r="F191" s="39"/>
      <c r="G191" s="30"/>
      <c r="H191" s="42"/>
      <c r="I191" s="43"/>
      <c r="J191" s="41" t="e">
        <f t="shared" si="1"/>
        <v>#DIV/0!</v>
      </c>
      <c r="K191" s="29"/>
      <c r="L191" s="29"/>
      <c r="M191" s="28"/>
      <c r="N191" s="28"/>
      <c r="O191" s="28"/>
    </row>
    <row r="192" spans="1:15">
      <c r="A192" s="13">
        <v>185</v>
      </c>
      <c r="B192" s="28"/>
      <c r="C192" s="28"/>
      <c r="D192" s="28"/>
      <c r="E192" s="39"/>
      <c r="F192" s="39"/>
      <c r="G192" s="30"/>
      <c r="H192" s="42"/>
      <c r="I192" s="43"/>
      <c r="J192" s="21" t="e">
        <f t="shared" si="1"/>
        <v>#DIV/0!</v>
      </c>
      <c r="K192" s="29"/>
      <c r="L192" s="29"/>
      <c r="M192" s="28"/>
      <c r="N192" s="28"/>
      <c r="O192" s="28"/>
    </row>
    <row r="193" spans="1:15">
      <c r="A193" s="40">
        <v>186</v>
      </c>
      <c r="B193" s="28"/>
      <c r="C193" s="28"/>
      <c r="D193" s="28"/>
      <c r="E193" s="39"/>
      <c r="F193" s="39"/>
      <c r="G193" s="30"/>
      <c r="H193" s="42"/>
      <c r="I193" s="43"/>
      <c r="J193" s="41" t="e">
        <f t="shared" si="1"/>
        <v>#DIV/0!</v>
      </c>
      <c r="K193" s="29"/>
      <c r="L193" s="29"/>
      <c r="M193" s="28"/>
      <c r="N193" s="28"/>
      <c r="O193" s="28"/>
    </row>
    <row r="194" spans="1:15">
      <c r="A194" s="40">
        <v>187</v>
      </c>
      <c r="B194" s="28"/>
      <c r="C194" s="28"/>
      <c r="D194" s="28"/>
      <c r="E194" s="39"/>
      <c r="F194" s="39"/>
      <c r="G194" s="30"/>
      <c r="H194" s="42"/>
      <c r="I194" s="43"/>
      <c r="J194" s="41" t="e">
        <f t="shared" si="1"/>
        <v>#DIV/0!</v>
      </c>
      <c r="K194" s="29"/>
      <c r="L194" s="29"/>
      <c r="M194" s="28"/>
      <c r="N194" s="28"/>
      <c r="O194" s="28"/>
    </row>
    <row r="195" spans="1:15">
      <c r="A195" s="13">
        <v>188</v>
      </c>
      <c r="B195" s="28"/>
      <c r="C195" s="28"/>
      <c r="D195" s="28"/>
      <c r="E195" s="39"/>
      <c r="F195" s="39"/>
      <c r="G195" s="30"/>
      <c r="H195" s="42"/>
      <c r="I195" s="43"/>
      <c r="J195" s="21" t="e">
        <f t="shared" si="1"/>
        <v>#DIV/0!</v>
      </c>
      <c r="K195" s="29"/>
      <c r="L195" s="29"/>
      <c r="M195" s="28"/>
      <c r="N195" s="28"/>
      <c r="O195" s="28"/>
    </row>
    <row r="196" spans="1:15">
      <c r="A196" s="13">
        <v>189</v>
      </c>
      <c r="B196" s="28"/>
      <c r="C196" s="28"/>
      <c r="D196" s="28"/>
      <c r="E196" s="39"/>
      <c r="F196" s="39"/>
      <c r="G196" s="30"/>
      <c r="H196" s="42"/>
      <c r="I196" s="43"/>
      <c r="J196" s="41" t="e">
        <f t="shared" si="1"/>
        <v>#DIV/0!</v>
      </c>
      <c r="K196" s="29"/>
      <c r="L196" s="29"/>
      <c r="M196" s="28"/>
      <c r="N196" s="28"/>
      <c r="O196" s="28"/>
    </row>
    <row r="197" spans="1:15">
      <c r="A197" s="13">
        <v>190</v>
      </c>
      <c r="B197" s="28"/>
      <c r="C197" s="28"/>
      <c r="D197" s="28"/>
      <c r="E197" s="39"/>
      <c r="F197" s="39"/>
      <c r="G197" s="30"/>
      <c r="H197" s="42"/>
      <c r="I197" s="43"/>
      <c r="J197" s="41" t="e">
        <f t="shared" si="1"/>
        <v>#DIV/0!</v>
      </c>
      <c r="K197" s="29"/>
      <c r="L197" s="29"/>
      <c r="M197" s="28"/>
      <c r="N197" s="28"/>
      <c r="O197" s="28"/>
    </row>
    <row r="198" spans="1:15">
      <c r="A198" s="40">
        <v>191</v>
      </c>
      <c r="B198" s="28"/>
      <c r="C198" s="28"/>
      <c r="D198" s="28"/>
      <c r="E198" s="39"/>
      <c r="F198" s="39"/>
      <c r="G198" s="30"/>
      <c r="H198" s="42"/>
      <c r="I198" s="43"/>
      <c r="J198" s="21" t="e">
        <f t="shared" si="1"/>
        <v>#DIV/0!</v>
      </c>
      <c r="K198" s="29"/>
      <c r="L198" s="29"/>
      <c r="M198" s="28"/>
      <c r="N198" s="28"/>
      <c r="O198" s="28"/>
    </row>
    <row r="199" spans="1:15">
      <c r="A199" s="40">
        <v>192</v>
      </c>
      <c r="B199" s="28"/>
      <c r="C199" s="28"/>
      <c r="D199" s="28"/>
      <c r="E199" s="39"/>
      <c r="F199" s="39"/>
      <c r="G199" s="30"/>
      <c r="H199" s="42"/>
      <c r="I199" s="43"/>
      <c r="J199" s="41" t="e">
        <f t="shared" si="1"/>
        <v>#DIV/0!</v>
      </c>
      <c r="K199" s="29"/>
      <c r="L199" s="29"/>
      <c r="M199" s="28"/>
      <c r="N199" s="28"/>
      <c r="O199" s="28"/>
    </row>
    <row r="200" spans="1:15">
      <c r="A200" s="13">
        <v>193</v>
      </c>
      <c r="B200" s="28"/>
      <c r="C200" s="28"/>
      <c r="D200" s="28"/>
      <c r="E200" s="39"/>
      <c r="F200" s="39"/>
      <c r="G200" s="30"/>
      <c r="H200" s="42"/>
      <c r="I200" s="43"/>
      <c r="J200" s="41" t="e">
        <f t="shared" si="1"/>
        <v>#DIV/0!</v>
      </c>
      <c r="K200" s="29"/>
      <c r="L200" s="29"/>
      <c r="M200" s="28"/>
      <c r="N200" s="28"/>
      <c r="O200" s="28"/>
    </row>
    <row r="201" spans="1:15">
      <c r="A201" s="13">
        <v>194</v>
      </c>
      <c r="B201" s="28"/>
      <c r="C201" s="28"/>
      <c r="D201" s="28"/>
      <c r="E201" s="39"/>
      <c r="F201" s="39"/>
      <c r="G201" s="30"/>
      <c r="H201" s="42"/>
      <c r="I201" s="43"/>
      <c r="J201" s="21" t="e">
        <f t="shared" si="1"/>
        <v>#DIV/0!</v>
      </c>
      <c r="K201" s="29"/>
      <c r="L201" s="29"/>
      <c r="M201" s="28"/>
      <c r="N201" s="28"/>
      <c r="O201" s="28"/>
    </row>
    <row r="202" spans="1:15">
      <c r="A202" s="13">
        <v>195</v>
      </c>
      <c r="B202" s="28"/>
      <c r="C202" s="28"/>
      <c r="D202" s="28"/>
      <c r="E202" s="39"/>
      <c r="F202" s="39"/>
      <c r="G202" s="30"/>
      <c r="H202" s="42"/>
      <c r="I202" s="43"/>
      <c r="J202" s="41" t="e">
        <f t="shared" si="1"/>
        <v>#DIV/0!</v>
      </c>
      <c r="K202" s="29"/>
      <c r="L202" s="29"/>
      <c r="M202" s="28"/>
      <c r="N202" s="28"/>
      <c r="O202" s="28"/>
    </row>
    <row r="203" spans="1:15">
      <c r="A203" s="40">
        <v>196</v>
      </c>
      <c r="B203" s="28"/>
      <c r="C203" s="28"/>
      <c r="D203" s="28"/>
      <c r="E203" s="39"/>
      <c r="F203" s="39"/>
      <c r="G203" s="30"/>
      <c r="H203" s="42"/>
      <c r="I203" s="43"/>
      <c r="J203" s="41" t="e">
        <f t="shared" si="1"/>
        <v>#DIV/0!</v>
      </c>
      <c r="K203" s="29"/>
      <c r="L203" s="29"/>
      <c r="M203" s="28"/>
      <c r="N203" s="28"/>
      <c r="O203" s="28"/>
    </row>
    <row r="204" spans="1:15">
      <c r="A204" s="40">
        <v>197</v>
      </c>
      <c r="B204" s="28"/>
      <c r="C204" s="28"/>
      <c r="D204" s="28"/>
      <c r="E204" s="39"/>
      <c r="F204" s="39"/>
      <c r="G204" s="30"/>
      <c r="H204" s="42"/>
      <c r="I204" s="43"/>
      <c r="J204" s="21" t="e">
        <f t="shared" si="1"/>
        <v>#DIV/0!</v>
      </c>
      <c r="K204" s="29"/>
      <c r="L204" s="29"/>
      <c r="M204" s="28"/>
      <c r="N204" s="28"/>
      <c r="O204" s="28"/>
    </row>
    <row r="205" spans="1:15">
      <c r="A205" s="13">
        <v>198</v>
      </c>
      <c r="B205" s="28"/>
      <c r="C205" s="28"/>
      <c r="D205" s="28"/>
      <c r="E205" s="39"/>
      <c r="F205" s="39"/>
      <c r="G205" s="30"/>
      <c r="H205" s="42"/>
      <c r="I205" s="43"/>
      <c r="J205" s="41" t="e">
        <f t="shared" si="1"/>
        <v>#DIV/0!</v>
      </c>
      <c r="K205" s="29"/>
      <c r="L205" s="29"/>
      <c r="M205" s="28"/>
      <c r="N205" s="28"/>
      <c r="O205" s="28"/>
    </row>
    <row r="206" spans="1:15">
      <c r="A206" s="13">
        <v>199</v>
      </c>
      <c r="B206" s="28"/>
      <c r="C206" s="28"/>
      <c r="D206" s="28"/>
      <c r="E206" s="39"/>
      <c r="F206" s="39"/>
      <c r="G206" s="30"/>
      <c r="H206" s="42"/>
      <c r="I206" s="43"/>
      <c r="J206" s="41" t="e">
        <f t="shared" si="1"/>
        <v>#DIV/0!</v>
      </c>
      <c r="K206" s="29"/>
      <c r="L206" s="29"/>
      <c r="M206" s="28"/>
      <c r="N206" s="28"/>
      <c r="O206" s="28"/>
    </row>
    <row r="207" spans="1:15">
      <c r="A207" s="13">
        <v>200</v>
      </c>
      <c r="B207" s="28"/>
      <c r="C207" s="28"/>
      <c r="D207" s="28"/>
      <c r="E207" s="39"/>
      <c r="F207" s="39"/>
      <c r="G207" s="30"/>
      <c r="H207" s="42"/>
      <c r="I207" s="43"/>
      <c r="J207" s="21" t="e">
        <f t="shared" si="1"/>
        <v>#DIV/0!</v>
      </c>
      <c r="K207" s="29"/>
      <c r="L207" s="29"/>
      <c r="M207" s="28"/>
      <c r="N207" s="28"/>
      <c r="O207" s="28"/>
    </row>
    <row r="208" spans="1:15">
      <c r="A208" s="40">
        <v>201</v>
      </c>
      <c r="B208" s="28"/>
      <c r="C208" s="28"/>
      <c r="D208" s="28"/>
      <c r="E208" s="39"/>
      <c r="F208" s="39"/>
      <c r="G208" s="30"/>
      <c r="H208" s="42"/>
      <c r="I208" s="43"/>
      <c r="J208" s="41" t="e">
        <f t="shared" si="1"/>
        <v>#DIV/0!</v>
      </c>
      <c r="K208" s="29"/>
      <c r="L208" s="29"/>
      <c r="M208" s="28"/>
      <c r="N208" s="28"/>
      <c r="O208" s="28"/>
    </row>
    <row r="209" spans="1:15">
      <c r="A209" s="40">
        <v>202</v>
      </c>
      <c r="B209" s="28"/>
      <c r="C209" s="28"/>
      <c r="D209" s="28"/>
      <c r="E209" s="39"/>
      <c r="F209" s="39"/>
      <c r="G209" s="30"/>
      <c r="H209" s="42"/>
      <c r="I209" s="43"/>
      <c r="J209" s="41" t="e">
        <f t="shared" si="1"/>
        <v>#DIV/0!</v>
      </c>
      <c r="K209" s="29"/>
      <c r="L209" s="29"/>
      <c r="M209" s="28"/>
      <c r="N209" s="28"/>
      <c r="O209" s="28"/>
    </row>
    <row r="210" spans="1:15">
      <c r="A210" s="13">
        <v>203</v>
      </c>
      <c r="B210" s="28"/>
      <c r="C210" s="28"/>
      <c r="D210" s="28"/>
      <c r="E210" s="39"/>
      <c r="F210" s="39"/>
      <c r="G210" s="30"/>
      <c r="H210" s="42"/>
      <c r="I210" s="43"/>
      <c r="J210" s="21" t="e">
        <f t="shared" si="1"/>
        <v>#DIV/0!</v>
      </c>
      <c r="K210" s="29"/>
      <c r="L210" s="29"/>
      <c r="M210" s="28"/>
      <c r="N210" s="28"/>
      <c r="O210" s="28"/>
    </row>
    <row r="211" spans="1:15">
      <c r="A211" s="13">
        <v>204</v>
      </c>
      <c r="B211" s="28"/>
      <c r="C211" s="28"/>
      <c r="D211" s="28"/>
      <c r="E211" s="39"/>
      <c r="F211" s="39"/>
      <c r="G211" s="30"/>
      <c r="H211" s="42"/>
      <c r="I211" s="43"/>
      <c r="J211" s="41" t="e">
        <f t="shared" si="1"/>
        <v>#DIV/0!</v>
      </c>
      <c r="K211" s="29"/>
      <c r="L211" s="29"/>
      <c r="M211" s="28"/>
      <c r="N211" s="28"/>
      <c r="O211" s="28"/>
    </row>
    <row r="212" spans="1:15">
      <c r="A212" s="13">
        <v>205</v>
      </c>
      <c r="B212" s="28"/>
      <c r="C212" s="28"/>
      <c r="D212" s="28"/>
      <c r="E212" s="39"/>
      <c r="F212" s="39"/>
      <c r="G212" s="30"/>
      <c r="H212" s="42"/>
      <c r="I212" s="43"/>
      <c r="J212" s="41" t="e">
        <f t="shared" si="1"/>
        <v>#DIV/0!</v>
      </c>
      <c r="K212" s="29"/>
      <c r="L212" s="29"/>
      <c r="M212" s="28"/>
      <c r="N212" s="28"/>
      <c r="O212" s="28"/>
    </row>
    <row r="213" spans="1:15">
      <c r="A213" s="40">
        <v>206</v>
      </c>
      <c r="B213" s="28"/>
      <c r="C213" s="28"/>
      <c r="D213" s="28"/>
      <c r="E213" s="39"/>
      <c r="F213" s="39"/>
      <c r="G213" s="30"/>
      <c r="H213" s="42"/>
      <c r="I213" s="43"/>
      <c r="J213" s="21" t="e">
        <f t="shared" si="1"/>
        <v>#DIV/0!</v>
      </c>
      <c r="K213" s="29"/>
      <c r="L213" s="29"/>
      <c r="M213" s="28"/>
      <c r="N213" s="28"/>
      <c r="O213" s="28"/>
    </row>
    <row r="214" spans="1:15">
      <c r="A214" s="40">
        <v>207</v>
      </c>
      <c r="B214" s="28"/>
      <c r="C214" s="28"/>
      <c r="D214" s="28"/>
      <c r="E214" s="39"/>
      <c r="F214" s="39"/>
      <c r="G214" s="30"/>
      <c r="H214" s="42"/>
      <c r="I214" s="43"/>
      <c r="J214" s="41" t="e">
        <f t="shared" si="1"/>
        <v>#DIV/0!</v>
      </c>
      <c r="K214" s="29"/>
      <c r="L214" s="29"/>
      <c r="M214" s="28"/>
      <c r="N214" s="28"/>
      <c r="O214" s="28"/>
    </row>
    <row r="215" spans="1:15">
      <c r="A215" s="13">
        <v>208</v>
      </c>
      <c r="B215" s="28"/>
      <c r="C215" s="28"/>
      <c r="D215" s="28"/>
      <c r="E215" s="39"/>
      <c r="F215" s="39"/>
      <c r="G215" s="30"/>
      <c r="H215" s="42"/>
      <c r="I215" s="43"/>
      <c r="J215" s="41" t="e">
        <f t="shared" si="1"/>
        <v>#DIV/0!</v>
      </c>
      <c r="K215" s="29"/>
      <c r="L215" s="29"/>
      <c r="M215" s="28"/>
      <c r="N215" s="28"/>
      <c r="O215" s="28"/>
    </row>
    <row r="216" spans="1:15">
      <c r="A216" s="13">
        <v>209</v>
      </c>
      <c r="B216" s="28"/>
      <c r="C216" s="28"/>
      <c r="D216" s="28"/>
      <c r="E216" s="39"/>
      <c r="F216" s="39"/>
      <c r="G216" s="30"/>
      <c r="H216" s="42"/>
      <c r="I216" s="43"/>
      <c r="J216" s="21" t="e">
        <f t="shared" si="1"/>
        <v>#DIV/0!</v>
      </c>
      <c r="K216" s="29"/>
      <c r="L216" s="29"/>
      <c r="M216" s="28"/>
      <c r="N216" s="28"/>
      <c r="O216" s="28"/>
    </row>
    <row r="217" spans="1:15">
      <c r="A217" s="13">
        <v>210</v>
      </c>
      <c r="B217" s="28"/>
      <c r="C217" s="28"/>
      <c r="D217" s="28"/>
      <c r="E217" s="39"/>
      <c r="F217" s="39"/>
      <c r="G217" s="30"/>
      <c r="H217" s="42"/>
      <c r="I217" s="43"/>
      <c r="J217" s="41" t="e">
        <f t="shared" si="1"/>
        <v>#DIV/0!</v>
      </c>
      <c r="K217" s="29"/>
      <c r="L217" s="29"/>
      <c r="M217" s="28"/>
      <c r="N217" s="28"/>
      <c r="O217" s="28"/>
    </row>
    <row r="218" spans="1:15">
      <c r="A218" s="40">
        <v>211</v>
      </c>
      <c r="B218" s="28"/>
      <c r="C218" s="28"/>
      <c r="D218" s="28"/>
      <c r="E218" s="39"/>
      <c r="F218" s="39"/>
      <c r="G218" s="30"/>
      <c r="H218" s="42"/>
      <c r="I218" s="43"/>
      <c r="J218" s="41" t="e">
        <f t="shared" si="1"/>
        <v>#DIV/0!</v>
      </c>
      <c r="K218" s="29"/>
      <c r="L218" s="29"/>
      <c r="M218" s="28"/>
      <c r="N218" s="28"/>
      <c r="O218" s="28"/>
    </row>
    <row r="219" spans="1:15">
      <c r="A219" s="40">
        <v>212</v>
      </c>
      <c r="B219" s="28"/>
      <c r="C219" s="28"/>
      <c r="D219" s="28"/>
      <c r="E219" s="39"/>
      <c r="F219" s="39"/>
      <c r="G219" s="30"/>
      <c r="H219" s="42"/>
      <c r="I219" s="43"/>
      <c r="J219" s="21" t="e">
        <f t="shared" si="1"/>
        <v>#DIV/0!</v>
      </c>
      <c r="K219" s="29"/>
      <c r="L219" s="29"/>
      <c r="M219" s="28"/>
      <c r="N219" s="28"/>
      <c r="O219" s="28"/>
    </row>
    <row r="220" spans="1:15">
      <c r="A220" s="13">
        <v>213</v>
      </c>
      <c r="B220" s="28"/>
      <c r="C220" s="28"/>
      <c r="D220" s="28"/>
      <c r="E220" s="39"/>
      <c r="F220" s="39"/>
      <c r="G220" s="30"/>
      <c r="H220" s="42"/>
      <c r="I220" s="43"/>
      <c r="J220" s="41" t="e">
        <f t="shared" si="1"/>
        <v>#DIV/0!</v>
      </c>
      <c r="K220" s="29"/>
      <c r="L220" s="29"/>
      <c r="M220" s="28"/>
      <c r="N220" s="28"/>
      <c r="O220" s="28"/>
    </row>
    <row r="221" spans="1:15">
      <c r="A221" s="13">
        <v>214</v>
      </c>
      <c r="B221" s="28"/>
      <c r="C221" s="28"/>
      <c r="D221" s="28"/>
      <c r="E221" s="39"/>
      <c r="F221" s="39"/>
      <c r="G221" s="30"/>
      <c r="H221" s="42"/>
      <c r="I221" s="43"/>
      <c r="J221" s="41" t="e">
        <f t="shared" si="1"/>
        <v>#DIV/0!</v>
      </c>
      <c r="K221" s="29"/>
      <c r="L221" s="29"/>
      <c r="M221" s="28"/>
      <c r="N221" s="28"/>
      <c r="O221" s="28"/>
    </row>
    <row r="222" spans="1:15">
      <c r="A222" s="13">
        <v>215</v>
      </c>
      <c r="B222" s="28"/>
      <c r="C222" s="28"/>
      <c r="D222" s="28"/>
      <c r="E222" s="39"/>
      <c r="F222" s="39"/>
      <c r="G222" s="30"/>
      <c r="H222" s="42"/>
      <c r="I222" s="43"/>
      <c r="J222" s="21" t="e">
        <f t="shared" si="1"/>
        <v>#DIV/0!</v>
      </c>
      <c r="K222" s="29"/>
      <c r="L222" s="29"/>
      <c r="M222" s="28"/>
      <c r="N222" s="28"/>
      <c r="O222" s="28"/>
    </row>
    <row r="223" spans="1:15">
      <c r="A223" s="40">
        <v>216</v>
      </c>
      <c r="B223" s="28"/>
      <c r="C223" s="28"/>
      <c r="D223" s="28"/>
      <c r="E223" s="39"/>
      <c r="F223" s="39"/>
      <c r="G223" s="30"/>
      <c r="H223" s="42"/>
      <c r="I223" s="43"/>
      <c r="J223" s="41" t="e">
        <f t="shared" si="1"/>
        <v>#DIV/0!</v>
      </c>
      <c r="K223" s="29"/>
      <c r="L223" s="29"/>
      <c r="M223" s="28"/>
      <c r="N223" s="28"/>
      <c r="O223" s="28"/>
    </row>
    <row r="224" spans="1:15">
      <c r="A224" s="40">
        <v>217</v>
      </c>
      <c r="B224" s="28"/>
      <c r="C224" s="28"/>
      <c r="D224" s="28"/>
      <c r="E224" s="39"/>
      <c r="F224" s="39"/>
      <c r="G224" s="30"/>
      <c r="H224" s="42"/>
      <c r="I224" s="43"/>
      <c r="J224" s="41" t="e">
        <f t="shared" si="1"/>
        <v>#DIV/0!</v>
      </c>
      <c r="K224" s="29"/>
      <c r="L224" s="29"/>
      <c r="M224" s="28"/>
      <c r="N224" s="28"/>
      <c r="O224" s="28"/>
    </row>
    <row r="225" spans="1:15">
      <c r="A225" s="13">
        <v>218</v>
      </c>
      <c r="B225" s="28"/>
      <c r="C225" s="28"/>
      <c r="D225" s="28"/>
      <c r="E225" s="39"/>
      <c r="F225" s="39"/>
      <c r="G225" s="30"/>
      <c r="H225" s="42"/>
      <c r="I225" s="43"/>
      <c r="J225" s="21" t="e">
        <f t="shared" si="1"/>
        <v>#DIV/0!</v>
      </c>
      <c r="K225" s="29"/>
      <c r="L225" s="29"/>
      <c r="M225" s="28"/>
      <c r="N225" s="28"/>
      <c r="O225" s="28"/>
    </row>
    <row r="226" spans="1:15">
      <c r="A226" s="13">
        <v>219</v>
      </c>
      <c r="B226" s="28"/>
      <c r="C226" s="28"/>
      <c r="D226" s="28"/>
      <c r="E226" s="39"/>
      <c r="F226" s="39"/>
      <c r="G226" s="30"/>
      <c r="H226" s="42"/>
      <c r="I226" s="43"/>
      <c r="J226" s="41" t="e">
        <f t="shared" si="1"/>
        <v>#DIV/0!</v>
      </c>
      <c r="K226" s="29"/>
      <c r="L226" s="29"/>
      <c r="M226" s="28"/>
      <c r="N226" s="28"/>
      <c r="O226" s="28"/>
    </row>
    <row r="227" spans="1:15">
      <c r="A227" s="13">
        <v>220</v>
      </c>
      <c r="B227" s="28"/>
      <c r="C227" s="28"/>
      <c r="D227" s="28"/>
      <c r="E227" s="39"/>
      <c r="F227" s="39"/>
      <c r="G227" s="30"/>
      <c r="H227" s="42"/>
      <c r="I227" s="43"/>
      <c r="J227" s="41" t="e">
        <f t="shared" si="1"/>
        <v>#DIV/0!</v>
      </c>
      <c r="K227" s="29"/>
      <c r="L227" s="29"/>
      <c r="M227" s="28"/>
      <c r="N227" s="28"/>
      <c r="O227" s="28"/>
    </row>
    <row r="228" spans="1:15">
      <c r="A228" s="40">
        <v>221</v>
      </c>
      <c r="B228" s="28"/>
      <c r="C228" s="28"/>
      <c r="D228" s="28"/>
      <c r="E228" s="39"/>
      <c r="F228" s="39"/>
      <c r="G228" s="30"/>
      <c r="H228" s="42"/>
      <c r="I228" s="43"/>
      <c r="J228" s="21" t="e">
        <f t="shared" si="1"/>
        <v>#DIV/0!</v>
      </c>
      <c r="K228" s="29"/>
      <c r="L228" s="29"/>
      <c r="M228" s="28"/>
      <c r="N228" s="28"/>
      <c r="O228" s="28"/>
    </row>
    <row r="229" spans="1:15">
      <c r="A229" s="40">
        <v>222</v>
      </c>
      <c r="B229" s="28"/>
      <c r="C229" s="28"/>
      <c r="D229" s="28"/>
      <c r="E229" s="39"/>
      <c r="F229" s="39"/>
      <c r="G229" s="30"/>
      <c r="H229" s="42"/>
      <c r="I229" s="43"/>
      <c r="J229" s="41" t="e">
        <f t="shared" si="1"/>
        <v>#DIV/0!</v>
      </c>
      <c r="K229" s="29"/>
      <c r="L229" s="29"/>
      <c r="M229" s="28"/>
      <c r="N229" s="28"/>
      <c r="O229" s="28"/>
    </row>
    <row r="230" spans="1:15">
      <c r="A230" s="13">
        <v>223</v>
      </c>
      <c r="B230" s="28"/>
      <c r="C230" s="28"/>
      <c r="D230" s="28"/>
      <c r="E230" s="39"/>
      <c r="F230" s="39"/>
      <c r="G230" s="30"/>
      <c r="H230" s="42"/>
      <c r="I230" s="43"/>
      <c r="J230" s="41" t="e">
        <f t="shared" si="1"/>
        <v>#DIV/0!</v>
      </c>
      <c r="K230" s="29"/>
      <c r="L230" s="29"/>
      <c r="M230" s="28"/>
      <c r="N230" s="28"/>
      <c r="O230" s="28"/>
    </row>
    <row r="231" spans="1:15">
      <c r="A231" s="13">
        <v>224</v>
      </c>
      <c r="B231" s="28"/>
      <c r="C231" s="28"/>
      <c r="D231" s="28"/>
      <c r="E231" s="39"/>
      <c r="F231" s="39"/>
      <c r="G231" s="30"/>
      <c r="H231" s="42"/>
      <c r="I231" s="43"/>
      <c r="J231" s="21" t="e">
        <f t="shared" si="1"/>
        <v>#DIV/0!</v>
      </c>
      <c r="K231" s="29"/>
      <c r="L231" s="29"/>
      <c r="M231" s="28"/>
      <c r="N231" s="28"/>
      <c r="O231" s="28"/>
    </row>
    <row r="232" spans="1:15">
      <c r="A232" s="13">
        <v>225</v>
      </c>
      <c r="B232" s="28"/>
      <c r="C232" s="28"/>
      <c r="D232" s="28"/>
      <c r="E232" s="39"/>
      <c r="F232" s="39"/>
      <c r="G232" s="30"/>
      <c r="H232" s="42"/>
      <c r="I232" s="43"/>
      <c r="J232" s="41" t="e">
        <f t="shared" si="1"/>
        <v>#DIV/0!</v>
      </c>
      <c r="K232" s="29"/>
      <c r="L232" s="29"/>
      <c r="M232" s="28"/>
      <c r="N232" s="28"/>
      <c r="O232" s="28"/>
    </row>
    <row r="233" spans="1:15">
      <c r="A233" s="40">
        <v>226</v>
      </c>
      <c r="B233" s="28"/>
      <c r="C233" s="28"/>
      <c r="D233" s="28"/>
      <c r="E233" s="39"/>
      <c r="F233" s="39"/>
      <c r="G233" s="30"/>
      <c r="H233" s="42"/>
      <c r="I233" s="43"/>
      <c r="J233" s="41" t="e">
        <f t="shared" si="1"/>
        <v>#DIV/0!</v>
      </c>
      <c r="K233" s="29"/>
      <c r="L233" s="29"/>
      <c r="M233" s="28"/>
      <c r="N233" s="28"/>
      <c r="O233" s="28"/>
    </row>
    <row r="234" spans="1:15">
      <c r="A234" s="40">
        <v>227</v>
      </c>
      <c r="B234" s="28"/>
      <c r="C234" s="28"/>
      <c r="D234" s="28"/>
      <c r="E234" s="39"/>
      <c r="F234" s="39"/>
      <c r="G234" s="30"/>
      <c r="H234" s="42"/>
      <c r="I234" s="43"/>
      <c r="J234" s="21" t="e">
        <f t="shared" si="1"/>
        <v>#DIV/0!</v>
      </c>
      <c r="K234" s="29"/>
      <c r="L234" s="29"/>
      <c r="M234" s="28"/>
      <c r="N234" s="28"/>
      <c r="O234" s="28"/>
    </row>
    <row r="235" spans="1:15">
      <c r="A235" s="13">
        <v>228</v>
      </c>
      <c r="B235" s="28"/>
      <c r="C235" s="28"/>
      <c r="D235" s="28"/>
      <c r="E235" s="39"/>
      <c r="F235" s="39"/>
      <c r="G235" s="30"/>
      <c r="H235" s="42"/>
      <c r="I235" s="43"/>
      <c r="J235" s="41" t="e">
        <f t="shared" si="1"/>
        <v>#DIV/0!</v>
      </c>
      <c r="K235" s="29"/>
      <c r="L235" s="29"/>
      <c r="M235" s="28"/>
      <c r="N235" s="28"/>
      <c r="O235" s="28"/>
    </row>
    <row r="236" spans="1:15">
      <c r="A236" s="13">
        <v>229</v>
      </c>
      <c r="B236" s="28"/>
      <c r="C236" s="28"/>
      <c r="D236" s="28"/>
      <c r="E236" s="39"/>
      <c r="F236" s="39"/>
      <c r="G236" s="30"/>
      <c r="H236" s="42"/>
      <c r="I236" s="43"/>
      <c r="J236" s="41" t="e">
        <f t="shared" si="1"/>
        <v>#DIV/0!</v>
      </c>
      <c r="K236" s="29"/>
      <c r="L236" s="29"/>
      <c r="M236" s="28"/>
      <c r="N236" s="28"/>
      <c r="O236" s="28"/>
    </row>
    <row r="237" spans="1:15">
      <c r="A237" s="13">
        <v>230</v>
      </c>
      <c r="B237" s="28"/>
      <c r="C237" s="28"/>
      <c r="D237" s="28"/>
      <c r="E237" s="39"/>
      <c r="F237" s="39"/>
      <c r="G237" s="30"/>
      <c r="H237" s="42"/>
      <c r="I237" s="43"/>
      <c r="J237" s="21" t="e">
        <f t="shared" si="1"/>
        <v>#DIV/0!</v>
      </c>
      <c r="K237" s="29"/>
      <c r="L237" s="29"/>
      <c r="M237" s="28"/>
      <c r="N237" s="28"/>
      <c r="O237" s="28"/>
    </row>
    <row r="238" spans="1:15">
      <c r="A238" s="40">
        <v>231</v>
      </c>
      <c r="B238" s="28"/>
      <c r="C238" s="28"/>
      <c r="D238" s="28"/>
      <c r="E238" s="39"/>
      <c r="F238" s="39"/>
      <c r="G238" s="30"/>
      <c r="H238" s="42"/>
      <c r="I238" s="43"/>
      <c r="J238" s="41" t="e">
        <f t="shared" si="1"/>
        <v>#DIV/0!</v>
      </c>
      <c r="K238" s="29"/>
      <c r="L238" s="29"/>
      <c r="M238" s="28"/>
      <c r="N238" s="28"/>
      <c r="O238" s="28"/>
    </row>
    <row r="239" spans="1:15">
      <c r="A239" s="40">
        <v>232</v>
      </c>
      <c r="B239" s="28"/>
      <c r="C239" s="28"/>
      <c r="D239" s="28"/>
      <c r="E239" s="39"/>
      <c r="F239" s="39"/>
      <c r="G239" s="30"/>
      <c r="H239" s="42"/>
      <c r="I239" s="43"/>
      <c r="J239" s="41" t="e">
        <f t="shared" si="1"/>
        <v>#DIV/0!</v>
      </c>
      <c r="K239" s="29"/>
      <c r="L239" s="29"/>
      <c r="M239" s="28"/>
      <c r="N239" s="28"/>
      <c r="O239" s="28"/>
    </row>
    <row r="240" spans="1:15">
      <c r="A240" s="13">
        <v>233</v>
      </c>
      <c r="B240" s="28"/>
      <c r="C240" s="28"/>
      <c r="D240" s="28"/>
      <c r="E240" s="39"/>
      <c r="F240" s="39"/>
      <c r="G240" s="30"/>
      <c r="H240" s="42"/>
      <c r="I240" s="43"/>
      <c r="J240" s="21" t="e">
        <f t="shared" si="1"/>
        <v>#DIV/0!</v>
      </c>
      <c r="K240" s="29"/>
      <c r="L240" s="29"/>
      <c r="M240" s="28"/>
      <c r="N240" s="28"/>
      <c r="O240" s="28"/>
    </row>
    <row r="241" spans="1:15">
      <c r="A241" s="13">
        <v>234</v>
      </c>
      <c r="B241" s="28"/>
      <c r="C241" s="28"/>
      <c r="D241" s="28"/>
      <c r="E241" s="39"/>
      <c r="F241" s="39"/>
      <c r="G241" s="30"/>
      <c r="H241" s="42"/>
      <c r="I241" s="43"/>
      <c r="J241" s="41" t="e">
        <f t="shared" si="1"/>
        <v>#DIV/0!</v>
      </c>
      <c r="K241" s="29"/>
      <c r="L241" s="29"/>
      <c r="M241" s="28"/>
      <c r="N241" s="28"/>
      <c r="O241" s="28"/>
    </row>
    <row r="242" spans="1:15">
      <c r="A242" s="13">
        <v>235</v>
      </c>
      <c r="B242" s="28"/>
      <c r="C242" s="28"/>
      <c r="D242" s="28"/>
      <c r="E242" s="39"/>
      <c r="F242" s="39"/>
      <c r="G242" s="30"/>
      <c r="H242" s="42"/>
      <c r="I242" s="43"/>
      <c r="J242" s="41" t="e">
        <f t="shared" si="1"/>
        <v>#DIV/0!</v>
      </c>
      <c r="K242" s="29"/>
      <c r="L242" s="29"/>
      <c r="M242" s="28"/>
      <c r="N242" s="28"/>
      <c r="O242" s="28"/>
    </row>
    <row r="243" spans="1:15">
      <c r="A243" s="40">
        <v>236</v>
      </c>
      <c r="B243" s="28"/>
      <c r="C243" s="28"/>
      <c r="D243" s="28"/>
      <c r="E243" s="39"/>
      <c r="F243" s="39"/>
      <c r="G243" s="30"/>
      <c r="H243" s="42"/>
      <c r="I243" s="43"/>
      <c r="J243" s="21" t="e">
        <f t="shared" si="1"/>
        <v>#DIV/0!</v>
      </c>
      <c r="K243" s="29"/>
      <c r="L243" s="29"/>
      <c r="M243" s="28"/>
      <c r="N243" s="28"/>
      <c r="O243" s="28"/>
    </row>
    <row r="244" spans="1:15">
      <c r="A244" s="40">
        <v>237</v>
      </c>
      <c r="B244" s="28"/>
      <c r="C244" s="28"/>
      <c r="D244" s="28"/>
      <c r="E244" s="39"/>
      <c r="F244" s="39"/>
      <c r="G244" s="30"/>
      <c r="H244" s="42"/>
      <c r="I244" s="43"/>
      <c r="J244" s="41" t="e">
        <f t="shared" si="1"/>
        <v>#DIV/0!</v>
      </c>
      <c r="K244" s="29"/>
      <c r="L244" s="29"/>
      <c r="M244" s="28"/>
      <c r="N244" s="28"/>
      <c r="O244" s="28"/>
    </row>
    <row r="245" spans="1:15">
      <c r="A245" s="13">
        <v>238</v>
      </c>
      <c r="B245" s="28"/>
      <c r="C245" s="28"/>
      <c r="D245" s="28"/>
      <c r="E245" s="39"/>
      <c r="F245" s="39"/>
      <c r="G245" s="30"/>
      <c r="H245" s="42"/>
      <c r="I245" s="43"/>
      <c r="J245" s="41" t="e">
        <f t="shared" si="1"/>
        <v>#DIV/0!</v>
      </c>
      <c r="K245" s="29"/>
      <c r="L245" s="29"/>
      <c r="M245" s="28"/>
      <c r="N245" s="28"/>
      <c r="O245" s="28"/>
    </row>
    <row r="246" spans="1:15">
      <c r="A246" s="13">
        <v>239</v>
      </c>
      <c r="B246" s="28"/>
      <c r="C246" s="28"/>
      <c r="D246" s="28"/>
      <c r="E246" s="39"/>
      <c r="F246" s="39"/>
      <c r="G246" s="30"/>
      <c r="H246" s="42"/>
      <c r="I246" s="43"/>
      <c r="J246" s="21" t="e">
        <f t="shared" si="1"/>
        <v>#DIV/0!</v>
      </c>
      <c r="K246" s="29"/>
      <c r="L246" s="29"/>
      <c r="M246" s="28"/>
      <c r="N246" s="28"/>
      <c r="O246" s="28"/>
    </row>
    <row r="247" spans="1:15">
      <c r="A247" s="13">
        <v>240</v>
      </c>
      <c r="B247" s="28"/>
      <c r="C247" s="28"/>
      <c r="D247" s="28"/>
      <c r="E247" s="39"/>
      <c r="F247" s="39"/>
      <c r="G247" s="30"/>
      <c r="H247" s="42"/>
      <c r="I247" s="43"/>
      <c r="J247" s="41" t="e">
        <f t="shared" si="1"/>
        <v>#DIV/0!</v>
      </c>
      <c r="K247" s="29"/>
      <c r="L247" s="29"/>
      <c r="M247" s="28"/>
      <c r="N247" s="28"/>
      <c r="O247" s="28"/>
    </row>
    <row r="248" spans="1:15">
      <c r="A248" s="40">
        <v>241</v>
      </c>
      <c r="B248" s="28"/>
      <c r="C248" s="28"/>
      <c r="D248" s="28"/>
      <c r="E248" s="39"/>
      <c r="F248" s="39"/>
      <c r="G248" s="30"/>
      <c r="H248" s="42"/>
      <c r="I248" s="43"/>
      <c r="J248" s="41" t="e">
        <f t="shared" si="1"/>
        <v>#DIV/0!</v>
      </c>
      <c r="K248" s="29"/>
      <c r="L248" s="29"/>
      <c r="M248" s="28"/>
      <c r="N248" s="28"/>
      <c r="O248" s="28"/>
    </row>
    <row r="249" spans="1:15">
      <c r="A249" s="40">
        <v>242</v>
      </c>
      <c r="B249" s="28"/>
      <c r="C249" s="28"/>
      <c r="D249" s="28"/>
      <c r="E249" s="39"/>
      <c r="F249" s="39"/>
      <c r="G249" s="30"/>
      <c r="H249" s="42"/>
      <c r="I249" s="43"/>
      <c r="J249" s="21" t="e">
        <f t="shared" si="1"/>
        <v>#DIV/0!</v>
      </c>
      <c r="K249" s="29"/>
      <c r="L249" s="29"/>
      <c r="M249" s="28"/>
      <c r="N249" s="28"/>
      <c r="O249" s="28"/>
    </row>
    <row r="250" spans="1:15">
      <c r="A250" s="13">
        <v>243</v>
      </c>
      <c r="B250" s="28"/>
      <c r="C250" s="28"/>
      <c r="D250" s="28"/>
      <c r="E250" s="39"/>
      <c r="F250" s="39"/>
      <c r="G250" s="30"/>
      <c r="H250" s="42"/>
      <c r="I250" s="43"/>
      <c r="J250" s="41" t="e">
        <f t="shared" si="1"/>
        <v>#DIV/0!</v>
      </c>
      <c r="K250" s="29"/>
      <c r="L250" s="29"/>
      <c r="M250" s="28"/>
      <c r="N250" s="28"/>
      <c r="O250" s="28"/>
    </row>
    <row r="251" spans="1:15">
      <c r="A251" s="13">
        <v>244</v>
      </c>
      <c r="B251" s="28"/>
      <c r="C251" s="28"/>
      <c r="D251" s="28"/>
      <c r="E251" s="39"/>
      <c r="F251" s="39"/>
      <c r="G251" s="30"/>
      <c r="H251" s="42"/>
      <c r="I251" s="43"/>
      <c r="J251" s="41" t="e">
        <f t="shared" si="1"/>
        <v>#DIV/0!</v>
      </c>
      <c r="K251" s="29"/>
      <c r="L251" s="29"/>
      <c r="M251" s="28"/>
      <c r="N251" s="28"/>
      <c r="O251" s="28"/>
    </row>
    <row r="252" spans="1:15">
      <c r="A252" s="13">
        <v>245</v>
      </c>
      <c r="B252" s="28"/>
      <c r="C252" s="28"/>
      <c r="D252" s="28"/>
      <c r="E252" s="39"/>
      <c r="F252" s="39"/>
      <c r="G252" s="30"/>
      <c r="H252" s="42"/>
      <c r="I252" s="43"/>
      <c r="J252" s="21" t="e">
        <f t="shared" si="1"/>
        <v>#DIV/0!</v>
      </c>
      <c r="K252" s="29"/>
      <c r="L252" s="29"/>
      <c r="M252" s="28"/>
      <c r="N252" s="28"/>
      <c r="O252" s="28"/>
    </row>
    <row r="253" spans="1:15">
      <c r="A253" s="40">
        <v>246</v>
      </c>
      <c r="B253" s="28"/>
      <c r="C253" s="28"/>
      <c r="D253" s="28"/>
      <c r="E253" s="39"/>
      <c r="F253" s="39"/>
      <c r="G253" s="30"/>
      <c r="H253" s="42"/>
      <c r="I253" s="43"/>
      <c r="J253" s="41" t="e">
        <f t="shared" si="1"/>
        <v>#DIV/0!</v>
      </c>
      <c r="K253" s="29"/>
      <c r="L253" s="29"/>
      <c r="M253" s="28"/>
      <c r="N253" s="28"/>
      <c r="O253" s="28"/>
    </row>
    <row r="254" spans="1:15">
      <c r="A254" s="40">
        <v>247</v>
      </c>
      <c r="B254" s="28"/>
      <c r="C254" s="28"/>
      <c r="D254" s="28"/>
      <c r="E254" s="39"/>
      <c r="F254" s="39"/>
      <c r="G254" s="30"/>
      <c r="H254" s="42"/>
      <c r="I254" s="43"/>
      <c r="J254" s="41" t="e">
        <f t="shared" si="1"/>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ref="J315:J357" si="2">H315/I315</f>
        <v>#DIV/0!</v>
      </c>
      <c r="K315" s="29"/>
      <c r="L315" s="29"/>
      <c r="M315" s="28"/>
      <c r="N315" s="28"/>
      <c r="O315" s="28"/>
    </row>
    <row r="316" spans="1:15">
      <c r="A316" s="13">
        <v>309</v>
      </c>
      <c r="B316" s="28"/>
      <c r="C316" s="28"/>
      <c r="D316" s="28"/>
      <c r="E316" s="39"/>
      <c r="F316" s="39"/>
      <c r="G316" s="30"/>
      <c r="H316" s="42"/>
      <c r="I316" s="43"/>
      <c r="J316" s="41" t="e">
        <f t="shared" si="2"/>
        <v>#DIV/0!</v>
      </c>
      <c r="K316" s="29"/>
      <c r="L316" s="29"/>
      <c r="M316" s="28"/>
      <c r="N316" s="28"/>
      <c r="O316" s="28"/>
    </row>
    <row r="317" spans="1:15">
      <c r="A317" s="13">
        <v>310</v>
      </c>
      <c r="B317" s="28"/>
      <c r="C317" s="28"/>
      <c r="D317" s="28"/>
      <c r="E317" s="39"/>
      <c r="F317" s="39"/>
      <c r="G317" s="30"/>
      <c r="H317" s="42"/>
      <c r="I317" s="43"/>
      <c r="J317" s="41" t="e">
        <f t="shared" si="2"/>
        <v>#DIV/0!</v>
      </c>
      <c r="K317" s="29"/>
      <c r="L317" s="29"/>
      <c r="M317" s="28"/>
      <c r="N317" s="28"/>
      <c r="O317" s="28"/>
    </row>
    <row r="318" spans="1:15">
      <c r="A318" s="40">
        <v>311</v>
      </c>
      <c r="B318" s="28"/>
      <c r="C318" s="28"/>
      <c r="D318" s="28"/>
      <c r="E318" s="39"/>
      <c r="F318" s="39"/>
      <c r="G318" s="30"/>
      <c r="H318" s="42"/>
      <c r="I318" s="43"/>
      <c r="J318" s="21" t="e">
        <f t="shared" si="2"/>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fitToWidth="0" fitToHeight="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view="pageBreakPreview" topLeftCell="B1" zoomScaleNormal="100" zoomScaleSheetLayoutView="100" workbookViewId="0">
      <selection activeCell="L3" sqref="L3"/>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[14]合計!C3</f>
        <v>川口市</v>
      </c>
      <c r="C1" s="40"/>
      <c r="D1" s="40"/>
      <c r="E1" s="40"/>
      <c r="F1" s="40"/>
      <c r="G1" s="40"/>
      <c r="I1" s="13" t="s">
        <v>66</v>
      </c>
    </row>
    <row r="2" spans="1:10" ht="49.5" customHeight="1">
      <c r="B2" s="46"/>
      <c r="C2" s="40"/>
      <c r="D2" s="40"/>
      <c r="E2" s="785" t="s">
        <v>77</v>
      </c>
      <c r="F2" s="784"/>
      <c r="G2" s="784"/>
      <c r="H2" s="17">
        <f>SUMIF(G6:G356,"PPS",H6:H356)</f>
        <v>133065166</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133146364</v>
      </c>
      <c r="I5" s="53">
        <f>SUM(I6:I65)</f>
        <v>13018339</v>
      </c>
      <c r="J5" s="32">
        <f>H5/I5</f>
        <v>10.227600003349121</v>
      </c>
    </row>
    <row r="6" spans="1:10" ht="14.25" thickTop="1">
      <c r="A6" s="13">
        <v>1</v>
      </c>
      <c r="B6" s="128" t="s">
        <v>1018</v>
      </c>
      <c r="C6" s="128" t="s">
        <v>1019</v>
      </c>
      <c r="D6" s="128" t="s">
        <v>122</v>
      </c>
      <c r="E6" s="230">
        <v>1</v>
      </c>
      <c r="F6" s="128" t="s">
        <v>507</v>
      </c>
      <c r="G6" s="231" t="s">
        <v>113</v>
      </c>
      <c r="H6" s="131">
        <v>81198</v>
      </c>
      <c r="I6" s="131">
        <v>2269</v>
      </c>
      <c r="J6" s="28">
        <f t="shared" ref="J6:J65" si="0">H6/I6</f>
        <v>35.785808726311153</v>
      </c>
    </row>
    <row r="7" spans="1:10" ht="24">
      <c r="A7" s="13">
        <v>2</v>
      </c>
      <c r="B7" s="89" t="s">
        <v>1020</v>
      </c>
      <c r="C7" s="89" t="s">
        <v>136</v>
      </c>
      <c r="D7" s="89" t="s">
        <v>144</v>
      </c>
      <c r="E7" s="109">
        <v>6</v>
      </c>
      <c r="F7" s="89" t="s">
        <v>1021</v>
      </c>
      <c r="G7" s="89" t="s">
        <v>120</v>
      </c>
      <c r="H7" s="471">
        <v>13861572</v>
      </c>
      <c r="I7" s="471">
        <v>1472479</v>
      </c>
      <c r="J7" s="472">
        <f t="shared" si="0"/>
        <v>9.4137654934297874</v>
      </c>
    </row>
    <row r="8" spans="1:10" ht="24">
      <c r="A8" s="13">
        <v>3</v>
      </c>
      <c r="B8" s="89" t="s">
        <v>1022</v>
      </c>
      <c r="C8" s="89" t="s">
        <v>136</v>
      </c>
      <c r="D8" s="89" t="s">
        <v>144</v>
      </c>
      <c r="E8" s="109">
        <v>8</v>
      </c>
      <c r="F8" s="89" t="s">
        <v>1023</v>
      </c>
      <c r="G8" s="89" t="s">
        <v>120</v>
      </c>
      <c r="H8" s="471">
        <v>54779386</v>
      </c>
      <c r="I8" s="471">
        <v>5083899</v>
      </c>
      <c r="J8" s="472">
        <f t="shared" si="0"/>
        <v>10.775073619676551</v>
      </c>
    </row>
    <row r="9" spans="1:10" ht="36">
      <c r="A9" s="13">
        <v>4</v>
      </c>
      <c r="B9" s="455" t="s">
        <v>1024</v>
      </c>
      <c r="C9" s="455" t="s">
        <v>136</v>
      </c>
      <c r="D9" s="455" t="s">
        <v>144</v>
      </c>
      <c r="E9" s="473">
        <v>5</v>
      </c>
      <c r="F9" s="455" t="s">
        <v>1025</v>
      </c>
      <c r="G9" s="455" t="s">
        <v>130</v>
      </c>
      <c r="H9" s="363">
        <v>11807476</v>
      </c>
      <c r="I9" s="363">
        <v>1326959</v>
      </c>
      <c r="J9" s="474">
        <f t="shared" si="0"/>
        <v>8.8981468153876637</v>
      </c>
    </row>
    <row r="10" spans="1:10" ht="24">
      <c r="A10" s="13">
        <v>5</v>
      </c>
      <c r="B10" s="455" t="s">
        <v>1024</v>
      </c>
      <c r="C10" s="455" t="s">
        <v>136</v>
      </c>
      <c r="D10" s="455" t="s">
        <v>144</v>
      </c>
      <c r="E10" s="473">
        <v>8</v>
      </c>
      <c r="F10" s="455" t="s">
        <v>1023</v>
      </c>
      <c r="G10" s="455" t="s">
        <v>130</v>
      </c>
      <c r="H10" s="475">
        <v>52616732</v>
      </c>
      <c r="I10" s="475">
        <v>5132733</v>
      </c>
      <c r="J10" s="474">
        <f t="shared" si="0"/>
        <v>10.251211586497876</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fitToWidth="0" fitToHeight="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view="pageBreakPreview" zoomScale="60" zoomScaleNormal="100" workbookViewId="0">
      <selection activeCell="L3" sqref="L3"/>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[14]合計!C3</f>
        <v>川口市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244918310</v>
      </c>
      <c r="I5" s="53">
        <f>SUM(I6:I65)</f>
        <v>14406960</v>
      </c>
      <c r="J5" s="32">
        <f>H5/I5</f>
        <v>16.999999305891041</v>
      </c>
    </row>
    <row r="6" spans="1:10" ht="36.75" thickTop="1">
      <c r="A6" s="13">
        <v>1</v>
      </c>
      <c r="B6" s="92" t="s">
        <v>1026</v>
      </c>
      <c r="C6" s="84" t="s">
        <v>136</v>
      </c>
      <c r="D6" s="384" t="s">
        <v>1027</v>
      </c>
      <c r="E6" s="384" t="s">
        <v>648</v>
      </c>
      <c r="F6" s="258" t="s">
        <v>1028</v>
      </c>
      <c r="G6" s="436" t="s">
        <v>113</v>
      </c>
      <c r="H6" s="476">
        <v>157508322</v>
      </c>
      <c r="I6" s="476">
        <v>9265196</v>
      </c>
      <c r="J6" s="477">
        <f>H6/I6</f>
        <v>16.999998920692018</v>
      </c>
    </row>
    <row r="7" spans="1:10" ht="36">
      <c r="A7" s="13">
        <v>2</v>
      </c>
      <c r="B7" s="92" t="s">
        <v>1029</v>
      </c>
      <c r="C7" s="84" t="s">
        <v>136</v>
      </c>
      <c r="D7" s="384" t="s">
        <v>1027</v>
      </c>
      <c r="E7" s="384" t="s">
        <v>648</v>
      </c>
      <c r="F7" s="258" t="s">
        <v>1028</v>
      </c>
      <c r="G7" s="436" t="s">
        <v>113</v>
      </c>
      <c r="H7" s="476">
        <v>87409988</v>
      </c>
      <c r="I7" s="476">
        <v>5141764</v>
      </c>
      <c r="J7" s="477">
        <f t="shared" ref="J7:J65" si="0">H7/I7</f>
        <v>17</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fitToWidth="0" fitToHeight="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9"/>
  <sheetViews>
    <sheetView topLeftCell="C4" workbookViewId="0">
      <selection activeCell="P18" sqref="P1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4">
      <c r="A1" s="13" t="s">
        <v>5</v>
      </c>
      <c r="B1" s="56" t="str">
        <f>[15]合計!C3</f>
        <v>越谷市</v>
      </c>
      <c r="I1" s="13" t="s">
        <v>38</v>
      </c>
      <c r="K1" s="15" t="s">
        <v>39</v>
      </c>
    </row>
    <row r="2" spans="1:14" ht="54" customHeight="1">
      <c r="B2" s="16"/>
      <c r="E2" s="784" t="s">
        <v>40</v>
      </c>
      <c r="F2" s="784"/>
      <c r="G2" s="784"/>
      <c r="H2" s="17">
        <f>SUMIF(E8:E357,"PPS",H8:H357)</f>
        <v>76375</v>
      </c>
      <c r="I2" s="18"/>
      <c r="J2" s="15"/>
    </row>
    <row r="3" spans="1:14" ht="57" customHeight="1">
      <c r="B3" s="14"/>
      <c r="E3" s="784" t="s">
        <v>41</v>
      </c>
      <c r="F3" s="784"/>
      <c r="G3" s="784"/>
      <c r="H3" s="17">
        <f>M7</f>
        <v>225659</v>
      </c>
      <c r="I3" s="18"/>
      <c r="J3" s="19"/>
    </row>
    <row r="4" spans="1:14" s="19" customFormat="1" ht="55.5" customHeight="1">
      <c r="B4" s="20"/>
      <c r="E4" s="784" t="s">
        <v>42</v>
      </c>
      <c r="F4" s="784"/>
      <c r="G4" s="784"/>
      <c r="H4" s="21">
        <f>H3/I7</f>
        <v>0.93252530094591857</v>
      </c>
      <c r="I4" s="18"/>
      <c r="K4" s="22"/>
      <c r="L4" s="22"/>
    </row>
    <row r="5" spans="1:14" s="14" customFormat="1" ht="17.25" customHeight="1">
      <c r="B5" s="23"/>
      <c r="E5" s="24"/>
      <c r="F5" s="24"/>
      <c r="G5" s="24"/>
      <c r="H5" s="25"/>
      <c r="I5" s="26"/>
      <c r="J5" s="23"/>
      <c r="K5" s="27"/>
      <c r="L5" s="27"/>
    </row>
    <row r="6" spans="1:14"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4" s="31" customFormat="1" ht="14.25" thickBot="1">
      <c r="B7" s="32" t="s">
        <v>55</v>
      </c>
      <c r="C7" s="32"/>
      <c r="D7" s="32"/>
      <c r="E7" s="32"/>
      <c r="F7" s="32"/>
      <c r="G7" s="32"/>
      <c r="H7" s="33">
        <f>SUM(H8:H357)</f>
        <v>237471</v>
      </c>
      <c r="I7" s="33">
        <f>SUM(I8:I357)</f>
        <v>241987</v>
      </c>
      <c r="J7" s="34">
        <f>H7/I7</f>
        <v>0.98133784046250416</v>
      </c>
      <c r="K7" s="35">
        <f>SUM(K8:K357)</f>
        <v>2585</v>
      </c>
      <c r="L7" s="36">
        <f>SUM(L8:L357)</f>
        <v>9533925</v>
      </c>
      <c r="M7" s="37">
        <f>SUM(M8:M357)</f>
        <v>225659</v>
      </c>
    </row>
    <row r="8" spans="1:14" ht="14.25" thickTop="1">
      <c r="A8" s="13">
        <v>1</v>
      </c>
      <c r="B8" s="83" t="s">
        <v>954</v>
      </c>
      <c r="C8" s="84" t="s">
        <v>955</v>
      </c>
      <c r="D8" s="85" t="s">
        <v>956</v>
      </c>
      <c r="E8" s="85" t="s">
        <v>113</v>
      </c>
      <c r="F8" s="84" t="s">
        <v>144</v>
      </c>
      <c r="G8" s="38">
        <v>8</v>
      </c>
      <c r="H8" s="86">
        <v>161096</v>
      </c>
      <c r="I8" s="87">
        <v>161096</v>
      </c>
      <c r="J8" s="41">
        <f t="shared" ref="J8:J71" si="0">H8/I8</f>
        <v>1</v>
      </c>
      <c r="K8" s="87"/>
      <c r="L8" s="87">
        <v>9024887</v>
      </c>
      <c r="M8" s="88">
        <v>161096</v>
      </c>
      <c r="N8" s="202" t="s">
        <v>957</v>
      </c>
    </row>
    <row r="9" spans="1:14">
      <c r="A9" s="13">
        <v>2</v>
      </c>
      <c r="B9" s="83" t="s">
        <v>958</v>
      </c>
      <c r="C9" s="84" t="s">
        <v>959</v>
      </c>
      <c r="D9" s="85" t="s">
        <v>960</v>
      </c>
      <c r="E9" s="85" t="s">
        <v>120</v>
      </c>
      <c r="F9" s="84" t="s">
        <v>144</v>
      </c>
      <c r="G9" s="38">
        <v>4</v>
      </c>
      <c r="H9" s="86">
        <v>11812</v>
      </c>
      <c r="I9" s="87" t="s">
        <v>961</v>
      </c>
      <c r="J9" s="41" t="e">
        <f t="shared" si="0"/>
        <v>#VALUE!</v>
      </c>
      <c r="K9" s="87">
        <v>794</v>
      </c>
      <c r="L9" s="87">
        <v>506011</v>
      </c>
      <c r="M9" s="88"/>
    </row>
    <row r="10" spans="1:14">
      <c r="A10" s="13">
        <v>3</v>
      </c>
      <c r="B10" s="83" t="s">
        <v>962</v>
      </c>
      <c r="C10" s="84" t="s">
        <v>963</v>
      </c>
      <c r="D10" s="85" t="s">
        <v>964</v>
      </c>
      <c r="E10" s="85" t="s">
        <v>120</v>
      </c>
      <c r="F10" s="84" t="s">
        <v>144</v>
      </c>
      <c r="G10" s="38">
        <v>8</v>
      </c>
      <c r="H10" s="86">
        <v>3050</v>
      </c>
      <c r="I10" s="87">
        <v>3652</v>
      </c>
      <c r="J10" s="41">
        <f t="shared" si="0"/>
        <v>0.83515881708652795</v>
      </c>
      <c r="K10" s="87">
        <v>83</v>
      </c>
      <c r="L10" s="87">
        <v>146</v>
      </c>
      <c r="M10" s="398">
        <f>IF(ISBLANK(I10),"",H10)</f>
        <v>3050</v>
      </c>
    </row>
    <row r="11" spans="1:14">
      <c r="A11" s="13">
        <v>4</v>
      </c>
      <c r="B11" s="83" t="s">
        <v>965</v>
      </c>
      <c r="C11" s="84" t="s">
        <v>963</v>
      </c>
      <c r="D11" s="85" t="s">
        <v>964</v>
      </c>
      <c r="E11" s="85" t="s">
        <v>120</v>
      </c>
      <c r="F11" s="84" t="s">
        <v>144</v>
      </c>
      <c r="G11" s="38">
        <v>8</v>
      </c>
      <c r="H11" s="86">
        <v>3889</v>
      </c>
      <c r="I11" s="87">
        <v>3515</v>
      </c>
      <c r="J11" s="41">
        <f>H11/I11</f>
        <v>1.1064011379800853</v>
      </c>
      <c r="K11" s="87">
        <v>89</v>
      </c>
      <c r="L11" s="87">
        <v>134</v>
      </c>
      <c r="M11" s="398">
        <f>IF(ISBLANK(I11),"",H11)</f>
        <v>3889</v>
      </c>
    </row>
    <row r="12" spans="1:14">
      <c r="A12" s="13">
        <v>5</v>
      </c>
      <c r="B12" s="441" t="s">
        <v>966</v>
      </c>
      <c r="C12" s="84" t="s">
        <v>963</v>
      </c>
      <c r="D12" s="85" t="s">
        <v>964</v>
      </c>
      <c r="E12" s="85" t="s">
        <v>120</v>
      </c>
      <c r="F12" s="84" t="s">
        <v>144</v>
      </c>
      <c r="G12" s="38">
        <v>8</v>
      </c>
      <c r="H12" s="86">
        <v>5288</v>
      </c>
      <c r="I12" s="87">
        <v>6872</v>
      </c>
      <c r="J12" s="21">
        <f t="shared" si="0"/>
        <v>0.76949941792782306</v>
      </c>
      <c r="K12" s="87">
        <v>134</v>
      </c>
      <c r="L12" s="87">
        <v>257</v>
      </c>
      <c r="M12" s="398">
        <f t="shared" ref="M12:M25" si="1">IF(ISBLANK(I12),"",H12)</f>
        <v>5288</v>
      </c>
    </row>
    <row r="13" spans="1:14" s="40" customFormat="1">
      <c r="A13" s="40">
        <v>6</v>
      </c>
      <c r="B13" s="122" t="s">
        <v>967</v>
      </c>
      <c r="C13" s="84" t="s">
        <v>963</v>
      </c>
      <c r="D13" s="85" t="s">
        <v>964</v>
      </c>
      <c r="E13" s="85" t="s">
        <v>120</v>
      </c>
      <c r="F13" s="84" t="s">
        <v>144</v>
      </c>
      <c r="G13" s="38">
        <v>8</v>
      </c>
      <c r="H13" s="86">
        <v>1586</v>
      </c>
      <c r="I13" s="87">
        <v>2146</v>
      </c>
      <c r="J13" s="21">
        <f t="shared" si="0"/>
        <v>0.73904939422180804</v>
      </c>
      <c r="K13" s="87">
        <v>52</v>
      </c>
      <c r="L13" s="87">
        <v>74</v>
      </c>
      <c r="M13" s="398">
        <f t="shared" si="1"/>
        <v>1586</v>
      </c>
    </row>
    <row r="14" spans="1:14" s="40" customFormat="1">
      <c r="A14" s="40">
        <v>7</v>
      </c>
      <c r="B14" s="441" t="s">
        <v>968</v>
      </c>
      <c r="C14" s="84" t="s">
        <v>963</v>
      </c>
      <c r="D14" s="85" t="s">
        <v>964</v>
      </c>
      <c r="E14" s="85" t="s">
        <v>120</v>
      </c>
      <c r="F14" s="84" t="s">
        <v>144</v>
      </c>
      <c r="G14" s="38">
        <v>8</v>
      </c>
      <c r="H14" s="86">
        <v>3632</v>
      </c>
      <c r="I14" s="87">
        <v>4106</v>
      </c>
      <c r="J14" s="21">
        <f t="shared" si="0"/>
        <v>0.88455918168533854</v>
      </c>
      <c r="K14" s="87">
        <v>79</v>
      </c>
      <c r="L14" s="87">
        <v>182</v>
      </c>
      <c r="M14" s="398">
        <f t="shared" si="1"/>
        <v>3632</v>
      </c>
    </row>
    <row r="15" spans="1:14">
      <c r="A15" s="13">
        <v>8</v>
      </c>
      <c r="B15" s="122" t="s">
        <v>969</v>
      </c>
      <c r="C15" s="84" t="s">
        <v>963</v>
      </c>
      <c r="D15" s="85" t="s">
        <v>964</v>
      </c>
      <c r="E15" s="85" t="s">
        <v>120</v>
      </c>
      <c r="F15" s="84" t="s">
        <v>144</v>
      </c>
      <c r="G15" s="38">
        <v>8</v>
      </c>
      <c r="H15" s="86">
        <v>4026</v>
      </c>
      <c r="I15" s="87">
        <v>4882</v>
      </c>
      <c r="J15" s="41">
        <f t="shared" si="0"/>
        <v>0.82466202376075382</v>
      </c>
      <c r="K15" s="87">
        <v>113</v>
      </c>
      <c r="L15" s="87">
        <v>194</v>
      </c>
      <c r="M15" s="398">
        <f t="shared" si="1"/>
        <v>4026</v>
      </c>
    </row>
    <row r="16" spans="1:14">
      <c r="A16" s="13">
        <v>9</v>
      </c>
      <c r="B16" s="441" t="s">
        <v>970</v>
      </c>
      <c r="C16" s="84" t="s">
        <v>963</v>
      </c>
      <c r="D16" s="85" t="s">
        <v>964</v>
      </c>
      <c r="E16" s="85" t="s">
        <v>120</v>
      </c>
      <c r="F16" s="84" t="s">
        <v>144</v>
      </c>
      <c r="G16" s="38">
        <v>8</v>
      </c>
      <c r="H16" s="86">
        <v>2712</v>
      </c>
      <c r="I16" s="87">
        <v>3165</v>
      </c>
      <c r="J16" s="41">
        <f t="shared" si="0"/>
        <v>0.85687203791469191</v>
      </c>
      <c r="K16" s="87">
        <v>49</v>
      </c>
      <c r="L16" s="87">
        <v>141</v>
      </c>
      <c r="M16" s="398">
        <f t="shared" si="1"/>
        <v>2712</v>
      </c>
    </row>
    <row r="17" spans="1:13">
      <c r="A17" s="13">
        <v>10</v>
      </c>
      <c r="B17" s="122" t="s">
        <v>971</v>
      </c>
      <c r="C17" s="84" t="s">
        <v>963</v>
      </c>
      <c r="D17" s="85" t="s">
        <v>964</v>
      </c>
      <c r="E17" s="85" t="s">
        <v>120</v>
      </c>
      <c r="F17" s="84" t="s">
        <v>144</v>
      </c>
      <c r="G17" s="38">
        <v>8</v>
      </c>
      <c r="H17" s="86">
        <v>2887</v>
      </c>
      <c r="I17" s="87">
        <v>3863</v>
      </c>
      <c r="J17" s="21">
        <f t="shared" si="0"/>
        <v>0.74734662179653122</v>
      </c>
      <c r="K17" s="87">
        <v>102</v>
      </c>
      <c r="L17" s="87">
        <v>130</v>
      </c>
      <c r="M17" s="398">
        <f t="shared" si="1"/>
        <v>2887</v>
      </c>
    </row>
    <row r="18" spans="1:13">
      <c r="A18" s="13">
        <v>11</v>
      </c>
      <c r="B18" s="441" t="s">
        <v>972</v>
      </c>
      <c r="C18" s="84" t="s">
        <v>963</v>
      </c>
      <c r="D18" s="85" t="s">
        <v>964</v>
      </c>
      <c r="E18" s="85" t="s">
        <v>120</v>
      </c>
      <c r="F18" s="84" t="s">
        <v>144</v>
      </c>
      <c r="G18" s="38">
        <v>8</v>
      </c>
      <c r="H18" s="95">
        <v>4054</v>
      </c>
      <c r="I18" s="87">
        <v>4771</v>
      </c>
      <c r="J18" s="41">
        <f t="shared" si="0"/>
        <v>0.84971704045273533</v>
      </c>
      <c r="K18" s="87">
        <v>90</v>
      </c>
      <c r="L18" s="87">
        <v>204</v>
      </c>
      <c r="M18" s="398">
        <f t="shared" si="1"/>
        <v>4054</v>
      </c>
    </row>
    <row r="19" spans="1:13">
      <c r="A19" s="13">
        <v>12</v>
      </c>
      <c r="B19" s="122" t="s">
        <v>973</v>
      </c>
      <c r="C19" s="84" t="s">
        <v>963</v>
      </c>
      <c r="D19" s="85" t="s">
        <v>964</v>
      </c>
      <c r="E19" s="85" t="s">
        <v>120</v>
      </c>
      <c r="F19" s="84" t="s">
        <v>144</v>
      </c>
      <c r="G19" s="38">
        <v>8</v>
      </c>
      <c r="H19" s="95">
        <v>22487</v>
      </c>
      <c r="I19" s="96">
        <v>29538</v>
      </c>
      <c r="J19" s="41">
        <f t="shared" si="0"/>
        <v>0.76129054099803639</v>
      </c>
      <c r="K19" s="87">
        <v>650</v>
      </c>
      <c r="L19" s="87">
        <v>1064</v>
      </c>
      <c r="M19" s="398">
        <f t="shared" si="1"/>
        <v>22487</v>
      </c>
    </row>
    <row r="20" spans="1:13">
      <c r="A20" s="13">
        <v>13</v>
      </c>
      <c r="B20" s="441" t="s">
        <v>974</v>
      </c>
      <c r="C20" s="84" t="s">
        <v>963</v>
      </c>
      <c r="D20" s="85" t="s">
        <v>964</v>
      </c>
      <c r="E20" s="85" t="s">
        <v>120</v>
      </c>
      <c r="F20" s="84" t="s">
        <v>144</v>
      </c>
      <c r="G20" s="38">
        <v>8</v>
      </c>
      <c r="H20" s="95">
        <v>7365</v>
      </c>
      <c r="I20" s="96">
        <v>9651</v>
      </c>
      <c r="J20" s="21">
        <f t="shared" si="0"/>
        <v>0.76313335405657445</v>
      </c>
      <c r="K20" s="87">
        <v>199</v>
      </c>
      <c r="L20" s="87">
        <v>357</v>
      </c>
      <c r="M20" s="398">
        <f t="shared" si="1"/>
        <v>7365</v>
      </c>
    </row>
    <row r="21" spans="1:13">
      <c r="A21" s="13">
        <v>14</v>
      </c>
      <c r="B21" s="122" t="s">
        <v>975</v>
      </c>
      <c r="C21" s="84" t="s">
        <v>963</v>
      </c>
      <c r="D21" s="85" t="s">
        <v>964</v>
      </c>
      <c r="E21" s="85" t="s">
        <v>120</v>
      </c>
      <c r="F21" s="84" t="s">
        <v>144</v>
      </c>
      <c r="G21" s="38">
        <v>8</v>
      </c>
      <c r="H21" s="95">
        <v>713</v>
      </c>
      <c r="I21" s="96">
        <v>873</v>
      </c>
      <c r="J21" s="21">
        <f t="shared" si="0"/>
        <v>0.81672394043528063</v>
      </c>
      <c r="K21" s="87">
        <v>26</v>
      </c>
      <c r="L21" s="87">
        <v>28</v>
      </c>
      <c r="M21" s="398">
        <f t="shared" si="1"/>
        <v>713</v>
      </c>
    </row>
    <row r="22" spans="1:13">
      <c r="A22" s="13">
        <v>15</v>
      </c>
      <c r="B22" s="122" t="s">
        <v>976</v>
      </c>
      <c r="C22" s="84" t="s">
        <v>963</v>
      </c>
      <c r="D22" s="85" t="s">
        <v>964</v>
      </c>
      <c r="E22" s="85" t="s">
        <v>120</v>
      </c>
      <c r="F22" s="84" t="s">
        <v>144</v>
      </c>
      <c r="G22" s="38">
        <v>8</v>
      </c>
      <c r="H22" s="95">
        <v>778</v>
      </c>
      <c r="I22" s="96">
        <v>1026</v>
      </c>
      <c r="J22" s="21">
        <f t="shared" si="0"/>
        <v>0.75828460038986356</v>
      </c>
      <c r="K22" s="87">
        <v>33</v>
      </c>
      <c r="L22" s="87">
        <v>31</v>
      </c>
      <c r="M22" s="398">
        <f t="shared" si="1"/>
        <v>778</v>
      </c>
    </row>
    <row r="23" spans="1:13">
      <c r="A23" s="40">
        <v>16</v>
      </c>
      <c r="B23" s="122" t="s">
        <v>977</v>
      </c>
      <c r="C23" s="84" t="s">
        <v>963</v>
      </c>
      <c r="D23" s="85" t="s">
        <v>964</v>
      </c>
      <c r="E23" s="85" t="s">
        <v>120</v>
      </c>
      <c r="F23" s="84" t="s">
        <v>144</v>
      </c>
      <c r="G23" s="38">
        <v>8</v>
      </c>
      <c r="H23" s="95">
        <v>728</v>
      </c>
      <c r="I23" s="96">
        <v>983</v>
      </c>
      <c r="J23" s="21">
        <f t="shared" si="0"/>
        <v>0.74059003051881989</v>
      </c>
      <c r="K23" s="87">
        <v>38</v>
      </c>
      <c r="L23" s="87">
        <v>28</v>
      </c>
      <c r="M23" s="398">
        <f t="shared" si="1"/>
        <v>728</v>
      </c>
    </row>
    <row r="24" spans="1:13">
      <c r="A24" s="40">
        <v>17</v>
      </c>
      <c r="B24" s="122" t="s">
        <v>978</v>
      </c>
      <c r="C24" s="84" t="s">
        <v>963</v>
      </c>
      <c r="D24" s="85" t="s">
        <v>964</v>
      </c>
      <c r="E24" s="85" t="s">
        <v>120</v>
      </c>
      <c r="F24" s="84" t="s">
        <v>144</v>
      </c>
      <c r="G24" s="38">
        <v>8</v>
      </c>
      <c r="H24" s="95">
        <v>700</v>
      </c>
      <c r="I24" s="96">
        <v>937</v>
      </c>
      <c r="J24" s="41">
        <f t="shared" si="0"/>
        <v>0.74706510138740667</v>
      </c>
      <c r="K24" s="87">
        <v>27</v>
      </c>
      <c r="L24" s="87">
        <v>29</v>
      </c>
      <c r="M24" s="398">
        <f t="shared" si="1"/>
        <v>700</v>
      </c>
    </row>
    <row r="25" spans="1:13">
      <c r="A25" s="13">
        <v>18</v>
      </c>
      <c r="B25" s="122" t="s">
        <v>979</v>
      </c>
      <c r="C25" s="84" t="s">
        <v>963</v>
      </c>
      <c r="D25" s="85" t="s">
        <v>964</v>
      </c>
      <c r="E25" s="85" t="s">
        <v>120</v>
      </c>
      <c r="F25" s="84" t="s">
        <v>144</v>
      </c>
      <c r="G25" s="38">
        <v>8</v>
      </c>
      <c r="H25" s="95">
        <v>668</v>
      </c>
      <c r="I25" s="96">
        <v>911</v>
      </c>
      <c r="J25" s="41">
        <f t="shared" si="0"/>
        <v>0.7332601536772777</v>
      </c>
      <c r="K25" s="87">
        <v>27</v>
      </c>
      <c r="L25" s="87">
        <v>28</v>
      </c>
      <c r="M25" s="398">
        <f t="shared" si="1"/>
        <v>668</v>
      </c>
    </row>
    <row r="26" spans="1:13">
      <c r="A26" s="13">
        <v>19</v>
      </c>
      <c r="B26" s="90"/>
      <c r="C26" s="90"/>
      <c r="D26" s="90"/>
      <c r="E26" s="93"/>
      <c r="F26" s="93"/>
      <c r="G26" s="94"/>
      <c r="H26" s="95"/>
      <c r="I26" s="96"/>
      <c r="J26" s="41" t="e">
        <f t="shared" si="0"/>
        <v>#DIV/0!</v>
      </c>
      <c r="K26" s="87"/>
      <c r="L26" s="87"/>
      <c r="M26" s="400"/>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2">H72/I72</f>
        <v>#DIV/0!</v>
      </c>
      <c r="K72" s="29"/>
      <c r="L72" s="29"/>
      <c r="M72" s="28"/>
    </row>
    <row r="73" spans="1:13">
      <c r="A73" s="40">
        <v>66</v>
      </c>
      <c r="B73" s="28"/>
      <c r="C73" s="28"/>
      <c r="D73" s="28"/>
      <c r="E73" s="39"/>
      <c r="F73" s="39"/>
      <c r="G73" s="30"/>
      <c r="H73" s="42"/>
      <c r="I73" s="43"/>
      <c r="J73" s="21" t="e">
        <f t="shared" si="2"/>
        <v>#DIV/0!</v>
      </c>
      <c r="K73" s="29"/>
      <c r="L73" s="29"/>
      <c r="M73" s="28"/>
    </row>
    <row r="74" spans="1:13">
      <c r="A74" s="40">
        <v>67</v>
      </c>
      <c r="B74" s="28"/>
      <c r="C74" s="28"/>
      <c r="D74" s="28"/>
      <c r="E74" s="39"/>
      <c r="F74" s="39"/>
      <c r="G74" s="30"/>
      <c r="H74" s="42"/>
      <c r="I74" s="43"/>
      <c r="J74" s="21" t="e">
        <f t="shared" si="2"/>
        <v>#DIV/0!</v>
      </c>
      <c r="K74" s="29"/>
      <c r="L74" s="29"/>
      <c r="M74" s="28"/>
    </row>
    <row r="75" spans="1:13">
      <c r="A75" s="13">
        <v>68</v>
      </c>
      <c r="B75" s="28"/>
      <c r="C75" s="28"/>
      <c r="D75" s="28"/>
      <c r="E75" s="39"/>
      <c r="F75" s="39"/>
      <c r="G75" s="30"/>
      <c r="H75" s="42"/>
      <c r="I75" s="43"/>
      <c r="J75" s="21" t="e">
        <f t="shared" si="2"/>
        <v>#DIV/0!</v>
      </c>
      <c r="K75" s="29"/>
      <c r="L75" s="29"/>
      <c r="M75" s="28"/>
    </row>
    <row r="76" spans="1:13">
      <c r="A76" s="13">
        <v>69</v>
      </c>
      <c r="B76" s="28"/>
      <c r="C76" s="28"/>
      <c r="D76" s="28"/>
      <c r="E76" s="39"/>
      <c r="F76" s="39"/>
      <c r="G76" s="30"/>
      <c r="H76" s="42"/>
      <c r="I76" s="43"/>
      <c r="J76" s="41" t="e">
        <f t="shared" si="2"/>
        <v>#DIV/0!</v>
      </c>
      <c r="K76" s="29"/>
      <c r="L76" s="29"/>
      <c r="M76" s="28"/>
    </row>
    <row r="77" spans="1:13">
      <c r="A77" s="13">
        <v>70</v>
      </c>
      <c r="B77" s="28"/>
      <c r="C77" s="28"/>
      <c r="D77" s="28"/>
      <c r="E77" s="39"/>
      <c r="F77" s="39"/>
      <c r="G77" s="30"/>
      <c r="H77" s="42"/>
      <c r="I77" s="43"/>
      <c r="J77" s="41" t="e">
        <f t="shared" si="2"/>
        <v>#DIV/0!</v>
      </c>
      <c r="K77" s="29"/>
      <c r="L77" s="29"/>
      <c r="M77" s="28"/>
    </row>
    <row r="78" spans="1:13">
      <c r="A78" s="13">
        <v>71</v>
      </c>
      <c r="B78" s="28"/>
      <c r="C78" s="28"/>
      <c r="D78" s="28"/>
      <c r="E78" s="39"/>
      <c r="F78" s="39"/>
      <c r="G78" s="30"/>
      <c r="H78" s="42"/>
      <c r="I78" s="43"/>
      <c r="J78" s="21" t="e">
        <f t="shared" si="2"/>
        <v>#DIV/0!</v>
      </c>
      <c r="K78" s="29"/>
      <c r="L78" s="29"/>
      <c r="M78" s="28"/>
    </row>
    <row r="79" spans="1:13">
      <c r="A79" s="13">
        <v>72</v>
      </c>
      <c r="B79" s="28"/>
      <c r="C79" s="28"/>
      <c r="D79" s="28"/>
      <c r="E79" s="39"/>
      <c r="F79" s="39"/>
      <c r="G79" s="30"/>
      <c r="H79" s="42"/>
      <c r="I79" s="43"/>
      <c r="J79" s="41" t="e">
        <f t="shared" si="2"/>
        <v>#DIV/0!</v>
      </c>
      <c r="K79" s="29"/>
      <c r="L79" s="29"/>
      <c r="M79" s="28"/>
    </row>
    <row r="80" spans="1:13">
      <c r="A80" s="13">
        <v>73</v>
      </c>
      <c r="B80" s="28"/>
      <c r="C80" s="28"/>
      <c r="D80" s="28"/>
      <c r="E80" s="39"/>
      <c r="F80" s="39"/>
      <c r="G80" s="30"/>
      <c r="H80" s="42"/>
      <c r="I80" s="43"/>
      <c r="J80" s="41" t="e">
        <f t="shared" si="2"/>
        <v>#DIV/0!</v>
      </c>
      <c r="K80" s="29"/>
      <c r="L80" s="29"/>
      <c r="M80" s="28"/>
    </row>
    <row r="81" spans="1:13">
      <c r="A81" s="13">
        <v>74</v>
      </c>
      <c r="B81" s="28"/>
      <c r="C81" s="28"/>
      <c r="D81" s="28"/>
      <c r="E81" s="39"/>
      <c r="F81" s="39"/>
      <c r="G81" s="30"/>
      <c r="H81" s="42"/>
      <c r="I81" s="43"/>
      <c r="J81" s="21" t="e">
        <f t="shared" si="2"/>
        <v>#DIV/0!</v>
      </c>
      <c r="K81" s="29"/>
      <c r="L81" s="29"/>
      <c r="M81" s="28"/>
    </row>
    <row r="82" spans="1:13">
      <c r="A82" s="13">
        <v>75</v>
      </c>
      <c r="B82" s="28"/>
      <c r="C82" s="28"/>
      <c r="D82" s="28"/>
      <c r="E82" s="39"/>
      <c r="F82" s="39"/>
      <c r="G82" s="30"/>
      <c r="H82" s="42"/>
      <c r="I82" s="43"/>
      <c r="J82" s="21" t="e">
        <f t="shared" si="2"/>
        <v>#DIV/0!</v>
      </c>
      <c r="K82" s="29"/>
      <c r="L82" s="29"/>
      <c r="M82" s="28"/>
    </row>
    <row r="83" spans="1:13">
      <c r="A83" s="40">
        <v>76</v>
      </c>
      <c r="B83" s="28"/>
      <c r="C83" s="28"/>
      <c r="D83" s="28"/>
      <c r="E83" s="39"/>
      <c r="F83" s="39"/>
      <c r="G83" s="30"/>
      <c r="H83" s="42"/>
      <c r="I83" s="43"/>
      <c r="J83" s="21" t="e">
        <f t="shared" si="2"/>
        <v>#DIV/0!</v>
      </c>
      <c r="K83" s="29"/>
      <c r="L83" s="29"/>
      <c r="M83" s="28"/>
    </row>
    <row r="84" spans="1:13">
      <c r="A84" s="40">
        <v>77</v>
      </c>
      <c r="B84" s="28"/>
      <c r="C84" s="28"/>
      <c r="D84" s="28"/>
      <c r="E84" s="39"/>
      <c r="F84" s="39"/>
      <c r="G84" s="30"/>
      <c r="H84" s="42"/>
      <c r="I84" s="43"/>
      <c r="J84" s="21" t="e">
        <f t="shared" si="2"/>
        <v>#DIV/0!</v>
      </c>
      <c r="K84" s="29"/>
      <c r="L84" s="29"/>
      <c r="M84" s="28"/>
    </row>
    <row r="85" spans="1:13">
      <c r="A85" s="13">
        <v>78</v>
      </c>
      <c r="B85" s="28"/>
      <c r="C85" s="28"/>
      <c r="D85" s="28"/>
      <c r="E85" s="39"/>
      <c r="F85" s="39"/>
      <c r="G85" s="30"/>
      <c r="H85" s="42"/>
      <c r="I85" s="43"/>
      <c r="J85" s="41" t="e">
        <f t="shared" si="2"/>
        <v>#DIV/0!</v>
      </c>
      <c r="K85" s="29"/>
      <c r="L85" s="29"/>
      <c r="M85" s="28"/>
    </row>
    <row r="86" spans="1:13">
      <c r="A86" s="13">
        <v>79</v>
      </c>
      <c r="B86" s="28"/>
      <c r="C86" s="28"/>
      <c r="D86" s="28"/>
      <c r="E86" s="39"/>
      <c r="F86" s="39"/>
      <c r="G86" s="30"/>
      <c r="H86" s="42"/>
      <c r="I86" s="43"/>
      <c r="J86" s="41" t="e">
        <f t="shared" si="2"/>
        <v>#DIV/0!</v>
      </c>
      <c r="K86" s="29"/>
      <c r="L86" s="29"/>
      <c r="M86" s="28"/>
    </row>
    <row r="87" spans="1:13">
      <c r="A87" s="13">
        <v>80</v>
      </c>
      <c r="B87" s="28"/>
      <c r="C87" s="28"/>
      <c r="D87" s="28"/>
      <c r="E87" s="39"/>
      <c r="F87" s="39"/>
      <c r="G87" s="30"/>
      <c r="H87" s="42"/>
      <c r="I87" s="43"/>
      <c r="J87" s="21" t="e">
        <f t="shared" si="2"/>
        <v>#DIV/0!</v>
      </c>
      <c r="K87" s="29"/>
      <c r="L87" s="29"/>
      <c r="M87" s="28"/>
    </row>
    <row r="88" spans="1:13">
      <c r="A88" s="13">
        <v>81</v>
      </c>
      <c r="B88" s="28"/>
      <c r="C88" s="28"/>
      <c r="D88" s="28"/>
      <c r="E88" s="39"/>
      <c r="F88" s="39"/>
      <c r="G88" s="30"/>
      <c r="H88" s="42"/>
      <c r="I88" s="43"/>
      <c r="J88" s="41" t="e">
        <f t="shared" si="2"/>
        <v>#DIV/0!</v>
      </c>
      <c r="K88" s="29"/>
      <c r="L88" s="29"/>
      <c r="M88" s="28"/>
    </row>
    <row r="89" spans="1:13">
      <c r="A89" s="13">
        <v>82</v>
      </c>
      <c r="B89" s="28"/>
      <c r="C89" s="28"/>
      <c r="D89" s="28"/>
      <c r="E89" s="39"/>
      <c r="F89" s="39"/>
      <c r="G89" s="30"/>
      <c r="H89" s="42"/>
      <c r="I89" s="43"/>
      <c r="J89" s="41" t="e">
        <f t="shared" si="2"/>
        <v>#DIV/0!</v>
      </c>
      <c r="K89" s="29"/>
      <c r="L89" s="29"/>
      <c r="M89" s="28"/>
    </row>
    <row r="90" spans="1:13">
      <c r="A90" s="13">
        <v>83</v>
      </c>
      <c r="B90" s="28"/>
      <c r="C90" s="28"/>
      <c r="D90" s="28"/>
      <c r="E90" s="39"/>
      <c r="F90" s="39"/>
      <c r="G90" s="30"/>
      <c r="H90" s="42"/>
      <c r="I90" s="43"/>
      <c r="J90" s="21" t="e">
        <f t="shared" si="2"/>
        <v>#DIV/0!</v>
      </c>
      <c r="K90" s="29"/>
      <c r="L90" s="29"/>
      <c r="M90" s="28"/>
    </row>
    <row r="91" spans="1:13">
      <c r="A91" s="13">
        <v>84</v>
      </c>
      <c r="B91" s="28"/>
      <c r="C91" s="28"/>
      <c r="D91" s="28"/>
      <c r="E91" s="39"/>
      <c r="F91" s="39"/>
      <c r="G91" s="30"/>
      <c r="H91" s="42"/>
      <c r="I91" s="43"/>
      <c r="J91" s="21" t="e">
        <f t="shared" si="2"/>
        <v>#DIV/0!</v>
      </c>
      <c r="K91" s="29"/>
      <c r="L91" s="29"/>
      <c r="M91" s="28"/>
    </row>
    <row r="92" spans="1:13">
      <c r="A92" s="13">
        <v>85</v>
      </c>
      <c r="B92" s="28"/>
      <c r="C92" s="28"/>
      <c r="D92" s="28"/>
      <c r="E92" s="39"/>
      <c r="F92" s="39"/>
      <c r="G92" s="30"/>
      <c r="H92" s="42"/>
      <c r="I92" s="43"/>
      <c r="J92" s="21" t="e">
        <f t="shared" si="2"/>
        <v>#DIV/0!</v>
      </c>
      <c r="K92" s="29"/>
      <c r="L92" s="29"/>
      <c r="M92" s="28"/>
    </row>
    <row r="93" spans="1:13">
      <c r="A93" s="40">
        <v>86</v>
      </c>
      <c r="B93" s="28"/>
      <c r="C93" s="28"/>
      <c r="D93" s="28"/>
      <c r="E93" s="39"/>
      <c r="F93" s="39"/>
      <c r="G93" s="30"/>
      <c r="H93" s="42"/>
      <c r="I93" s="43"/>
      <c r="J93" s="21" t="e">
        <f t="shared" si="2"/>
        <v>#DIV/0!</v>
      </c>
      <c r="K93" s="29"/>
      <c r="L93" s="29"/>
      <c r="M93" s="28"/>
    </row>
    <row r="94" spans="1:13">
      <c r="A94" s="40">
        <v>87</v>
      </c>
      <c r="B94" s="28"/>
      <c r="C94" s="28"/>
      <c r="D94" s="28"/>
      <c r="E94" s="39"/>
      <c r="F94" s="39"/>
      <c r="G94" s="30"/>
      <c r="H94" s="42"/>
      <c r="I94" s="43"/>
      <c r="J94" s="41" t="e">
        <f t="shared" si="2"/>
        <v>#DIV/0!</v>
      </c>
      <c r="K94" s="29"/>
      <c r="L94" s="29"/>
      <c r="M94" s="28"/>
    </row>
    <row r="95" spans="1:13">
      <c r="A95" s="13">
        <v>88</v>
      </c>
      <c r="B95" s="28"/>
      <c r="C95" s="28"/>
      <c r="D95" s="28"/>
      <c r="E95" s="39"/>
      <c r="F95" s="39"/>
      <c r="G95" s="30"/>
      <c r="H95" s="42"/>
      <c r="I95" s="43"/>
      <c r="J95" s="41" t="e">
        <f t="shared" si="2"/>
        <v>#DIV/0!</v>
      </c>
      <c r="K95" s="29"/>
      <c r="L95" s="29"/>
      <c r="M95" s="28"/>
    </row>
    <row r="96" spans="1:13">
      <c r="A96" s="13">
        <v>89</v>
      </c>
      <c r="B96" s="28"/>
      <c r="C96" s="28"/>
      <c r="D96" s="28"/>
      <c r="E96" s="39"/>
      <c r="F96" s="39"/>
      <c r="G96" s="30"/>
      <c r="H96" s="42"/>
      <c r="I96" s="43"/>
      <c r="J96" s="21" t="e">
        <f t="shared" si="2"/>
        <v>#DIV/0!</v>
      </c>
      <c r="K96" s="29"/>
      <c r="L96" s="29"/>
      <c r="M96" s="28"/>
    </row>
    <row r="97" spans="1:13">
      <c r="A97" s="13">
        <v>90</v>
      </c>
      <c r="B97" s="28"/>
      <c r="C97" s="28"/>
      <c r="D97" s="28"/>
      <c r="E97" s="39"/>
      <c r="F97" s="39"/>
      <c r="G97" s="30"/>
      <c r="H97" s="42"/>
      <c r="I97" s="43"/>
      <c r="J97" s="41" t="e">
        <f t="shared" si="2"/>
        <v>#DIV/0!</v>
      </c>
      <c r="K97" s="29"/>
      <c r="L97" s="29"/>
      <c r="M97" s="28"/>
    </row>
    <row r="98" spans="1:13">
      <c r="A98" s="13">
        <v>91</v>
      </c>
      <c r="B98" s="28"/>
      <c r="C98" s="28"/>
      <c r="D98" s="28"/>
      <c r="E98" s="39"/>
      <c r="F98" s="39"/>
      <c r="G98" s="30"/>
      <c r="H98" s="42"/>
      <c r="I98" s="43"/>
      <c r="J98" s="41" t="e">
        <f t="shared" si="2"/>
        <v>#DIV/0!</v>
      </c>
      <c r="K98" s="29"/>
      <c r="L98" s="29"/>
      <c r="M98" s="28"/>
    </row>
    <row r="99" spans="1:13">
      <c r="A99" s="13">
        <v>92</v>
      </c>
      <c r="B99" s="28"/>
      <c r="C99" s="28"/>
      <c r="D99" s="28"/>
      <c r="E99" s="39"/>
      <c r="F99" s="39"/>
      <c r="G99" s="30"/>
      <c r="H99" s="42"/>
      <c r="I99" s="43"/>
      <c r="J99" s="21" t="e">
        <f t="shared" si="2"/>
        <v>#DIV/0!</v>
      </c>
      <c r="K99" s="29"/>
      <c r="L99" s="29"/>
      <c r="M99" s="28"/>
    </row>
    <row r="100" spans="1:13">
      <c r="A100" s="13">
        <v>93</v>
      </c>
      <c r="B100" s="28"/>
      <c r="C100" s="28"/>
      <c r="D100" s="28"/>
      <c r="E100" s="39"/>
      <c r="F100" s="39"/>
      <c r="G100" s="30"/>
      <c r="H100" s="42"/>
      <c r="I100" s="43"/>
      <c r="J100" s="21" t="e">
        <f t="shared" si="2"/>
        <v>#DIV/0!</v>
      </c>
      <c r="K100" s="29"/>
      <c r="L100" s="29"/>
      <c r="M100" s="28"/>
    </row>
    <row r="101" spans="1:13">
      <c r="A101" s="13">
        <v>94</v>
      </c>
      <c r="B101" s="28"/>
      <c r="C101" s="28"/>
      <c r="D101" s="28"/>
      <c r="E101" s="39"/>
      <c r="F101" s="39"/>
      <c r="G101" s="30"/>
      <c r="H101" s="42"/>
      <c r="I101" s="43"/>
      <c r="J101" s="21" t="e">
        <f t="shared" si="2"/>
        <v>#DIV/0!</v>
      </c>
      <c r="K101" s="29"/>
      <c r="L101" s="29"/>
      <c r="M101" s="28"/>
    </row>
    <row r="102" spans="1:13">
      <c r="A102" s="13">
        <v>95</v>
      </c>
      <c r="B102" s="28"/>
      <c r="C102" s="28"/>
      <c r="D102" s="28"/>
      <c r="E102" s="39"/>
      <c r="F102" s="39"/>
      <c r="G102" s="30"/>
      <c r="H102" s="42"/>
      <c r="I102" s="43"/>
      <c r="J102" s="21" t="e">
        <f t="shared" si="2"/>
        <v>#DIV/0!</v>
      </c>
      <c r="K102" s="29"/>
      <c r="L102" s="29"/>
      <c r="M102" s="28"/>
    </row>
    <row r="103" spans="1:13">
      <c r="A103" s="40">
        <v>96</v>
      </c>
      <c r="B103" s="28"/>
      <c r="C103" s="28"/>
      <c r="D103" s="28"/>
      <c r="E103" s="39"/>
      <c r="F103" s="39"/>
      <c r="G103" s="30"/>
      <c r="H103" s="42"/>
      <c r="I103" s="43"/>
      <c r="J103" s="41" t="e">
        <f t="shared" si="2"/>
        <v>#DIV/0!</v>
      </c>
      <c r="K103" s="29"/>
      <c r="L103" s="29"/>
      <c r="M103" s="28"/>
    </row>
    <row r="104" spans="1:13">
      <c r="A104" s="40">
        <v>97</v>
      </c>
      <c r="B104" s="28"/>
      <c r="C104" s="28"/>
      <c r="D104" s="28"/>
      <c r="E104" s="39"/>
      <c r="F104" s="39"/>
      <c r="G104" s="30"/>
      <c r="H104" s="42"/>
      <c r="I104" s="43"/>
      <c r="J104" s="41" t="e">
        <f t="shared" si="2"/>
        <v>#DIV/0!</v>
      </c>
      <c r="K104" s="29"/>
      <c r="L104" s="29"/>
      <c r="M104" s="28"/>
    </row>
    <row r="105" spans="1:13">
      <c r="A105" s="13">
        <v>98</v>
      </c>
      <c r="B105" s="28"/>
      <c r="C105" s="28"/>
      <c r="D105" s="28"/>
      <c r="E105" s="39"/>
      <c r="F105" s="39"/>
      <c r="G105" s="30"/>
      <c r="H105" s="42"/>
      <c r="I105" s="43"/>
      <c r="J105" s="21" t="e">
        <f t="shared" si="2"/>
        <v>#DIV/0!</v>
      </c>
      <c r="K105" s="29"/>
      <c r="L105" s="29"/>
      <c r="M105" s="28"/>
    </row>
    <row r="106" spans="1:13">
      <c r="A106" s="13">
        <v>99</v>
      </c>
      <c r="B106" s="28"/>
      <c r="C106" s="28"/>
      <c r="D106" s="28"/>
      <c r="E106" s="39"/>
      <c r="F106" s="39"/>
      <c r="G106" s="30"/>
      <c r="H106" s="42"/>
      <c r="I106" s="43"/>
      <c r="J106" s="41" t="e">
        <f t="shared" si="2"/>
        <v>#DIV/0!</v>
      </c>
      <c r="K106" s="29"/>
      <c r="L106" s="29"/>
      <c r="M106" s="28"/>
    </row>
    <row r="107" spans="1:13">
      <c r="A107" s="13">
        <v>100</v>
      </c>
      <c r="B107" s="28"/>
      <c r="C107" s="28"/>
      <c r="D107" s="28"/>
      <c r="E107" s="39"/>
      <c r="F107" s="39"/>
      <c r="G107" s="30"/>
      <c r="H107" s="42"/>
      <c r="I107" s="43"/>
      <c r="J107" s="41" t="e">
        <f t="shared" si="2"/>
        <v>#DIV/0!</v>
      </c>
      <c r="K107" s="29"/>
      <c r="L107" s="29"/>
      <c r="M107" s="28"/>
    </row>
    <row r="108" spans="1:13">
      <c r="A108" s="13">
        <v>101</v>
      </c>
      <c r="B108" s="28"/>
      <c r="C108" s="28"/>
      <c r="D108" s="28"/>
      <c r="E108" s="39"/>
      <c r="F108" s="39"/>
      <c r="G108" s="30"/>
      <c r="H108" s="42"/>
      <c r="I108" s="43"/>
      <c r="J108" s="21" t="e">
        <f t="shared" si="2"/>
        <v>#DIV/0!</v>
      </c>
      <c r="K108" s="29"/>
      <c r="L108" s="29"/>
      <c r="M108" s="28"/>
    </row>
    <row r="109" spans="1:13">
      <c r="A109" s="13">
        <v>102</v>
      </c>
      <c r="B109" s="28"/>
      <c r="C109" s="28"/>
      <c r="D109" s="28"/>
      <c r="E109" s="39"/>
      <c r="F109" s="39"/>
      <c r="G109" s="30"/>
      <c r="H109" s="42"/>
      <c r="I109" s="43"/>
      <c r="J109" s="21" t="e">
        <f t="shared" si="2"/>
        <v>#DIV/0!</v>
      </c>
      <c r="K109" s="29"/>
      <c r="L109" s="29"/>
      <c r="M109" s="28"/>
    </row>
    <row r="110" spans="1:13">
      <c r="A110" s="13">
        <v>103</v>
      </c>
      <c r="B110" s="28"/>
      <c r="C110" s="28"/>
      <c r="D110" s="28"/>
      <c r="E110" s="39"/>
      <c r="F110" s="39"/>
      <c r="G110" s="30"/>
      <c r="H110" s="42"/>
      <c r="I110" s="43"/>
      <c r="J110" s="21" t="e">
        <f t="shared" si="2"/>
        <v>#DIV/0!</v>
      </c>
      <c r="K110" s="29"/>
      <c r="L110" s="29"/>
      <c r="M110" s="28"/>
    </row>
    <row r="111" spans="1:13">
      <c r="A111" s="13">
        <v>104</v>
      </c>
      <c r="B111" s="28"/>
      <c r="C111" s="28"/>
      <c r="D111" s="28"/>
      <c r="E111" s="39"/>
      <c r="F111" s="39"/>
      <c r="G111" s="30"/>
      <c r="H111" s="42"/>
      <c r="I111" s="43"/>
      <c r="J111" s="21" t="e">
        <f t="shared" si="2"/>
        <v>#DIV/0!</v>
      </c>
      <c r="K111" s="29"/>
      <c r="L111" s="29"/>
      <c r="M111" s="28"/>
    </row>
    <row r="112" spans="1:13">
      <c r="A112" s="13">
        <v>105</v>
      </c>
      <c r="B112" s="28"/>
      <c r="C112" s="28"/>
      <c r="D112" s="28"/>
      <c r="E112" s="39"/>
      <c r="F112" s="39"/>
      <c r="G112" s="30"/>
      <c r="H112" s="42"/>
      <c r="I112" s="43"/>
      <c r="J112" s="41" t="e">
        <f t="shared" si="2"/>
        <v>#DIV/0!</v>
      </c>
      <c r="K112" s="29"/>
      <c r="L112" s="29"/>
      <c r="M112" s="28"/>
    </row>
    <row r="113" spans="1:13">
      <c r="A113" s="40">
        <v>106</v>
      </c>
      <c r="B113" s="28"/>
      <c r="C113" s="28"/>
      <c r="D113" s="28"/>
      <c r="E113" s="39"/>
      <c r="F113" s="39"/>
      <c r="G113" s="30"/>
      <c r="H113" s="42"/>
      <c r="I113" s="43"/>
      <c r="J113" s="41" t="e">
        <f t="shared" si="2"/>
        <v>#DIV/0!</v>
      </c>
      <c r="K113" s="29"/>
      <c r="L113" s="29"/>
      <c r="M113" s="28"/>
    </row>
    <row r="114" spans="1:13">
      <c r="A114" s="40">
        <v>107</v>
      </c>
      <c r="B114" s="28"/>
      <c r="C114" s="28"/>
      <c r="D114" s="28"/>
      <c r="E114" s="39"/>
      <c r="F114" s="39"/>
      <c r="G114" s="30"/>
      <c r="H114" s="42"/>
      <c r="I114" s="43"/>
      <c r="J114" s="21" t="e">
        <f t="shared" si="2"/>
        <v>#DIV/0!</v>
      </c>
      <c r="K114" s="29"/>
      <c r="L114" s="29"/>
      <c r="M114" s="28"/>
    </row>
    <row r="115" spans="1:13">
      <c r="A115" s="13">
        <v>108</v>
      </c>
      <c r="B115" s="28"/>
      <c r="C115" s="28"/>
      <c r="D115" s="28"/>
      <c r="E115" s="39"/>
      <c r="F115" s="39"/>
      <c r="G115" s="30"/>
      <c r="H115" s="42"/>
      <c r="I115" s="43"/>
      <c r="J115" s="41" t="e">
        <f t="shared" si="2"/>
        <v>#DIV/0!</v>
      </c>
      <c r="K115" s="29"/>
      <c r="L115" s="29"/>
      <c r="M115" s="28"/>
    </row>
    <row r="116" spans="1:13">
      <c r="A116" s="13">
        <v>109</v>
      </c>
      <c r="B116" s="28"/>
      <c r="C116" s="28"/>
      <c r="D116" s="28"/>
      <c r="E116" s="39"/>
      <c r="F116" s="39"/>
      <c r="G116" s="30"/>
      <c r="H116" s="42"/>
      <c r="I116" s="43"/>
      <c r="J116" s="41" t="e">
        <f t="shared" si="2"/>
        <v>#DIV/0!</v>
      </c>
      <c r="K116" s="29"/>
      <c r="L116" s="29"/>
      <c r="M116" s="28"/>
    </row>
    <row r="117" spans="1:13">
      <c r="A117" s="13">
        <v>110</v>
      </c>
      <c r="B117" s="28"/>
      <c r="C117" s="28"/>
      <c r="D117" s="28"/>
      <c r="E117" s="39"/>
      <c r="F117" s="39"/>
      <c r="G117" s="30"/>
      <c r="H117" s="42"/>
      <c r="I117" s="43"/>
      <c r="J117" s="21" t="e">
        <f t="shared" si="2"/>
        <v>#DIV/0!</v>
      </c>
      <c r="K117" s="29"/>
      <c r="L117" s="29"/>
      <c r="M117" s="28"/>
    </row>
    <row r="118" spans="1:13">
      <c r="A118" s="13">
        <v>111</v>
      </c>
      <c r="B118" s="28"/>
      <c r="C118" s="28"/>
      <c r="D118" s="28"/>
      <c r="E118" s="39"/>
      <c r="F118" s="39"/>
      <c r="G118" s="30"/>
      <c r="H118" s="42"/>
      <c r="I118" s="43"/>
      <c r="J118" s="21" t="e">
        <f t="shared" si="2"/>
        <v>#DIV/0!</v>
      </c>
      <c r="K118" s="29"/>
      <c r="L118" s="29"/>
      <c r="M118" s="28"/>
    </row>
    <row r="119" spans="1:13">
      <c r="A119" s="13">
        <v>112</v>
      </c>
      <c r="B119" s="28"/>
      <c r="C119" s="28"/>
      <c r="D119" s="28"/>
      <c r="E119" s="39"/>
      <c r="F119" s="39"/>
      <c r="G119" s="30"/>
      <c r="H119" s="42"/>
      <c r="I119" s="43"/>
      <c r="J119" s="21" t="e">
        <f t="shared" si="2"/>
        <v>#DIV/0!</v>
      </c>
      <c r="K119" s="29"/>
      <c r="L119" s="29"/>
      <c r="M119" s="28"/>
    </row>
    <row r="120" spans="1:13">
      <c r="A120" s="13">
        <v>113</v>
      </c>
      <c r="B120" s="28"/>
      <c r="C120" s="28"/>
      <c r="D120" s="28"/>
      <c r="E120" s="39"/>
      <c r="F120" s="39"/>
      <c r="G120" s="30"/>
      <c r="H120" s="42"/>
      <c r="I120" s="43"/>
      <c r="J120" s="21" t="e">
        <f t="shared" si="2"/>
        <v>#DIV/0!</v>
      </c>
      <c r="K120" s="29"/>
      <c r="L120" s="29"/>
      <c r="M120" s="28"/>
    </row>
    <row r="121" spans="1:13">
      <c r="A121" s="13">
        <v>114</v>
      </c>
      <c r="B121" s="28"/>
      <c r="C121" s="28"/>
      <c r="D121" s="28"/>
      <c r="E121" s="39"/>
      <c r="F121" s="39"/>
      <c r="G121" s="30"/>
      <c r="H121" s="42"/>
      <c r="I121" s="43"/>
      <c r="J121" s="41" t="e">
        <f t="shared" si="2"/>
        <v>#DIV/0!</v>
      </c>
      <c r="K121" s="29"/>
      <c r="L121" s="29"/>
      <c r="M121" s="28"/>
    </row>
    <row r="122" spans="1:13">
      <c r="A122" s="13">
        <v>115</v>
      </c>
      <c r="B122" s="28"/>
      <c r="C122" s="28"/>
      <c r="D122" s="28"/>
      <c r="E122" s="39"/>
      <c r="F122" s="39"/>
      <c r="G122" s="30"/>
      <c r="H122" s="42"/>
      <c r="I122" s="43"/>
      <c r="J122" s="41" t="e">
        <f t="shared" si="2"/>
        <v>#DIV/0!</v>
      </c>
      <c r="K122" s="29"/>
      <c r="L122" s="29"/>
      <c r="M122" s="28"/>
    </row>
    <row r="123" spans="1:13">
      <c r="A123" s="40">
        <v>116</v>
      </c>
      <c r="B123" s="28"/>
      <c r="C123" s="28"/>
      <c r="D123" s="28"/>
      <c r="E123" s="39"/>
      <c r="F123" s="39"/>
      <c r="G123" s="30"/>
      <c r="H123" s="42"/>
      <c r="I123" s="43"/>
      <c r="J123" s="21" t="e">
        <f t="shared" si="2"/>
        <v>#DIV/0!</v>
      </c>
      <c r="K123" s="29"/>
      <c r="L123" s="29"/>
      <c r="M123" s="28"/>
    </row>
    <row r="124" spans="1:13">
      <c r="A124" s="40">
        <v>117</v>
      </c>
      <c r="B124" s="28"/>
      <c r="C124" s="28"/>
      <c r="D124" s="28"/>
      <c r="E124" s="39"/>
      <c r="F124" s="39"/>
      <c r="G124" s="30"/>
      <c r="H124" s="42"/>
      <c r="I124" s="43"/>
      <c r="J124" s="41" t="e">
        <f t="shared" si="2"/>
        <v>#DIV/0!</v>
      </c>
      <c r="K124" s="29"/>
      <c r="L124" s="29"/>
      <c r="M124" s="28"/>
    </row>
    <row r="125" spans="1:13">
      <c r="A125" s="13">
        <v>118</v>
      </c>
      <c r="B125" s="28"/>
      <c r="C125" s="28"/>
      <c r="D125" s="28"/>
      <c r="E125" s="39"/>
      <c r="F125" s="39"/>
      <c r="G125" s="30"/>
      <c r="H125" s="42"/>
      <c r="I125" s="43"/>
      <c r="J125" s="41" t="e">
        <f t="shared" si="2"/>
        <v>#DIV/0!</v>
      </c>
      <c r="K125" s="29"/>
      <c r="L125" s="29"/>
      <c r="M125" s="28"/>
    </row>
    <row r="126" spans="1:13">
      <c r="A126" s="13">
        <v>119</v>
      </c>
      <c r="B126" s="28"/>
      <c r="C126" s="28"/>
      <c r="D126" s="28"/>
      <c r="E126" s="39"/>
      <c r="F126" s="39"/>
      <c r="G126" s="30"/>
      <c r="H126" s="42"/>
      <c r="I126" s="43"/>
      <c r="J126" s="21" t="e">
        <f t="shared" si="2"/>
        <v>#DIV/0!</v>
      </c>
      <c r="K126" s="29"/>
      <c r="L126" s="29"/>
      <c r="M126" s="28"/>
    </row>
    <row r="127" spans="1:13">
      <c r="A127" s="13">
        <v>120</v>
      </c>
      <c r="B127" s="28"/>
      <c r="C127" s="28"/>
      <c r="D127" s="28"/>
      <c r="E127" s="39"/>
      <c r="F127" s="39"/>
      <c r="G127" s="30"/>
      <c r="H127" s="42"/>
      <c r="I127" s="43"/>
      <c r="J127" s="21" t="e">
        <f t="shared" si="2"/>
        <v>#DIV/0!</v>
      </c>
      <c r="K127" s="29"/>
      <c r="L127" s="29"/>
      <c r="M127" s="28"/>
    </row>
    <row r="128" spans="1:13">
      <c r="A128" s="13">
        <v>121</v>
      </c>
      <c r="B128" s="28"/>
      <c r="C128" s="28"/>
      <c r="D128" s="28"/>
      <c r="E128" s="39"/>
      <c r="F128" s="39"/>
      <c r="G128" s="30"/>
      <c r="H128" s="42"/>
      <c r="I128" s="43"/>
      <c r="J128" s="21" t="e">
        <f t="shared" si="2"/>
        <v>#DIV/0!</v>
      </c>
      <c r="K128" s="29"/>
      <c r="L128" s="29"/>
      <c r="M128" s="28"/>
    </row>
    <row r="129" spans="1:13">
      <c r="A129" s="13">
        <v>122</v>
      </c>
      <c r="B129" s="28"/>
      <c r="C129" s="28"/>
      <c r="D129" s="28"/>
      <c r="E129" s="39"/>
      <c r="F129" s="39"/>
      <c r="G129" s="30"/>
      <c r="H129" s="42"/>
      <c r="I129" s="43"/>
      <c r="J129" s="21" t="e">
        <f t="shared" si="2"/>
        <v>#DIV/0!</v>
      </c>
      <c r="K129" s="29"/>
      <c r="L129" s="29"/>
      <c r="M129" s="28"/>
    </row>
    <row r="130" spans="1:13">
      <c r="A130" s="13">
        <v>123</v>
      </c>
      <c r="B130" s="28"/>
      <c r="C130" s="28"/>
      <c r="D130" s="28"/>
      <c r="E130" s="39"/>
      <c r="F130" s="39"/>
      <c r="G130" s="30"/>
      <c r="H130" s="42"/>
      <c r="I130" s="43"/>
      <c r="J130" s="41" t="e">
        <f t="shared" si="2"/>
        <v>#DIV/0!</v>
      </c>
      <c r="K130" s="29"/>
      <c r="L130" s="29"/>
      <c r="M130" s="28"/>
    </row>
    <row r="131" spans="1:13">
      <c r="A131" s="13">
        <v>124</v>
      </c>
      <c r="B131" s="28"/>
      <c r="C131" s="28"/>
      <c r="D131" s="28"/>
      <c r="E131" s="39"/>
      <c r="F131" s="39"/>
      <c r="G131" s="30"/>
      <c r="H131" s="42"/>
      <c r="I131" s="43"/>
      <c r="J131" s="41" t="e">
        <f t="shared" si="2"/>
        <v>#DIV/0!</v>
      </c>
      <c r="K131" s="29"/>
      <c r="L131" s="29"/>
      <c r="M131" s="28"/>
    </row>
    <row r="132" spans="1:13">
      <c r="A132" s="13">
        <v>125</v>
      </c>
      <c r="B132" s="28"/>
      <c r="C132" s="28"/>
      <c r="D132" s="28"/>
      <c r="E132" s="39"/>
      <c r="F132" s="39"/>
      <c r="G132" s="30"/>
      <c r="H132" s="42"/>
      <c r="I132" s="43"/>
      <c r="J132" s="21" t="e">
        <f t="shared" si="2"/>
        <v>#DIV/0!</v>
      </c>
      <c r="K132" s="29"/>
      <c r="L132" s="29"/>
      <c r="M132" s="28"/>
    </row>
    <row r="133" spans="1:13">
      <c r="A133" s="40">
        <v>126</v>
      </c>
      <c r="B133" s="28"/>
      <c r="C133" s="28"/>
      <c r="D133" s="28"/>
      <c r="E133" s="39"/>
      <c r="F133" s="39"/>
      <c r="G133" s="30"/>
      <c r="H133" s="42"/>
      <c r="I133" s="43"/>
      <c r="J133" s="41" t="e">
        <f t="shared" si="2"/>
        <v>#DIV/0!</v>
      </c>
      <c r="K133" s="29"/>
      <c r="L133" s="29"/>
      <c r="M133" s="28"/>
    </row>
    <row r="134" spans="1:13">
      <c r="A134" s="40">
        <v>127</v>
      </c>
      <c r="B134" s="28"/>
      <c r="C134" s="28"/>
      <c r="D134" s="28"/>
      <c r="E134" s="39"/>
      <c r="F134" s="39"/>
      <c r="G134" s="30"/>
      <c r="H134" s="42"/>
      <c r="I134" s="43"/>
      <c r="J134" s="41" t="e">
        <f t="shared" si="2"/>
        <v>#DIV/0!</v>
      </c>
      <c r="K134" s="29"/>
      <c r="L134" s="29"/>
      <c r="M134" s="28"/>
    </row>
    <row r="135" spans="1:13">
      <c r="A135" s="13">
        <v>128</v>
      </c>
      <c r="B135" s="28"/>
      <c r="C135" s="28"/>
      <c r="D135" s="28"/>
      <c r="E135" s="39"/>
      <c r="F135" s="39"/>
      <c r="G135" s="30"/>
      <c r="H135" s="42"/>
      <c r="I135" s="43"/>
      <c r="J135" s="21" t="e">
        <f t="shared" si="2"/>
        <v>#DIV/0!</v>
      </c>
      <c r="K135" s="29"/>
      <c r="L135" s="29"/>
      <c r="M135" s="28"/>
    </row>
    <row r="136" spans="1:13">
      <c r="A136" s="13">
        <v>129</v>
      </c>
      <c r="B136" s="28"/>
      <c r="C136" s="28"/>
      <c r="D136" s="28"/>
      <c r="E136" s="39"/>
      <c r="F136" s="39"/>
      <c r="G136" s="30"/>
      <c r="H136" s="42"/>
      <c r="I136" s="43"/>
      <c r="J136" s="21" t="e">
        <f t="shared" ref="J136:J199" si="3">H136/I136</f>
        <v>#DIV/0!</v>
      </c>
      <c r="K136" s="29"/>
      <c r="L136" s="29"/>
      <c r="M136" s="28"/>
    </row>
    <row r="137" spans="1:13">
      <c r="A137" s="13">
        <v>130</v>
      </c>
      <c r="B137" s="28"/>
      <c r="C137" s="28"/>
      <c r="D137" s="28"/>
      <c r="E137" s="39"/>
      <c r="F137" s="39"/>
      <c r="G137" s="30"/>
      <c r="H137" s="42"/>
      <c r="I137" s="43"/>
      <c r="J137" s="21" t="e">
        <f t="shared" si="3"/>
        <v>#DIV/0!</v>
      </c>
      <c r="K137" s="29"/>
      <c r="L137" s="29"/>
      <c r="M137" s="28"/>
    </row>
    <row r="138" spans="1:13">
      <c r="A138" s="13">
        <v>131</v>
      </c>
      <c r="B138" s="28"/>
      <c r="C138" s="28"/>
      <c r="D138" s="28"/>
      <c r="E138" s="39"/>
      <c r="F138" s="39"/>
      <c r="G138" s="30"/>
      <c r="H138" s="42"/>
      <c r="I138" s="43"/>
      <c r="J138" s="21" t="e">
        <f t="shared" si="3"/>
        <v>#DIV/0!</v>
      </c>
      <c r="K138" s="29"/>
      <c r="L138" s="29"/>
      <c r="M138" s="28"/>
    </row>
    <row r="139" spans="1:13">
      <c r="A139" s="13">
        <v>132</v>
      </c>
      <c r="B139" s="28"/>
      <c r="C139" s="28"/>
      <c r="D139" s="28"/>
      <c r="E139" s="39"/>
      <c r="F139" s="39"/>
      <c r="G139" s="30"/>
      <c r="H139" s="42"/>
      <c r="I139" s="43"/>
      <c r="J139" s="41" t="e">
        <f t="shared" si="3"/>
        <v>#DIV/0!</v>
      </c>
      <c r="K139" s="29"/>
      <c r="L139" s="29"/>
      <c r="M139" s="28"/>
    </row>
    <row r="140" spans="1:13">
      <c r="A140" s="13">
        <v>133</v>
      </c>
      <c r="B140" s="28"/>
      <c r="C140" s="28"/>
      <c r="D140" s="28"/>
      <c r="E140" s="39"/>
      <c r="F140" s="39"/>
      <c r="G140" s="30"/>
      <c r="H140" s="42"/>
      <c r="I140" s="43"/>
      <c r="J140" s="41" t="e">
        <f t="shared" si="3"/>
        <v>#DIV/0!</v>
      </c>
      <c r="K140" s="29"/>
      <c r="L140" s="29"/>
      <c r="M140" s="28"/>
    </row>
    <row r="141" spans="1:13">
      <c r="A141" s="13">
        <v>134</v>
      </c>
      <c r="B141" s="28"/>
      <c r="C141" s="28"/>
      <c r="D141" s="28"/>
      <c r="E141" s="39"/>
      <c r="F141" s="39"/>
      <c r="G141" s="30"/>
      <c r="H141" s="42"/>
      <c r="I141" s="43"/>
      <c r="J141" s="21" t="e">
        <f t="shared" si="3"/>
        <v>#DIV/0!</v>
      </c>
      <c r="K141" s="29"/>
      <c r="L141" s="29"/>
      <c r="M141" s="28"/>
    </row>
    <row r="142" spans="1:13">
      <c r="A142" s="13">
        <v>135</v>
      </c>
      <c r="B142" s="28"/>
      <c r="C142" s="28"/>
      <c r="D142" s="28"/>
      <c r="E142" s="39"/>
      <c r="F142" s="39"/>
      <c r="G142" s="30"/>
      <c r="H142" s="42"/>
      <c r="I142" s="43"/>
      <c r="J142" s="41" t="e">
        <f t="shared" si="3"/>
        <v>#DIV/0!</v>
      </c>
      <c r="K142" s="29"/>
      <c r="L142" s="29"/>
      <c r="M142" s="28"/>
    </row>
    <row r="143" spans="1:13">
      <c r="A143" s="40">
        <v>136</v>
      </c>
      <c r="B143" s="28"/>
      <c r="C143" s="28"/>
      <c r="D143" s="28"/>
      <c r="E143" s="39"/>
      <c r="F143" s="39"/>
      <c r="G143" s="30"/>
      <c r="H143" s="42"/>
      <c r="I143" s="43"/>
      <c r="J143" s="41" t="e">
        <f t="shared" si="3"/>
        <v>#DIV/0!</v>
      </c>
      <c r="K143" s="29"/>
      <c r="L143" s="29"/>
      <c r="M143" s="28"/>
    </row>
    <row r="144" spans="1:13">
      <c r="A144" s="40">
        <v>137</v>
      </c>
      <c r="B144" s="28"/>
      <c r="C144" s="28"/>
      <c r="D144" s="28"/>
      <c r="E144" s="39"/>
      <c r="F144" s="39"/>
      <c r="G144" s="30"/>
      <c r="H144" s="42"/>
      <c r="I144" s="43"/>
      <c r="J144" s="21" t="e">
        <f t="shared" si="3"/>
        <v>#DIV/0!</v>
      </c>
      <c r="K144" s="29"/>
      <c r="L144" s="29"/>
      <c r="M144" s="28"/>
    </row>
    <row r="145" spans="1:13">
      <c r="A145" s="13">
        <v>138</v>
      </c>
      <c r="B145" s="28"/>
      <c r="C145" s="28"/>
      <c r="D145" s="28"/>
      <c r="E145" s="39"/>
      <c r="F145" s="39"/>
      <c r="G145" s="30"/>
      <c r="H145" s="42"/>
      <c r="I145" s="43"/>
      <c r="J145" s="21" t="e">
        <f t="shared" si="3"/>
        <v>#DIV/0!</v>
      </c>
      <c r="K145" s="29"/>
      <c r="L145" s="29"/>
      <c r="M145" s="28"/>
    </row>
    <row r="146" spans="1:13">
      <c r="A146" s="13">
        <v>139</v>
      </c>
      <c r="B146" s="28"/>
      <c r="C146" s="28"/>
      <c r="D146" s="28"/>
      <c r="E146" s="39"/>
      <c r="F146" s="39"/>
      <c r="G146" s="30"/>
      <c r="H146" s="42"/>
      <c r="I146" s="43"/>
      <c r="J146" s="21" t="e">
        <f t="shared" si="3"/>
        <v>#DIV/0!</v>
      </c>
      <c r="K146" s="29"/>
      <c r="L146" s="29"/>
      <c r="M146" s="28"/>
    </row>
    <row r="147" spans="1:13">
      <c r="A147" s="13">
        <v>140</v>
      </c>
      <c r="B147" s="28"/>
      <c r="C147" s="28"/>
      <c r="D147" s="28"/>
      <c r="E147" s="39"/>
      <c r="F147" s="39"/>
      <c r="G147" s="30"/>
      <c r="H147" s="42"/>
      <c r="I147" s="43"/>
      <c r="J147" s="21" t="e">
        <f t="shared" si="3"/>
        <v>#DIV/0!</v>
      </c>
      <c r="K147" s="29"/>
      <c r="L147" s="29"/>
      <c r="M147" s="28"/>
    </row>
    <row r="148" spans="1:13">
      <c r="A148" s="13">
        <v>141</v>
      </c>
      <c r="B148" s="28"/>
      <c r="C148" s="28"/>
      <c r="D148" s="28"/>
      <c r="E148" s="39"/>
      <c r="F148" s="39"/>
      <c r="G148" s="30"/>
      <c r="H148" s="42"/>
      <c r="I148" s="43"/>
      <c r="J148" s="41" t="e">
        <f t="shared" si="3"/>
        <v>#DIV/0!</v>
      </c>
      <c r="K148" s="29"/>
      <c r="L148" s="29"/>
      <c r="M148" s="28"/>
    </row>
    <row r="149" spans="1:13">
      <c r="A149" s="13">
        <v>142</v>
      </c>
      <c r="B149" s="28"/>
      <c r="C149" s="28"/>
      <c r="D149" s="28"/>
      <c r="E149" s="39"/>
      <c r="F149" s="39"/>
      <c r="G149" s="30"/>
      <c r="H149" s="42"/>
      <c r="I149" s="43"/>
      <c r="J149" s="41" t="e">
        <f t="shared" si="3"/>
        <v>#DIV/0!</v>
      </c>
      <c r="K149" s="29"/>
      <c r="L149" s="29"/>
      <c r="M149" s="28"/>
    </row>
    <row r="150" spans="1:13">
      <c r="A150" s="13">
        <v>143</v>
      </c>
      <c r="B150" s="28"/>
      <c r="C150" s="28"/>
      <c r="D150" s="28"/>
      <c r="E150" s="39"/>
      <c r="F150" s="39"/>
      <c r="G150" s="30"/>
      <c r="H150" s="42"/>
      <c r="I150" s="43"/>
      <c r="J150" s="21" t="e">
        <f t="shared" si="3"/>
        <v>#DIV/0!</v>
      </c>
      <c r="K150" s="29"/>
      <c r="L150" s="29"/>
      <c r="M150" s="28"/>
    </row>
    <row r="151" spans="1:13">
      <c r="A151" s="13">
        <v>144</v>
      </c>
      <c r="B151" s="28"/>
      <c r="C151" s="28"/>
      <c r="D151" s="28"/>
      <c r="E151" s="39"/>
      <c r="F151" s="39"/>
      <c r="G151" s="30"/>
      <c r="H151" s="42"/>
      <c r="I151" s="43"/>
      <c r="J151" s="41" t="e">
        <f t="shared" si="3"/>
        <v>#DIV/0!</v>
      </c>
      <c r="K151" s="29"/>
      <c r="L151" s="29"/>
      <c r="M151" s="28"/>
    </row>
    <row r="152" spans="1:13">
      <c r="A152" s="13">
        <v>145</v>
      </c>
      <c r="B152" s="28"/>
      <c r="C152" s="28"/>
      <c r="D152" s="28"/>
      <c r="E152" s="39"/>
      <c r="F152" s="39"/>
      <c r="G152" s="30"/>
      <c r="H152" s="42"/>
      <c r="I152" s="43"/>
      <c r="J152" s="41" t="e">
        <f t="shared" si="3"/>
        <v>#DIV/0!</v>
      </c>
      <c r="K152" s="29"/>
      <c r="L152" s="29"/>
      <c r="M152" s="28"/>
    </row>
    <row r="153" spans="1:13">
      <c r="A153" s="40">
        <v>146</v>
      </c>
      <c r="B153" s="28"/>
      <c r="C153" s="28"/>
      <c r="D153" s="28"/>
      <c r="E153" s="39"/>
      <c r="F153" s="39"/>
      <c r="G153" s="30"/>
      <c r="H153" s="42"/>
      <c r="I153" s="43"/>
      <c r="J153" s="21" t="e">
        <f t="shared" si="3"/>
        <v>#DIV/0!</v>
      </c>
      <c r="K153" s="29"/>
      <c r="L153" s="29"/>
      <c r="M153" s="28"/>
    </row>
    <row r="154" spans="1:13">
      <c r="A154" s="40">
        <v>147</v>
      </c>
      <c r="B154" s="28"/>
      <c r="C154" s="28"/>
      <c r="D154" s="28"/>
      <c r="E154" s="39"/>
      <c r="F154" s="39"/>
      <c r="G154" s="30"/>
      <c r="H154" s="42"/>
      <c r="I154" s="43"/>
      <c r="J154" s="21" t="e">
        <f t="shared" si="3"/>
        <v>#DIV/0!</v>
      </c>
      <c r="K154" s="29"/>
      <c r="L154" s="29"/>
      <c r="M154" s="28"/>
    </row>
    <row r="155" spans="1:13">
      <c r="A155" s="13">
        <v>148</v>
      </c>
      <c r="B155" s="28"/>
      <c r="C155" s="28"/>
      <c r="D155" s="28"/>
      <c r="E155" s="39"/>
      <c r="F155" s="39"/>
      <c r="G155" s="30"/>
      <c r="H155" s="42"/>
      <c r="I155" s="43"/>
      <c r="J155" s="21" t="e">
        <f t="shared" si="3"/>
        <v>#DIV/0!</v>
      </c>
      <c r="K155" s="29"/>
      <c r="L155" s="29"/>
      <c r="M155" s="28"/>
    </row>
    <row r="156" spans="1:13">
      <c r="A156" s="13">
        <v>149</v>
      </c>
      <c r="B156" s="28"/>
      <c r="C156" s="28"/>
      <c r="D156" s="28"/>
      <c r="E156" s="39"/>
      <c r="F156" s="39"/>
      <c r="G156" s="30"/>
      <c r="H156" s="42"/>
      <c r="I156" s="43"/>
      <c r="J156" s="21" t="e">
        <f t="shared" si="3"/>
        <v>#DIV/0!</v>
      </c>
      <c r="K156" s="29"/>
      <c r="L156" s="29"/>
      <c r="M156" s="28"/>
    </row>
    <row r="157" spans="1:13">
      <c r="A157" s="13">
        <v>150</v>
      </c>
      <c r="B157" s="28"/>
      <c r="C157" s="28"/>
      <c r="D157" s="28"/>
      <c r="E157" s="39"/>
      <c r="F157" s="39"/>
      <c r="G157" s="30"/>
      <c r="H157" s="42"/>
      <c r="I157" s="43"/>
      <c r="J157" s="41" t="e">
        <f t="shared" si="3"/>
        <v>#DIV/0!</v>
      </c>
      <c r="K157" s="29"/>
      <c r="L157" s="29"/>
      <c r="M157" s="28"/>
    </row>
    <row r="158" spans="1:13">
      <c r="A158" s="13">
        <v>151</v>
      </c>
      <c r="B158" s="28"/>
      <c r="C158" s="28"/>
      <c r="D158" s="28"/>
      <c r="E158" s="39"/>
      <c r="F158" s="39"/>
      <c r="G158" s="30"/>
      <c r="H158" s="42"/>
      <c r="I158" s="43"/>
      <c r="J158" s="41" t="e">
        <f t="shared" si="3"/>
        <v>#DIV/0!</v>
      </c>
      <c r="K158" s="29"/>
      <c r="L158" s="29"/>
      <c r="M158" s="28"/>
    </row>
    <row r="159" spans="1:13">
      <c r="A159" s="13">
        <v>152</v>
      </c>
      <c r="B159" s="28"/>
      <c r="C159" s="28"/>
      <c r="D159" s="28"/>
      <c r="E159" s="39"/>
      <c r="F159" s="39"/>
      <c r="G159" s="30"/>
      <c r="H159" s="42"/>
      <c r="I159" s="43"/>
      <c r="J159" s="21" t="e">
        <f t="shared" si="3"/>
        <v>#DIV/0!</v>
      </c>
      <c r="K159" s="29"/>
      <c r="L159" s="29"/>
      <c r="M159" s="28"/>
    </row>
    <row r="160" spans="1:13">
      <c r="A160" s="13">
        <v>153</v>
      </c>
      <c r="B160" s="28"/>
      <c r="C160" s="28"/>
      <c r="D160" s="28"/>
      <c r="E160" s="39"/>
      <c r="F160" s="39"/>
      <c r="G160" s="30"/>
      <c r="H160" s="42"/>
      <c r="I160" s="43"/>
      <c r="J160" s="41" t="e">
        <f t="shared" si="3"/>
        <v>#DIV/0!</v>
      </c>
      <c r="K160" s="29"/>
      <c r="L160" s="29"/>
      <c r="M160" s="28"/>
    </row>
    <row r="161" spans="1:13">
      <c r="A161" s="13">
        <v>154</v>
      </c>
      <c r="B161" s="28"/>
      <c r="C161" s="28"/>
      <c r="D161" s="28"/>
      <c r="E161" s="39"/>
      <c r="F161" s="39"/>
      <c r="G161" s="30"/>
      <c r="H161" s="42"/>
      <c r="I161" s="43"/>
      <c r="J161" s="41" t="e">
        <f t="shared" si="3"/>
        <v>#DIV/0!</v>
      </c>
      <c r="K161" s="29"/>
      <c r="L161" s="29"/>
      <c r="M161" s="28"/>
    </row>
    <row r="162" spans="1:13">
      <c r="A162" s="13">
        <v>155</v>
      </c>
      <c r="B162" s="28"/>
      <c r="C162" s="28"/>
      <c r="D162" s="28"/>
      <c r="E162" s="39"/>
      <c r="F162" s="39"/>
      <c r="G162" s="30"/>
      <c r="H162" s="42"/>
      <c r="I162" s="43"/>
      <c r="J162" s="21" t="e">
        <f t="shared" si="3"/>
        <v>#DIV/0!</v>
      </c>
      <c r="K162" s="29"/>
      <c r="L162" s="29"/>
      <c r="M162" s="28"/>
    </row>
    <row r="163" spans="1:13">
      <c r="A163" s="40">
        <v>156</v>
      </c>
      <c r="B163" s="28"/>
      <c r="C163" s="28"/>
      <c r="D163" s="28"/>
      <c r="E163" s="39"/>
      <c r="F163" s="39"/>
      <c r="G163" s="30"/>
      <c r="H163" s="42"/>
      <c r="I163" s="43"/>
      <c r="J163" s="21" t="e">
        <f t="shared" si="3"/>
        <v>#DIV/0!</v>
      </c>
      <c r="K163" s="29"/>
      <c r="L163" s="29"/>
      <c r="M163" s="28"/>
    </row>
    <row r="164" spans="1:13">
      <c r="A164" s="40">
        <v>157</v>
      </c>
      <c r="B164" s="28"/>
      <c r="C164" s="28"/>
      <c r="D164" s="28"/>
      <c r="E164" s="39"/>
      <c r="F164" s="39"/>
      <c r="G164" s="30"/>
      <c r="H164" s="42"/>
      <c r="I164" s="43"/>
      <c r="J164" s="21" t="e">
        <f t="shared" si="3"/>
        <v>#DIV/0!</v>
      </c>
      <c r="K164" s="29"/>
      <c r="L164" s="29"/>
      <c r="M164" s="28"/>
    </row>
    <row r="165" spans="1:13">
      <c r="A165" s="13">
        <v>158</v>
      </c>
      <c r="B165" s="28"/>
      <c r="C165" s="28"/>
      <c r="D165" s="28"/>
      <c r="E165" s="39"/>
      <c r="F165" s="39"/>
      <c r="G165" s="30"/>
      <c r="H165" s="42"/>
      <c r="I165" s="43"/>
      <c r="J165" s="21" t="e">
        <f t="shared" si="3"/>
        <v>#DIV/0!</v>
      </c>
      <c r="K165" s="29"/>
      <c r="L165" s="29"/>
      <c r="M165" s="28"/>
    </row>
    <row r="166" spans="1:13">
      <c r="A166" s="13">
        <v>159</v>
      </c>
      <c r="B166" s="28"/>
      <c r="C166" s="28"/>
      <c r="D166" s="28"/>
      <c r="E166" s="39"/>
      <c r="F166" s="39"/>
      <c r="G166" s="30"/>
      <c r="H166" s="42"/>
      <c r="I166" s="43"/>
      <c r="J166" s="41" t="e">
        <f t="shared" si="3"/>
        <v>#DIV/0!</v>
      </c>
      <c r="K166" s="29"/>
      <c r="L166" s="29"/>
      <c r="M166" s="28"/>
    </row>
    <row r="167" spans="1:13">
      <c r="A167" s="13">
        <v>160</v>
      </c>
      <c r="B167" s="28"/>
      <c r="C167" s="28"/>
      <c r="D167" s="28"/>
      <c r="E167" s="39"/>
      <c r="F167" s="39"/>
      <c r="G167" s="30"/>
      <c r="H167" s="42"/>
      <c r="I167" s="43"/>
      <c r="J167" s="41" t="e">
        <f t="shared" si="3"/>
        <v>#DIV/0!</v>
      </c>
      <c r="K167" s="29"/>
      <c r="L167" s="29"/>
      <c r="M167" s="28"/>
    </row>
    <row r="168" spans="1:13">
      <c r="A168" s="13">
        <v>161</v>
      </c>
      <c r="B168" s="28"/>
      <c r="C168" s="28"/>
      <c r="D168" s="28"/>
      <c r="E168" s="39"/>
      <c r="F168" s="39"/>
      <c r="G168" s="30"/>
      <c r="H168" s="42"/>
      <c r="I168" s="43"/>
      <c r="J168" s="21" t="e">
        <f t="shared" si="3"/>
        <v>#DIV/0!</v>
      </c>
      <c r="K168" s="29"/>
      <c r="L168" s="29"/>
      <c r="M168" s="28"/>
    </row>
    <row r="169" spans="1:13">
      <c r="A169" s="13">
        <v>162</v>
      </c>
      <c r="B169" s="28"/>
      <c r="C169" s="28"/>
      <c r="D169" s="28"/>
      <c r="E169" s="39"/>
      <c r="F169" s="39"/>
      <c r="G169" s="30"/>
      <c r="H169" s="42"/>
      <c r="I169" s="43"/>
      <c r="J169" s="41" t="e">
        <f t="shared" si="3"/>
        <v>#DIV/0!</v>
      </c>
      <c r="K169" s="29"/>
      <c r="L169" s="29"/>
      <c r="M169" s="28"/>
    </row>
    <row r="170" spans="1:13">
      <c r="A170" s="13">
        <v>163</v>
      </c>
      <c r="B170" s="28"/>
      <c r="C170" s="28"/>
      <c r="D170" s="28"/>
      <c r="E170" s="39"/>
      <c r="F170" s="39"/>
      <c r="G170" s="30"/>
      <c r="H170" s="42"/>
      <c r="I170" s="43"/>
      <c r="J170" s="41" t="e">
        <f t="shared" si="3"/>
        <v>#DIV/0!</v>
      </c>
      <c r="K170" s="29"/>
      <c r="L170" s="29"/>
      <c r="M170" s="28"/>
    </row>
    <row r="171" spans="1:13">
      <c r="A171" s="13">
        <v>164</v>
      </c>
      <c r="B171" s="28"/>
      <c r="C171" s="28"/>
      <c r="D171" s="28"/>
      <c r="E171" s="39"/>
      <c r="F171" s="39"/>
      <c r="G171" s="30"/>
      <c r="H171" s="42"/>
      <c r="I171" s="43"/>
      <c r="J171" s="21" t="e">
        <f t="shared" si="3"/>
        <v>#DIV/0!</v>
      </c>
      <c r="K171" s="29"/>
      <c r="L171" s="29"/>
      <c r="M171" s="28"/>
    </row>
    <row r="172" spans="1:13">
      <c r="A172" s="13">
        <v>165</v>
      </c>
      <c r="B172" s="28"/>
      <c r="C172" s="28"/>
      <c r="D172" s="28"/>
      <c r="E172" s="39"/>
      <c r="F172" s="39"/>
      <c r="G172" s="30"/>
      <c r="H172" s="42"/>
      <c r="I172" s="43"/>
      <c r="J172" s="21" t="e">
        <f t="shared" si="3"/>
        <v>#DIV/0!</v>
      </c>
      <c r="K172" s="29"/>
      <c r="L172" s="29"/>
      <c r="M172" s="28"/>
    </row>
    <row r="173" spans="1:13">
      <c r="A173" s="40">
        <v>166</v>
      </c>
      <c r="B173" s="28"/>
      <c r="C173" s="28"/>
      <c r="D173" s="28"/>
      <c r="E173" s="39"/>
      <c r="F173" s="39"/>
      <c r="G173" s="30"/>
      <c r="H173" s="42"/>
      <c r="I173" s="43"/>
      <c r="J173" s="21" t="e">
        <f t="shared" si="3"/>
        <v>#DIV/0!</v>
      </c>
      <c r="K173" s="29"/>
      <c r="L173" s="29"/>
      <c r="M173" s="28"/>
    </row>
    <row r="174" spans="1:13">
      <c r="A174" s="40">
        <v>167</v>
      </c>
      <c r="B174" s="28"/>
      <c r="C174" s="28"/>
      <c r="D174" s="28"/>
      <c r="E174" s="39"/>
      <c r="F174" s="39"/>
      <c r="G174" s="30"/>
      <c r="H174" s="42"/>
      <c r="I174" s="43"/>
      <c r="J174" s="21" t="e">
        <f t="shared" si="3"/>
        <v>#DIV/0!</v>
      </c>
      <c r="K174" s="29"/>
      <c r="L174" s="29"/>
      <c r="M174" s="28"/>
    </row>
    <row r="175" spans="1:13">
      <c r="A175" s="13">
        <v>168</v>
      </c>
      <c r="B175" s="28"/>
      <c r="C175" s="28"/>
      <c r="D175" s="28"/>
      <c r="E175" s="39"/>
      <c r="F175" s="39"/>
      <c r="G175" s="30"/>
      <c r="H175" s="42"/>
      <c r="I175" s="43"/>
      <c r="J175" s="41" t="e">
        <f t="shared" si="3"/>
        <v>#DIV/0!</v>
      </c>
      <c r="K175" s="29"/>
      <c r="L175" s="29"/>
      <c r="M175" s="28"/>
    </row>
    <row r="176" spans="1:13">
      <c r="A176" s="13">
        <v>169</v>
      </c>
      <c r="B176" s="28"/>
      <c r="C176" s="28"/>
      <c r="D176" s="28"/>
      <c r="E176" s="39"/>
      <c r="F176" s="39"/>
      <c r="G176" s="30"/>
      <c r="H176" s="42"/>
      <c r="I176" s="43"/>
      <c r="J176" s="41" t="e">
        <f t="shared" si="3"/>
        <v>#DIV/0!</v>
      </c>
      <c r="K176" s="29"/>
      <c r="L176" s="29"/>
      <c r="M176" s="28"/>
    </row>
    <row r="177" spans="1:13">
      <c r="A177" s="13">
        <v>170</v>
      </c>
      <c r="B177" s="28"/>
      <c r="C177" s="28"/>
      <c r="D177" s="28"/>
      <c r="E177" s="39"/>
      <c r="F177" s="39"/>
      <c r="G177" s="30"/>
      <c r="H177" s="42"/>
      <c r="I177" s="43"/>
      <c r="J177" s="21" t="e">
        <f t="shared" si="3"/>
        <v>#DIV/0!</v>
      </c>
      <c r="K177" s="29"/>
      <c r="L177" s="29"/>
      <c r="M177" s="28"/>
    </row>
    <row r="178" spans="1:13">
      <c r="A178" s="13">
        <v>171</v>
      </c>
      <c r="B178" s="28"/>
      <c r="C178" s="28"/>
      <c r="D178" s="28"/>
      <c r="E178" s="39"/>
      <c r="F178" s="39"/>
      <c r="G178" s="30"/>
      <c r="H178" s="42"/>
      <c r="I178" s="43"/>
      <c r="J178" s="41" t="e">
        <f t="shared" si="3"/>
        <v>#DIV/0!</v>
      </c>
      <c r="K178" s="29"/>
      <c r="L178" s="29"/>
      <c r="M178" s="28"/>
    </row>
    <row r="179" spans="1:13">
      <c r="A179" s="13">
        <v>172</v>
      </c>
      <c r="B179" s="28"/>
      <c r="C179" s="28"/>
      <c r="D179" s="28"/>
      <c r="E179" s="39"/>
      <c r="F179" s="39"/>
      <c r="G179" s="30"/>
      <c r="H179" s="42"/>
      <c r="I179" s="43"/>
      <c r="J179" s="41" t="e">
        <f t="shared" si="3"/>
        <v>#DIV/0!</v>
      </c>
      <c r="K179" s="29"/>
      <c r="L179" s="29"/>
      <c r="M179" s="28"/>
    </row>
    <row r="180" spans="1:13">
      <c r="A180" s="13">
        <v>173</v>
      </c>
      <c r="B180" s="28"/>
      <c r="C180" s="28"/>
      <c r="D180" s="28"/>
      <c r="E180" s="39"/>
      <c r="F180" s="39"/>
      <c r="G180" s="30"/>
      <c r="H180" s="42"/>
      <c r="I180" s="43"/>
      <c r="J180" s="21" t="e">
        <f t="shared" si="3"/>
        <v>#DIV/0!</v>
      </c>
      <c r="K180" s="29"/>
      <c r="L180" s="29"/>
      <c r="M180" s="28"/>
    </row>
    <row r="181" spans="1:13">
      <c r="A181" s="13">
        <v>174</v>
      </c>
      <c r="B181" s="28"/>
      <c r="C181" s="28"/>
      <c r="D181" s="28"/>
      <c r="E181" s="39"/>
      <c r="F181" s="39"/>
      <c r="G181" s="30"/>
      <c r="H181" s="42"/>
      <c r="I181" s="43"/>
      <c r="J181" s="21" t="e">
        <f t="shared" si="3"/>
        <v>#DIV/0!</v>
      </c>
      <c r="K181" s="29"/>
      <c r="L181" s="29"/>
      <c r="M181" s="28"/>
    </row>
    <row r="182" spans="1:13">
      <c r="A182" s="13">
        <v>175</v>
      </c>
      <c r="B182" s="28"/>
      <c r="C182" s="28"/>
      <c r="D182" s="28"/>
      <c r="E182" s="39"/>
      <c r="F182" s="39"/>
      <c r="G182" s="30"/>
      <c r="H182" s="42"/>
      <c r="I182" s="43"/>
      <c r="J182" s="21" t="e">
        <f t="shared" si="3"/>
        <v>#DIV/0!</v>
      </c>
      <c r="K182" s="29"/>
      <c r="L182" s="29"/>
      <c r="M182" s="28"/>
    </row>
    <row r="183" spans="1:13">
      <c r="A183" s="40">
        <v>176</v>
      </c>
      <c r="B183" s="28"/>
      <c r="C183" s="28"/>
      <c r="D183" s="28"/>
      <c r="E183" s="39"/>
      <c r="F183" s="39"/>
      <c r="G183" s="30"/>
      <c r="H183" s="42"/>
      <c r="I183" s="43"/>
      <c r="J183" s="21" t="e">
        <f t="shared" si="3"/>
        <v>#DIV/0!</v>
      </c>
      <c r="K183" s="29"/>
      <c r="L183" s="29"/>
      <c r="M183" s="28"/>
    </row>
    <row r="184" spans="1:13">
      <c r="A184" s="40">
        <v>177</v>
      </c>
      <c r="B184" s="28"/>
      <c r="C184" s="28"/>
      <c r="D184" s="28"/>
      <c r="E184" s="39"/>
      <c r="F184" s="39"/>
      <c r="G184" s="30"/>
      <c r="H184" s="42"/>
      <c r="I184" s="43"/>
      <c r="J184" s="41" t="e">
        <f t="shared" si="3"/>
        <v>#DIV/0!</v>
      </c>
      <c r="K184" s="29"/>
      <c r="L184" s="29"/>
      <c r="M184" s="28"/>
    </row>
    <row r="185" spans="1:13">
      <c r="A185" s="13">
        <v>178</v>
      </c>
      <c r="B185" s="28"/>
      <c r="C185" s="28"/>
      <c r="D185" s="28"/>
      <c r="E185" s="39"/>
      <c r="F185" s="39"/>
      <c r="G185" s="30"/>
      <c r="H185" s="42"/>
      <c r="I185" s="43"/>
      <c r="J185" s="41" t="e">
        <f t="shared" si="3"/>
        <v>#DIV/0!</v>
      </c>
      <c r="K185" s="29"/>
      <c r="L185" s="29"/>
      <c r="M185" s="28"/>
    </row>
    <row r="186" spans="1:13">
      <c r="A186" s="13">
        <v>179</v>
      </c>
      <c r="B186" s="28"/>
      <c r="C186" s="28"/>
      <c r="D186" s="28"/>
      <c r="E186" s="39"/>
      <c r="F186" s="39"/>
      <c r="G186" s="30"/>
      <c r="H186" s="42"/>
      <c r="I186" s="43"/>
      <c r="J186" s="21" t="e">
        <f t="shared" si="3"/>
        <v>#DIV/0!</v>
      </c>
      <c r="K186" s="29"/>
      <c r="L186" s="29"/>
      <c r="M186" s="28"/>
    </row>
    <row r="187" spans="1:13">
      <c r="A187" s="13">
        <v>180</v>
      </c>
      <c r="B187" s="28"/>
      <c r="C187" s="28"/>
      <c r="D187" s="28"/>
      <c r="E187" s="39"/>
      <c r="F187" s="39"/>
      <c r="G187" s="30"/>
      <c r="H187" s="42"/>
      <c r="I187" s="43"/>
      <c r="J187" s="41" t="e">
        <f t="shared" si="3"/>
        <v>#DIV/0!</v>
      </c>
      <c r="K187" s="29"/>
      <c r="L187" s="29"/>
      <c r="M187" s="28"/>
    </row>
    <row r="188" spans="1:13">
      <c r="A188" s="13">
        <v>181</v>
      </c>
      <c r="B188" s="28"/>
      <c r="C188" s="28"/>
      <c r="D188" s="28"/>
      <c r="E188" s="39"/>
      <c r="F188" s="39"/>
      <c r="G188" s="30"/>
      <c r="H188" s="42"/>
      <c r="I188" s="43"/>
      <c r="J188" s="41" t="e">
        <f t="shared" si="3"/>
        <v>#DIV/0!</v>
      </c>
      <c r="K188" s="29"/>
      <c r="L188" s="29"/>
      <c r="M188" s="28"/>
    </row>
    <row r="189" spans="1:13">
      <c r="A189" s="13">
        <v>182</v>
      </c>
      <c r="B189" s="28"/>
      <c r="C189" s="28"/>
      <c r="D189" s="28"/>
      <c r="E189" s="39"/>
      <c r="F189" s="39"/>
      <c r="G189" s="30"/>
      <c r="H189" s="42"/>
      <c r="I189" s="43"/>
      <c r="J189" s="21" t="e">
        <f t="shared" si="3"/>
        <v>#DIV/0!</v>
      </c>
      <c r="K189" s="29"/>
      <c r="L189" s="29"/>
      <c r="M189" s="28"/>
    </row>
    <row r="190" spans="1:13">
      <c r="A190" s="13">
        <v>183</v>
      </c>
      <c r="B190" s="28"/>
      <c r="C190" s="28"/>
      <c r="D190" s="28"/>
      <c r="E190" s="39"/>
      <c r="F190" s="39"/>
      <c r="G190" s="30"/>
      <c r="H190" s="42"/>
      <c r="I190" s="43"/>
      <c r="J190" s="21" t="e">
        <f t="shared" si="3"/>
        <v>#DIV/0!</v>
      </c>
      <c r="K190" s="29"/>
      <c r="L190" s="29"/>
      <c r="M190" s="28"/>
    </row>
    <row r="191" spans="1:13">
      <c r="A191" s="13">
        <v>184</v>
      </c>
      <c r="B191" s="28"/>
      <c r="C191" s="28"/>
      <c r="D191" s="28"/>
      <c r="E191" s="39"/>
      <c r="F191" s="39"/>
      <c r="G191" s="30"/>
      <c r="H191" s="42"/>
      <c r="I191" s="43"/>
      <c r="J191" s="21" t="e">
        <f t="shared" si="3"/>
        <v>#DIV/0!</v>
      </c>
      <c r="K191" s="29"/>
      <c r="L191" s="29"/>
      <c r="M191" s="28"/>
    </row>
    <row r="192" spans="1:13">
      <c r="A192" s="13">
        <v>185</v>
      </c>
      <c r="B192" s="28"/>
      <c r="C192" s="28"/>
      <c r="D192" s="28"/>
      <c r="E192" s="39"/>
      <c r="F192" s="39"/>
      <c r="G192" s="30"/>
      <c r="H192" s="42"/>
      <c r="I192" s="43"/>
      <c r="J192" s="21" t="e">
        <f t="shared" si="3"/>
        <v>#DIV/0!</v>
      </c>
      <c r="K192" s="29"/>
      <c r="L192" s="29"/>
      <c r="M192" s="28"/>
    </row>
    <row r="193" spans="1:13">
      <c r="A193" s="40">
        <v>186</v>
      </c>
      <c r="B193" s="28"/>
      <c r="C193" s="28"/>
      <c r="D193" s="28"/>
      <c r="E193" s="39"/>
      <c r="F193" s="39"/>
      <c r="G193" s="30"/>
      <c r="H193" s="42"/>
      <c r="I193" s="43"/>
      <c r="J193" s="41" t="e">
        <f t="shared" si="3"/>
        <v>#DIV/0!</v>
      </c>
      <c r="K193" s="29"/>
      <c r="L193" s="29"/>
      <c r="M193" s="28"/>
    </row>
    <row r="194" spans="1:13">
      <c r="A194" s="40">
        <v>187</v>
      </c>
      <c r="B194" s="28"/>
      <c r="C194" s="28"/>
      <c r="D194" s="28"/>
      <c r="E194" s="39"/>
      <c r="F194" s="39"/>
      <c r="G194" s="30"/>
      <c r="H194" s="42"/>
      <c r="I194" s="43"/>
      <c r="J194" s="41" t="e">
        <f t="shared" si="3"/>
        <v>#DIV/0!</v>
      </c>
      <c r="K194" s="29"/>
      <c r="L194" s="29"/>
      <c r="M194" s="28"/>
    </row>
    <row r="195" spans="1:13">
      <c r="A195" s="13">
        <v>188</v>
      </c>
      <c r="B195" s="28"/>
      <c r="C195" s="28"/>
      <c r="D195" s="28"/>
      <c r="E195" s="39"/>
      <c r="F195" s="39"/>
      <c r="G195" s="30"/>
      <c r="H195" s="42"/>
      <c r="I195" s="43"/>
      <c r="J195" s="21" t="e">
        <f t="shared" si="3"/>
        <v>#DIV/0!</v>
      </c>
      <c r="K195" s="29"/>
      <c r="L195" s="29"/>
      <c r="M195" s="28"/>
    </row>
    <row r="196" spans="1:13">
      <c r="A196" s="13">
        <v>189</v>
      </c>
      <c r="B196" s="28"/>
      <c r="C196" s="28"/>
      <c r="D196" s="28"/>
      <c r="E196" s="39"/>
      <c r="F196" s="39"/>
      <c r="G196" s="30"/>
      <c r="H196" s="42"/>
      <c r="I196" s="43"/>
      <c r="J196" s="41" t="e">
        <f t="shared" si="3"/>
        <v>#DIV/0!</v>
      </c>
      <c r="K196" s="29"/>
      <c r="L196" s="29"/>
      <c r="M196" s="28"/>
    </row>
    <row r="197" spans="1:13">
      <c r="A197" s="13">
        <v>190</v>
      </c>
      <c r="B197" s="28"/>
      <c r="C197" s="28"/>
      <c r="D197" s="28"/>
      <c r="E197" s="39"/>
      <c r="F197" s="39"/>
      <c r="G197" s="30"/>
      <c r="H197" s="42"/>
      <c r="I197" s="43"/>
      <c r="J197" s="41" t="e">
        <f t="shared" si="3"/>
        <v>#DIV/0!</v>
      </c>
      <c r="K197" s="29"/>
      <c r="L197" s="29"/>
      <c r="M197" s="28"/>
    </row>
    <row r="198" spans="1:13">
      <c r="A198" s="13">
        <v>191</v>
      </c>
      <c r="B198" s="28"/>
      <c r="C198" s="28"/>
      <c r="D198" s="28"/>
      <c r="E198" s="39"/>
      <c r="F198" s="39"/>
      <c r="G198" s="30"/>
      <c r="H198" s="42"/>
      <c r="I198" s="43"/>
      <c r="J198" s="21" t="e">
        <f t="shared" si="3"/>
        <v>#DIV/0!</v>
      </c>
      <c r="K198" s="29"/>
      <c r="L198" s="29"/>
      <c r="M198" s="28"/>
    </row>
    <row r="199" spans="1:13">
      <c r="A199" s="13">
        <v>192</v>
      </c>
      <c r="B199" s="28"/>
      <c r="C199" s="28"/>
      <c r="D199" s="28"/>
      <c r="E199" s="39"/>
      <c r="F199" s="39"/>
      <c r="G199" s="30"/>
      <c r="H199" s="42"/>
      <c r="I199" s="43"/>
      <c r="J199" s="21" t="e">
        <f t="shared" si="3"/>
        <v>#DIV/0!</v>
      </c>
      <c r="K199" s="29"/>
      <c r="L199" s="29"/>
      <c r="M199" s="28"/>
    </row>
    <row r="200" spans="1:13">
      <c r="A200" s="13">
        <v>193</v>
      </c>
      <c r="B200" s="28"/>
      <c r="C200" s="28"/>
      <c r="D200" s="28"/>
      <c r="E200" s="39"/>
      <c r="F200" s="39"/>
      <c r="G200" s="30"/>
      <c r="H200" s="42"/>
      <c r="I200" s="43"/>
      <c r="J200" s="21" t="e">
        <f t="shared" ref="J200:J263" si="4">H200/I200</f>
        <v>#DIV/0!</v>
      </c>
      <c r="K200" s="29"/>
      <c r="L200" s="29"/>
      <c r="M200" s="28"/>
    </row>
    <row r="201" spans="1:13">
      <c r="A201" s="13">
        <v>194</v>
      </c>
      <c r="B201" s="28"/>
      <c r="C201" s="28"/>
      <c r="D201" s="28"/>
      <c r="E201" s="39"/>
      <c r="F201" s="39"/>
      <c r="G201" s="30"/>
      <c r="H201" s="42"/>
      <c r="I201" s="43"/>
      <c r="J201" s="21" t="e">
        <f t="shared" si="4"/>
        <v>#DIV/0!</v>
      </c>
      <c r="K201" s="29"/>
      <c r="L201" s="29"/>
      <c r="M201" s="28"/>
    </row>
    <row r="202" spans="1:13">
      <c r="A202" s="13">
        <v>195</v>
      </c>
      <c r="B202" s="28"/>
      <c r="C202" s="28"/>
      <c r="D202" s="28"/>
      <c r="E202" s="39"/>
      <c r="F202" s="39"/>
      <c r="G202" s="30"/>
      <c r="H202" s="42"/>
      <c r="I202" s="43"/>
      <c r="J202" s="41" t="e">
        <f t="shared" si="4"/>
        <v>#DIV/0!</v>
      </c>
      <c r="K202" s="29"/>
      <c r="L202" s="29"/>
      <c r="M202" s="28"/>
    </row>
    <row r="203" spans="1:13">
      <c r="A203" s="40">
        <v>196</v>
      </c>
      <c r="B203" s="28"/>
      <c r="C203" s="28"/>
      <c r="D203" s="28"/>
      <c r="E203" s="39"/>
      <c r="F203" s="39"/>
      <c r="G203" s="30"/>
      <c r="H203" s="42"/>
      <c r="I203" s="43"/>
      <c r="J203" s="41" t="e">
        <f t="shared" si="4"/>
        <v>#DIV/0!</v>
      </c>
      <c r="K203" s="29"/>
      <c r="L203" s="29"/>
      <c r="M203" s="28"/>
    </row>
    <row r="204" spans="1:13">
      <c r="A204" s="40">
        <v>197</v>
      </c>
      <c r="B204" s="28"/>
      <c r="C204" s="28"/>
      <c r="D204" s="28"/>
      <c r="E204" s="39"/>
      <c r="F204" s="39"/>
      <c r="G204" s="30"/>
      <c r="H204" s="42"/>
      <c r="I204" s="43"/>
      <c r="J204" s="21" t="e">
        <f t="shared" si="4"/>
        <v>#DIV/0!</v>
      </c>
      <c r="K204" s="29"/>
      <c r="L204" s="29"/>
      <c r="M204" s="28"/>
    </row>
    <row r="205" spans="1:13">
      <c r="A205" s="13">
        <v>198</v>
      </c>
      <c r="B205" s="28"/>
      <c r="C205" s="28"/>
      <c r="D205" s="28"/>
      <c r="E205" s="39"/>
      <c r="F205" s="39"/>
      <c r="G205" s="30"/>
      <c r="H205" s="42"/>
      <c r="I205" s="43"/>
      <c r="J205" s="41" t="e">
        <f t="shared" si="4"/>
        <v>#DIV/0!</v>
      </c>
      <c r="K205" s="29"/>
      <c r="L205" s="29"/>
      <c r="M205" s="28"/>
    </row>
    <row r="206" spans="1:13">
      <c r="A206" s="13">
        <v>199</v>
      </c>
      <c r="B206" s="28"/>
      <c r="C206" s="28"/>
      <c r="D206" s="28"/>
      <c r="E206" s="39"/>
      <c r="F206" s="39"/>
      <c r="G206" s="30"/>
      <c r="H206" s="42"/>
      <c r="I206" s="43"/>
      <c r="J206" s="41" t="e">
        <f t="shared" si="4"/>
        <v>#DIV/0!</v>
      </c>
      <c r="K206" s="29"/>
      <c r="L206" s="29"/>
      <c r="M206" s="28"/>
    </row>
    <row r="207" spans="1:13">
      <c r="A207" s="13">
        <v>200</v>
      </c>
      <c r="B207" s="28"/>
      <c r="C207" s="28"/>
      <c r="D207" s="28"/>
      <c r="E207" s="39"/>
      <c r="F207" s="39"/>
      <c r="G207" s="30"/>
      <c r="H207" s="42"/>
      <c r="I207" s="43"/>
      <c r="J207" s="21" t="e">
        <f t="shared" si="4"/>
        <v>#DIV/0!</v>
      </c>
      <c r="K207" s="29"/>
      <c r="L207" s="29"/>
      <c r="M207" s="28"/>
    </row>
    <row r="208" spans="1:13">
      <c r="A208" s="13">
        <v>201</v>
      </c>
      <c r="B208" s="28"/>
      <c r="C208" s="28"/>
      <c r="D208" s="28"/>
      <c r="E208" s="39"/>
      <c r="F208" s="39"/>
      <c r="G208" s="30"/>
      <c r="H208" s="42"/>
      <c r="I208" s="43"/>
      <c r="J208" s="21" t="e">
        <f t="shared" si="4"/>
        <v>#DIV/0!</v>
      </c>
      <c r="K208" s="29"/>
      <c r="L208" s="29"/>
      <c r="M208" s="28"/>
    </row>
    <row r="209" spans="1:13">
      <c r="A209" s="13">
        <v>202</v>
      </c>
      <c r="B209" s="28"/>
      <c r="C209" s="28"/>
      <c r="D209" s="28"/>
      <c r="E209" s="39"/>
      <c r="F209" s="39"/>
      <c r="G209" s="30"/>
      <c r="H209" s="42"/>
      <c r="I209" s="43"/>
      <c r="J209" s="21" t="e">
        <f t="shared" si="4"/>
        <v>#DIV/0!</v>
      </c>
      <c r="K209" s="29"/>
      <c r="L209" s="29"/>
      <c r="M209" s="28"/>
    </row>
    <row r="210" spans="1:13">
      <c r="A210" s="13">
        <v>203</v>
      </c>
      <c r="B210" s="28"/>
      <c r="C210" s="28"/>
      <c r="D210" s="28"/>
      <c r="E210" s="39"/>
      <c r="F210" s="39"/>
      <c r="G210" s="30"/>
      <c r="H210" s="42"/>
      <c r="I210" s="43"/>
      <c r="J210" s="21" t="e">
        <f t="shared" si="4"/>
        <v>#DIV/0!</v>
      </c>
      <c r="K210" s="29"/>
      <c r="L210" s="29"/>
      <c r="M210" s="28"/>
    </row>
    <row r="211" spans="1:13">
      <c r="A211" s="13">
        <v>204</v>
      </c>
      <c r="B211" s="28"/>
      <c r="C211" s="28"/>
      <c r="D211" s="28"/>
      <c r="E211" s="39"/>
      <c r="F211" s="39"/>
      <c r="G211" s="30"/>
      <c r="H211" s="42"/>
      <c r="I211" s="43"/>
      <c r="J211" s="41" t="e">
        <f t="shared" si="4"/>
        <v>#DIV/0!</v>
      </c>
      <c r="K211" s="29"/>
      <c r="L211" s="29"/>
      <c r="M211" s="28"/>
    </row>
    <row r="212" spans="1:13">
      <c r="A212" s="13">
        <v>205</v>
      </c>
      <c r="B212" s="28"/>
      <c r="C212" s="28"/>
      <c r="D212" s="28"/>
      <c r="E212" s="39"/>
      <c r="F212" s="39"/>
      <c r="G212" s="30"/>
      <c r="H212" s="42"/>
      <c r="I212" s="43"/>
      <c r="J212" s="41" t="e">
        <f t="shared" si="4"/>
        <v>#DIV/0!</v>
      </c>
      <c r="K212" s="29"/>
      <c r="L212" s="29"/>
      <c r="M212" s="28"/>
    </row>
    <row r="213" spans="1:13">
      <c r="A213" s="40">
        <v>206</v>
      </c>
      <c r="B213" s="28"/>
      <c r="C213" s="28"/>
      <c r="D213" s="28"/>
      <c r="E213" s="39"/>
      <c r="F213" s="39"/>
      <c r="G213" s="30"/>
      <c r="H213" s="42"/>
      <c r="I213" s="43"/>
      <c r="J213" s="21" t="e">
        <f t="shared" si="4"/>
        <v>#DIV/0!</v>
      </c>
      <c r="K213" s="29"/>
      <c r="L213" s="29"/>
      <c r="M213" s="28"/>
    </row>
    <row r="214" spans="1:13">
      <c r="A214" s="40">
        <v>207</v>
      </c>
      <c r="B214" s="28"/>
      <c r="C214" s="28"/>
      <c r="D214" s="28"/>
      <c r="E214" s="39"/>
      <c r="F214" s="39"/>
      <c r="G214" s="30"/>
      <c r="H214" s="42"/>
      <c r="I214" s="43"/>
      <c r="J214" s="41" t="e">
        <f t="shared" si="4"/>
        <v>#DIV/0!</v>
      </c>
      <c r="K214" s="29"/>
      <c r="L214" s="29"/>
      <c r="M214" s="28"/>
    </row>
    <row r="215" spans="1:13">
      <c r="A215" s="13">
        <v>208</v>
      </c>
      <c r="B215" s="28"/>
      <c r="C215" s="28"/>
      <c r="D215" s="28"/>
      <c r="E215" s="39"/>
      <c r="F215" s="39"/>
      <c r="G215" s="30"/>
      <c r="H215" s="42"/>
      <c r="I215" s="43"/>
      <c r="J215" s="41" t="e">
        <f t="shared" si="4"/>
        <v>#DIV/0!</v>
      </c>
      <c r="K215" s="29"/>
      <c r="L215" s="29"/>
      <c r="M215" s="28"/>
    </row>
    <row r="216" spans="1:13">
      <c r="A216" s="13">
        <v>209</v>
      </c>
      <c r="B216" s="28"/>
      <c r="C216" s="28"/>
      <c r="D216" s="28"/>
      <c r="E216" s="39"/>
      <c r="F216" s="39"/>
      <c r="G216" s="30"/>
      <c r="H216" s="42"/>
      <c r="I216" s="43"/>
      <c r="J216" s="21" t="e">
        <f t="shared" si="4"/>
        <v>#DIV/0!</v>
      </c>
      <c r="K216" s="29"/>
      <c r="L216" s="29"/>
      <c r="M216" s="28"/>
    </row>
    <row r="217" spans="1:13">
      <c r="A217" s="13">
        <v>210</v>
      </c>
      <c r="B217" s="28"/>
      <c r="C217" s="28"/>
      <c r="D217" s="28"/>
      <c r="E217" s="39"/>
      <c r="F217" s="39"/>
      <c r="G217" s="30"/>
      <c r="H217" s="42"/>
      <c r="I217" s="43"/>
      <c r="J217" s="21" t="e">
        <f t="shared" si="4"/>
        <v>#DIV/0!</v>
      </c>
      <c r="K217" s="29"/>
      <c r="L217" s="29"/>
      <c r="M217" s="28"/>
    </row>
    <row r="218" spans="1:13">
      <c r="A218" s="13">
        <v>211</v>
      </c>
      <c r="B218" s="28"/>
      <c r="C218" s="28"/>
      <c r="D218" s="28"/>
      <c r="E218" s="39"/>
      <c r="F218" s="39"/>
      <c r="G218" s="30"/>
      <c r="H218" s="42"/>
      <c r="I218" s="43"/>
      <c r="J218" s="21" t="e">
        <f t="shared" si="4"/>
        <v>#DIV/0!</v>
      </c>
      <c r="K218" s="29"/>
      <c r="L218" s="29"/>
      <c r="M218" s="28"/>
    </row>
    <row r="219" spans="1:13">
      <c r="A219" s="13">
        <v>212</v>
      </c>
      <c r="B219" s="28"/>
      <c r="C219" s="28"/>
      <c r="D219" s="28"/>
      <c r="E219" s="39"/>
      <c r="F219" s="39"/>
      <c r="G219" s="30"/>
      <c r="H219" s="42"/>
      <c r="I219" s="43"/>
      <c r="J219" s="21" t="e">
        <f t="shared" si="4"/>
        <v>#DIV/0!</v>
      </c>
      <c r="K219" s="29"/>
      <c r="L219" s="29"/>
      <c r="M219" s="28"/>
    </row>
    <row r="220" spans="1:13">
      <c r="A220" s="13">
        <v>213</v>
      </c>
      <c r="B220" s="28"/>
      <c r="C220" s="28"/>
      <c r="D220" s="28"/>
      <c r="E220" s="39"/>
      <c r="F220" s="39"/>
      <c r="G220" s="30"/>
      <c r="H220" s="42"/>
      <c r="I220" s="43"/>
      <c r="J220" s="41" t="e">
        <f t="shared" si="4"/>
        <v>#DIV/0!</v>
      </c>
      <c r="K220" s="29"/>
      <c r="L220" s="29"/>
      <c r="M220" s="28"/>
    </row>
    <row r="221" spans="1:13">
      <c r="A221" s="13">
        <v>214</v>
      </c>
      <c r="B221" s="28"/>
      <c r="C221" s="28"/>
      <c r="D221" s="28"/>
      <c r="E221" s="39"/>
      <c r="F221" s="39"/>
      <c r="G221" s="30"/>
      <c r="H221" s="42"/>
      <c r="I221" s="43"/>
      <c r="J221" s="41" t="e">
        <f t="shared" si="4"/>
        <v>#DIV/0!</v>
      </c>
      <c r="K221" s="29"/>
      <c r="L221" s="29"/>
      <c r="M221" s="28"/>
    </row>
    <row r="222" spans="1:13">
      <c r="A222" s="13">
        <v>215</v>
      </c>
      <c r="B222" s="28"/>
      <c r="C222" s="28"/>
      <c r="D222" s="28"/>
      <c r="E222" s="39"/>
      <c r="F222" s="39"/>
      <c r="G222" s="30"/>
      <c r="H222" s="42"/>
      <c r="I222" s="43"/>
      <c r="J222" s="21" t="e">
        <f t="shared" si="4"/>
        <v>#DIV/0!</v>
      </c>
      <c r="K222" s="29"/>
      <c r="L222" s="29"/>
      <c r="M222" s="28"/>
    </row>
    <row r="223" spans="1:13">
      <c r="A223" s="40">
        <v>216</v>
      </c>
      <c r="B223" s="28"/>
      <c r="C223" s="28"/>
      <c r="D223" s="28"/>
      <c r="E223" s="39"/>
      <c r="F223" s="39"/>
      <c r="G223" s="30"/>
      <c r="H223" s="42"/>
      <c r="I223" s="43"/>
      <c r="J223" s="41" t="e">
        <f t="shared" si="4"/>
        <v>#DIV/0!</v>
      </c>
      <c r="K223" s="29"/>
      <c r="L223" s="29"/>
      <c r="M223" s="28"/>
    </row>
    <row r="224" spans="1:13">
      <c r="A224" s="40">
        <v>217</v>
      </c>
      <c r="B224" s="28"/>
      <c r="C224" s="28"/>
      <c r="D224" s="28"/>
      <c r="E224" s="39"/>
      <c r="F224" s="39"/>
      <c r="G224" s="30"/>
      <c r="H224" s="42"/>
      <c r="I224" s="43"/>
      <c r="J224" s="41" t="e">
        <f t="shared" si="4"/>
        <v>#DIV/0!</v>
      </c>
      <c r="K224" s="29"/>
      <c r="L224" s="29"/>
      <c r="M224" s="28"/>
    </row>
    <row r="225" spans="1:13">
      <c r="A225" s="13">
        <v>218</v>
      </c>
      <c r="B225" s="28"/>
      <c r="C225" s="28"/>
      <c r="D225" s="28"/>
      <c r="E225" s="39"/>
      <c r="F225" s="39"/>
      <c r="G225" s="30"/>
      <c r="H225" s="42"/>
      <c r="I225" s="43"/>
      <c r="J225" s="21" t="e">
        <f t="shared" si="4"/>
        <v>#DIV/0!</v>
      </c>
      <c r="K225" s="29"/>
      <c r="L225" s="29"/>
      <c r="M225" s="28"/>
    </row>
    <row r="226" spans="1:13">
      <c r="A226" s="13">
        <v>219</v>
      </c>
      <c r="B226" s="28"/>
      <c r="C226" s="28"/>
      <c r="D226" s="28"/>
      <c r="E226" s="39"/>
      <c r="F226" s="39"/>
      <c r="G226" s="30"/>
      <c r="H226" s="42"/>
      <c r="I226" s="43"/>
      <c r="J226" s="21" t="e">
        <f t="shared" si="4"/>
        <v>#DIV/0!</v>
      </c>
      <c r="K226" s="29"/>
      <c r="L226" s="29"/>
      <c r="M226" s="28"/>
    </row>
    <row r="227" spans="1:13">
      <c r="A227" s="13">
        <v>220</v>
      </c>
      <c r="B227" s="28"/>
      <c r="C227" s="28"/>
      <c r="D227" s="28"/>
      <c r="E227" s="39"/>
      <c r="F227" s="39"/>
      <c r="G227" s="30"/>
      <c r="H227" s="42"/>
      <c r="I227" s="43"/>
      <c r="J227" s="21" t="e">
        <f t="shared" si="4"/>
        <v>#DIV/0!</v>
      </c>
      <c r="K227" s="29"/>
      <c r="L227" s="29"/>
      <c r="M227" s="28"/>
    </row>
    <row r="228" spans="1:13">
      <c r="A228" s="13">
        <v>221</v>
      </c>
      <c r="B228" s="28"/>
      <c r="C228" s="28"/>
      <c r="D228" s="28"/>
      <c r="E228" s="39"/>
      <c r="F228" s="39"/>
      <c r="G228" s="30"/>
      <c r="H228" s="42"/>
      <c r="I228" s="43"/>
      <c r="J228" s="21" t="e">
        <f t="shared" si="4"/>
        <v>#DIV/0!</v>
      </c>
      <c r="K228" s="29"/>
      <c r="L228" s="29"/>
      <c r="M228" s="28"/>
    </row>
    <row r="229" spans="1:13">
      <c r="A229" s="13">
        <v>222</v>
      </c>
      <c r="B229" s="28"/>
      <c r="C229" s="28"/>
      <c r="D229" s="28"/>
      <c r="E229" s="39"/>
      <c r="F229" s="39"/>
      <c r="G229" s="30"/>
      <c r="H229" s="42"/>
      <c r="I229" s="43"/>
      <c r="J229" s="41" t="e">
        <f t="shared" si="4"/>
        <v>#DIV/0!</v>
      </c>
      <c r="K229" s="29"/>
      <c r="L229" s="29"/>
      <c r="M229" s="28"/>
    </row>
    <row r="230" spans="1:13">
      <c r="A230" s="13">
        <v>223</v>
      </c>
      <c r="B230" s="28"/>
      <c r="C230" s="28"/>
      <c r="D230" s="28"/>
      <c r="E230" s="39"/>
      <c r="F230" s="39"/>
      <c r="G230" s="30"/>
      <c r="H230" s="42"/>
      <c r="I230" s="43"/>
      <c r="J230" s="41" t="e">
        <f t="shared" si="4"/>
        <v>#DIV/0!</v>
      </c>
      <c r="K230" s="29"/>
      <c r="L230" s="29"/>
      <c r="M230" s="28"/>
    </row>
    <row r="231" spans="1:13">
      <c r="A231" s="13">
        <v>224</v>
      </c>
      <c r="B231" s="28"/>
      <c r="C231" s="28"/>
      <c r="D231" s="28"/>
      <c r="E231" s="39"/>
      <c r="F231" s="39"/>
      <c r="G231" s="30"/>
      <c r="H231" s="42"/>
      <c r="I231" s="43"/>
      <c r="J231" s="21" t="e">
        <f t="shared" si="4"/>
        <v>#DIV/0!</v>
      </c>
      <c r="K231" s="29"/>
      <c r="L231" s="29"/>
      <c r="M231" s="28"/>
    </row>
    <row r="232" spans="1:13">
      <c r="A232" s="13">
        <v>225</v>
      </c>
      <c r="B232" s="28"/>
      <c r="C232" s="28"/>
      <c r="D232" s="28"/>
      <c r="E232" s="39"/>
      <c r="F232" s="39"/>
      <c r="G232" s="30"/>
      <c r="H232" s="42"/>
      <c r="I232" s="43"/>
      <c r="J232" s="41" t="e">
        <f t="shared" si="4"/>
        <v>#DIV/0!</v>
      </c>
      <c r="K232" s="29"/>
      <c r="L232" s="29"/>
      <c r="M232" s="28"/>
    </row>
    <row r="233" spans="1:13">
      <c r="A233" s="40">
        <v>226</v>
      </c>
      <c r="B233" s="28"/>
      <c r="C233" s="28"/>
      <c r="D233" s="28"/>
      <c r="E233" s="39"/>
      <c r="F233" s="39"/>
      <c r="G233" s="30"/>
      <c r="H233" s="42"/>
      <c r="I233" s="43"/>
      <c r="J233" s="41" t="e">
        <f t="shared" si="4"/>
        <v>#DIV/0!</v>
      </c>
      <c r="K233" s="29"/>
      <c r="L233" s="29"/>
      <c r="M233" s="28"/>
    </row>
    <row r="234" spans="1:13">
      <c r="A234" s="40">
        <v>227</v>
      </c>
      <c r="B234" s="28"/>
      <c r="C234" s="28"/>
      <c r="D234" s="28"/>
      <c r="E234" s="39"/>
      <c r="F234" s="39"/>
      <c r="G234" s="30"/>
      <c r="H234" s="42"/>
      <c r="I234" s="43"/>
      <c r="J234" s="21" t="e">
        <f t="shared" si="4"/>
        <v>#DIV/0!</v>
      </c>
      <c r="K234" s="29"/>
      <c r="L234" s="29"/>
      <c r="M234" s="28"/>
    </row>
    <row r="235" spans="1:13">
      <c r="A235" s="13">
        <v>228</v>
      </c>
      <c r="B235" s="28"/>
      <c r="C235" s="28"/>
      <c r="D235" s="28"/>
      <c r="E235" s="39"/>
      <c r="F235" s="39"/>
      <c r="G235" s="30"/>
      <c r="H235" s="42"/>
      <c r="I235" s="43"/>
      <c r="J235" s="21" t="e">
        <f t="shared" si="4"/>
        <v>#DIV/0!</v>
      </c>
      <c r="K235" s="29"/>
      <c r="L235" s="29"/>
      <c r="M235" s="28"/>
    </row>
    <row r="236" spans="1:13">
      <c r="A236" s="13">
        <v>229</v>
      </c>
      <c r="B236" s="28"/>
      <c r="C236" s="28"/>
      <c r="D236" s="28"/>
      <c r="E236" s="39"/>
      <c r="F236" s="39"/>
      <c r="G236" s="30"/>
      <c r="H236" s="42"/>
      <c r="I236" s="43"/>
      <c r="J236" s="21" t="e">
        <f t="shared" si="4"/>
        <v>#DIV/0!</v>
      </c>
      <c r="K236" s="29"/>
      <c r="L236" s="29"/>
      <c r="M236" s="28"/>
    </row>
    <row r="237" spans="1:13">
      <c r="A237" s="13">
        <v>230</v>
      </c>
      <c r="B237" s="28"/>
      <c r="C237" s="28"/>
      <c r="D237" s="28"/>
      <c r="E237" s="39"/>
      <c r="F237" s="39"/>
      <c r="G237" s="30"/>
      <c r="H237" s="42"/>
      <c r="I237" s="43"/>
      <c r="J237" s="21" t="e">
        <f t="shared" si="4"/>
        <v>#DIV/0!</v>
      </c>
      <c r="K237" s="29"/>
      <c r="L237" s="29"/>
      <c r="M237" s="28"/>
    </row>
    <row r="238" spans="1:13">
      <c r="A238" s="13">
        <v>231</v>
      </c>
      <c r="B238" s="28"/>
      <c r="C238" s="28"/>
      <c r="D238" s="28"/>
      <c r="E238" s="39"/>
      <c r="F238" s="39"/>
      <c r="G238" s="30"/>
      <c r="H238" s="42"/>
      <c r="I238" s="43"/>
      <c r="J238" s="41" t="e">
        <f t="shared" si="4"/>
        <v>#DIV/0!</v>
      </c>
      <c r="K238" s="29"/>
      <c r="L238" s="29"/>
      <c r="M238" s="28"/>
    </row>
    <row r="239" spans="1:13">
      <c r="A239" s="13">
        <v>232</v>
      </c>
      <c r="B239" s="28"/>
      <c r="C239" s="28"/>
      <c r="D239" s="28"/>
      <c r="E239" s="39"/>
      <c r="F239" s="39"/>
      <c r="G239" s="30"/>
      <c r="H239" s="42"/>
      <c r="I239" s="43"/>
      <c r="J239" s="41" t="e">
        <f t="shared" si="4"/>
        <v>#DIV/0!</v>
      </c>
      <c r="K239" s="29"/>
      <c r="L239" s="29"/>
      <c r="M239" s="28"/>
    </row>
    <row r="240" spans="1:13">
      <c r="A240" s="13">
        <v>233</v>
      </c>
      <c r="B240" s="28"/>
      <c r="C240" s="28"/>
      <c r="D240" s="28"/>
      <c r="E240" s="39"/>
      <c r="F240" s="39"/>
      <c r="G240" s="30"/>
      <c r="H240" s="42"/>
      <c r="I240" s="43"/>
      <c r="J240" s="21" t="e">
        <f t="shared" si="4"/>
        <v>#DIV/0!</v>
      </c>
      <c r="K240" s="29"/>
      <c r="L240" s="29"/>
      <c r="M240" s="28"/>
    </row>
    <row r="241" spans="1:13">
      <c r="A241" s="13">
        <v>234</v>
      </c>
      <c r="B241" s="28"/>
      <c r="C241" s="28"/>
      <c r="D241" s="28"/>
      <c r="E241" s="39"/>
      <c r="F241" s="39"/>
      <c r="G241" s="30"/>
      <c r="H241" s="42"/>
      <c r="I241" s="43"/>
      <c r="J241" s="41" t="e">
        <f t="shared" si="4"/>
        <v>#DIV/0!</v>
      </c>
      <c r="K241" s="29"/>
      <c r="L241" s="29"/>
      <c r="M241" s="28"/>
    </row>
    <row r="242" spans="1:13">
      <c r="A242" s="13">
        <v>235</v>
      </c>
      <c r="B242" s="28"/>
      <c r="C242" s="28"/>
      <c r="D242" s="28"/>
      <c r="E242" s="39"/>
      <c r="F242" s="39"/>
      <c r="G242" s="30"/>
      <c r="H242" s="42"/>
      <c r="I242" s="43"/>
      <c r="J242" s="41" t="e">
        <f t="shared" si="4"/>
        <v>#DIV/0!</v>
      </c>
      <c r="K242" s="29"/>
      <c r="L242" s="29"/>
      <c r="M242" s="28"/>
    </row>
    <row r="243" spans="1:13">
      <c r="A243" s="40">
        <v>236</v>
      </c>
      <c r="B243" s="28"/>
      <c r="C243" s="28"/>
      <c r="D243" s="28"/>
      <c r="E243" s="39"/>
      <c r="F243" s="39"/>
      <c r="G243" s="30"/>
      <c r="H243" s="42"/>
      <c r="I243" s="43"/>
      <c r="J243" s="21" t="e">
        <f t="shared" si="4"/>
        <v>#DIV/0!</v>
      </c>
      <c r="K243" s="29"/>
      <c r="L243" s="29"/>
      <c r="M243" s="28"/>
    </row>
    <row r="244" spans="1:13">
      <c r="A244" s="40">
        <v>237</v>
      </c>
      <c r="B244" s="28"/>
      <c r="C244" s="28"/>
      <c r="D244" s="28"/>
      <c r="E244" s="39"/>
      <c r="F244" s="39"/>
      <c r="G244" s="30"/>
      <c r="H244" s="42"/>
      <c r="I244" s="43"/>
      <c r="J244" s="21" t="e">
        <f t="shared" si="4"/>
        <v>#DIV/0!</v>
      </c>
      <c r="K244" s="29"/>
      <c r="L244" s="29"/>
      <c r="M244" s="28"/>
    </row>
    <row r="245" spans="1:13">
      <c r="A245" s="13">
        <v>238</v>
      </c>
      <c r="B245" s="28"/>
      <c r="C245" s="28"/>
      <c r="D245" s="28"/>
      <c r="E245" s="39"/>
      <c r="F245" s="39"/>
      <c r="G245" s="30"/>
      <c r="H245" s="42"/>
      <c r="I245" s="43"/>
      <c r="J245" s="21" t="e">
        <f t="shared" si="4"/>
        <v>#DIV/0!</v>
      </c>
      <c r="K245" s="29"/>
      <c r="L245" s="29"/>
      <c r="M245" s="28"/>
    </row>
    <row r="246" spans="1:13">
      <c r="A246" s="13">
        <v>239</v>
      </c>
      <c r="B246" s="28"/>
      <c r="C246" s="28"/>
      <c r="D246" s="28"/>
      <c r="E246" s="39"/>
      <c r="F246" s="39"/>
      <c r="G246" s="30"/>
      <c r="H246" s="42"/>
      <c r="I246" s="43"/>
      <c r="J246" s="21" t="e">
        <f t="shared" si="4"/>
        <v>#DIV/0!</v>
      </c>
      <c r="K246" s="29"/>
      <c r="L246" s="29"/>
      <c r="M246" s="28"/>
    </row>
    <row r="247" spans="1:13">
      <c r="A247" s="13">
        <v>240</v>
      </c>
      <c r="B247" s="28"/>
      <c r="C247" s="28"/>
      <c r="D247" s="28"/>
      <c r="E247" s="39"/>
      <c r="F247" s="39"/>
      <c r="G247" s="30"/>
      <c r="H247" s="42"/>
      <c r="I247" s="43"/>
      <c r="J247" s="41" t="e">
        <f t="shared" si="4"/>
        <v>#DIV/0!</v>
      </c>
      <c r="K247" s="29"/>
      <c r="L247" s="29"/>
      <c r="M247" s="28"/>
    </row>
    <row r="248" spans="1:13">
      <c r="A248" s="13">
        <v>241</v>
      </c>
      <c r="B248" s="28"/>
      <c r="C248" s="28"/>
      <c r="D248" s="28"/>
      <c r="E248" s="39"/>
      <c r="F248" s="39"/>
      <c r="G248" s="30"/>
      <c r="H248" s="42"/>
      <c r="I248" s="43"/>
      <c r="J248" s="41" t="e">
        <f t="shared" si="4"/>
        <v>#DIV/0!</v>
      </c>
      <c r="K248" s="29"/>
      <c r="L248" s="29"/>
      <c r="M248" s="28"/>
    </row>
    <row r="249" spans="1:13">
      <c r="A249" s="13">
        <v>242</v>
      </c>
      <c r="B249" s="28"/>
      <c r="C249" s="28"/>
      <c r="D249" s="28"/>
      <c r="E249" s="39"/>
      <c r="F249" s="39"/>
      <c r="G249" s="30"/>
      <c r="H249" s="42"/>
      <c r="I249" s="43"/>
      <c r="J249" s="21" t="e">
        <f t="shared" si="4"/>
        <v>#DIV/0!</v>
      </c>
      <c r="K249" s="29"/>
      <c r="L249" s="29"/>
      <c r="M249" s="28"/>
    </row>
    <row r="250" spans="1:13">
      <c r="A250" s="13">
        <v>243</v>
      </c>
      <c r="B250" s="28"/>
      <c r="C250" s="28"/>
      <c r="D250" s="28"/>
      <c r="E250" s="39"/>
      <c r="F250" s="39"/>
      <c r="G250" s="30"/>
      <c r="H250" s="42"/>
      <c r="I250" s="43"/>
      <c r="J250" s="41" t="e">
        <f t="shared" si="4"/>
        <v>#DIV/0!</v>
      </c>
      <c r="K250" s="29"/>
      <c r="L250" s="29"/>
      <c r="M250" s="28"/>
    </row>
    <row r="251" spans="1:13">
      <c r="A251" s="13">
        <v>244</v>
      </c>
      <c r="B251" s="28"/>
      <c r="C251" s="28"/>
      <c r="D251" s="28"/>
      <c r="E251" s="39"/>
      <c r="F251" s="39"/>
      <c r="G251" s="30"/>
      <c r="H251" s="42"/>
      <c r="I251" s="43"/>
      <c r="J251" s="41" t="e">
        <f t="shared" si="4"/>
        <v>#DIV/0!</v>
      </c>
      <c r="K251" s="29"/>
      <c r="L251" s="29"/>
      <c r="M251" s="28"/>
    </row>
    <row r="252" spans="1:13">
      <c r="A252" s="13">
        <v>245</v>
      </c>
      <c r="B252" s="28"/>
      <c r="C252" s="28"/>
      <c r="D252" s="28"/>
      <c r="E252" s="39"/>
      <c r="F252" s="39"/>
      <c r="G252" s="30"/>
      <c r="H252" s="42"/>
      <c r="I252" s="43"/>
      <c r="J252" s="21" t="e">
        <f t="shared" si="4"/>
        <v>#DIV/0!</v>
      </c>
      <c r="K252" s="29"/>
      <c r="L252" s="29"/>
      <c r="M252" s="28"/>
    </row>
    <row r="253" spans="1:13">
      <c r="A253" s="40">
        <v>246</v>
      </c>
      <c r="B253" s="28"/>
      <c r="C253" s="28"/>
      <c r="D253" s="28"/>
      <c r="E253" s="39"/>
      <c r="F253" s="39"/>
      <c r="G253" s="30"/>
      <c r="H253" s="42"/>
      <c r="I253" s="43"/>
      <c r="J253" s="21" t="e">
        <f t="shared" si="4"/>
        <v>#DIV/0!</v>
      </c>
      <c r="K253" s="29"/>
      <c r="L253" s="29"/>
      <c r="M253" s="28"/>
    </row>
    <row r="254" spans="1:13">
      <c r="A254" s="40">
        <v>247</v>
      </c>
      <c r="B254" s="28"/>
      <c r="C254" s="28"/>
      <c r="D254" s="28"/>
      <c r="E254" s="39"/>
      <c r="F254" s="39"/>
      <c r="G254" s="30"/>
      <c r="H254" s="42"/>
      <c r="I254" s="43"/>
      <c r="J254" s="21" t="e">
        <f t="shared" si="4"/>
        <v>#DIV/0!</v>
      </c>
      <c r="K254" s="29"/>
      <c r="L254" s="29"/>
      <c r="M254" s="28"/>
    </row>
    <row r="255" spans="1:13">
      <c r="A255" s="13">
        <v>248</v>
      </c>
      <c r="B255" s="28"/>
      <c r="C255" s="28"/>
      <c r="D255" s="28"/>
      <c r="E255" s="39"/>
      <c r="F255" s="39"/>
      <c r="G255" s="30"/>
      <c r="H255" s="42"/>
      <c r="I255" s="43"/>
      <c r="J255" s="21" t="e">
        <f t="shared" si="4"/>
        <v>#DIV/0!</v>
      </c>
      <c r="K255" s="29"/>
      <c r="L255" s="29"/>
      <c r="M255" s="28"/>
    </row>
    <row r="256" spans="1:13">
      <c r="A256" s="13">
        <v>249</v>
      </c>
      <c r="B256" s="28"/>
      <c r="C256" s="28"/>
      <c r="D256" s="28"/>
      <c r="E256" s="39"/>
      <c r="F256" s="39"/>
      <c r="G256" s="30"/>
      <c r="H256" s="42"/>
      <c r="I256" s="43"/>
      <c r="J256" s="41" t="e">
        <f t="shared" si="4"/>
        <v>#DIV/0!</v>
      </c>
      <c r="K256" s="29"/>
      <c r="L256" s="29"/>
      <c r="M256" s="28"/>
    </row>
    <row r="257" spans="1:13">
      <c r="A257" s="13">
        <v>250</v>
      </c>
      <c r="B257" s="28"/>
      <c r="C257" s="28"/>
      <c r="D257" s="28"/>
      <c r="E257" s="39"/>
      <c r="F257" s="39"/>
      <c r="G257" s="30"/>
      <c r="H257" s="42"/>
      <c r="I257" s="43"/>
      <c r="J257" s="41" t="e">
        <f t="shared" si="4"/>
        <v>#DIV/0!</v>
      </c>
      <c r="K257" s="29"/>
      <c r="L257" s="29"/>
      <c r="M257" s="28"/>
    </row>
    <row r="258" spans="1:13">
      <c r="A258" s="13">
        <v>251</v>
      </c>
      <c r="B258" s="28"/>
      <c r="C258" s="28"/>
      <c r="D258" s="28"/>
      <c r="E258" s="39"/>
      <c r="F258" s="39"/>
      <c r="G258" s="30"/>
      <c r="H258" s="42"/>
      <c r="I258" s="43"/>
      <c r="J258" s="21" t="e">
        <f t="shared" si="4"/>
        <v>#DIV/0!</v>
      </c>
      <c r="K258" s="29"/>
      <c r="L258" s="29"/>
      <c r="M258" s="28"/>
    </row>
    <row r="259" spans="1:13">
      <c r="A259" s="13">
        <v>252</v>
      </c>
      <c r="B259" s="28"/>
      <c r="C259" s="28"/>
      <c r="D259" s="28"/>
      <c r="E259" s="39"/>
      <c r="F259" s="39"/>
      <c r="G259" s="30"/>
      <c r="H259" s="42"/>
      <c r="I259" s="43"/>
      <c r="J259" s="41" t="e">
        <f t="shared" si="4"/>
        <v>#DIV/0!</v>
      </c>
      <c r="K259" s="29"/>
      <c r="L259" s="29"/>
      <c r="M259" s="28"/>
    </row>
    <row r="260" spans="1:13">
      <c r="A260" s="13">
        <v>253</v>
      </c>
      <c r="B260" s="28"/>
      <c r="C260" s="28"/>
      <c r="D260" s="28"/>
      <c r="E260" s="39"/>
      <c r="F260" s="39"/>
      <c r="G260" s="30"/>
      <c r="H260" s="42"/>
      <c r="I260" s="43"/>
      <c r="J260" s="41" t="e">
        <f t="shared" si="4"/>
        <v>#DIV/0!</v>
      </c>
      <c r="K260" s="29"/>
      <c r="L260" s="29"/>
      <c r="M260" s="28"/>
    </row>
    <row r="261" spans="1:13">
      <c r="A261" s="13">
        <v>254</v>
      </c>
      <c r="B261" s="28"/>
      <c r="C261" s="28"/>
      <c r="D261" s="28"/>
      <c r="E261" s="39"/>
      <c r="F261" s="39"/>
      <c r="G261" s="30"/>
      <c r="H261" s="42"/>
      <c r="I261" s="43"/>
      <c r="J261" s="21" t="e">
        <f t="shared" si="4"/>
        <v>#DIV/0!</v>
      </c>
      <c r="K261" s="29"/>
      <c r="L261" s="29"/>
      <c r="M261" s="28"/>
    </row>
    <row r="262" spans="1:13">
      <c r="A262" s="13">
        <v>255</v>
      </c>
      <c r="B262" s="28"/>
      <c r="C262" s="28"/>
      <c r="D262" s="28"/>
      <c r="E262" s="39"/>
      <c r="F262" s="39"/>
      <c r="G262" s="30"/>
      <c r="H262" s="42"/>
      <c r="I262" s="43"/>
      <c r="J262" s="21" t="e">
        <f t="shared" si="4"/>
        <v>#DIV/0!</v>
      </c>
      <c r="K262" s="29"/>
      <c r="L262" s="29"/>
      <c r="M262" s="28"/>
    </row>
    <row r="263" spans="1:13">
      <c r="A263" s="40">
        <v>256</v>
      </c>
      <c r="B263" s="28"/>
      <c r="C263" s="28"/>
      <c r="D263" s="28"/>
      <c r="E263" s="39"/>
      <c r="F263" s="39"/>
      <c r="G263" s="30"/>
      <c r="H263" s="42"/>
      <c r="I263" s="43"/>
      <c r="J263" s="21" t="e">
        <f t="shared" si="4"/>
        <v>#DIV/0!</v>
      </c>
      <c r="K263" s="29"/>
      <c r="L263" s="29"/>
      <c r="M263" s="28"/>
    </row>
    <row r="264" spans="1:13">
      <c r="A264" s="40">
        <v>257</v>
      </c>
      <c r="B264" s="28"/>
      <c r="C264" s="28"/>
      <c r="D264" s="28"/>
      <c r="E264" s="39"/>
      <c r="F264" s="39"/>
      <c r="G264" s="30"/>
      <c r="H264" s="42"/>
      <c r="I264" s="43"/>
      <c r="J264" s="21" t="e">
        <f t="shared" ref="J264:J327" si="5">H264/I264</f>
        <v>#DIV/0!</v>
      </c>
      <c r="K264" s="29"/>
      <c r="L264" s="29"/>
      <c r="M264" s="28"/>
    </row>
    <row r="265" spans="1:13">
      <c r="A265" s="13">
        <v>258</v>
      </c>
      <c r="B265" s="28"/>
      <c r="C265" s="28"/>
      <c r="D265" s="28"/>
      <c r="E265" s="39"/>
      <c r="F265" s="39"/>
      <c r="G265" s="30"/>
      <c r="H265" s="42"/>
      <c r="I265" s="43"/>
      <c r="J265" s="41" t="e">
        <f t="shared" si="5"/>
        <v>#DIV/0!</v>
      </c>
      <c r="K265" s="29"/>
      <c r="L265" s="29"/>
      <c r="M265" s="28"/>
    </row>
    <row r="266" spans="1:13">
      <c r="A266" s="13">
        <v>259</v>
      </c>
      <c r="B266" s="28"/>
      <c r="C266" s="28"/>
      <c r="D266" s="28"/>
      <c r="E266" s="39"/>
      <c r="F266" s="39"/>
      <c r="G266" s="30"/>
      <c r="H266" s="42"/>
      <c r="I266" s="43"/>
      <c r="J266" s="41" t="e">
        <f t="shared" si="5"/>
        <v>#DIV/0!</v>
      </c>
      <c r="K266" s="29"/>
      <c r="L266" s="29"/>
      <c r="M266" s="28"/>
    </row>
    <row r="267" spans="1:13">
      <c r="A267" s="13">
        <v>260</v>
      </c>
      <c r="B267" s="28"/>
      <c r="C267" s="28"/>
      <c r="D267" s="28"/>
      <c r="E267" s="39"/>
      <c r="F267" s="39"/>
      <c r="G267" s="30"/>
      <c r="H267" s="42"/>
      <c r="I267" s="43"/>
      <c r="J267" s="21" t="e">
        <f t="shared" si="5"/>
        <v>#DIV/0!</v>
      </c>
      <c r="K267" s="29"/>
      <c r="L267" s="29"/>
      <c r="M267" s="28"/>
    </row>
    <row r="268" spans="1:13">
      <c r="A268" s="13">
        <v>261</v>
      </c>
      <c r="B268" s="28"/>
      <c r="C268" s="28"/>
      <c r="D268" s="28"/>
      <c r="E268" s="39"/>
      <c r="F268" s="39"/>
      <c r="G268" s="30"/>
      <c r="H268" s="42"/>
      <c r="I268" s="43"/>
      <c r="J268" s="41" t="e">
        <f t="shared" si="5"/>
        <v>#DIV/0!</v>
      </c>
      <c r="K268" s="29"/>
      <c r="L268" s="29"/>
      <c r="M268" s="28"/>
    </row>
    <row r="269" spans="1:13">
      <c r="A269" s="13">
        <v>262</v>
      </c>
      <c r="B269" s="28"/>
      <c r="C269" s="28"/>
      <c r="D269" s="28"/>
      <c r="E269" s="39"/>
      <c r="F269" s="39"/>
      <c r="G269" s="30"/>
      <c r="H269" s="42"/>
      <c r="I269" s="43"/>
      <c r="J269" s="41" t="e">
        <f t="shared" si="5"/>
        <v>#DIV/0!</v>
      </c>
      <c r="K269" s="29"/>
      <c r="L269" s="29"/>
      <c r="M269" s="28"/>
    </row>
    <row r="270" spans="1:13">
      <c r="A270" s="13">
        <v>263</v>
      </c>
      <c r="B270" s="28"/>
      <c r="C270" s="28"/>
      <c r="D270" s="28"/>
      <c r="E270" s="39"/>
      <c r="F270" s="39"/>
      <c r="G270" s="30"/>
      <c r="H270" s="42"/>
      <c r="I270" s="43"/>
      <c r="J270" s="21" t="e">
        <f t="shared" si="5"/>
        <v>#DIV/0!</v>
      </c>
      <c r="K270" s="29"/>
      <c r="L270" s="29"/>
      <c r="M270" s="28"/>
    </row>
    <row r="271" spans="1:13">
      <c r="A271" s="13">
        <v>264</v>
      </c>
      <c r="B271" s="28"/>
      <c r="C271" s="28"/>
      <c r="D271" s="28"/>
      <c r="E271" s="39"/>
      <c r="F271" s="39"/>
      <c r="G271" s="30"/>
      <c r="H271" s="42"/>
      <c r="I271" s="43"/>
      <c r="J271" s="21" t="e">
        <f t="shared" si="5"/>
        <v>#DIV/0!</v>
      </c>
      <c r="K271" s="29"/>
      <c r="L271" s="29"/>
      <c r="M271" s="28"/>
    </row>
    <row r="272" spans="1:13">
      <c r="A272" s="13">
        <v>265</v>
      </c>
      <c r="B272" s="28"/>
      <c r="C272" s="28"/>
      <c r="D272" s="28"/>
      <c r="E272" s="39"/>
      <c r="F272" s="39"/>
      <c r="G272" s="30"/>
      <c r="H272" s="42"/>
      <c r="I272" s="43"/>
      <c r="J272" s="21" t="e">
        <f t="shared" si="5"/>
        <v>#DIV/0!</v>
      </c>
      <c r="K272" s="29"/>
      <c r="L272" s="29"/>
      <c r="M272" s="28"/>
    </row>
    <row r="273" spans="1:13">
      <c r="A273" s="40">
        <v>266</v>
      </c>
      <c r="B273" s="28"/>
      <c r="C273" s="28"/>
      <c r="D273" s="28"/>
      <c r="E273" s="39"/>
      <c r="F273" s="39"/>
      <c r="G273" s="30"/>
      <c r="H273" s="42"/>
      <c r="I273" s="43"/>
      <c r="J273" s="21" t="e">
        <f t="shared" si="5"/>
        <v>#DIV/0!</v>
      </c>
      <c r="K273" s="29"/>
      <c r="L273" s="29"/>
      <c r="M273" s="28"/>
    </row>
    <row r="274" spans="1:13">
      <c r="A274" s="40">
        <v>267</v>
      </c>
      <c r="B274" s="28"/>
      <c r="C274" s="28"/>
      <c r="D274" s="28"/>
      <c r="E274" s="39"/>
      <c r="F274" s="39"/>
      <c r="G274" s="30"/>
      <c r="H274" s="42"/>
      <c r="I274" s="43"/>
      <c r="J274" s="41" t="e">
        <f t="shared" si="5"/>
        <v>#DIV/0!</v>
      </c>
      <c r="K274" s="29"/>
      <c r="L274" s="29"/>
      <c r="M274" s="28"/>
    </row>
    <row r="275" spans="1:13">
      <c r="A275" s="13">
        <v>268</v>
      </c>
      <c r="B275" s="28"/>
      <c r="C275" s="28"/>
      <c r="D275" s="28"/>
      <c r="E275" s="39"/>
      <c r="F275" s="39"/>
      <c r="G275" s="30"/>
      <c r="H275" s="42"/>
      <c r="I275" s="43"/>
      <c r="J275" s="41" t="e">
        <f t="shared" si="5"/>
        <v>#DIV/0!</v>
      </c>
      <c r="K275" s="29"/>
      <c r="L275" s="29"/>
      <c r="M275" s="28"/>
    </row>
    <row r="276" spans="1:13">
      <c r="A276" s="13">
        <v>269</v>
      </c>
      <c r="B276" s="28"/>
      <c r="C276" s="28"/>
      <c r="D276" s="28"/>
      <c r="E276" s="39"/>
      <c r="F276" s="39"/>
      <c r="G276" s="30"/>
      <c r="H276" s="42"/>
      <c r="I276" s="43"/>
      <c r="J276" s="21" t="e">
        <f t="shared" si="5"/>
        <v>#DIV/0!</v>
      </c>
      <c r="K276" s="29"/>
      <c r="L276" s="29"/>
      <c r="M276" s="28"/>
    </row>
    <row r="277" spans="1:13">
      <c r="A277" s="13">
        <v>270</v>
      </c>
      <c r="B277" s="28"/>
      <c r="C277" s="28"/>
      <c r="D277" s="28"/>
      <c r="E277" s="39"/>
      <c r="F277" s="39"/>
      <c r="G277" s="30"/>
      <c r="H277" s="42"/>
      <c r="I277" s="43"/>
      <c r="J277" s="41" t="e">
        <f t="shared" si="5"/>
        <v>#DIV/0!</v>
      </c>
      <c r="K277" s="29"/>
      <c r="L277" s="29"/>
      <c r="M277" s="28"/>
    </row>
    <row r="278" spans="1:13">
      <c r="A278" s="13">
        <v>271</v>
      </c>
      <c r="B278" s="28"/>
      <c r="C278" s="28"/>
      <c r="D278" s="28"/>
      <c r="E278" s="39"/>
      <c r="F278" s="39"/>
      <c r="G278" s="30"/>
      <c r="H278" s="42"/>
      <c r="I278" s="43"/>
      <c r="J278" s="41" t="e">
        <f t="shared" si="5"/>
        <v>#DIV/0!</v>
      </c>
      <c r="K278" s="29"/>
      <c r="L278" s="29"/>
      <c r="M278" s="28"/>
    </row>
    <row r="279" spans="1:13">
      <c r="A279" s="13">
        <v>272</v>
      </c>
      <c r="B279" s="28"/>
      <c r="C279" s="28"/>
      <c r="D279" s="28"/>
      <c r="E279" s="39"/>
      <c r="F279" s="39"/>
      <c r="G279" s="30"/>
      <c r="H279" s="42"/>
      <c r="I279" s="43"/>
      <c r="J279" s="21" t="e">
        <f t="shared" si="5"/>
        <v>#DIV/0!</v>
      </c>
      <c r="K279" s="29"/>
      <c r="L279" s="29"/>
      <c r="M279" s="28"/>
    </row>
    <row r="280" spans="1:13">
      <c r="A280" s="13">
        <v>273</v>
      </c>
      <c r="B280" s="28"/>
      <c r="C280" s="28"/>
      <c r="D280" s="28"/>
      <c r="E280" s="39"/>
      <c r="F280" s="39"/>
      <c r="G280" s="30"/>
      <c r="H280" s="42"/>
      <c r="I280" s="43"/>
      <c r="J280" s="21" t="e">
        <f t="shared" si="5"/>
        <v>#DIV/0!</v>
      </c>
      <c r="K280" s="29"/>
      <c r="L280" s="29"/>
      <c r="M280" s="28"/>
    </row>
    <row r="281" spans="1:13">
      <c r="A281" s="13">
        <v>274</v>
      </c>
      <c r="B281" s="28"/>
      <c r="C281" s="28"/>
      <c r="D281" s="28"/>
      <c r="E281" s="39"/>
      <c r="F281" s="39"/>
      <c r="G281" s="30"/>
      <c r="H281" s="42"/>
      <c r="I281" s="43"/>
      <c r="J281" s="21" t="e">
        <f t="shared" si="5"/>
        <v>#DIV/0!</v>
      </c>
      <c r="K281" s="29"/>
      <c r="L281" s="29"/>
      <c r="M281" s="28"/>
    </row>
    <row r="282" spans="1:13">
      <c r="A282" s="13">
        <v>275</v>
      </c>
      <c r="B282" s="28"/>
      <c r="C282" s="28"/>
      <c r="D282" s="28"/>
      <c r="E282" s="39"/>
      <c r="F282" s="39"/>
      <c r="G282" s="30"/>
      <c r="H282" s="42"/>
      <c r="I282" s="43"/>
      <c r="J282" s="21" t="e">
        <f t="shared" si="5"/>
        <v>#DIV/0!</v>
      </c>
      <c r="K282" s="29"/>
      <c r="L282" s="29"/>
      <c r="M282" s="28"/>
    </row>
    <row r="283" spans="1:13">
      <c r="A283" s="40">
        <v>276</v>
      </c>
      <c r="B283" s="28"/>
      <c r="C283" s="28"/>
      <c r="D283" s="28"/>
      <c r="E283" s="39"/>
      <c r="F283" s="39"/>
      <c r="G283" s="30"/>
      <c r="H283" s="42"/>
      <c r="I283" s="43"/>
      <c r="J283" s="41" t="e">
        <f t="shared" si="5"/>
        <v>#DIV/0!</v>
      </c>
      <c r="K283" s="29"/>
      <c r="L283" s="29"/>
      <c r="M283" s="28"/>
    </row>
    <row r="284" spans="1:13">
      <c r="A284" s="40">
        <v>277</v>
      </c>
      <c r="B284" s="28"/>
      <c r="C284" s="28"/>
      <c r="D284" s="28"/>
      <c r="E284" s="39"/>
      <c r="F284" s="39"/>
      <c r="G284" s="30"/>
      <c r="H284" s="42"/>
      <c r="I284" s="43"/>
      <c r="J284" s="41" t="e">
        <f t="shared" si="5"/>
        <v>#DIV/0!</v>
      </c>
      <c r="K284" s="29"/>
      <c r="L284" s="29"/>
      <c r="M284" s="28"/>
    </row>
    <row r="285" spans="1:13">
      <c r="A285" s="13">
        <v>278</v>
      </c>
      <c r="B285" s="28"/>
      <c r="C285" s="28"/>
      <c r="D285" s="28"/>
      <c r="E285" s="39"/>
      <c r="F285" s="39"/>
      <c r="G285" s="30"/>
      <c r="H285" s="42"/>
      <c r="I285" s="43"/>
      <c r="J285" s="21" t="e">
        <f t="shared" si="5"/>
        <v>#DIV/0!</v>
      </c>
      <c r="K285" s="29"/>
      <c r="L285" s="29"/>
      <c r="M285" s="28"/>
    </row>
    <row r="286" spans="1:13">
      <c r="A286" s="13">
        <v>279</v>
      </c>
      <c r="B286" s="28"/>
      <c r="C286" s="28"/>
      <c r="D286" s="28"/>
      <c r="E286" s="39"/>
      <c r="F286" s="39"/>
      <c r="G286" s="30"/>
      <c r="H286" s="42"/>
      <c r="I286" s="43"/>
      <c r="J286" s="41" t="e">
        <f t="shared" si="5"/>
        <v>#DIV/0!</v>
      </c>
      <c r="K286" s="29"/>
      <c r="L286" s="29"/>
      <c r="M286" s="28"/>
    </row>
    <row r="287" spans="1:13">
      <c r="A287" s="13">
        <v>280</v>
      </c>
      <c r="B287" s="28"/>
      <c r="C287" s="28"/>
      <c r="D287" s="28"/>
      <c r="E287" s="39"/>
      <c r="F287" s="39"/>
      <c r="G287" s="30"/>
      <c r="H287" s="42"/>
      <c r="I287" s="43"/>
      <c r="J287" s="41" t="e">
        <f t="shared" si="5"/>
        <v>#DIV/0!</v>
      </c>
      <c r="K287" s="29"/>
      <c r="L287" s="29"/>
      <c r="M287" s="28"/>
    </row>
    <row r="288" spans="1:13">
      <c r="A288" s="13">
        <v>281</v>
      </c>
      <c r="B288" s="28"/>
      <c r="C288" s="28"/>
      <c r="D288" s="28"/>
      <c r="E288" s="39"/>
      <c r="F288" s="39"/>
      <c r="G288" s="30"/>
      <c r="H288" s="42"/>
      <c r="I288" s="43"/>
      <c r="J288" s="21" t="e">
        <f t="shared" si="5"/>
        <v>#DIV/0!</v>
      </c>
      <c r="K288" s="29"/>
      <c r="L288" s="29"/>
      <c r="M288" s="28"/>
    </row>
    <row r="289" spans="1:13">
      <c r="A289" s="13">
        <v>282</v>
      </c>
      <c r="B289" s="28"/>
      <c r="C289" s="28"/>
      <c r="D289" s="28"/>
      <c r="E289" s="39"/>
      <c r="F289" s="39"/>
      <c r="G289" s="30"/>
      <c r="H289" s="42"/>
      <c r="I289" s="43"/>
      <c r="J289" s="21" t="e">
        <f t="shared" si="5"/>
        <v>#DIV/0!</v>
      </c>
      <c r="K289" s="29"/>
      <c r="L289" s="29"/>
      <c r="M289" s="28"/>
    </row>
    <row r="290" spans="1:13">
      <c r="A290" s="13">
        <v>283</v>
      </c>
      <c r="B290" s="28"/>
      <c r="C290" s="28"/>
      <c r="D290" s="28"/>
      <c r="E290" s="39"/>
      <c r="F290" s="39"/>
      <c r="G290" s="30"/>
      <c r="H290" s="42"/>
      <c r="I290" s="43"/>
      <c r="J290" s="21" t="e">
        <f t="shared" si="5"/>
        <v>#DIV/0!</v>
      </c>
      <c r="K290" s="29"/>
      <c r="L290" s="29"/>
      <c r="M290" s="28"/>
    </row>
    <row r="291" spans="1:13">
      <c r="A291" s="13">
        <v>284</v>
      </c>
      <c r="B291" s="28"/>
      <c r="C291" s="28"/>
      <c r="D291" s="28"/>
      <c r="E291" s="39"/>
      <c r="F291" s="39"/>
      <c r="G291" s="30"/>
      <c r="H291" s="42"/>
      <c r="I291" s="43"/>
      <c r="J291" s="21" t="e">
        <f t="shared" si="5"/>
        <v>#DIV/0!</v>
      </c>
      <c r="K291" s="29"/>
      <c r="L291" s="29"/>
      <c r="M291" s="28"/>
    </row>
    <row r="292" spans="1:13">
      <c r="A292" s="13">
        <v>285</v>
      </c>
      <c r="B292" s="28"/>
      <c r="C292" s="28"/>
      <c r="D292" s="28"/>
      <c r="E292" s="39"/>
      <c r="F292" s="39"/>
      <c r="G292" s="30"/>
      <c r="H292" s="42"/>
      <c r="I292" s="43"/>
      <c r="J292" s="41" t="e">
        <f t="shared" si="5"/>
        <v>#DIV/0!</v>
      </c>
      <c r="K292" s="29"/>
      <c r="L292" s="29"/>
      <c r="M292" s="28"/>
    </row>
    <row r="293" spans="1:13">
      <c r="A293" s="40">
        <v>286</v>
      </c>
      <c r="B293" s="28"/>
      <c r="C293" s="28"/>
      <c r="D293" s="28"/>
      <c r="E293" s="39"/>
      <c r="F293" s="39"/>
      <c r="G293" s="30"/>
      <c r="H293" s="42"/>
      <c r="I293" s="43"/>
      <c r="J293" s="41" t="e">
        <f t="shared" si="5"/>
        <v>#DIV/0!</v>
      </c>
      <c r="K293" s="29"/>
      <c r="L293" s="29"/>
      <c r="M293" s="28"/>
    </row>
    <row r="294" spans="1:13">
      <c r="A294" s="40">
        <v>287</v>
      </c>
      <c r="B294" s="28"/>
      <c r="C294" s="28"/>
      <c r="D294" s="28"/>
      <c r="E294" s="39"/>
      <c r="F294" s="39"/>
      <c r="G294" s="30"/>
      <c r="H294" s="42"/>
      <c r="I294" s="43"/>
      <c r="J294" s="21" t="e">
        <f t="shared" si="5"/>
        <v>#DIV/0!</v>
      </c>
      <c r="K294" s="29"/>
      <c r="L294" s="29"/>
      <c r="M294" s="28"/>
    </row>
    <row r="295" spans="1:13">
      <c r="A295" s="13">
        <v>288</v>
      </c>
      <c r="B295" s="28"/>
      <c r="C295" s="28"/>
      <c r="D295" s="28"/>
      <c r="E295" s="39"/>
      <c r="F295" s="39"/>
      <c r="G295" s="30"/>
      <c r="H295" s="42"/>
      <c r="I295" s="43"/>
      <c r="J295" s="41" t="e">
        <f t="shared" si="5"/>
        <v>#DIV/0!</v>
      </c>
      <c r="K295" s="29"/>
      <c r="L295" s="29"/>
      <c r="M295" s="28"/>
    </row>
    <row r="296" spans="1:13">
      <c r="A296" s="13">
        <v>289</v>
      </c>
      <c r="B296" s="28"/>
      <c r="C296" s="28"/>
      <c r="D296" s="28"/>
      <c r="E296" s="39"/>
      <c r="F296" s="39"/>
      <c r="G296" s="30"/>
      <c r="H296" s="42"/>
      <c r="I296" s="43"/>
      <c r="J296" s="41" t="e">
        <f t="shared" si="5"/>
        <v>#DIV/0!</v>
      </c>
      <c r="K296" s="29"/>
      <c r="L296" s="29"/>
      <c r="M296" s="28"/>
    </row>
    <row r="297" spans="1:13">
      <c r="A297" s="13">
        <v>290</v>
      </c>
      <c r="B297" s="28"/>
      <c r="C297" s="28"/>
      <c r="D297" s="28"/>
      <c r="E297" s="39"/>
      <c r="F297" s="39"/>
      <c r="G297" s="30"/>
      <c r="H297" s="42"/>
      <c r="I297" s="43"/>
      <c r="J297" s="21" t="e">
        <f t="shared" si="5"/>
        <v>#DIV/0!</v>
      </c>
      <c r="K297" s="29"/>
      <c r="L297" s="29"/>
      <c r="M297" s="28"/>
    </row>
    <row r="298" spans="1:13">
      <c r="A298" s="13">
        <v>291</v>
      </c>
      <c r="B298" s="28"/>
      <c r="C298" s="28"/>
      <c r="D298" s="28"/>
      <c r="E298" s="39"/>
      <c r="F298" s="39"/>
      <c r="G298" s="30"/>
      <c r="H298" s="42"/>
      <c r="I298" s="43"/>
      <c r="J298" s="21" t="e">
        <f t="shared" si="5"/>
        <v>#DIV/0!</v>
      </c>
      <c r="K298" s="29"/>
      <c r="L298" s="29"/>
      <c r="M298" s="28"/>
    </row>
    <row r="299" spans="1:13">
      <c r="A299" s="13">
        <v>292</v>
      </c>
      <c r="B299" s="28"/>
      <c r="C299" s="28"/>
      <c r="D299" s="28"/>
      <c r="E299" s="39"/>
      <c r="F299" s="39"/>
      <c r="G299" s="30"/>
      <c r="H299" s="42"/>
      <c r="I299" s="43"/>
      <c r="J299" s="21" t="e">
        <f t="shared" si="5"/>
        <v>#DIV/0!</v>
      </c>
      <c r="K299" s="29"/>
      <c r="L299" s="29"/>
      <c r="M299" s="28"/>
    </row>
    <row r="300" spans="1:13">
      <c r="A300" s="13">
        <v>293</v>
      </c>
      <c r="B300" s="28"/>
      <c r="C300" s="28"/>
      <c r="D300" s="28"/>
      <c r="E300" s="39"/>
      <c r="F300" s="39"/>
      <c r="G300" s="30"/>
      <c r="H300" s="42"/>
      <c r="I300" s="43"/>
      <c r="J300" s="21" t="e">
        <f t="shared" si="5"/>
        <v>#DIV/0!</v>
      </c>
      <c r="K300" s="29"/>
      <c r="L300" s="29"/>
      <c r="M300" s="28"/>
    </row>
    <row r="301" spans="1:13">
      <c r="A301" s="13">
        <v>294</v>
      </c>
      <c r="B301" s="28"/>
      <c r="C301" s="28"/>
      <c r="D301" s="28"/>
      <c r="E301" s="39"/>
      <c r="F301" s="39"/>
      <c r="G301" s="30"/>
      <c r="H301" s="42"/>
      <c r="I301" s="43"/>
      <c r="J301" s="41" t="e">
        <f t="shared" si="5"/>
        <v>#DIV/0!</v>
      </c>
      <c r="K301" s="29"/>
      <c r="L301" s="29"/>
      <c r="M301" s="28"/>
    </row>
    <row r="302" spans="1:13">
      <c r="A302" s="13">
        <v>295</v>
      </c>
      <c r="B302" s="28"/>
      <c r="C302" s="28"/>
      <c r="D302" s="28"/>
      <c r="E302" s="39"/>
      <c r="F302" s="39"/>
      <c r="G302" s="30"/>
      <c r="H302" s="42"/>
      <c r="I302" s="43"/>
      <c r="J302" s="41" t="e">
        <f t="shared" si="5"/>
        <v>#DIV/0!</v>
      </c>
      <c r="K302" s="29"/>
      <c r="L302" s="29"/>
      <c r="M302" s="28"/>
    </row>
    <row r="303" spans="1:13">
      <c r="A303" s="40">
        <v>296</v>
      </c>
      <c r="B303" s="28"/>
      <c r="C303" s="28"/>
      <c r="D303" s="28"/>
      <c r="E303" s="39"/>
      <c r="F303" s="39"/>
      <c r="G303" s="30"/>
      <c r="H303" s="42"/>
      <c r="I303" s="43"/>
      <c r="J303" s="21" t="e">
        <f t="shared" si="5"/>
        <v>#DIV/0!</v>
      </c>
      <c r="K303" s="29"/>
      <c r="L303" s="29"/>
      <c r="M303" s="28"/>
    </row>
    <row r="304" spans="1:13">
      <c r="A304" s="40">
        <v>297</v>
      </c>
      <c r="B304" s="28"/>
      <c r="C304" s="28"/>
      <c r="D304" s="28"/>
      <c r="E304" s="39"/>
      <c r="F304" s="39"/>
      <c r="G304" s="30"/>
      <c r="H304" s="42"/>
      <c r="I304" s="43"/>
      <c r="J304" s="41" t="e">
        <f t="shared" si="5"/>
        <v>#DIV/0!</v>
      </c>
      <c r="K304" s="29"/>
      <c r="L304" s="29"/>
      <c r="M304" s="28"/>
    </row>
    <row r="305" spans="1:13">
      <c r="A305" s="13">
        <v>298</v>
      </c>
      <c r="B305" s="28"/>
      <c r="C305" s="28"/>
      <c r="D305" s="28"/>
      <c r="E305" s="39"/>
      <c r="F305" s="39"/>
      <c r="G305" s="30"/>
      <c r="H305" s="42"/>
      <c r="I305" s="43"/>
      <c r="J305" s="41" t="e">
        <f t="shared" si="5"/>
        <v>#DIV/0!</v>
      </c>
      <c r="K305" s="29"/>
      <c r="L305" s="29"/>
      <c r="M305" s="28"/>
    </row>
    <row r="306" spans="1:13">
      <c r="A306" s="13">
        <v>299</v>
      </c>
      <c r="B306" s="28"/>
      <c r="C306" s="28"/>
      <c r="D306" s="28"/>
      <c r="E306" s="39"/>
      <c r="F306" s="39"/>
      <c r="G306" s="30"/>
      <c r="H306" s="42"/>
      <c r="I306" s="43"/>
      <c r="J306" s="21" t="e">
        <f t="shared" si="5"/>
        <v>#DIV/0!</v>
      </c>
      <c r="K306" s="29"/>
      <c r="L306" s="29"/>
      <c r="M306" s="28"/>
    </row>
    <row r="307" spans="1:13">
      <c r="A307" s="13">
        <v>300</v>
      </c>
      <c r="B307" s="28"/>
      <c r="C307" s="28"/>
      <c r="D307" s="28"/>
      <c r="E307" s="39"/>
      <c r="F307" s="39"/>
      <c r="G307" s="30"/>
      <c r="H307" s="42"/>
      <c r="I307" s="43"/>
      <c r="J307" s="21" t="e">
        <f t="shared" si="5"/>
        <v>#DIV/0!</v>
      </c>
      <c r="K307" s="29"/>
      <c r="L307" s="29"/>
      <c r="M307" s="28"/>
    </row>
    <row r="308" spans="1:13">
      <c r="A308" s="13">
        <v>301</v>
      </c>
      <c r="B308" s="28"/>
      <c r="C308" s="28"/>
      <c r="D308" s="28"/>
      <c r="E308" s="39"/>
      <c r="F308" s="39"/>
      <c r="G308" s="30"/>
      <c r="H308" s="42"/>
      <c r="I308" s="43"/>
      <c r="J308" s="21" t="e">
        <f t="shared" si="5"/>
        <v>#DIV/0!</v>
      </c>
      <c r="K308" s="29"/>
      <c r="L308" s="29"/>
      <c r="M308" s="28"/>
    </row>
    <row r="309" spans="1:13">
      <c r="A309" s="13">
        <v>302</v>
      </c>
      <c r="B309" s="28"/>
      <c r="C309" s="28"/>
      <c r="D309" s="28"/>
      <c r="E309" s="39"/>
      <c r="F309" s="39"/>
      <c r="G309" s="30"/>
      <c r="H309" s="42"/>
      <c r="I309" s="43"/>
      <c r="J309" s="21" t="e">
        <f t="shared" si="5"/>
        <v>#DIV/0!</v>
      </c>
      <c r="K309" s="29"/>
      <c r="L309" s="29"/>
      <c r="M309" s="28"/>
    </row>
    <row r="310" spans="1:13">
      <c r="A310" s="13">
        <v>303</v>
      </c>
      <c r="B310" s="28"/>
      <c r="C310" s="28"/>
      <c r="D310" s="28"/>
      <c r="E310" s="39"/>
      <c r="F310" s="39"/>
      <c r="G310" s="30"/>
      <c r="H310" s="42"/>
      <c r="I310" s="43"/>
      <c r="J310" s="41" t="e">
        <f t="shared" si="5"/>
        <v>#DIV/0!</v>
      </c>
      <c r="K310" s="29"/>
      <c r="L310" s="29"/>
      <c r="M310" s="28"/>
    </row>
    <row r="311" spans="1:13">
      <c r="A311" s="13">
        <v>304</v>
      </c>
      <c r="B311" s="28"/>
      <c r="C311" s="28"/>
      <c r="D311" s="28"/>
      <c r="E311" s="39"/>
      <c r="F311" s="39"/>
      <c r="G311" s="30"/>
      <c r="H311" s="42"/>
      <c r="I311" s="43"/>
      <c r="J311" s="41" t="e">
        <f t="shared" si="5"/>
        <v>#DIV/0!</v>
      </c>
      <c r="K311" s="29"/>
      <c r="L311" s="29"/>
      <c r="M311" s="28"/>
    </row>
    <row r="312" spans="1:13">
      <c r="A312" s="13">
        <v>305</v>
      </c>
      <c r="B312" s="28"/>
      <c r="C312" s="28"/>
      <c r="D312" s="28"/>
      <c r="E312" s="39"/>
      <c r="F312" s="39"/>
      <c r="G312" s="30"/>
      <c r="H312" s="42"/>
      <c r="I312" s="43"/>
      <c r="J312" s="21" t="e">
        <f t="shared" si="5"/>
        <v>#DIV/0!</v>
      </c>
      <c r="K312" s="29"/>
      <c r="L312" s="29"/>
      <c r="M312" s="28"/>
    </row>
    <row r="313" spans="1:13">
      <c r="A313" s="40">
        <v>306</v>
      </c>
      <c r="B313" s="28"/>
      <c r="C313" s="28"/>
      <c r="D313" s="28"/>
      <c r="E313" s="39"/>
      <c r="F313" s="39"/>
      <c r="G313" s="30"/>
      <c r="H313" s="42"/>
      <c r="I313" s="43"/>
      <c r="J313" s="41" t="e">
        <f t="shared" si="5"/>
        <v>#DIV/0!</v>
      </c>
      <c r="K313" s="29"/>
      <c r="L313" s="29"/>
      <c r="M313" s="28"/>
    </row>
    <row r="314" spans="1:13">
      <c r="A314" s="40">
        <v>307</v>
      </c>
      <c r="B314" s="28"/>
      <c r="C314" s="28"/>
      <c r="D314" s="28"/>
      <c r="E314" s="39"/>
      <c r="F314" s="39"/>
      <c r="G314" s="30"/>
      <c r="H314" s="42"/>
      <c r="I314" s="43"/>
      <c r="J314" s="41" t="e">
        <f t="shared" si="5"/>
        <v>#DIV/0!</v>
      </c>
      <c r="K314" s="29"/>
      <c r="L314" s="29"/>
      <c r="M314" s="28"/>
    </row>
    <row r="315" spans="1:13">
      <c r="A315" s="13">
        <v>308</v>
      </c>
      <c r="B315" s="28"/>
      <c r="C315" s="28"/>
      <c r="D315" s="28"/>
      <c r="E315" s="39"/>
      <c r="F315" s="39"/>
      <c r="G315" s="30"/>
      <c r="H315" s="42"/>
      <c r="I315" s="43"/>
      <c r="J315" s="21" t="e">
        <f t="shared" si="5"/>
        <v>#DIV/0!</v>
      </c>
      <c r="K315" s="29"/>
      <c r="L315" s="29"/>
      <c r="M315" s="28"/>
    </row>
    <row r="316" spans="1:13">
      <c r="A316" s="13">
        <v>309</v>
      </c>
      <c r="B316" s="28"/>
      <c r="C316" s="28"/>
      <c r="D316" s="28"/>
      <c r="E316" s="39"/>
      <c r="F316" s="39"/>
      <c r="G316" s="30"/>
      <c r="H316" s="42"/>
      <c r="I316" s="43"/>
      <c r="J316" s="21" t="e">
        <f t="shared" si="5"/>
        <v>#DIV/0!</v>
      </c>
      <c r="K316" s="29"/>
      <c r="L316" s="29"/>
      <c r="M316" s="28"/>
    </row>
    <row r="317" spans="1:13">
      <c r="A317" s="13">
        <v>310</v>
      </c>
      <c r="B317" s="28"/>
      <c r="C317" s="28"/>
      <c r="D317" s="28"/>
      <c r="E317" s="39"/>
      <c r="F317" s="39"/>
      <c r="G317" s="30"/>
      <c r="H317" s="42"/>
      <c r="I317" s="43"/>
      <c r="J317" s="21" t="e">
        <f t="shared" si="5"/>
        <v>#DIV/0!</v>
      </c>
      <c r="K317" s="29"/>
      <c r="L317" s="29"/>
      <c r="M317" s="28"/>
    </row>
    <row r="318" spans="1:13">
      <c r="A318" s="13">
        <v>311</v>
      </c>
      <c r="B318" s="28"/>
      <c r="C318" s="28"/>
      <c r="D318" s="28"/>
      <c r="E318" s="39"/>
      <c r="F318" s="39"/>
      <c r="G318" s="30"/>
      <c r="H318" s="42"/>
      <c r="I318" s="43"/>
      <c r="J318" s="21" t="e">
        <f t="shared" si="5"/>
        <v>#DIV/0!</v>
      </c>
      <c r="K318" s="29"/>
      <c r="L318" s="29"/>
      <c r="M318" s="28"/>
    </row>
    <row r="319" spans="1:13">
      <c r="A319" s="13">
        <v>312</v>
      </c>
      <c r="B319" s="28"/>
      <c r="C319" s="28"/>
      <c r="D319" s="28"/>
      <c r="E319" s="39"/>
      <c r="F319" s="39"/>
      <c r="G319" s="30"/>
      <c r="H319" s="42"/>
      <c r="I319" s="43"/>
      <c r="J319" s="41" t="e">
        <f t="shared" si="5"/>
        <v>#DIV/0!</v>
      </c>
      <c r="K319" s="29"/>
      <c r="L319" s="29"/>
      <c r="M319" s="28"/>
    </row>
    <row r="320" spans="1:13">
      <c r="A320" s="13">
        <v>313</v>
      </c>
      <c r="B320" s="28"/>
      <c r="C320" s="28"/>
      <c r="D320" s="28"/>
      <c r="E320" s="39"/>
      <c r="F320" s="39"/>
      <c r="G320" s="30"/>
      <c r="H320" s="42"/>
      <c r="I320" s="43"/>
      <c r="J320" s="41" t="e">
        <f t="shared" si="5"/>
        <v>#DIV/0!</v>
      </c>
      <c r="K320" s="29"/>
      <c r="L320" s="29"/>
      <c r="M320" s="28"/>
    </row>
    <row r="321" spans="1:13">
      <c r="A321" s="13">
        <v>314</v>
      </c>
      <c r="B321" s="28"/>
      <c r="C321" s="28"/>
      <c r="D321" s="28"/>
      <c r="E321" s="39"/>
      <c r="F321" s="39"/>
      <c r="G321" s="30"/>
      <c r="H321" s="42"/>
      <c r="I321" s="43"/>
      <c r="J321" s="21" t="e">
        <f t="shared" si="5"/>
        <v>#DIV/0!</v>
      </c>
      <c r="K321" s="29"/>
      <c r="L321" s="29"/>
      <c r="M321" s="28"/>
    </row>
    <row r="322" spans="1:13">
      <c r="A322" s="13">
        <v>315</v>
      </c>
      <c r="B322" s="28"/>
      <c r="C322" s="28"/>
      <c r="D322" s="28"/>
      <c r="E322" s="39"/>
      <c r="F322" s="39"/>
      <c r="G322" s="30"/>
      <c r="H322" s="42"/>
      <c r="I322" s="43"/>
      <c r="J322" s="41" t="e">
        <f t="shared" si="5"/>
        <v>#DIV/0!</v>
      </c>
      <c r="K322" s="29"/>
      <c r="L322" s="29"/>
      <c r="M322" s="28"/>
    </row>
    <row r="323" spans="1:13">
      <c r="A323" s="40">
        <v>316</v>
      </c>
      <c r="B323" s="28"/>
      <c r="C323" s="28"/>
      <c r="D323" s="28"/>
      <c r="E323" s="39"/>
      <c r="F323" s="39"/>
      <c r="G323" s="30"/>
      <c r="H323" s="42"/>
      <c r="I323" s="43"/>
      <c r="J323" s="41" t="e">
        <f t="shared" si="5"/>
        <v>#DIV/0!</v>
      </c>
      <c r="K323" s="29"/>
      <c r="L323" s="29"/>
      <c r="M323" s="28"/>
    </row>
    <row r="324" spans="1:13">
      <c r="A324" s="40">
        <v>317</v>
      </c>
      <c r="B324" s="28"/>
      <c r="C324" s="28"/>
      <c r="D324" s="28"/>
      <c r="E324" s="39"/>
      <c r="F324" s="39"/>
      <c r="G324" s="30"/>
      <c r="H324" s="42"/>
      <c r="I324" s="43"/>
      <c r="J324" s="21" t="e">
        <f t="shared" si="5"/>
        <v>#DIV/0!</v>
      </c>
      <c r="K324" s="29"/>
      <c r="L324" s="29"/>
      <c r="M324" s="28"/>
    </row>
    <row r="325" spans="1:13">
      <c r="A325" s="13">
        <v>318</v>
      </c>
      <c r="B325" s="28"/>
      <c r="C325" s="28"/>
      <c r="D325" s="28"/>
      <c r="E325" s="39"/>
      <c r="F325" s="39"/>
      <c r="G325" s="30"/>
      <c r="H325" s="42"/>
      <c r="I325" s="43"/>
      <c r="J325" s="21" t="e">
        <f t="shared" si="5"/>
        <v>#DIV/0!</v>
      </c>
      <c r="K325" s="29"/>
      <c r="L325" s="29"/>
      <c r="M325" s="28"/>
    </row>
    <row r="326" spans="1:13">
      <c r="A326" s="13">
        <v>319</v>
      </c>
      <c r="B326" s="28"/>
      <c r="C326" s="28"/>
      <c r="D326" s="28"/>
      <c r="E326" s="39"/>
      <c r="F326" s="39"/>
      <c r="G326" s="30"/>
      <c r="H326" s="42"/>
      <c r="I326" s="43"/>
      <c r="J326" s="21" t="e">
        <f t="shared" si="5"/>
        <v>#DIV/0!</v>
      </c>
      <c r="K326" s="29"/>
      <c r="L326" s="29"/>
      <c r="M326" s="28"/>
    </row>
    <row r="327" spans="1:13">
      <c r="A327" s="13">
        <v>320</v>
      </c>
      <c r="B327" s="28"/>
      <c r="C327" s="28"/>
      <c r="D327" s="28"/>
      <c r="E327" s="39"/>
      <c r="F327" s="39"/>
      <c r="G327" s="30"/>
      <c r="H327" s="42"/>
      <c r="I327" s="43"/>
      <c r="J327" s="21" t="e">
        <f t="shared" si="5"/>
        <v>#DIV/0!</v>
      </c>
      <c r="K327" s="29"/>
      <c r="L327" s="29"/>
      <c r="M327" s="28"/>
    </row>
    <row r="328" spans="1:13">
      <c r="A328" s="13">
        <v>321</v>
      </c>
      <c r="B328" s="28"/>
      <c r="C328" s="28"/>
      <c r="D328" s="28"/>
      <c r="E328" s="39"/>
      <c r="F328" s="39"/>
      <c r="G328" s="30"/>
      <c r="H328" s="42"/>
      <c r="I328" s="43"/>
      <c r="J328" s="41" t="e">
        <f t="shared" ref="J328:J357" si="6">H328/I328</f>
        <v>#DIV/0!</v>
      </c>
      <c r="K328" s="29"/>
      <c r="L328" s="29"/>
      <c r="M328" s="28"/>
    </row>
    <row r="329" spans="1:13">
      <c r="A329" s="13">
        <v>322</v>
      </c>
      <c r="B329" s="28"/>
      <c r="C329" s="28"/>
      <c r="D329" s="28"/>
      <c r="E329" s="39"/>
      <c r="F329" s="39"/>
      <c r="G329" s="30"/>
      <c r="H329" s="42"/>
      <c r="I329" s="43"/>
      <c r="J329" s="41" t="e">
        <f t="shared" si="6"/>
        <v>#DIV/0!</v>
      </c>
      <c r="K329" s="29"/>
      <c r="L329" s="29"/>
      <c r="M329" s="28"/>
    </row>
    <row r="330" spans="1:13">
      <c r="A330" s="13">
        <v>323</v>
      </c>
      <c r="B330" s="28"/>
      <c r="C330" s="28"/>
      <c r="D330" s="28"/>
      <c r="E330" s="39"/>
      <c r="F330" s="39"/>
      <c r="G330" s="30"/>
      <c r="H330" s="42"/>
      <c r="I330" s="43"/>
      <c r="J330" s="21" t="e">
        <f t="shared" si="6"/>
        <v>#DIV/0!</v>
      </c>
      <c r="K330" s="29"/>
      <c r="L330" s="29"/>
      <c r="M330" s="28"/>
    </row>
    <row r="331" spans="1:13">
      <c r="A331" s="13">
        <v>324</v>
      </c>
      <c r="B331" s="28"/>
      <c r="C331" s="28"/>
      <c r="D331" s="28"/>
      <c r="E331" s="39"/>
      <c r="F331" s="39"/>
      <c r="G331" s="30"/>
      <c r="H331" s="42"/>
      <c r="I331" s="43"/>
      <c r="J331" s="41" t="e">
        <f t="shared" si="6"/>
        <v>#DIV/0!</v>
      </c>
      <c r="K331" s="29"/>
      <c r="L331" s="29"/>
      <c r="M331" s="28"/>
    </row>
    <row r="332" spans="1:13">
      <c r="A332" s="13">
        <v>325</v>
      </c>
      <c r="B332" s="28"/>
      <c r="C332" s="28"/>
      <c r="D332" s="28"/>
      <c r="E332" s="39"/>
      <c r="F332" s="39"/>
      <c r="G332" s="30"/>
      <c r="H332" s="42"/>
      <c r="I332" s="43"/>
      <c r="J332" s="41" t="e">
        <f t="shared" si="6"/>
        <v>#DIV/0!</v>
      </c>
      <c r="K332" s="29"/>
      <c r="L332" s="29"/>
      <c r="M332" s="28"/>
    </row>
    <row r="333" spans="1:13">
      <c r="A333" s="40">
        <v>326</v>
      </c>
      <c r="B333" s="28"/>
      <c r="C333" s="28"/>
      <c r="D333" s="28"/>
      <c r="E333" s="39"/>
      <c r="F333" s="39"/>
      <c r="G333" s="30"/>
      <c r="H333" s="42"/>
      <c r="I333" s="43"/>
      <c r="J333" s="21" t="e">
        <f t="shared" si="6"/>
        <v>#DIV/0!</v>
      </c>
      <c r="K333" s="29"/>
      <c r="L333" s="29"/>
      <c r="M333" s="28"/>
    </row>
    <row r="334" spans="1:13">
      <c r="A334" s="40">
        <v>327</v>
      </c>
      <c r="B334" s="28"/>
      <c r="C334" s="28"/>
      <c r="D334" s="28"/>
      <c r="E334" s="39"/>
      <c r="F334" s="39"/>
      <c r="G334" s="30"/>
      <c r="H334" s="42"/>
      <c r="I334" s="43"/>
      <c r="J334" s="21" t="e">
        <f t="shared" si="6"/>
        <v>#DIV/0!</v>
      </c>
      <c r="K334" s="29"/>
      <c r="L334" s="29"/>
      <c r="M334" s="28"/>
    </row>
    <row r="335" spans="1:13">
      <c r="A335" s="13">
        <v>328</v>
      </c>
      <c r="B335" s="28"/>
      <c r="C335" s="28"/>
      <c r="D335" s="28"/>
      <c r="E335" s="39"/>
      <c r="F335" s="39"/>
      <c r="G335" s="30"/>
      <c r="H335" s="42"/>
      <c r="I335" s="43"/>
      <c r="J335" s="21" t="e">
        <f t="shared" si="6"/>
        <v>#DIV/0!</v>
      </c>
      <c r="K335" s="29"/>
      <c r="L335" s="29"/>
      <c r="M335" s="28"/>
    </row>
    <row r="336" spans="1:13">
      <c r="A336" s="13">
        <v>329</v>
      </c>
      <c r="B336" s="28"/>
      <c r="C336" s="28"/>
      <c r="D336" s="28"/>
      <c r="E336" s="39"/>
      <c r="F336" s="39"/>
      <c r="G336" s="30"/>
      <c r="H336" s="42"/>
      <c r="I336" s="43"/>
      <c r="J336" s="21" t="e">
        <f t="shared" si="6"/>
        <v>#DIV/0!</v>
      </c>
      <c r="K336" s="29"/>
      <c r="L336" s="29"/>
      <c r="M336" s="28"/>
    </row>
    <row r="337" spans="1:13">
      <c r="A337" s="13">
        <v>330</v>
      </c>
      <c r="B337" s="28"/>
      <c r="C337" s="28"/>
      <c r="D337" s="28"/>
      <c r="E337" s="39"/>
      <c r="F337" s="39"/>
      <c r="G337" s="30"/>
      <c r="H337" s="42"/>
      <c r="I337" s="43"/>
      <c r="J337" s="41" t="e">
        <f t="shared" si="6"/>
        <v>#DIV/0!</v>
      </c>
      <c r="K337" s="29"/>
      <c r="L337" s="29"/>
      <c r="M337" s="28"/>
    </row>
    <row r="338" spans="1:13">
      <c r="A338" s="13">
        <v>331</v>
      </c>
      <c r="B338" s="28"/>
      <c r="C338" s="28"/>
      <c r="D338" s="28"/>
      <c r="E338" s="39"/>
      <c r="F338" s="39"/>
      <c r="G338" s="30"/>
      <c r="H338" s="42"/>
      <c r="I338" s="43"/>
      <c r="J338" s="41" t="e">
        <f t="shared" si="6"/>
        <v>#DIV/0!</v>
      </c>
      <c r="K338" s="29"/>
      <c r="L338" s="29"/>
      <c r="M338" s="28"/>
    </row>
    <row r="339" spans="1:13">
      <c r="A339" s="13">
        <v>332</v>
      </c>
      <c r="B339" s="28"/>
      <c r="C339" s="28"/>
      <c r="D339" s="28"/>
      <c r="E339" s="39"/>
      <c r="F339" s="39"/>
      <c r="G339" s="30"/>
      <c r="H339" s="42"/>
      <c r="I339" s="43"/>
      <c r="J339" s="21" t="e">
        <f t="shared" si="6"/>
        <v>#DIV/0!</v>
      </c>
      <c r="K339" s="29"/>
      <c r="L339" s="29"/>
      <c r="M339" s="28"/>
    </row>
    <row r="340" spans="1:13">
      <c r="A340" s="13">
        <v>333</v>
      </c>
      <c r="B340" s="28"/>
      <c r="C340" s="28"/>
      <c r="D340" s="28"/>
      <c r="E340" s="39"/>
      <c r="F340" s="39"/>
      <c r="G340" s="30"/>
      <c r="H340" s="42"/>
      <c r="I340" s="43"/>
      <c r="J340" s="41" t="e">
        <f t="shared" si="6"/>
        <v>#DIV/0!</v>
      </c>
      <c r="K340" s="29"/>
      <c r="L340" s="29"/>
      <c r="M340" s="28"/>
    </row>
    <row r="341" spans="1:13">
      <c r="A341" s="13">
        <v>334</v>
      </c>
      <c r="B341" s="28"/>
      <c r="C341" s="28"/>
      <c r="D341" s="28"/>
      <c r="E341" s="39"/>
      <c r="F341" s="39"/>
      <c r="G341" s="30"/>
      <c r="H341" s="42"/>
      <c r="I341" s="43"/>
      <c r="J341" s="41" t="e">
        <f t="shared" si="6"/>
        <v>#DIV/0!</v>
      </c>
      <c r="K341" s="29"/>
      <c r="L341" s="29"/>
      <c r="M341" s="28"/>
    </row>
    <row r="342" spans="1:13">
      <c r="A342" s="13">
        <v>335</v>
      </c>
      <c r="B342" s="28"/>
      <c r="C342" s="28"/>
      <c r="D342" s="28"/>
      <c r="E342" s="39"/>
      <c r="F342" s="39"/>
      <c r="G342" s="30"/>
      <c r="H342" s="42"/>
      <c r="I342" s="43"/>
      <c r="J342" s="21" t="e">
        <f t="shared" si="6"/>
        <v>#DIV/0!</v>
      </c>
      <c r="K342" s="29"/>
      <c r="L342" s="29"/>
      <c r="M342" s="28"/>
    </row>
    <row r="343" spans="1:13">
      <c r="A343" s="40">
        <v>336</v>
      </c>
      <c r="B343" s="28"/>
      <c r="C343" s="28"/>
      <c r="D343" s="28"/>
      <c r="E343" s="39"/>
      <c r="F343" s="39"/>
      <c r="G343" s="30"/>
      <c r="H343" s="42"/>
      <c r="I343" s="43"/>
      <c r="J343" s="21" t="e">
        <f t="shared" si="6"/>
        <v>#DIV/0!</v>
      </c>
      <c r="K343" s="29"/>
      <c r="L343" s="29"/>
      <c r="M343" s="28"/>
    </row>
    <row r="344" spans="1:13">
      <c r="A344" s="40">
        <v>337</v>
      </c>
      <c r="B344" s="28"/>
      <c r="C344" s="28"/>
      <c r="D344" s="28"/>
      <c r="E344" s="39"/>
      <c r="F344" s="39"/>
      <c r="G344" s="30"/>
      <c r="H344" s="42"/>
      <c r="I344" s="43"/>
      <c r="J344" s="21" t="e">
        <f t="shared" si="6"/>
        <v>#DIV/0!</v>
      </c>
      <c r="K344" s="29"/>
      <c r="L344" s="29"/>
      <c r="M344" s="28"/>
    </row>
    <row r="345" spans="1:13">
      <c r="A345" s="13">
        <v>338</v>
      </c>
      <c r="B345" s="28"/>
      <c r="C345" s="28"/>
      <c r="D345" s="28"/>
      <c r="E345" s="39"/>
      <c r="F345" s="39"/>
      <c r="G345" s="30"/>
      <c r="H345" s="42"/>
      <c r="I345" s="43"/>
      <c r="J345" s="21" t="e">
        <f t="shared" si="6"/>
        <v>#DIV/0!</v>
      </c>
      <c r="K345" s="29"/>
      <c r="L345" s="29"/>
      <c r="M345" s="28"/>
    </row>
    <row r="346" spans="1:13">
      <c r="A346" s="13">
        <v>339</v>
      </c>
      <c r="B346" s="28"/>
      <c r="C346" s="28"/>
      <c r="D346" s="28"/>
      <c r="E346" s="39"/>
      <c r="F346" s="39"/>
      <c r="G346" s="30"/>
      <c r="H346" s="42"/>
      <c r="I346" s="43"/>
      <c r="J346" s="41" t="e">
        <f t="shared" si="6"/>
        <v>#DIV/0!</v>
      </c>
      <c r="K346" s="29"/>
      <c r="L346" s="29"/>
      <c r="M346" s="28"/>
    </row>
    <row r="347" spans="1:13">
      <c r="A347" s="13">
        <v>340</v>
      </c>
      <c r="B347" s="28"/>
      <c r="C347" s="28"/>
      <c r="D347" s="28"/>
      <c r="E347" s="39"/>
      <c r="F347" s="39"/>
      <c r="G347" s="30"/>
      <c r="H347" s="42"/>
      <c r="I347" s="43"/>
      <c r="J347" s="41" t="e">
        <f t="shared" si="6"/>
        <v>#DIV/0!</v>
      </c>
      <c r="K347" s="29"/>
      <c r="L347" s="29"/>
      <c r="M347" s="28"/>
    </row>
    <row r="348" spans="1:13">
      <c r="A348" s="13">
        <v>341</v>
      </c>
      <c r="B348" s="28"/>
      <c r="C348" s="28"/>
      <c r="D348" s="28"/>
      <c r="E348" s="39"/>
      <c r="F348" s="39"/>
      <c r="G348" s="30"/>
      <c r="H348" s="42"/>
      <c r="I348" s="43"/>
      <c r="J348" s="21" t="e">
        <f t="shared" si="6"/>
        <v>#DIV/0!</v>
      </c>
      <c r="K348" s="29"/>
      <c r="L348" s="29"/>
      <c r="M348" s="28"/>
    </row>
    <row r="349" spans="1:13">
      <c r="A349" s="13">
        <v>342</v>
      </c>
      <c r="B349" s="28"/>
      <c r="C349" s="28"/>
      <c r="D349" s="28"/>
      <c r="E349" s="39"/>
      <c r="F349" s="39"/>
      <c r="G349" s="30"/>
      <c r="H349" s="42"/>
      <c r="I349" s="43"/>
      <c r="J349" s="41" t="e">
        <f t="shared" si="6"/>
        <v>#DIV/0!</v>
      </c>
      <c r="K349" s="29"/>
      <c r="L349" s="29"/>
      <c r="M349" s="28"/>
    </row>
    <row r="350" spans="1:13">
      <c r="A350" s="13">
        <v>343</v>
      </c>
      <c r="B350" s="28"/>
      <c r="C350" s="28"/>
      <c r="D350" s="28"/>
      <c r="E350" s="39"/>
      <c r="F350" s="39"/>
      <c r="G350" s="30"/>
      <c r="H350" s="42"/>
      <c r="I350" s="43"/>
      <c r="J350" s="41" t="e">
        <f t="shared" si="6"/>
        <v>#DIV/0!</v>
      </c>
      <c r="K350" s="29"/>
      <c r="L350" s="29"/>
      <c r="M350" s="28"/>
    </row>
    <row r="351" spans="1:13">
      <c r="A351" s="13">
        <v>344</v>
      </c>
      <c r="B351" s="28"/>
      <c r="C351" s="28"/>
      <c r="D351" s="28"/>
      <c r="E351" s="39"/>
      <c r="F351" s="39"/>
      <c r="G351" s="30"/>
      <c r="H351" s="42"/>
      <c r="I351" s="43"/>
      <c r="J351" s="21" t="e">
        <f t="shared" si="6"/>
        <v>#DIV/0!</v>
      </c>
      <c r="K351" s="29"/>
      <c r="L351" s="29"/>
      <c r="M351" s="28"/>
    </row>
    <row r="352" spans="1:13">
      <c r="A352" s="13">
        <v>345</v>
      </c>
      <c r="B352" s="28"/>
      <c r="C352" s="28"/>
      <c r="D352" s="28"/>
      <c r="E352" s="39"/>
      <c r="F352" s="39"/>
      <c r="G352" s="30"/>
      <c r="H352" s="42"/>
      <c r="I352" s="43"/>
      <c r="J352" s="21" t="e">
        <f t="shared" si="6"/>
        <v>#DIV/0!</v>
      </c>
      <c r="K352" s="29"/>
      <c r="L352" s="29"/>
      <c r="M352" s="28"/>
    </row>
    <row r="353" spans="1:13">
      <c r="A353" s="40">
        <v>346</v>
      </c>
      <c r="B353" s="28"/>
      <c r="C353" s="28"/>
      <c r="D353" s="28"/>
      <c r="E353" s="39"/>
      <c r="F353" s="39"/>
      <c r="G353" s="30"/>
      <c r="H353" s="42"/>
      <c r="I353" s="43"/>
      <c r="J353" s="21" t="e">
        <f t="shared" si="6"/>
        <v>#DIV/0!</v>
      </c>
      <c r="K353" s="29"/>
      <c r="L353" s="29"/>
      <c r="M353" s="28"/>
    </row>
    <row r="354" spans="1:13">
      <c r="A354" s="40">
        <v>347</v>
      </c>
      <c r="B354" s="28"/>
      <c r="C354" s="28"/>
      <c r="D354" s="28"/>
      <c r="E354" s="39"/>
      <c r="F354" s="39"/>
      <c r="G354" s="30"/>
      <c r="H354" s="42"/>
      <c r="I354" s="43"/>
      <c r="J354" s="21" t="e">
        <f t="shared" si="6"/>
        <v>#DIV/0!</v>
      </c>
      <c r="K354" s="29"/>
      <c r="L354" s="29"/>
      <c r="M354" s="28"/>
    </row>
    <row r="355" spans="1:13">
      <c r="A355" s="13">
        <v>348</v>
      </c>
      <c r="B355" s="28"/>
      <c r="C355" s="28"/>
      <c r="D355" s="28"/>
      <c r="E355" s="39"/>
      <c r="F355" s="39"/>
      <c r="G355" s="30"/>
      <c r="H355" s="42"/>
      <c r="I355" s="43"/>
      <c r="J355" s="41" t="e">
        <f t="shared" si="6"/>
        <v>#DIV/0!</v>
      </c>
      <c r="K355" s="29"/>
      <c r="L355" s="29"/>
      <c r="M355" s="28"/>
    </row>
    <row r="356" spans="1:13">
      <c r="A356" s="13">
        <v>349</v>
      </c>
      <c r="B356" s="28"/>
      <c r="C356" s="28"/>
      <c r="D356" s="28"/>
      <c r="E356" s="39"/>
      <c r="F356" s="39"/>
      <c r="G356" s="30"/>
      <c r="H356" s="42"/>
      <c r="I356" s="43"/>
      <c r="J356" s="41" t="e">
        <f t="shared" si="6"/>
        <v>#DIV/0!</v>
      </c>
      <c r="K356" s="29"/>
      <c r="L356" s="29"/>
      <c r="M356" s="28"/>
    </row>
    <row r="357" spans="1:13">
      <c r="A357" s="13">
        <v>350</v>
      </c>
      <c r="B357" s="28"/>
      <c r="C357" s="28"/>
      <c r="D357" s="28"/>
      <c r="E357" s="39"/>
      <c r="F357" s="39"/>
      <c r="G357" s="30"/>
      <c r="H357" s="42"/>
      <c r="I357" s="43"/>
      <c r="J357" s="21" t="e">
        <f t="shared" si="6"/>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7"/>
  <sheetViews>
    <sheetView topLeftCell="E4" workbookViewId="0">
      <selection activeCell="P18" sqref="P18"/>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7">
      <c r="A1" s="13" t="s">
        <v>5</v>
      </c>
      <c r="B1" s="82" t="str">
        <f>[15]合計!C3</f>
        <v>越谷市</v>
      </c>
      <c r="C1" s="40"/>
      <c r="D1" s="40"/>
      <c r="E1" s="40"/>
      <c r="F1" s="40"/>
      <c r="I1" s="13" t="s">
        <v>38</v>
      </c>
      <c r="K1" s="15" t="s">
        <v>56</v>
      </c>
    </row>
    <row r="2" spans="1:17" s="40" customFormat="1" ht="51" customHeight="1">
      <c r="B2" s="46"/>
      <c r="E2" s="784" t="s">
        <v>57</v>
      </c>
      <c r="F2" s="784"/>
      <c r="G2" s="784"/>
      <c r="H2" s="17">
        <f>SUMIF(E8:E357,"PPS",H8:H357)</f>
        <v>20490</v>
      </c>
      <c r="I2" s="18"/>
      <c r="J2" s="15"/>
      <c r="K2" s="47"/>
      <c r="L2" s="47"/>
      <c r="O2" s="13"/>
    </row>
    <row r="3" spans="1:17" s="40" customFormat="1" ht="41.25" customHeight="1">
      <c r="B3" s="14"/>
      <c r="E3" s="784" t="s">
        <v>58</v>
      </c>
      <c r="F3" s="784"/>
      <c r="G3" s="784"/>
      <c r="H3" s="17">
        <f>O7</f>
        <v>0</v>
      </c>
      <c r="I3" s="18"/>
      <c r="J3" s="14"/>
      <c r="K3" s="47"/>
      <c r="L3" s="47"/>
      <c r="O3" s="13"/>
    </row>
    <row r="4" spans="1:17" s="40" customFormat="1" ht="60" customHeight="1">
      <c r="B4" s="14"/>
      <c r="E4" s="784" t="s">
        <v>115</v>
      </c>
      <c r="F4" s="784"/>
      <c r="G4" s="784"/>
      <c r="H4" s="48" t="e">
        <f>H3/I7</f>
        <v>#DIV/0!</v>
      </c>
      <c r="I4" s="49"/>
      <c r="J4" s="14"/>
      <c r="K4" s="47"/>
      <c r="L4" s="47"/>
    </row>
    <row r="5" spans="1:17" s="14" customFormat="1" ht="12.75" customHeight="1">
      <c r="B5" s="23"/>
      <c r="E5" s="24"/>
      <c r="F5" s="24"/>
      <c r="G5" s="24"/>
      <c r="H5" s="26"/>
      <c r="I5" s="26"/>
      <c r="J5" s="23"/>
      <c r="K5" s="27"/>
      <c r="L5" s="27"/>
    </row>
    <row r="6" spans="1:17"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7" s="31" customFormat="1" ht="14.25" thickBot="1">
      <c r="B7" s="32" t="s">
        <v>55</v>
      </c>
      <c r="C7" s="32"/>
      <c r="D7" s="32"/>
      <c r="E7" s="32"/>
      <c r="F7" s="32"/>
      <c r="G7" s="32"/>
      <c r="H7" s="33">
        <f>SUM(H8:H357)</f>
        <v>20490</v>
      </c>
      <c r="I7" s="33">
        <f>SUM(I8:I357)</f>
        <v>0</v>
      </c>
      <c r="J7" s="34" t="e">
        <f>H7/I7</f>
        <v>#DIV/0!</v>
      </c>
      <c r="K7" s="50"/>
      <c r="L7" s="50"/>
      <c r="M7" s="32"/>
      <c r="N7" s="32"/>
      <c r="O7" s="51">
        <f>SUM(O8:O357)</f>
        <v>0</v>
      </c>
    </row>
    <row r="8" spans="1:17" ht="284.25" thickTop="1">
      <c r="A8" s="13">
        <v>1</v>
      </c>
      <c r="B8" s="92" t="s">
        <v>980</v>
      </c>
      <c r="C8" s="92" t="s">
        <v>981</v>
      </c>
      <c r="D8" s="92" t="s">
        <v>982</v>
      </c>
      <c r="E8" s="93" t="s">
        <v>120</v>
      </c>
      <c r="F8" s="100" t="s">
        <v>983</v>
      </c>
      <c r="G8" s="101">
        <v>2</v>
      </c>
      <c r="H8" s="102">
        <v>20490</v>
      </c>
      <c r="I8" s="103"/>
      <c r="J8" s="41" t="e">
        <f>H8/I8</f>
        <v>#DIV/0!</v>
      </c>
      <c r="K8" s="104">
        <v>759</v>
      </c>
      <c r="L8" s="104">
        <v>1081733</v>
      </c>
      <c r="M8" s="105" t="s">
        <v>984</v>
      </c>
      <c r="N8" s="105" t="s">
        <v>985</v>
      </c>
      <c r="O8" s="106"/>
      <c r="P8" s="442" t="s">
        <v>986</v>
      </c>
      <c r="Q8" s="202"/>
    </row>
    <row r="9" spans="1:17">
      <c r="A9" s="13">
        <v>2</v>
      </c>
      <c r="B9" s="83"/>
      <c r="C9" s="84"/>
      <c r="D9" s="85"/>
      <c r="E9" s="85"/>
      <c r="F9" s="84"/>
      <c r="G9" s="38"/>
      <c r="H9" s="86"/>
      <c r="I9" s="87"/>
      <c r="J9" s="41" t="e">
        <f t="shared" ref="J9" si="0">H9/I9</f>
        <v>#DIV/0!</v>
      </c>
      <c r="K9" s="87"/>
      <c r="L9" s="87"/>
      <c r="M9" s="88"/>
      <c r="N9" s="105"/>
      <c r="O9" s="91"/>
      <c r="P9" s="442"/>
    </row>
    <row r="10" spans="1:17">
      <c r="A10" s="13">
        <v>3</v>
      </c>
      <c r="B10" s="83"/>
      <c r="C10" s="84"/>
      <c r="D10" s="85"/>
      <c r="E10" s="85"/>
      <c r="F10" s="84"/>
      <c r="G10" s="38"/>
      <c r="H10" s="86"/>
      <c r="I10" s="87"/>
      <c r="J10" s="41" t="e">
        <f>H10/I10</f>
        <v>#DIV/0!</v>
      </c>
      <c r="K10" s="87"/>
      <c r="L10" s="87"/>
      <c r="M10" s="88"/>
      <c r="N10" s="105"/>
      <c r="O10" s="91"/>
    </row>
    <row r="11" spans="1:17">
      <c r="A11" s="13">
        <v>4</v>
      </c>
      <c r="B11" s="83"/>
      <c r="C11" s="84"/>
      <c r="D11" s="85"/>
      <c r="E11" s="85"/>
      <c r="F11" s="84"/>
      <c r="G11" s="38"/>
      <c r="H11" s="86"/>
      <c r="I11" s="87"/>
      <c r="J11" s="41" t="e">
        <f t="shared" ref="J11:J74" si="1">H11/I11</f>
        <v>#DIV/0!</v>
      </c>
      <c r="K11" s="87"/>
      <c r="L11" s="87"/>
      <c r="M11" s="443" t="str">
        <f>IF(ISBLANK(I11),"",H11)</f>
        <v/>
      </c>
      <c r="N11" s="105"/>
      <c r="O11" s="91"/>
    </row>
    <row r="12" spans="1:17">
      <c r="A12" s="13">
        <v>5</v>
      </c>
      <c r="B12" s="83"/>
      <c r="C12" s="84"/>
      <c r="D12" s="85"/>
      <c r="E12" s="85"/>
      <c r="F12" s="84"/>
      <c r="G12" s="38"/>
      <c r="H12" s="86"/>
      <c r="I12" s="87"/>
      <c r="J12" s="41" t="e">
        <f>H12/I12</f>
        <v>#DIV/0!</v>
      </c>
      <c r="K12" s="87"/>
      <c r="L12" s="87"/>
      <c r="M12" s="443" t="str">
        <f>IF(ISBLANK(I12),"",H12)</f>
        <v/>
      </c>
      <c r="N12" s="101"/>
      <c r="O12" s="91"/>
    </row>
    <row r="13" spans="1:17">
      <c r="A13" s="40">
        <v>6</v>
      </c>
      <c r="B13" s="441"/>
      <c r="C13" s="84"/>
      <c r="D13" s="85"/>
      <c r="E13" s="85"/>
      <c r="F13" s="84"/>
      <c r="G13" s="38"/>
      <c r="H13" s="86"/>
      <c r="I13" s="87"/>
      <c r="J13" s="21" t="e">
        <f t="shared" si="1"/>
        <v>#DIV/0!</v>
      </c>
      <c r="K13" s="87"/>
      <c r="L13" s="87"/>
      <c r="M13" s="443" t="str">
        <f t="shared" ref="M13:M26" si="2">IF(ISBLANK(I13),"",H13)</f>
        <v/>
      </c>
      <c r="N13" s="105"/>
      <c r="O13" s="91"/>
    </row>
    <row r="14" spans="1:17">
      <c r="A14" s="40">
        <v>7</v>
      </c>
      <c r="B14" s="122"/>
      <c r="C14" s="84"/>
      <c r="D14" s="85"/>
      <c r="E14" s="85"/>
      <c r="F14" s="84"/>
      <c r="G14" s="38"/>
      <c r="H14" s="86"/>
      <c r="I14" s="87"/>
      <c r="J14" s="21" t="e">
        <f t="shared" si="1"/>
        <v>#DIV/0!</v>
      </c>
      <c r="K14" s="87"/>
      <c r="L14" s="87"/>
      <c r="M14" s="443" t="str">
        <f t="shared" si="2"/>
        <v/>
      </c>
      <c r="N14" s="105"/>
      <c r="O14" s="91"/>
    </row>
    <row r="15" spans="1:17">
      <c r="A15" s="13">
        <v>8</v>
      </c>
      <c r="B15" s="441"/>
      <c r="C15" s="84"/>
      <c r="D15" s="85"/>
      <c r="E15" s="85"/>
      <c r="F15" s="84"/>
      <c r="G15" s="38"/>
      <c r="H15" s="86"/>
      <c r="I15" s="87"/>
      <c r="J15" s="21" t="e">
        <f t="shared" si="1"/>
        <v>#DIV/0!</v>
      </c>
      <c r="K15" s="87"/>
      <c r="L15" s="87"/>
      <c r="M15" s="443" t="str">
        <f t="shared" si="2"/>
        <v/>
      </c>
      <c r="N15" s="105"/>
      <c r="O15" s="91"/>
    </row>
    <row r="16" spans="1:17">
      <c r="A16" s="13">
        <v>9</v>
      </c>
      <c r="B16" s="122"/>
      <c r="C16" s="84"/>
      <c r="D16" s="85"/>
      <c r="E16" s="85"/>
      <c r="F16" s="84"/>
      <c r="G16" s="38"/>
      <c r="H16" s="86"/>
      <c r="I16" s="87"/>
      <c r="J16" s="41" t="e">
        <f t="shared" si="1"/>
        <v>#DIV/0!</v>
      </c>
      <c r="K16" s="87"/>
      <c r="L16" s="87"/>
      <c r="M16" s="443" t="str">
        <f t="shared" si="2"/>
        <v/>
      </c>
      <c r="N16" s="105"/>
      <c r="O16" s="91"/>
    </row>
    <row r="17" spans="1:15">
      <c r="A17" s="13">
        <v>10</v>
      </c>
      <c r="B17" s="441"/>
      <c r="C17" s="84"/>
      <c r="D17" s="85"/>
      <c r="E17" s="85"/>
      <c r="F17" s="84"/>
      <c r="G17" s="38"/>
      <c r="H17" s="86"/>
      <c r="I17" s="87"/>
      <c r="J17" s="41" t="e">
        <f t="shared" si="1"/>
        <v>#DIV/0!</v>
      </c>
      <c r="K17" s="87"/>
      <c r="L17" s="87"/>
      <c r="M17" s="443" t="str">
        <f t="shared" si="2"/>
        <v/>
      </c>
      <c r="N17" s="105"/>
      <c r="O17" s="91"/>
    </row>
    <row r="18" spans="1:15">
      <c r="A18" s="40">
        <v>11</v>
      </c>
      <c r="B18" s="122"/>
      <c r="C18" s="84"/>
      <c r="D18" s="85"/>
      <c r="E18" s="85"/>
      <c r="F18" s="84"/>
      <c r="G18" s="38"/>
      <c r="H18" s="86"/>
      <c r="I18" s="87"/>
      <c r="J18" s="21" t="e">
        <f t="shared" si="1"/>
        <v>#DIV/0!</v>
      </c>
      <c r="K18" s="87"/>
      <c r="L18" s="87"/>
      <c r="M18" s="443" t="str">
        <f t="shared" si="2"/>
        <v/>
      </c>
      <c r="N18" s="105"/>
      <c r="O18" s="91"/>
    </row>
    <row r="19" spans="1:15">
      <c r="A19" s="40">
        <v>12</v>
      </c>
      <c r="B19" s="441"/>
      <c r="C19" s="84"/>
      <c r="D19" s="85"/>
      <c r="E19" s="85"/>
      <c r="F19" s="84"/>
      <c r="G19" s="38"/>
      <c r="H19" s="95"/>
      <c r="I19" s="87"/>
      <c r="J19" s="41" t="e">
        <f t="shared" si="1"/>
        <v>#DIV/0!</v>
      </c>
      <c r="K19" s="87"/>
      <c r="L19" s="87"/>
      <c r="M19" s="443" t="str">
        <f t="shared" si="2"/>
        <v/>
      </c>
      <c r="N19" s="105"/>
      <c r="O19" s="91"/>
    </row>
    <row r="20" spans="1:15">
      <c r="A20" s="13">
        <v>13</v>
      </c>
      <c r="B20" s="122"/>
      <c r="C20" s="84"/>
      <c r="D20" s="85"/>
      <c r="E20" s="85"/>
      <c r="F20" s="84"/>
      <c r="G20" s="38"/>
      <c r="H20" s="95"/>
      <c r="I20" s="96"/>
      <c r="J20" s="41" t="e">
        <f t="shared" si="1"/>
        <v>#DIV/0!</v>
      </c>
      <c r="K20" s="87"/>
      <c r="L20" s="87"/>
      <c r="M20" s="443" t="str">
        <f t="shared" si="2"/>
        <v/>
      </c>
      <c r="N20" s="105"/>
      <c r="O20" s="91"/>
    </row>
    <row r="21" spans="1:15">
      <c r="A21" s="13">
        <v>14</v>
      </c>
      <c r="B21" s="441"/>
      <c r="C21" s="84"/>
      <c r="D21" s="85"/>
      <c r="E21" s="85"/>
      <c r="F21" s="84"/>
      <c r="G21" s="38"/>
      <c r="H21" s="95"/>
      <c r="I21" s="96"/>
      <c r="J21" s="21" t="e">
        <f t="shared" si="1"/>
        <v>#DIV/0!</v>
      </c>
      <c r="K21" s="87"/>
      <c r="L21" s="87"/>
      <c r="M21" s="443" t="str">
        <f t="shared" si="2"/>
        <v/>
      </c>
      <c r="N21" s="105"/>
      <c r="O21" s="91"/>
    </row>
    <row r="22" spans="1:15">
      <c r="A22" s="13">
        <v>15</v>
      </c>
      <c r="B22" s="122"/>
      <c r="C22" s="84"/>
      <c r="D22" s="85"/>
      <c r="E22" s="85"/>
      <c r="F22" s="84"/>
      <c r="G22" s="38"/>
      <c r="H22" s="95"/>
      <c r="I22" s="96"/>
      <c r="J22" s="21" t="e">
        <f t="shared" si="1"/>
        <v>#DIV/0!</v>
      </c>
      <c r="K22" s="87"/>
      <c r="L22" s="87"/>
      <c r="M22" s="443" t="str">
        <f t="shared" si="2"/>
        <v/>
      </c>
      <c r="N22" s="105"/>
      <c r="O22" s="91"/>
    </row>
    <row r="23" spans="1:15">
      <c r="A23" s="40">
        <v>16</v>
      </c>
      <c r="B23" s="122"/>
      <c r="C23" s="84"/>
      <c r="D23" s="85"/>
      <c r="E23" s="85"/>
      <c r="F23" s="84"/>
      <c r="G23" s="38"/>
      <c r="H23" s="95"/>
      <c r="I23" s="96"/>
      <c r="J23" s="21" t="e">
        <f t="shared" si="1"/>
        <v>#DIV/0!</v>
      </c>
      <c r="K23" s="87"/>
      <c r="L23" s="87"/>
      <c r="M23" s="443" t="str">
        <f t="shared" si="2"/>
        <v/>
      </c>
      <c r="N23" s="105"/>
      <c r="O23" s="91"/>
    </row>
    <row r="24" spans="1:15">
      <c r="A24" s="40">
        <v>17</v>
      </c>
      <c r="B24" s="122"/>
      <c r="C24" s="84"/>
      <c r="D24" s="85"/>
      <c r="E24" s="85"/>
      <c r="F24" s="84"/>
      <c r="G24" s="38"/>
      <c r="H24" s="95"/>
      <c r="I24" s="96"/>
      <c r="J24" s="21" t="e">
        <f t="shared" si="1"/>
        <v>#DIV/0!</v>
      </c>
      <c r="K24" s="87"/>
      <c r="L24" s="87"/>
      <c r="M24" s="443" t="str">
        <f t="shared" si="2"/>
        <v/>
      </c>
      <c r="N24" s="105"/>
      <c r="O24" s="91"/>
    </row>
    <row r="25" spans="1:15">
      <c r="A25" s="13">
        <v>18</v>
      </c>
      <c r="B25" s="122"/>
      <c r="C25" s="84"/>
      <c r="D25" s="85"/>
      <c r="E25" s="85"/>
      <c r="F25" s="84"/>
      <c r="G25" s="38"/>
      <c r="H25" s="95"/>
      <c r="I25" s="96"/>
      <c r="J25" s="41" t="e">
        <f t="shared" si="1"/>
        <v>#DIV/0!</v>
      </c>
      <c r="K25" s="87"/>
      <c r="L25" s="87"/>
      <c r="M25" s="443" t="str">
        <f t="shared" si="2"/>
        <v/>
      </c>
      <c r="N25" s="105"/>
      <c r="O25" s="91"/>
    </row>
    <row r="26" spans="1:15">
      <c r="A26" s="13">
        <v>19</v>
      </c>
      <c r="B26" s="122"/>
      <c r="C26" s="84"/>
      <c r="D26" s="85"/>
      <c r="E26" s="85"/>
      <c r="F26" s="84"/>
      <c r="G26" s="38"/>
      <c r="H26" s="95"/>
      <c r="I26" s="96"/>
      <c r="J26" s="41" t="e">
        <f t="shared" si="1"/>
        <v>#DIV/0!</v>
      </c>
      <c r="K26" s="87"/>
      <c r="L26" s="87"/>
      <c r="M26" s="443" t="str">
        <f t="shared" si="2"/>
        <v/>
      </c>
      <c r="N26" s="105"/>
      <c r="O26" s="91"/>
    </row>
    <row r="27" spans="1:15">
      <c r="A27" s="13">
        <v>20</v>
      </c>
      <c r="B27" s="90"/>
      <c r="C27" s="90"/>
      <c r="D27" s="90"/>
      <c r="E27" s="93"/>
      <c r="F27" s="93"/>
      <c r="G27" s="94"/>
      <c r="H27" s="123"/>
      <c r="I27" s="117"/>
      <c r="J27" s="41" t="e">
        <f t="shared" si="1"/>
        <v>#DIV/0!</v>
      </c>
      <c r="K27" s="113"/>
      <c r="L27" s="113"/>
      <c r="M27" s="105"/>
      <c r="N27" s="105"/>
      <c r="O27" s="91"/>
    </row>
    <row r="28" spans="1:15">
      <c r="A28" s="40">
        <v>21</v>
      </c>
      <c r="B28" s="90"/>
      <c r="C28" s="90"/>
      <c r="D28" s="90"/>
      <c r="E28" s="93"/>
      <c r="F28" s="93"/>
      <c r="G28" s="94"/>
      <c r="H28" s="123"/>
      <c r="I28" s="117"/>
      <c r="J28" s="41" t="e">
        <f t="shared" si="1"/>
        <v>#DIV/0!</v>
      </c>
      <c r="K28" s="113"/>
      <c r="L28" s="113"/>
      <c r="M28" s="105"/>
      <c r="N28" s="105"/>
      <c r="O28" s="91"/>
    </row>
    <row r="29" spans="1:15">
      <c r="A29" s="40">
        <v>22</v>
      </c>
      <c r="B29" s="90"/>
      <c r="C29" s="90"/>
      <c r="D29" s="90"/>
      <c r="E29" s="93"/>
      <c r="F29" s="93"/>
      <c r="G29" s="94"/>
      <c r="H29" s="123"/>
      <c r="I29" s="117"/>
      <c r="J29" s="41" t="e">
        <f t="shared" si="1"/>
        <v>#DIV/0!</v>
      </c>
      <c r="K29" s="113"/>
      <c r="L29" s="113"/>
      <c r="M29" s="105"/>
      <c r="N29" s="105"/>
      <c r="O29" s="91"/>
    </row>
    <row r="30" spans="1:15">
      <c r="A30" s="13">
        <v>23</v>
      </c>
      <c r="B30" s="90"/>
      <c r="C30" s="90"/>
      <c r="D30" s="90"/>
      <c r="E30" s="93"/>
      <c r="F30" s="93"/>
      <c r="G30" s="94"/>
      <c r="H30" s="123"/>
      <c r="I30" s="117"/>
      <c r="J30" s="21" t="e">
        <f t="shared" si="1"/>
        <v>#DIV/0!</v>
      </c>
      <c r="K30" s="113"/>
      <c r="L30" s="113"/>
      <c r="M30" s="105"/>
      <c r="N30" s="105"/>
      <c r="O30" s="91"/>
    </row>
    <row r="31" spans="1:15">
      <c r="A31" s="13">
        <v>24</v>
      </c>
      <c r="B31" s="90"/>
      <c r="C31" s="90"/>
      <c r="D31" s="90"/>
      <c r="E31" s="93"/>
      <c r="F31" s="93"/>
      <c r="G31" s="94"/>
      <c r="H31" s="123"/>
      <c r="I31" s="117"/>
      <c r="J31" s="41" t="e">
        <f t="shared" si="1"/>
        <v>#DIV/0!</v>
      </c>
      <c r="K31" s="113"/>
      <c r="L31" s="113"/>
      <c r="M31" s="105"/>
      <c r="N31" s="105"/>
      <c r="O31" s="91"/>
    </row>
    <row r="32" spans="1:15">
      <c r="A32" s="13">
        <v>25</v>
      </c>
      <c r="B32" s="90"/>
      <c r="C32" s="90"/>
      <c r="D32" s="90"/>
      <c r="E32" s="93"/>
      <c r="F32" s="93"/>
      <c r="G32" s="94"/>
      <c r="H32" s="123"/>
      <c r="I32" s="117"/>
      <c r="J32" s="41" t="e">
        <f t="shared" si="1"/>
        <v>#DIV/0!</v>
      </c>
      <c r="K32" s="113"/>
      <c r="L32" s="113"/>
      <c r="M32" s="105"/>
      <c r="N32" s="105"/>
      <c r="O32" s="91"/>
    </row>
    <row r="33" spans="1:15">
      <c r="A33" s="40">
        <v>26</v>
      </c>
      <c r="B33" s="90"/>
      <c r="C33" s="90"/>
      <c r="D33" s="90"/>
      <c r="E33" s="93"/>
      <c r="F33" s="93"/>
      <c r="G33" s="94"/>
      <c r="H33" s="123"/>
      <c r="I33" s="117"/>
      <c r="J33" s="41" t="e">
        <f t="shared" si="1"/>
        <v>#DIV/0!</v>
      </c>
      <c r="K33" s="113"/>
      <c r="L33" s="113"/>
      <c r="M33" s="105"/>
      <c r="N33" s="105"/>
      <c r="O33" s="91"/>
    </row>
    <row r="34" spans="1:15">
      <c r="A34" s="40">
        <v>27</v>
      </c>
      <c r="B34" s="90"/>
      <c r="C34" s="90"/>
      <c r="D34" s="90"/>
      <c r="E34" s="93"/>
      <c r="F34" s="93"/>
      <c r="G34" s="94"/>
      <c r="H34" s="123"/>
      <c r="I34" s="117"/>
      <c r="J34" s="21" t="e">
        <f t="shared" si="1"/>
        <v>#DIV/0!</v>
      </c>
      <c r="K34" s="113"/>
      <c r="L34" s="113"/>
      <c r="M34" s="105"/>
      <c r="N34" s="105"/>
      <c r="O34" s="91"/>
    </row>
    <row r="35" spans="1:15">
      <c r="A35" s="13">
        <v>28</v>
      </c>
      <c r="B35" s="90"/>
      <c r="C35" s="90"/>
      <c r="D35" s="90"/>
      <c r="E35" s="93"/>
      <c r="F35" s="93"/>
      <c r="G35" s="94"/>
      <c r="H35" s="123"/>
      <c r="I35" s="117"/>
      <c r="J35" s="41" t="e">
        <f t="shared" si="1"/>
        <v>#DIV/0!</v>
      </c>
      <c r="K35" s="113"/>
      <c r="L35" s="113"/>
      <c r="M35" s="105"/>
      <c r="N35" s="105"/>
      <c r="O35" s="91"/>
    </row>
    <row r="36" spans="1:15">
      <c r="A36" s="13">
        <v>29</v>
      </c>
      <c r="B36" s="90"/>
      <c r="C36" s="90"/>
      <c r="D36" s="90"/>
      <c r="E36" s="93"/>
      <c r="F36" s="93"/>
      <c r="G36" s="94"/>
      <c r="H36" s="123"/>
      <c r="I36" s="117"/>
      <c r="J36" s="41" t="e">
        <f t="shared" si="1"/>
        <v>#DIV/0!</v>
      </c>
      <c r="K36" s="113"/>
      <c r="L36" s="113"/>
      <c r="M36" s="90"/>
      <c r="N36" s="90"/>
      <c r="O36" s="91"/>
    </row>
    <row r="37" spans="1:15">
      <c r="A37" s="13">
        <v>30</v>
      </c>
      <c r="B37" s="90"/>
      <c r="C37" s="90"/>
      <c r="D37" s="90"/>
      <c r="E37" s="93"/>
      <c r="F37" s="93"/>
      <c r="G37" s="94"/>
      <c r="H37" s="123"/>
      <c r="I37" s="117"/>
      <c r="J37" s="41" t="e">
        <f t="shared" si="1"/>
        <v>#DIV/0!</v>
      </c>
      <c r="K37" s="113"/>
      <c r="L37" s="113"/>
      <c r="M37" s="105"/>
      <c r="N37" s="105"/>
      <c r="O37" s="91"/>
    </row>
    <row r="38" spans="1:15">
      <c r="A38" s="40">
        <v>31</v>
      </c>
      <c r="B38" s="90"/>
      <c r="C38" s="90"/>
      <c r="D38" s="90"/>
      <c r="E38" s="93"/>
      <c r="F38" s="93"/>
      <c r="G38" s="94"/>
      <c r="H38" s="123"/>
      <c r="I38" s="117"/>
      <c r="J38" s="21" t="e">
        <f t="shared" si="1"/>
        <v>#DIV/0!</v>
      </c>
      <c r="K38" s="113"/>
      <c r="L38" s="113"/>
      <c r="M38" s="105"/>
      <c r="N38" s="105"/>
      <c r="O38" s="91"/>
    </row>
    <row r="39" spans="1:15">
      <c r="A39" s="40">
        <v>32</v>
      </c>
      <c r="B39" s="90"/>
      <c r="C39" s="90"/>
      <c r="D39" s="90"/>
      <c r="E39" s="93"/>
      <c r="F39" s="93"/>
      <c r="G39" s="94"/>
      <c r="H39" s="123"/>
      <c r="I39" s="117"/>
      <c r="J39" s="41" t="e">
        <f t="shared" si="1"/>
        <v>#DIV/0!</v>
      </c>
      <c r="K39" s="113"/>
      <c r="L39" s="113"/>
      <c r="M39" s="105"/>
      <c r="N39" s="105"/>
      <c r="O39" s="91"/>
    </row>
    <row r="40" spans="1:15">
      <c r="A40" s="13">
        <v>33</v>
      </c>
      <c r="B40" s="90"/>
      <c r="C40" s="90"/>
      <c r="D40" s="90"/>
      <c r="E40" s="93"/>
      <c r="F40" s="93"/>
      <c r="G40" s="94"/>
      <c r="H40" s="123"/>
      <c r="I40" s="117"/>
      <c r="J40" s="41" t="e">
        <f t="shared" si="1"/>
        <v>#DIV/0!</v>
      </c>
      <c r="K40" s="113"/>
      <c r="L40" s="113"/>
      <c r="M40" s="105"/>
      <c r="N40" s="105"/>
      <c r="O40" s="91"/>
    </row>
    <row r="41" spans="1:15">
      <c r="A41" s="13">
        <v>34</v>
      </c>
      <c r="B41" s="90"/>
      <c r="C41" s="90"/>
      <c r="D41" s="90"/>
      <c r="E41" s="93"/>
      <c r="F41" s="93"/>
      <c r="G41" s="94"/>
      <c r="H41" s="123"/>
      <c r="I41" s="117"/>
      <c r="J41" s="41" t="e">
        <f t="shared" si="1"/>
        <v>#DIV/0!</v>
      </c>
      <c r="K41" s="113"/>
      <c r="L41" s="113"/>
      <c r="M41" s="105"/>
      <c r="N41" s="105"/>
      <c r="O41" s="91"/>
    </row>
    <row r="42" spans="1:15">
      <c r="A42" s="13">
        <v>35</v>
      </c>
      <c r="B42" s="90"/>
      <c r="C42" s="90"/>
      <c r="D42" s="90"/>
      <c r="E42" s="93"/>
      <c r="F42" s="93"/>
      <c r="G42" s="94"/>
      <c r="H42" s="123"/>
      <c r="I42" s="117"/>
      <c r="J42" s="21" t="e">
        <f t="shared" si="1"/>
        <v>#DIV/0!</v>
      </c>
      <c r="K42" s="113"/>
      <c r="L42" s="113"/>
      <c r="M42" s="105"/>
      <c r="N42" s="105"/>
      <c r="O42" s="91"/>
    </row>
    <row r="43" spans="1:15">
      <c r="A43" s="40">
        <v>36</v>
      </c>
      <c r="B43" s="90"/>
      <c r="C43" s="90"/>
      <c r="D43" s="90"/>
      <c r="E43" s="93"/>
      <c r="F43" s="93"/>
      <c r="G43" s="94"/>
      <c r="H43" s="123"/>
      <c r="I43" s="117"/>
      <c r="J43" s="41" t="e">
        <f t="shared" si="1"/>
        <v>#DIV/0!</v>
      </c>
      <c r="K43" s="113"/>
      <c r="L43" s="113"/>
      <c r="M43" s="90"/>
      <c r="N43" s="90"/>
      <c r="O43" s="91"/>
    </row>
    <row r="44" spans="1:15">
      <c r="A44" s="40">
        <v>37</v>
      </c>
      <c r="B44" s="90"/>
      <c r="C44" s="90"/>
      <c r="D44" s="90"/>
      <c r="E44" s="93"/>
      <c r="F44" s="93"/>
      <c r="G44" s="94"/>
      <c r="H44" s="123"/>
      <c r="I44" s="117"/>
      <c r="J44" s="41" t="e">
        <f t="shared" si="1"/>
        <v>#DIV/0!</v>
      </c>
      <c r="K44" s="113"/>
      <c r="L44" s="113"/>
      <c r="M44" s="105"/>
      <c r="N44" s="105"/>
      <c r="O44" s="91"/>
    </row>
    <row r="45" spans="1:15">
      <c r="A45" s="13">
        <v>38</v>
      </c>
      <c r="B45" s="90"/>
      <c r="C45" s="90"/>
      <c r="D45" s="90"/>
      <c r="E45" s="93"/>
      <c r="F45" s="93"/>
      <c r="G45" s="94"/>
      <c r="H45" s="123"/>
      <c r="I45" s="117"/>
      <c r="J45" s="41" t="e">
        <f t="shared" si="1"/>
        <v>#DIV/0!</v>
      </c>
      <c r="K45" s="113"/>
      <c r="L45" s="113"/>
      <c r="M45" s="105"/>
      <c r="N45" s="105"/>
      <c r="O45" s="91"/>
    </row>
    <row r="46" spans="1:15">
      <c r="A46" s="13">
        <v>39</v>
      </c>
      <c r="B46" s="90"/>
      <c r="C46" s="90"/>
      <c r="D46" s="90"/>
      <c r="E46" s="93"/>
      <c r="F46" s="93"/>
      <c r="G46" s="94"/>
      <c r="H46" s="123"/>
      <c r="I46" s="117"/>
      <c r="J46" s="21" t="e">
        <f t="shared" si="1"/>
        <v>#DIV/0!</v>
      </c>
      <c r="K46" s="113"/>
      <c r="L46" s="113"/>
      <c r="M46" s="105"/>
      <c r="N46" s="105"/>
      <c r="O46" s="91"/>
    </row>
    <row r="47" spans="1:15">
      <c r="A47" s="13">
        <v>40</v>
      </c>
      <c r="B47" s="90"/>
      <c r="C47" s="90"/>
      <c r="D47" s="90"/>
      <c r="E47" s="93"/>
      <c r="F47" s="93"/>
      <c r="G47" s="94"/>
      <c r="H47" s="123"/>
      <c r="I47" s="117"/>
      <c r="J47" s="41" t="e">
        <f t="shared" si="1"/>
        <v>#DIV/0!</v>
      </c>
      <c r="K47" s="113"/>
      <c r="L47" s="113"/>
      <c r="M47" s="90"/>
      <c r="N47" s="90"/>
      <c r="O47" s="91"/>
    </row>
    <row r="48" spans="1:15">
      <c r="A48" s="40">
        <v>41</v>
      </c>
      <c r="B48" s="90"/>
      <c r="C48" s="90"/>
      <c r="D48" s="90"/>
      <c r="E48" s="93"/>
      <c r="F48" s="93"/>
      <c r="G48" s="94"/>
      <c r="H48" s="123"/>
      <c r="I48" s="117"/>
      <c r="J48" s="41" t="e">
        <f t="shared" si="1"/>
        <v>#DIV/0!</v>
      </c>
      <c r="K48" s="113"/>
      <c r="L48" s="113"/>
      <c r="M48" s="90"/>
      <c r="N48" s="90"/>
      <c r="O48" s="91"/>
    </row>
    <row r="49" spans="1:15">
      <c r="A49" s="40">
        <v>42</v>
      </c>
      <c r="B49" s="90"/>
      <c r="C49" s="90"/>
      <c r="D49" s="90"/>
      <c r="E49" s="93"/>
      <c r="F49" s="93"/>
      <c r="G49" s="94"/>
      <c r="H49" s="123"/>
      <c r="I49" s="117"/>
      <c r="J49" s="41" t="e">
        <f t="shared" si="1"/>
        <v>#DIV/0!</v>
      </c>
      <c r="K49" s="113"/>
      <c r="L49" s="113"/>
      <c r="M49" s="105"/>
      <c r="N49" s="105"/>
      <c r="O49" s="91"/>
    </row>
    <row r="50" spans="1:15">
      <c r="A50" s="13">
        <v>43</v>
      </c>
      <c r="B50" s="90"/>
      <c r="C50" s="90"/>
      <c r="D50" s="90"/>
      <c r="E50" s="93"/>
      <c r="F50" s="93"/>
      <c r="G50" s="94"/>
      <c r="H50" s="123"/>
      <c r="I50" s="117"/>
      <c r="J50" s="21" t="e">
        <f t="shared" si="1"/>
        <v>#DIV/0!</v>
      </c>
      <c r="K50" s="113"/>
      <c r="L50" s="113"/>
      <c r="M50" s="105"/>
      <c r="N50" s="105"/>
      <c r="O50" s="91"/>
    </row>
    <row r="51" spans="1:15">
      <c r="A51" s="13">
        <v>44</v>
      </c>
      <c r="B51" s="90"/>
      <c r="C51" s="90"/>
      <c r="D51" s="115"/>
      <c r="E51" s="93"/>
      <c r="F51" s="93"/>
      <c r="G51" s="94"/>
      <c r="H51" s="123"/>
      <c r="I51" s="117"/>
      <c r="J51" s="41" t="e">
        <f t="shared" si="1"/>
        <v>#DIV/0!</v>
      </c>
      <c r="K51" s="113"/>
      <c r="L51" s="113"/>
      <c r="M51" s="90"/>
      <c r="N51" s="90"/>
      <c r="O51" s="91"/>
    </row>
    <row r="52" spans="1:15">
      <c r="A52" s="13">
        <v>45</v>
      </c>
      <c r="B52" s="90"/>
      <c r="C52" s="90"/>
      <c r="D52" s="90"/>
      <c r="E52" s="93"/>
      <c r="F52" s="93"/>
      <c r="G52" s="94"/>
      <c r="H52" s="123"/>
      <c r="I52" s="117"/>
      <c r="J52" s="41" t="e">
        <f t="shared" si="1"/>
        <v>#DIV/0!</v>
      </c>
      <c r="K52" s="113"/>
      <c r="L52" s="113"/>
      <c r="M52" s="105"/>
      <c r="N52" s="105"/>
      <c r="O52" s="91"/>
    </row>
    <row r="53" spans="1:15">
      <c r="A53" s="40">
        <v>46</v>
      </c>
      <c r="B53" s="90"/>
      <c r="C53" s="90"/>
      <c r="D53" s="90"/>
      <c r="E53" s="93"/>
      <c r="F53" s="93"/>
      <c r="G53" s="94"/>
      <c r="H53" s="123"/>
      <c r="I53" s="117"/>
      <c r="J53" s="41" t="e">
        <f t="shared" si="1"/>
        <v>#DIV/0!</v>
      </c>
      <c r="K53" s="113"/>
      <c r="L53" s="113"/>
      <c r="M53" s="105"/>
      <c r="N53" s="105"/>
      <c r="O53" s="91"/>
    </row>
    <row r="54" spans="1:15">
      <c r="A54" s="40">
        <v>47</v>
      </c>
      <c r="B54" s="124"/>
      <c r="C54" s="84"/>
      <c r="D54" s="124"/>
      <c r="E54" s="93"/>
      <c r="F54" s="93"/>
      <c r="G54" s="84"/>
      <c r="H54" s="38"/>
      <c r="I54" s="38"/>
      <c r="J54" s="21" t="e">
        <f t="shared" si="1"/>
        <v>#DIV/0!</v>
      </c>
      <c r="K54" s="125"/>
      <c r="L54" s="126"/>
      <c r="M54" s="90"/>
      <c r="N54" s="90"/>
      <c r="O54" s="91"/>
    </row>
    <row r="55" spans="1:15">
      <c r="A55" s="13">
        <v>48</v>
      </c>
      <c r="B55" s="89"/>
      <c r="C55" s="84"/>
      <c r="D55" s="85"/>
      <c r="E55" s="93"/>
      <c r="F55" s="85"/>
      <c r="G55" s="84"/>
      <c r="H55" s="38"/>
      <c r="I55" s="111"/>
      <c r="J55" s="41" t="e">
        <f t="shared" si="1"/>
        <v>#DIV/0!</v>
      </c>
      <c r="K55" s="125"/>
      <c r="L55" s="126"/>
      <c r="M55" s="90"/>
      <c r="N55" s="90"/>
      <c r="O55" s="91"/>
    </row>
    <row r="56" spans="1:15">
      <c r="A56" s="13">
        <v>49</v>
      </c>
      <c r="B56" s="90"/>
      <c r="C56" s="90"/>
      <c r="D56" s="90"/>
      <c r="E56" s="93"/>
      <c r="F56" s="93"/>
      <c r="G56" s="94"/>
      <c r="H56" s="123"/>
      <c r="I56" s="117"/>
      <c r="J56" s="41" t="e">
        <f t="shared" si="1"/>
        <v>#DIV/0!</v>
      </c>
      <c r="K56" s="125"/>
      <c r="L56" s="125"/>
      <c r="M56" s="90"/>
      <c r="N56" s="90"/>
      <c r="O56" s="91"/>
    </row>
    <row r="57" spans="1:15">
      <c r="A57" s="13">
        <v>50</v>
      </c>
      <c r="B57" s="115"/>
      <c r="C57" s="90"/>
      <c r="D57" s="90"/>
      <c r="E57" s="93"/>
      <c r="F57" s="93"/>
      <c r="G57" s="94"/>
      <c r="H57" s="123"/>
      <c r="I57" s="117"/>
      <c r="J57" s="41" t="e">
        <f t="shared" si="1"/>
        <v>#DIV/0!</v>
      </c>
      <c r="K57" s="127"/>
      <c r="L57" s="127"/>
      <c r="M57" s="105"/>
      <c r="N57" s="105"/>
      <c r="O57" s="91"/>
    </row>
    <row r="58" spans="1:15">
      <c r="A58" s="40">
        <v>51</v>
      </c>
      <c r="B58" s="90"/>
      <c r="C58" s="90"/>
      <c r="D58" s="90"/>
      <c r="E58" s="93"/>
      <c r="F58" s="93"/>
      <c r="G58" s="94"/>
      <c r="H58" s="123"/>
      <c r="I58" s="117"/>
      <c r="J58" s="21" t="e">
        <f t="shared" si="1"/>
        <v>#DIV/0!</v>
      </c>
      <c r="K58" s="113"/>
      <c r="L58" s="113"/>
      <c r="M58" s="105"/>
      <c r="N58" s="128"/>
      <c r="O58" s="91"/>
    </row>
    <row r="59" spans="1:15">
      <c r="A59" s="40">
        <v>52</v>
      </c>
      <c r="B59" s="90"/>
      <c r="C59" s="90"/>
      <c r="D59" s="115"/>
      <c r="E59" s="93"/>
      <c r="F59" s="93"/>
      <c r="G59" s="94"/>
      <c r="H59" s="123"/>
      <c r="I59" s="117"/>
      <c r="J59" s="41" t="e">
        <f t="shared" si="1"/>
        <v>#DIV/0!</v>
      </c>
      <c r="K59" s="113"/>
      <c r="L59" s="113"/>
      <c r="M59" s="105"/>
      <c r="N59" s="105"/>
      <c r="O59" s="91"/>
    </row>
    <row r="60" spans="1:15">
      <c r="A60" s="13">
        <v>53</v>
      </c>
      <c r="B60" s="90"/>
      <c r="C60" s="90"/>
      <c r="D60" s="115"/>
      <c r="E60" s="93"/>
      <c r="F60" s="93"/>
      <c r="G60" s="94"/>
      <c r="H60" s="123"/>
      <c r="I60" s="117"/>
      <c r="J60" s="41" t="e">
        <f t="shared" si="1"/>
        <v>#DIV/0!</v>
      </c>
      <c r="K60" s="113"/>
      <c r="L60" s="113"/>
      <c r="M60" s="105"/>
      <c r="N60" s="105"/>
      <c r="O60" s="91"/>
    </row>
    <row r="61" spans="1:15">
      <c r="A61" s="13">
        <v>54</v>
      </c>
      <c r="B61" s="90"/>
      <c r="C61" s="90"/>
      <c r="D61" s="115"/>
      <c r="E61" s="93"/>
      <c r="F61" s="93"/>
      <c r="G61" s="94"/>
      <c r="H61" s="123"/>
      <c r="I61" s="117"/>
      <c r="J61" s="41" t="e">
        <f t="shared" si="1"/>
        <v>#DIV/0!</v>
      </c>
      <c r="K61" s="113"/>
      <c r="L61" s="113"/>
      <c r="M61" s="105"/>
      <c r="N61" s="105"/>
      <c r="O61" s="91"/>
    </row>
    <row r="62" spans="1:15">
      <c r="A62" s="13">
        <v>55</v>
      </c>
      <c r="B62" s="28"/>
      <c r="C62" s="28"/>
      <c r="D62" s="28"/>
      <c r="E62" s="39"/>
      <c r="F62" s="39"/>
      <c r="G62" s="30"/>
      <c r="H62" s="42"/>
      <c r="I62" s="43"/>
      <c r="J62" s="21" t="e">
        <f t="shared" si="1"/>
        <v>#DIV/0!</v>
      </c>
      <c r="K62" s="29"/>
      <c r="L62" s="29"/>
      <c r="M62" s="28"/>
      <c r="N62" s="28"/>
      <c r="O62" s="28"/>
    </row>
    <row r="63" spans="1:15">
      <c r="A63" s="40">
        <v>56</v>
      </c>
      <c r="B63" s="28"/>
      <c r="C63" s="28"/>
      <c r="D63" s="28"/>
      <c r="E63" s="39"/>
      <c r="F63" s="39"/>
      <c r="G63" s="30"/>
      <c r="H63" s="42"/>
      <c r="I63" s="43"/>
      <c r="J63" s="41" t="e">
        <f t="shared" si="1"/>
        <v>#DIV/0!</v>
      </c>
      <c r="K63" s="29"/>
      <c r="L63" s="29"/>
      <c r="M63" s="28"/>
      <c r="N63" s="28"/>
      <c r="O63" s="28"/>
    </row>
    <row r="64" spans="1:15">
      <c r="A64" s="40">
        <v>57</v>
      </c>
      <c r="B64" s="28"/>
      <c r="C64" s="28"/>
      <c r="D64" s="28"/>
      <c r="E64" s="39"/>
      <c r="F64" s="39"/>
      <c r="G64" s="30"/>
      <c r="H64" s="42"/>
      <c r="I64" s="43"/>
      <c r="J64" s="41" t="e">
        <f t="shared" si="1"/>
        <v>#DIV/0!</v>
      </c>
      <c r="K64" s="29"/>
      <c r="L64" s="29"/>
      <c r="M64" s="28"/>
      <c r="N64" s="28"/>
      <c r="O64" s="28"/>
    </row>
    <row r="65" spans="1:15">
      <c r="A65" s="13">
        <v>58</v>
      </c>
      <c r="B65" s="28"/>
      <c r="C65" s="28"/>
      <c r="D65" s="28"/>
      <c r="E65" s="39"/>
      <c r="F65" s="39"/>
      <c r="G65" s="30"/>
      <c r="H65" s="42"/>
      <c r="I65" s="43"/>
      <c r="J65" s="41" t="e">
        <f t="shared" si="1"/>
        <v>#DIV/0!</v>
      </c>
      <c r="K65" s="29"/>
      <c r="L65" s="29"/>
      <c r="M65" s="28"/>
      <c r="N65" s="28"/>
      <c r="O65" s="28"/>
    </row>
    <row r="66" spans="1:15">
      <c r="A66" s="13">
        <v>59</v>
      </c>
      <c r="B66" s="28"/>
      <c r="C66" s="28"/>
      <c r="D66" s="28"/>
      <c r="E66" s="39"/>
      <c r="F66" s="39"/>
      <c r="G66" s="30"/>
      <c r="H66" s="42"/>
      <c r="I66" s="43"/>
      <c r="J66" s="21" t="e">
        <f t="shared" si="1"/>
        <v>#DIV/0!</v>
      </c>
      <c r="K66" s="29"/>
      <c r="L66" s="29"/>
      <c r="M66" s="28"/>
      <c r="N66" s="28"/>
      <c r="O66" s="28"/>
    </row>
    <row r="67" spans="1:15">
      <c r="A67" s="13">
        <v>60</v>
      </c>
      <c r="B67" s="28"/>
      <c r="C67" s="28"/>
      <c r="D67" s="28"/>
      <c r="E67" s="39"/>
      <c r="F67" s="39"/>
      <c r="G67" s="30"/>
      <c r="H67" s="42"/>
      <c r="I67" s="43"/>
      <c r="J67" s="41" t="e">
        <f t="shared" si="1"/>
        <v>#DIV/0!</v>
      </c>
      <c r="K67" s="29"/>
      <c r="L67" s="29"/>
      <c r="M67" s="28"/>
      <c r="N67" s="28"/>
      <c r="O67" s="28"/>
    </row>
    <row r="68" spans="1:15">
      <c r="A68" s="40">
        <v>61</v>
      </c>
      <c r="B68" s="28"/>
      <c r="C68" s="28"/>
      <c r="D68" s="28"/>
      <c r="E68" s="39"/>
      <c r="F68" s="39"/>
      <c r="G68" s="30"/>
      <c r="H68" s="42"/>
      <c r="I68" s="43"/>
      <c r="J68" s="41" t="e">
        <f t="shared" si="1"/>
        <v>#DIV/0!</v>
      </c>
      <c r="K68" s="29"/>
      <c r="L68" s="29"/>
      <c r="M68" s="28"/>
      <c r="N68" s="28"/>
      <c r="O68" s="28"/>
    </row>
    <row r="69" spans="1:15">
      <c r="A69" s="40">
        <v>62</v>
      </c>
      <c r="B69" s="28"/>
      <c r="C69" s="28"/>
      <c r="D69" s="28"/>
      <c r="E69" s="39"/>
      <c r="F69" s="39"/>
      <c r="G69" s="30"/>
      <c r="H69" s="42"/>
      <c r="I69" s="43"/>
      <c r="J69" s="41" t="e">
        <f t="shared" si="1"/>
        <v>#DIV/0!</v>
      </c>
      <c r="K69" s="29"/>
      <c r="L69" s="29"/>
      <c r="M69" s="28"/>
      <c r="N69" s="28"/>
      <c r="O69" s="28"/>
    </row>
    <row r="70" spans="1:15">
      <c r="A70" s="13">
        <v>63</v>
      </c>
      <c r="B70" s="28"/>
      <c r="C70" s="28"/>
      <c r="D70" s="28"/>
      <c r="E70" s="39"/>
      <c r="F70" s="39"/>
      <c r="G70" s="30"/>
      <c r="H70" s="42"/>
      <c r="I70" s="43"/>
      <c r="J70" s="21" t="e">
        <f t="shared" si="1"/>
        <v>#DIV/0!</v>
      </c>
      <c r="K70" s="29"/>
      <c r="L70" s="29"/>
      <c r="M70" s="28"/>
      <c r="N70" s="28"/>
      <c r="O70" s="28"/>
    </row>
    <row r="71" spans="1:15">
      <c r="A71" s="13">
        <v>64</v>
      </c>
      <c r="B71" s="28"/>
      <c r="C71" s="28"/>
      <c r="D71" s="28"/>
      <c r="E71" s="39"/>
      <c r="F71" s="39"/>
      <c r="G71" s="30"/>
      <c r="H71" s="42"/>
      <c r="I71" s="43"/>
      <c r="J71" s="41" t="e">
        <f t="shared" si="1"/>
        <v>#DIV/0!</v>
      </c>
      <c r="K71" s="29"/>
      <c r="L71" s="29"/>
      <c r="M71" s="28"/>
      <c r="N71" s="28"/>
      <c r="O71" s="28"/>
    </row>
    <row r="72" spans="1:15">
      <c r="A72" s="13">
        <v>65</v>
      </c>
      <c r="B72" s="28"/>
      <c r="C72" s="28"/>
      <c r="D72" s="28"/>
      <c r="E72" s="39"/>
      <c r="F72" s="39"/>
      <c r="G72" s="30"/>
      <c r="H72" s="42"/>
      <c r="I72" s="43"/>
      <c r="J72" s="41" t="e">
        <f t="shared" si="1"/>
        <v>#DIV/0!</v>
      </c>
      <c r="K72" s="29"/>
      <c r="L72" s="29"/>
      <c r="M72" s="28"/>
      <c r="N72" s="28"/>
      <c r="O72" s="28"/>
    </row>
    <row r="73" spans="1:15">
      <c r="A73" s="40">
        <v>66</v>
      </c>
      <c r="B73" s="28"/>
      <c r="C73" s="28"/>
      <c r="D73" s="28"/>
      <c r="E73" s="39"/>
      <c r="F73" s="39"/>
      <c r="G73" s="30"/>
      <c r="H73" s="42"/>
      <c r="I73" s="43"/>
      <c r="J73" s="41" t="e">
        <f t="shared" si="1"/>
        <v>#DIV/0!</v>
      </c>
      <c r="K73" s="29"/>
      <c r="L73" s="29"/>
      <c r="M73" s="28"/>
      <c r="N73" s="28"/>
      <c r="O73" s="28"/>
    </row>
    <row r="74" spans="1:15">
      <c r="A74" s="40">
        <v>67</v>
      </c>
      <c r="B74" s="28"/>
      <c r="C74" s="28"/>
      <c r="D74" s="28"/>
      <c r="E74" s="39"/>
      <c r="F74" s="39"/>
      <c r="G74" s="30"/>
      <c r="H74" s="42"/>
      <c r="I74" s="43"/>
      <c r="J74" s="21" t="e">
        <f t="shared" si="1"/>
        <v>#DIV/0!</v>
      </c>
      <c r="K74" s="29"/>
      <c r="L74" s="29"/>
      <c r="M74" s="28"/>
      <c r="N74" s="28"/>
      <c r="O74" s="28"/>
    </row>
    <row r="75" spans="1:15">
      <c r="A75" s="13">
        <v>68</v>
      </c>
      <c r="B75" s="28"/>
      <c r="C75" s="28"/>
      <c r="D75" s="28"/>
      <c r="E75" s="39"/>
      <c r="F75" s="39"/>
      <c r="G75" s="30"/>
      <c r="H75" s="42"/>
      <c r="I75" s="43"/>
      <c r="J75" s="41" t="e">
        <f t="shared" ref="J75:J301" si="3">H75/I75</f>
        <v>#DIV/0!</v>
      </c>
      <c r="K75" s="29"/>
      <c r="L75" s="29"/>
      <c r="M75" s="28"/>
      <c r="N75" s="28"/>
      <c r="O75" s="28"/>
    </row>
    <row r="76" spans="1:15">
      <c r="A76" s="13">
        <v>69</v>
      </c>
      <c r="B76" s="28"/>
      <c r="C76" s="28"/>
      <c r="D76" s="28"/>
      <c r="E76" s="39"/>
      <c r="F76" s="39"/>
      <c r="G76" s="30"/>
      <c r="H76" s="42"/>
      <c r="I76" s="43"/>
      <c r="J76" s="41" t="e">
        <f t="shared" si="3"/>
        <v>#DIV/0!</v>
      </c>
      <c r="K76" s="29"/>
      <c r="L76" s="29"/>
      <c r="M76" s="28"/>
      <c r="N76" s="28"/>
      <c r="O76" s="28"/>
    </row>
    <row r="77" spans="1:15">
      <c r="A77" s="13">
        <v>70</v>
      </c>
      <c r="B77" s="28"/>
      <c r="C77" s="28"/>
      <c r="D77" s="28"/>
      <c r="E77" s="39"/>
      <c r="F77" s="39"/>
      <c r="G77" s="30"/>
      <c r="H77" s="42"/>
      <c r="I77" s="43"/>
      <c r="J77" s="41" t="e">
        <f t="shared" si="3"/>
        <v>#DIV/0!</v>
      </c>
      <c r="K77" s="29"/>
      <c r="L77" s="29"/>
      <c r="M77" s="28"/>
      <c r="N77" s="28"/>
      <c r="O77" s="28"/>
    </row>
    <row r="78" spans="1:15">
      <c r="A78" s="40">
        <v>71</v>
      </c>
      <c r="B78" s="28"/>
      <c r="C78" s="28"/>
      <c r="D78" s="28"/>
      <c r="E78" s="39"/>
      <c r="F78" s="39"/>
      <c r="G78" s="30"/>
      <c r="H78" s="42"/>
      <c r="I78" s="43"/>
      <c r="J78" s="21" t="e">
        <f t="shared" si="3"/>
        <v>#DIV/0!</v>
      </c>
      <c r="K78" s="29"/>
      <c r="L78" s="29"/>
      <c r="M78" s="28"/>
      <c r="N78" s="28"/>
      <c r="O78" s="28"/>
    </row>
    <row r="79" spans="1:15">
      <c r="A79" s="40">
        <v>72</v>
      </c>
      <c r="B79" s="28"/>
      <c r="C79" s="28"/>
      <c r="D79" s="28"/>
      <c r="E79" s="39"/>
      <c r="F79" s="39"/>
      <c r="G79" s="30"/>
      <c r="H79" s="42"/>
      <c r="I79" s="43"/>
      <c r="J79" s="41" t="e">
        <f t="shared" si="3"/>
        <v>#DIV/0!</v>
      </c>
      <c r="K79" s="29"/>
      <c r="L79" s="29"/>
      <c r="M79" s="28"/>
      <c r="N79" s="28"/>
      <c r="O79" s="28"/>
    </row>
    <row r="80" spans="1:15">
      <c r="A80" s="13">
        <v>73</v>
      </c>
      <c r="B80" s="28"/>
      <c r="C80" s="28"/>
      <c r="D80" s="28"/>
      <c r="E80" s="39"/>
      <c r="F80" s="39"/>
      <c r="G80" s="30"/>
      <c r="H80" s="42"/>
      <c r="I80" s="43"/>
      <c r="J80" s="41" t="e">
        <f t="shared" si="3"/>
        <v>#DIV/0!</v>
      </c>
      <c r="K80" s="29"/>
      <c r="L80" s="29"/>
      <c r="M80" s="28"/>
      <c r="N80" s="28"/>
      <c r="O80" s="28"/>
    </row>
    <row r="81" spans="1:15">
      <c r="A81" s="13">
        <v>74</v>
      </c>
      <c r="B81" s="28"/>
      <c r="C81" s="28"/>
      <c r="D81" s="28"/>
      <c r="E81" s="39"/>
      <c r="F81" s="39"/>
      <c r="G81" s="30"/>
      <c r="H81" s="42"/>
      <c r="I81" s="43"/>
      <c r="J81" s="21" t="e">
        <f t="shared" si="3"/>
        <v>#DIV/0!</v>
      </c>
      <c r="K81" s="29"/>
      <c r="L81" s="29"/>
      <c r="M81" s="28"/>
      <c r="N81" s="28"/>
      <c r="O81" s="28"/>
    </row>
    <row r="82" spans="1:15">
      <c r="A82" s="13">
        <v>75</v>
      </c>
      <c r="B82" s="28"/>
      <c r="C82" s="28"/>
      <c r="D82" s="28"/>
      <c r="E82" s="39"/>
      <c r="F82" s="39"/>
      <c r="G82" s="30"/>
      <c r="H82" s="42"/>
      <c r="I82" s="43"/>
      <c r="J82" s="41" t="e">
        <f t="shared" si="3"/>
        <v>#DIV/0!</v>
      </c>
      <c r="K82" s="29"/>
      <c r="L82" s="29"/>
      <c r="M82" s="28"/>
      <c r="N82" s="28"/>
      <c r="O82" s="28"/>
    </row>
    <row r="83" spans="1:15">
      <c r="A83" s="40">
        <v>76</v>
      </c>
      <c r="B83" s="28"/>
      <c r="C83" s="28"/>
      <c r="D83" s="28"/>
      <c r="E83" s="39"/>
      <c r="F83" s="39"/>
      <c r="G83" s="30"/>
      <c r="H83" s="42"/>
      <c r="I83" s="43"/>
      <c r="J83" s="41" t="e">
        <f t="shared" si="3"/>
        <v>#DIV/0!</v>
      </c>
      <c r="K83" s="29"/>
      <c r="L83" s="29"/>
      <c r="M83" s="28"/>
      <c r="N83" s="28"/>
      <c r="O83" s="28"/>
    </row>
    <row r="84" spans="1:15">
      <c r="A84" s="40">
        <v>77</v>
      </c>
      <c r="B84" s="28"/>
      <c r="C84" s="28"/>
      <c r="D84" s="28"/>
      <c r="E84" s="39"/>
      <c r="F84" s="39"/>
      <c r="G84" s="30"/>
      <c r="H84" s="42"/>
      <c r="I84" s="43"/>
      <c r="J84" s="21" t="e">
        <f t="shared" si="3"/>
        <v>#DIV/0!</v>
      </c>
      <c r="K84" s="29"/>
      <c r="L84" s="29"/>
      <c r="M84" s="28"/>
      <c r="N84" s="28"/>
      <c r="O84" s="28"/>
    </row>
    <row r="85" spans="1:15">
      <c r="A85" s="13">
        <v>78</v>
      </c>
      <c r="B85" s="28"/>
      <c r="C85" s="28"/>
      <c r="D85" s="28"/>
      <c r="E85" s="39"/>
      <c r="F85" s="39"/>
      <c r="G85" s="30"/>
      <c r="H85" s="42"/>
      <c r="I85" s="43"/>
      <c r="J85" s="41" t="e">
        <f t="shared" si="3"/>
        <v>#DIV/0!</v>
      </c>
      <c r="K85" s="29"/>
      <c r="L85" s="29"/>
      <c r="M85" s="28"/>
      <c r="N85" s="28"/>
      <c r="O85" s="28"/>
    </row>
    <row r="86" spans="1:15">
      <c r="A86" s="13">
        <v>79</v>
      </c>
      <c r="B86" s="28"/>
      <c r="C86" s="28"/>
      <c r="D86" s="28"/>
      <c r="E86" s="39"/>
      <c r="F86" s="39"/>
      <c r="G86" s="30"/>
      <c r="H86" s="42"/>
      <c r="I86" s="43"/>
      <c r="J86" s="41" t="e">
        <f t="shared" si="3"/>
        <v>#DIV/0!</v>
      </c>
      <c r="K86" s="29"/>
      <c r="L86" s="29"/>
      <c r="M86" s="28"/>
      <c r="N86" s="28"/>
      <c r="O86" s="28"/>
    </row>
    <row r="87" spans="1:15">
      <c r="A87" s="13">
        <v>80</v>
      </c>
      <c r="B87" s="28"/>
      <c r="C87" s="28"/>
      <c r="D87" s="28"/>
      <c r="E87" s="39"/>
      <c r="F87" s="39"/>
      <c r="G87" s="30"/>
      <c r="H87" s="42"/>
      <c r="I87" s="43"/>
      <c r="J87" s="21" t="e">
        <f t="shared" si="3"/>
        <v>#DIV/0!</v>
      </c>
      <c r="K87" s="29"/>
      <c r="L87" s="29"/>
      <c r="M87" s="28"/>
      <c r="N87" s="28"/>
      <c r="O87" s="28"/>
    </row>
    <row r="88" spans="1:15">
      <c r="A88" s="40">
        <v>81</v>
      </c>
      <c r="B88" s="28"/>
      <c r="C88" s="28"/>
      <c r="D88" s="28"/>
      <c r="E88" s="39"/>
      <c r="F88" s="39"/>
      <c r="G88" s="30"/>
      <c r="H88" s="42"/>
      <c r="I88" s="43"/>
      <c r="J88" s="41" t="e">
        <f t="shared" si="3"/>
        <v>#DIV/0!</v>
      </c>
      <c r="K88" s="29"/>
      <c r="L88" s="29"/>
      <c r="M88" s="28"/>
      <c r="N88" s="28"/>
      <c r="O88" s="28"/>
    </row>
    <row r="89" spans="1:15">
      <c r="A89" s="40">
        <v>82</v>
      </c>
      <c r="B89" s="28"/>
      <c r="C89" s="28"/>
      <c r="D89" s="28"/>
      <c r="E89" s="39"/>
      <c r="F89" s="39"/>
      <c r="G89" s="30"/>
      <c r="H89" s="42"/>
      <c r="I89" s="43"/>
      <c r="J89" s="41" t="e">
        <f t="shared" si="3"/>
        <v>#DIV/0!</v>
      </c>
      <c r="K89" s="29"/>
      <c r="L89" s="29"/>
      <c r="M89" s="28"/>
      <c r="N89" s="28"/>
      <c r="O89" s="28"/>
    </row>
    <row r="90" spans="1:15">
      <c r="A90" s="13">
        <v>83</v>
      </c>
      <c r="B90" s="28"/>
      <c r="C90" s="28"/>
      <c r="D90" s="28"/>
      <c r="E90" s="39"/>
      <c r="F90" s="39"/>
      <c r="G90" s="30"/>
      <c r="H90" s="42"/>
      <c r="I90" s="43"/>
      <c r="J90" s="21" t="e">
        <f t="shared" si="3"/>
        <v>#DIV/0!</v>
      </c>
      <c r="K90" s="29"/>
      <c r="L90" s="29"/>
      <c r="M90" s="28"/>
      <c r="N90" s="28"/>
      <c r="O90" s="28"/>
    </row>
    <row r="91" spans="1:15">
      <c r="A91" s="13">
        <v>84</v>
      </c>
      <c r="B91" s="28"/>
      <c r="C91" s="28"/>
      <c r="D91" s="28"/>
      <c r="E91" s="39"/>
      <c r="F91" s="39"/>
      <c r="G91" s="30"/>
      <c r="H91" s="42"/>
      <c r="I91" s="43"/>
      <c r="J91" s="41" t="e">
        <f t="shared" si="3"/>
        <v>#DIV/0!</v>
      </c>
      <c r="K91" s="29"/>
      <c r="L91" s="29"/>
      <c r="M91" s="28"/>
      <c r="N91" s="28"/>
      <c r="O91" s="28"/>
    </row>
    <row r="92" spans="1:15">
      <c r="A92" s="13">
        <v>85</v>
      </c>
      <c r="B92" s="28"/>
      <c r="C92" s="28"/>
      <c r="D92" s="28"/>
      <c r="E92" s="39"/>
      <c r="F92" s="39"/>
      <c r="G92" s="30"/>
      <c r="H92" s="42"/>
      <c r="I92" s="43"/>
      <c r="J92" s="41" t="e">
        <f t="shared" si="3"/>
        <v>#DIV/0!</v>
      </c>
      <c r="K92" s="29"/>
      <c r="L92" s="29"/>
      <c r="M92" s="28"/>
      <c r="N92" s="28"/>
      <c r="O92" s="28"/>
    </row>
    <row r="93" spans="1:15">
      <c r="A93" s="40">
        <v>86</v>
      </c>
      <c r="B93" s="28"/>
      <c r="C93" s="28"/>
      <c r="D93" s="28"/>
      <c r="E93" s="39"/>
      <c r="F93" s="39"/>
      <c r="G93" s="30"/>
      <c r="H93" s="42"/>
      <c r="I93" s="43"/>
      <c r="J93" s="21" t="e">
        <f t="shared" si="3"/>
        <v>#DIV/0!</v>
      </c>
      <c r="K93" s="29"/>
      <c r="L93" s="29"/>
      <c r="M93" s="28"/>
      <c r="N93" s="28"/>
      <c r="O93" s="28"/>
    </row>
    <row r="94" spans="1:15">
      <c r="A94" s="40">
        <v>87</v>
      </c>
      <c r="B94" s="28"/>
      <c r="C94" s="28"/>
      <c r="D94" s="28"/>
      <c r="E94" s="39"/>
      <c r="F94" s="39"/>
      <c r="G94" s="30"/>
      <c r="H94" s="42"/>
      <c r="I94" s="43"/>
      <c r="J94" s="41" t="e">
        <f t="shared" si="3"/>
        <v>#DIV/0!</v>
      </c>
      <c r="K94" s="29"/>
      <c r="L94" s="29"/>
      <c r="M94" s="28"/>
      <c r="N94" s="28"/>
      <c r="O94" s="28"/>
    </row>
    <row r="95" spans="1:15">
      <c r="A95" s="13">
        <v>88</v>
      </c>
      <c r="B95" s="28"/>
      <c r="C95" s="28"/>
      <c r="D95" s="28"/>
      <c r="E95" s="39"/>
      <c r="F95" s="39"/>
      <c r="G95" s="30"/>
      <c r="H95" s="42"/>
      <c r="I95" s="43"/>
      <c r="J95" s="41" t="e">
        <f t="shared" si="3"/>
        <v>#DIV/0!</v>
      </c>
      <c r="K95" s="29"/>
      <c r="L95" s="29"/>
      <c r="M95" s="28"/>
      <c r="N95" s="28"/>
      <c r="O95" s="28"/>
    </row>
    <row r="96" spans="1:15">
      <c r="A96" s="13">
        <v>89</v>
      </c>
      <c r="B96" s="28"/>
      <c r="C96" s="28"/>
      <c r="D96" s="28"/>
      <c r="E96" s="39"/>
      <c r="F96" s="39"/>
      <c r="G96" s="30"/>
      <c r="H96" s="42"/>
      <c r="I96" s="43"/>
      <c r="J96" s="21" t="e">
        <f t="shared" si="3"/>
        <v>#DIV/0!</v>
      </c>
      <c r="K96" s="29"/>
      <c r="L96" s="29"/>
      <c r="M96" s="28"/>
      <c r="N96" s="28"/>
      <c r="O96" s="28"/>
    </row>
    <row r="97" spans="1:15">
      <c r="A97" s="13">
        <v>90</v>
      </c>
      <c r="B97" s="28"/>
      <c r="C97" s="28"/>
      <c r="D97" s="28"/>
      <c r="E97" s="39"/>
      <c r="F97" s="39"/>
      <c r="G97" s="30"/>
      <c r="H97" s="42"/>
      <c r="I97" s="43"/>
      <c r="J97" s="41" t="e">
        <f t="shared" si="3"/>
        <v>#DIV/0!</v>
      </c>
      <c r="K97" s="29"/>
      <c r="L97" s="29"/>
      <c r="M97" s="28"/>
      <c r="N97" s="28"/>
      <c r="O97" s="28"/>
    </row>
    <row r="98" spans="1:15">
      <c r="A98" s="40">
        <v>91</v>
      </c>
      <c r="B98" s="28"/>
      <c r="C98" s="28"/>
      <c r="D98" s="28"/>
      <c r="E98" s="39"/>
      <c r="F98" s="39"/>
      <c r="G98" s="30"/>
      <c r="H98" s="42"/>
      <c r="I98" s="43"/>
      <c r="J98" s="41" t="e">
        <f t="shared" si="3"/>
        <v>#DIV/0!</v>
      </c>
      <c r="K98" s="29"/>
      <c r="L98" s="29"/>
      <c r="M98" s="28"/>
      <c r="N98" s="28"/>
      <c r="O98" s="28"/>
    </row>
    <row r="99" spans="1:15">
      <c r="A99" s="40">
        <v>92</v>
      </c>
      <c r="B99" s="28"/>
      <c r="C99" s="28"/>
      <c r="D99" s="28"/>
      <c r="E99" s="39"/>
      <c r="F99" s="39"/>
      <c r="G99" s="30"/>
      <c r="H99" s="42"/>
      <c r="I99" s="43"/>
      <c r="J99" s="21" t="e">
        <f t="shared" si="3"/>
        <v>#DIV/0!</v>
      </c>
      <c r="K99" s="29"/>
      <c r="L99" s="29"/>
      <c r="M99" s="28"/>
      <c r="N99" s="28"/>
      <c r="O99" s="28"/>
    </row>
    <row r="100" spans="1:15">
      <c r="A100" s="13">
        <v>93</v>
      </c>
      <c r="B100" s="28"/>
      <c r="C100" s="28"/>
      <c r="D100" s="28"/>
      <c r="E100" s="39"/>
      <c r="F100" s="39"/>
      <c r="G100" s="30"/>
      <c r="H100" s="42"/>
      <c r="I100" s="43"/>
      <c r="J100" s="41" t="e">
        <f t="shared" si="3"/>
        <v>#DIV/0!</v>
      </c>
      <c r="K100" s="29"/>
      <c r="L100" s="29"/>
      <c r="M100" s="28"/>
      <c r="N100" s="28"/>
      <c r="O100" s="28"/>
    </row>
    <row r="101" spans="1:15">
      <c r="A101" s="13">
        <v>94</v>
      </c>
      <c r="B101" s="28"/>
      <c r="C101" s="28"/>
      <c r="D101" s="28"/>
      <c r="E101" s="39"/>
      <c r="F101" s="39"/>
      <c r="G101" s="30"/>
      <c r="H101" s="42"/>
      <c r="I101" s="43"/>
      <c r="J101" s="41" t="e">
        <f t="shared" si="3"/>
        <v>#DIV/0!</v>
      </c>
      <c r="K101" s="29"/>
      <c r="L101" s="29"/>
      <c r="M101" s="28"/>
      <c r="N101" s="28"/>
      <c r="O101" s="28"/>
    </row>
    <row r="102" spans="1:15">
      <c r="A102" s="13">
        <v>95</v>
      </c>
      <c r="B102" s="28"/>
      <c r="C102" s="28"/>
      <c r="D102" s="28"/>
      <c r="E102" s="39"/>
      <c r="F102" s="39"/>
      <c r="G102" s="30"/>
      <c r="H102" s="42"/>
      <c r="I102" s="43"/>
      <c r="J102" s="21" t="e">
        <f t="shared" si="3"/>
        <v>#DIV/0!</v>
      </c>
      <c r="K102" s="29"/>
      <c r="L102" s="29"/>
      <c r="M102" s="28"/>
      <c r="N102" s="28"/>
      <c r="O102" s="28"/>
    </row>
    <row r="103" spans="1:15">
      <c r="A103" s="40">
        <v>96</v>
      </c>
      <c r="B103" s="28"/>
      <c r="C103" s="28"/>
      <c r="D103" s="28"/>
      <c r="E103" s="39"/>
      <c r="F103" s="39"/>
      <c r="G103" s="30"/>
      <c r="H103" s="42"/>
      <c r="I103" s="43"/>
      <c r="J103" s="41" t="e">
        <f t="shared" si="3"/>
        <v>#DIV/0!</v>
      </c>
      <c r="K103" s="29"/>
      <c r="L103" s="29"/>
      <c r="M103" s="28"/>
      <c r="N103" s="28"/>
      <c r="O103" s="28"/>
    </row>
    <row r="104" spans="1:15">
      <c r="A104" s="40">
        <v>97</v>
      </c>
      <c r="B104" s="28"/>
      <c r="C104" s="28"/>
      <c r="D104" s="28"/>
      <c r="E104" s="39"/>
      <c r="F104" s="39"/>
      <c r="G104" s="30"/>
      <c r="H104" s="42"/>
      <c r="I104" s="43"/>
      <c r="J104" s="41" t="e">
        <f t="shared" si="3"/>
        <v>#DIV/0!</v>
      </c>
      <c r="K104" s="29"/>
      <c r="L104" s="29"/>
      <c r="M104" s="28"/>
      <c r="N104" s="28"/>
      <c r="O104" s="28"/>
    </row>
    <row r="105" spans="1:15">
      <c r="A105" s="13">
        <v>98</v>
      </c>
      <c r="B105" s="28"/>
      <c r="C105" s="28"/>
      <c r="D105" s="28"/>
      <c r="E105" s="39"/>
      <c r="F105" s="39"/>
      <c r="G105" s="30"/>
      <c r="H105" s="42"/>
      <c r="I105" s="43"/>
      <c r="J105" s="21" t="e">
        <f t="shared" si="3"/>
        <v>#DIV/0!</v>
      </c>
      <c r="K105" s="29"/>
      <c r="L105" s="29"/>
      <c r="M105" s="28"/>
      <c r="N105" s="28"/>
      <c r="O105" s="28"/>
    </row>
    <row r="106" spans="1:15">
      <c r="A106" s="13">
        <v>99</v>
      </c>
      <c r="B106" s="28"/>
      <c r="C106" s="28"/>
      <c r="D106" s="28"/>
      <c r="E106" s="39"/>
      <c r="F106" s="39"/>
      <c r="G106" s="30"/>
      <c r="H106" s="42"/>
      <c r="I106" s="43"/>
      <c r="J106" s="41" t="e">
        <f t="shared" si="3"/>
        <v>#DIV/0!</v>
      </c>
      <c r="K106" s="29"/>
      <c r="L106" s="29"/>
      <c r="M106" s="28"/>
      <c r="N106" s="28"/>
      <c r="O106" s="28"/>
    </row>
    <row r="107" spans="1:15">
      <c r="A107" s="13">
        <v>100</v>
      </c>
      <c r="B107" s="28"/>
      <c r="C107" s="28"/>
      <c r="D107" s="28"/>
      <c r="E107" s="39"/>
      <c r="F107" s="39"/>
      <c r="G107" s="30"/>
      <c r="H107" s="42"/>
      <c r="I107" s="43"/>
      <c r="J107" s="41" t="e">
        <f t="shared" si="3"/>
        <v>#DIV/0!</v>
      </c>
      <c r="K107" s="29"/>
      <c r="L107" s="29"/>
      <c r="M107" s="28"/>
      <c r="N107" s="28"/>
      <c r="O107" s="28"/>
    </row>
    <row r="108" spans="1:15">
      <c r="A108" s="40">
        <v>101</v>
      </c>
      <c r="B108" s="28"/>
      <c r="C108" s="28"/>
      <c r="D108" s="28"/>
      <c r="E108" s="39"/>
      <c r="F108" s="39"/>
      <c r="G108" s="30"/>
      <c r="H108" s="42"/>
      <c r="I108" s="43"/>
      <c r="J108" s="21" t="e">
        <f t="shared" si="3"/>
        <v>#DIV/0!</v>
      </c>
      <c r="K108" s="29"/>
      <c r="L108" s="29"/>
      <c r="M108" s="28"/>
      <c r="N108" s="28"/>
      <c r="O108" s="28"/>
    </row>
    <row r="109" spans="1:15">
      <c r="A109" s="40">
        <v>102</v>
      </c>
      <c r="B109" s="28"/>
      <c r="C109" s="28"/>
      <c r="D109" s="28"/>
      <c r="E109" s="39"/>
      <c r="F109" s="39"/>
      <c r="G109" s="30"/>
      <c r="H109" s="42"/>
      <c r="I109" s="43"/>
      <c r="J109" s="41" t="e">
        <f t="shared" si="3"/>
        <v>#DIV/0!</v>
      </c>
      <c r="K109" s="29"/>
      <c r="L109" s="29"/>
      <c r="M109" s="28"/>
      <c r="N109" s="28"/>
      <c r="O109" s="28"/>
    </row>
    <row r="110" spans="1:15">
      <c r="A110" s="13">
        <v>103</v>
      </c>
      <c r="B110" s="28"/>
      <c r="C110" s="28"/>
      <c r="D110" s="28"/>
      <c r="E110" s="39"/>
      <c r="F110" s="39"/>
      <c r="G110" s="30"/>
      <c r="H110" s="42"/>
      <c r="I110" s="43"/>
      <c r="J110" s="41" t="e">
        <f t="shared" si="3"/>
        <v>#DIV/0!</v>
      </c>
      <c r="K110" s="29"/>
      <c r="L110" s="29"/>
      <c r="M110" s="28"/>
      <c r="N110" s="28"/>
      <c r="O110" s="28"/>
    </row>
    <row r="111" spans="1:15">
      <c r="A111" s="13">
        <v>104</v>
      </c>
      <c r="B111" s="28"/>
      <c r="C111" s="28"/>
      <c r="D111" s="28"/>
      <c r="E111" s="39"/>
      <c r="F111" s="39"/>
      <c r="G111" s="30"/>
      <c r="H111" s="42"/>
      <c r="I111" s="43"/>
      <c r="J111" s="21" t="e">
        <f t="shared" si="3"/>
        <v>#DIV/0!</v>
      </c>
      <c r="K111" s="29"/>
      <c r="L111" s="29"/>
      <c r="M111" s="28"/>
      <c r="N111" s="28"/>
      <c r="O111" s="28"/>
    </row>
    <row r="112" spans="1:15">
      <c r="A112" s="13">
        <v>105</v>
      </c>
      <c r="B112" s="28"/>
      <c r="C112" s="28"/>
      <c r="D112" s="28"/>
      <c r="E112" s="39"/>
      <c r="F112" s="39"/>
      <c r="G112" s="30"/>
      <c r="H112" s="42"/>
      <c r="I112" s="43"/>
      <c r="J112" s="41" t="e">
        <f t="shared" si="3"/>
        <v>#DIV/0!</v>
      </c>
      <c r="K112" s="29"/>
      <c r="L112" s="29"/>
      <c r="M112" s="28"/>
      <c r="N112" s="28"/>
      <c r="O112" s="28"/>
    </row>
    <row r="113" spans="1:15">
      <c r="A113" s="40">
        <v>106</v>
      </c>
      <c r="B113" s="28"/>
      <c r="C113" s="28"/>
      <c r="D113" s="28"/>
      <c r="E113" s="39"/>
      <c r="F113" s="39"/>
      <c r="G113" s="30"/>
      <c r="H113" s="42"/>
      <c r="I113" s="43"/>
      <c r="J113" s="41" t="e">
        <f t="shared" si="3"/>
        <v>#DIV/0!</v>
      </c>
      <c r="K113" s="29"/>
      <c r="L113" s="29"/>
      <c r="M113" s="28"/>
      <c r="N113" s="28"/>
      <c r="O113" s="28"/>
    </row>
    <row r="114" spans="1:15">
      <c r="A114" s="40">
        <v>107</v>
      </c>
      <c r="B114" s="28"/>
      <c r="C114" s="28"/>
      <c r="D114" s="28"/>
      <c r="E114" s="39"/>
      <c r="F114" s="39"/>
      <c r="G114" s="30"/>
      <c r="H114" s="42"/>
      <c r="I114" s="43"/>
      <c r="J114" s="21" t="e">
        <f t="shared" si="3"/>
        <v>#DIV/0!</v>
      </c>
      <c r="K114" s="29"/>
      <c r="L114" s="29"/>
      <c r="M114" s="28"/>
      <c r="N114" s="28"/>
      <c r="O114" s="28"/>
    </row>
    <row r="115" spans="1:15">
      <c r="A115" s="13">
        <v>108</v>
      </c>
      <c r="B115" s="28"/>
      <c r="C115" s="28"/>
      <c r="D115" s="28"/>
      <c r="E115" s="39"/>
      <c r="F115" s="39"/>
      <c r="G115" s="30"/>
      <c r="H115" s="42"/>
      <c r="I115" s="43"/>
      <c r="J115" s="41" t="e">
        <f t="shared" si="3"/>
        <v>#DIV/0!</v>
      </c>
      <c r="K115" s="29"/>
      <c r="L115" s="29"/>
      <c r="M115" s="28"/>
      <c r="N115" s="28"/>
      <c r="O115" s="28"/>
    </row>
    <row r="116" spans="1:15">
      <c r="A116" s="13">
        <v>109</v>
      </c>
      <c r="B116" s="28"/>
      <c r="C116" s="28"/>
      <c r="D116" s="28"/>
      <c r="E116" s="39"/>
      <c r="F116" s="39"/>
      <c r="G116" s="30"/>
      <c r="H116" s="42"/>
      <c r="I116" s="43"/>
      <c r="J116" s="41" t="e">
        <f t="shared" si="3"/>
        <v>#DIV/0!</v>
      </c>
      <c r="K116" s="29"/>
      <c r="L116" s="29"/>
      <c r="M116" s="28"/>
      <c r="N116" s="28"/>
      <c r="O116" s="28"/>
    </row>
    <row r="117" spans="1:15">
      <c r="A117" s="13">
        <v>110</v>
      </c>
      <c r="B117" s="28"/>
      <c r="C117" s="28"/>
      <c r="D117" s="28"/>
      <c r="E117" s="39"/>
      <c r="F117" s="39"/>
      <c r="G117" s="30"/>
      <c r="H117" s="42"/>
      <c r="I117" s="43"/>
      <c r="J117" s="21" t="e">
        <f t="shared" si="3"/>
        <v>#DIV/0!</v>
      </c>
      <c r="K117" s="29"/>
      <c r="L117" s="29"/>
      <c r="M117" s="28"/>
      <c r="N117" s="28"/>
      <c r="O117" s="28"/>
    </row>
    <row r="118" spans="1:15">
      <c r="A118" s="40">
        <v>111</v>
      </c>
      <c r="B118" s="28"/>
      <c r="C118" s="28"/>
      <c r="D118" s="28"/>
      <c r="E118" s="39"/>
      <c r="F118" s="39"/>
      <c r="G118" s="30"/>
      <c r="H118" s="42"/>
      <c r="I118" s="43"/>
      <c r="J118" s="41" t="e">
        <f t="shared" si="3"/>
        <v>#DIV/0!</v>
      </c>
      <c r="K118" s="29"/>
      <c r="L118" s="29"/>
      <c r="M118" s="28"/>
      <c r="N118" s="28"/>
      <c r="O118" s="28"/>
    </row>
    <row r="119" spans="1:15">
      <c r="A119" s="40">
        <v>112</v>
      </c>
      <c r="B119" s="28"/>
      <c r="C119" s="28"/>
      <c r="D119" s="28"/>
      <c r="E119" s="39"/>
      <c r="F119" s="39"/>
      <c r="G119" s="30"/>
      <c r="H119" s="42"/>
      <c r="I119" s="43"/>
      <c r="J119" s="41" t="e">
        <f t="shared" si="3"/>
        <v>#DIV/0!</v>
      </c>
      <c r="K119" s="29"/>
      <c r="L119" s="29"/>
      <c r="M119" s="28"/>
      <c r="N119" s="28"/>
      <c r="O119" s="28"/>
    </row>
    <row r="120" spans="1:15">
      <c r="A120" s="13">
        <v>113</v>
      </c>
      <c r="B120" s="28"/>
      <c r="C120" s="28"/>
      <c r="D120" s="28"/>
      <c r="E120" s="39"/>
      <c r="F120" s="39"/>
      <c r="G120" s="30"/>
      <c r="H120" s="42"/>
      <c r="I120" s="43"/>
      <c r="J120" s="21" t="e">
        <f t="shared" si="3"/>
        <v>#DIV/0!</v>
      </c>
      <c r="K120" s="29"/>
      <c r="L120" s="29"/>
      <c r="M120" s="28"/>
      <c r="N120" s="28"/>
      <c r="O120" s="28"/>
    </row>
    <row r="121" spans="1:15">
      <c r="A121" s="13">
        <v>114</v>
      </c>
      <c r="B121" s="28"/>
      <c r="C121" s="28"/>
      <c r="D121" s="28"/>
      <c r="E121" s="39"/>
      <c r="F121" s="39"/>
      <c r="G121" s="30"/>
      <c r="H121" s="42"/>
      <c r="I121" s="43"/>
      <c r="J121" s="41" t="e">
        <f t="shared" si="3"/>
        <v>#DIV/0!</v>
      </c>
      <c r="K121" s="29"/>
      <c r="L121" s="29"/>
      <c r="M121" s="28"/>
      <c r="N121" s="28"/>
      <c r="O121" s="28"/>
    </row>
    <row r="122" spans="1:15">
      <c r="A122" s="13">
        <v>115</v>
      </c>
      <c r="B122" s="28"/>
      <c r="C122" s="28"/>
      <c r="D122" s="28"/>
      <c r="E122" s="39"/>
      <c r="F122" s="39"/>
      <c r="G122" s="30"/>
      <c r="H122" s="42"/>
      <c r="I122" s="43"/>
      <c r="J122" s="41" t="e">
        <f t="shared" si="3"/>
        <v>#DIV/0!</v>
      </c>
      <c r="K122" s="29"/>
      <c r="L122" s="29"/>
      <c r="M122" s="28"/>
      <c r="N122" s="28"/>
      <c r="O122" s="28"/>
    </row>
    <row r="123" spans="1:15">
      <c r="A123" s="40">
        <v>116</v>
      </c>
      <c r="B123" s="28"/>
      <c r="C123" s="28"/>
      <c r="D123" s="28"/>
      <c r="E123" s="39"/>
      <c r="F123" s="39"/>
      <c r="G123" s="30"/>
      <c r="H123" s="42"/>
      <c r="I123" s="43"/>
      <c r="J123" s="21" t="e">
        <f t="shared" si="3"/>
        <v>#DIV/0!</v>
      </c>
      <c r="K123" s="29"/>
      <c r="L123" s="29"/>
      <c r="M123" s="28"/>
      <c r="N123" s="28"/>
      <c r="O123" s="28"/>
    </row>
    <row r="124" spans="1:15">
      <c r="A124" s="40">
        <v>117</v>
      </c>
      <c r="B124" s="28"/>
      <c r="C124" s="28"/>
      <c r="D124" s="28"/>
      <c r="E124" s="39"/>
      <c r="F124" s="39"/>
      <c r="G124" s="30"/>
      <c r="H124" s="42"/>
      <c r="I124" s="43"/>
      <c r="J124" s="41" t="e">
        <f t="shared" si="3"/>
        <v>#DIV/0!</v>
      </c>
      <c r="K124" s="29"/>
      <c r="L124" s="29"/>
      <c r="M124" s="28"/>
      <c r="N124" s="28"/>
      <c r="O124" s="28"/>
    </row>
    <row r="125" spans="1:15">
      <c r="A125" s="13">
        <v>118</v>
      </c>
      <c r="B125" s="28"/>
      <c r="C125" s="28"/>
      <c r="D125" s="28"/>
      <c r="E125" s="39"/>
      <c r="F125" s="39"/>
      <c r="G125" s="30"/>
      <c r="H125" s="42"/>
      <c r="I125" s="43"/>
      <c r="J125" s="41" t="e">
        <f t="shared" si="3"/>
        <v>#DIV/0!</v>
      </c>
      <c r="K125" s="29"/>
      <c r="L125" s="29"/>
      <c r="M125" s="28"/>
      <c r="N125" s="28"/>
      <c r="O125" s="28"/>
    </row>
    <row r="126" spans="1:15">
      <c r="A126" s="13">
        <v>119</v>
      </c>
      <c r="B126" s="28"/>
      <c r="C126" s="28"/>
      <c r="D126" s="28"/>
      <c r="E126" s="39"/>
      <c r="F126" s="39"/>
      <c r="G126" s="30"/>
      <c r="H126" s="42"/>
      <c r="I126" s="43"/>
      <c r="J126" s="21" t="e">
        <f t="shared" si="3"/>
        <v>#DIV/0!</v>
      </c>
      <c r="K126" s="29"/>
      <c r="L126" s="29"/>
      <c r="M126" s="28"/>
      <c r="N126" s="28"/>
      <c r="O126" s="28"/>
    </row>
    <row r="127" spans="1:15">
      <c r="A127" s="13">
        <v>120</v>
      </c>
      <c r="B127" s="28"/>
      <c r="C127" s="28"/>
      <c r="D127" s="28"/>
      <c r="E127" s="39"/>
      <c r="F127" s="39"/>
      <c r="G127" s="30"/>
      <c r="H127" s="42"/>
      <c r="I127" s="43"/>
      <c r="J127" s="41" t="e">
        <f t="shared" si="3"/>
        <v>#DIV/0!</v>
      </c>
      <c r="K127" s="29"/>
      <c r="L127" s="29"/>
      <c r="M127" s="28"/>
      <c r="N127" s="28"/>
      <c r="O127" s="28"/>
    </row>
    <row r="128" spans="1:15">
      <c r="A128" s="40">
        <v>121</v>
      </c>
      <c r="B128" s="28"/>
      <c r="C128" s="28"/>
      <c r="D128" s="28"/>
      <c r="E128" s="39"/>
      <c r="F128" s="39"/>
      <c r="G128" s="30"/>
      <c r="H128" s="42"/>
      <c r="I128" s="43"/>
      <c r="J128" s="41" t="e">
        <f t="shared" si="3"/>
        <v>#DIV/0!</v>
      </c>
      <c r="K128" s="29"/>
      <c r="L128" s="29"/>
      <c r="M128" s="28"/>
      <c r="N128" s="28"/>
      <c r="O128" s="28"/>
    </row>
    <row r="129" spans="1:15">
      <c r="A129" s="40">
        <v>122</v>
      </c>
      <c r="B129" s="28"/>
      <c r="C129" s="28"/>
      <c r="D129" s="28"/>
      <c r="E129" s="39"/>
      <c r="F129" s="39"/>
      <c r="G129" s="30"/>
      <c r="H129" s="42"/>
      <c r="I129" s="43"/>
      <c r="J129" s="21" t="e">
        <f t="shared" si="3"/>
        <v>#DIV/0!</v>
      </c>
      <c r="K129" s="29"/>
      <c r="L129" s="29"/>
      <c r="M129" s="28"/>
      <c r="N129" s="28"/>
      <c r="O129" s="28"/>
    </row>
    <row r="130" spans="1:15">
      <c r="A130" s="13">
        <v>123</v>
      </c>
      <c r="B130" s="28"/>
      <c r="C130" s="28"/>
      <c r="D130" s="28"/>
      <c r="E130" s="39"/>
      <c r="F130" s="39"/>
      <c r="G130" s="30"/>
      <c r="H130" s="42"/>
      <c r="I130" s="43"/>
      <c r="J130" s="41" t="e">
        <f t="shared" si="3"/>
        <v>#DIV/0!</v>
      </c>
      <c r="K130" s="29"/>
      <c r="L130" s="29"/>
      <c r="M130" s="28"/>
      <c r="N130" s="28"/>
      <c r="O130" s="28"/>
    </row>
    <row r="131" spans="1:15">
      <c r="A131" s="13">
        <v>124</v>
      </c>
      <c r="B131" s="28"/>
      <c r="C131" s="28"/>
      <c r="D131" s="28"/>
      <c r="E131" s="39"/>
      <c r="F131" s="39"/>
      <c r="G131" s="30"/>
      <c r="H131" s="42"/>
      <c r="I131" s="43"/>
      <c r="J131" s="41" t="e">
        <f t="shared" si="3"/>
        <v>#DIV/0!</v>
      </c>
      <c r="K131" s="29"/>
      <c r="L131" s="29"/>
      <c r="M131" s="28"/>
      <c r="N131" s="28"/>
      <c r="O131" s="28"/>
    </row>
    <row r="132" spans="1:15">
      <c r="A132" s="13">
        <v>125</v>
      </c>
      <c r="B132" s="28"/>
      <c r="C132" s="28"/>
      <c r="D132" s="28"/>
      <c r="E132" s="39"/>
      <c r="F132" s="39"/>
      <c r="G132" s="30"/>
      <c r="H132" s="42"/>
      <c r="I132" s="43"/>
      <c r="J132" s="21" t="e">
        <f t="shared" si="3"/>
        <v>#DIV/0!</v>
      </c>
      <c r="K132" s="29"/>
      <c r="L132" s="29"/>
      <c r="M132" s="28"/>
      <c r="N132" s="28"/>
      <c r="O132" s="28"/>
    </row>
    <row r="133" spans="1:15">
      <c r="A133" s="40">
        <v>126</v>
      </c>
      <c r="B133" s="28"/>
      <c r="C133" s="28"/>
      <c r="D133" s="28"/>
      <c r="E133" s="39"/>
      <c r="F133" s="39"/>
      <c r="G133" s="30"/>
      <c r="H133" s="42"/>
      <c r="I133" s="43"/>
      <c r="J133" s="41" t="e">
        <f t="shared" si="3"/>
        <v>#DIV/0!</v>
      </c>
      <c r="K133" s="29"/>
      <c r="L133" s="29"/>
      <c r="M133" s="28"/>
      <c r="N133" s="28"/>
      <c r="O133" s="28"/>
    </row>
    <row r="134" spans="1:15">
      <c r="A134" s="40">
        <v>127</v>
      </c>
      <c r="B134" s="28"/>
      <c r="C134" s="28"/>
      <c r="D134" s="28"/>
      <c r="E134" s="39"/>
      <c r="F134" s="39"/>
      <c r="G134" s="30"/>
      <c r="H134" s="42"/>
      <c r="I134" s="43"/>
      <c r="J134" s="41" t="e">
        <f t="shared" si="3"/>
        <v>#DIV/0!</v>
      </c>
      <c r="K134" s="29"/>
      <c r="L134" s="29"/>
      <c r="M134" s="28"/>
      <c r="N134" s="28"/>
      <c r="O134" s="28"/>
    </row>
    <row r="135" spans="1:15">
      <c r="A135" s="13">
        <v>128</v>
      </c>
      <c r="B135" s="28"/>
      <c r="C135" s="28"/>
      <c r="D135" s="28"/>
      <c r="E135" s="39"/>
      <c r="F135" s="39"/>
      <c r="G135" s="30"/>
      <c r="H135" s="42"/>
      <c r="I135" s="43"/>
      <c r="J135" s="21" t="e">
        <f t="shared" si="3"/>
        <v>#DIV/0!</v>
      </c>
      <c r="K135" s="29"/>
      <c r="L135" s="29"/>
      <c r="M135" s="28"/>
      <c r="N135" s="28"/>
      <c r="O135" s="28"/>
    </row>
    <row r="136" spans="1:15">
      <c r="A136" s="13">
        <v>129</v>
      </c>
      <c r="B136" s="28"/>
      <c r="C136" s="28"/>
      <c r="D136" s="28"/>
      <c r="E136" s="39"/>
      <c r="F136" s="39"/>
      <c r="G136" s="30"/>
      <c r="H136" s="42"/>
      <c r="I136" s="43"/>
      <c r="J136" s="41" t="e">
        <f t="shared" si="3"/>
        <v>#DIV/0!</v>
      </c>
      <c r="K136" s="29"/>
      <c r="L136" s="29"/>
      <c r="M136" s="28"/>
      <c r="N136" s="28"/>
      <c r="O136" s="28"/>
    </row>
    <row r="137" spans="1:15">
      <c r="A137" s="13">
        <v>130</v>
      </c>
      <c r="B137" s="28"/>
      <c r="C137" s="28"/>
      <c r="D137" s="28"/>
      <c r="E137" s="39"/>
      <c r="F137" s="39"/>
      <c r="G137" s="30"/>
      <c r="H137" s="42"/>
      <c r="I137" s="43"/>
      <c r="J137" s="41" t="e">
        <f t="shared" si="3"/>
        <v>#DIV/0!</v>
      </c>
      <c r="K137" s="29"/>
      <c r="L137" s="29"/>
      <c r="M137" s="28"/>
      <c r="N137" s="28"/>
      <c r="O137" s="28"/>
    </row>
    <row r="138" spans="1:15">
      <c r="A138" s="40">
        <v>131</v>
      </c>
      <c r="B138" s="28"/>
      <c r="C138" s="28"/>
      <c r="D138" s="28"/>
      <c r="E138" s="39"/>
      <c r="F138" s="39"/>
      <c r="G138" s="30"/>
      <c r="H138" s="42"/>
      <c r="I138" s="43"/>
      <c r="J138" s="21" t="e">
        <f t="shared" si="3"/>
        <v>#DIV/0!</v>
      </c>
      <c r="K138" s="29"/>
      <c r="L138" s="29"/>
      <c r="M138" s="28"/>
      <c r="N138" s="28"/>
      <c r="O138" s="28"/>
    </row>
    <row r="139" spans="1:15">
      <c r="A139" s="40">
        <v>132</v>
      </c>
      <c r="B139" s="28"/>
      <c r="C139" s="28"/>
      <c r="D139" s="28"/>
      <c r="E139" s="39"/>
      <c r="F139" s="39"/>
      <c r="G139" s="30"/>
      <c r="H139" s="42"/>
      <c r="I139" s="43"/>
      <c r="J139" s="41" t="e">
        <f t="shared" si="3"/>
        <v>#DIV/0!</v>
      </c>
      <c r="K139" s="29"/>
      <c r="L139" s="29"/>
      <c r="M139" s="28"/>
      <c r="N139" s="28"/>
      <c r="O139" s="28"/>
    </row>
    <row r="140" spans="1:15">
      <c r="A140" s="13">
        <v>133</v>
      </c>
      <c r="B140" s="28"/>
      <c r="C140" s="28"/>
      <c r="D140" s="28"/>
      <c r="E140" s="39"/>
      <c r="F140" s="39"/>
      <c r="G140" s="30"/>
      <c r="H140" s="42"/>
      <c r="I140" s="43"/>
      <c r="J140" s="41" t="e">
        <f t="shared" si="3"/>
        <v>#DIV/0!</v>
      </c>
      <c r="K140" s="29"/>
      <c r="L140" s="29"/>
      <c r="M140" s="28"/>
      <c r="N140" s="28"/>
      <c r="O140" s="28"/>
    </row>
    <row r="141" spans="1:15">
      <c r="A141" s="13">
        <v>134</v>
      </c>
      <c r="B141" s="28"/>
      <c r="C141" s="28"/>
      <c r="D141" s="28"/>
      <c r="E141" s="39"/>
      <c r="F141" s="39"/>
      <c r="G141" s="30"/>
      <c r="H141" s="42"/>
      <c r="I141" s="43"/>
      <c r="J141" s="21" t="e">
        <f t="shared" si="3"/>
        <v>#DIV/0!</v>
      </c>
      <c r="K141" s="29"/>
      <c r="L141" s="29"/>
      <c r="M141" s="28"/>
      <c r="N141" s="28"/>
      <c r="O141" s="28"/>
    </row>
    <row r="142" spans="1:15">
      <c r="A142" s="13">
        <v>135</v>
      </c>
      <c r="B142" s="28"/>
      <c r="C142" s="28"/>
      <c r="D142" s="28"/>
      <c r="E142" s="39"/>
      <c r="F142" s="39"/>
      <c r="G142" s="30"/>
      <c r="H142" s="42"/>
      <c r="I142" s="43"/>
      <c r="J142" s="41" t="e">
        <f t="shared" si="3"/>
        <v>#DIV/0!</v>
      </c>
      <c r="K142" s="29"/>
      <c r="L142" s="29"/>
      <c r="M142" s="28"/>
      <c r="N142" s="28"/>
      <c r="O142" s="28"/>
    </row>
    <row r="143" spans="1:15">
      <c r="A143" s="40">
        <v>136</v>
      </c>
      <c r="B143" s="28"/>
      <c r="C143" s="28"/>
      <c r="D143" s="28"/>
      <c r="E143" s="39"/>
      <c r="F143" s="39"/>
      <c r="G143" s="30"/>
      <c r="H143" s="42"/>
      <c r="I143" s="43"/>
      <c r="J143" s="41" t="e">
        <f t="shared" si="3"/>
        <v>#DIV/0!</v>
      </c>
      <c r="K143" s="29"/>
      <c r="L143" s="29"/>
      <c r="M143" s="28"/>
      <c r="N143" s="28"/>
      <c r="O143" s="28"/>
    </row>
    <row r="144" spans="1:15">
      <c r="A144" s="40">
        <v>137</v>
      </c>
      <c r="B144" s="28"/>
      <c r="C144" s="28"/>
      <c r="D144" s="28"/>
      <c r="E144" s="39"/>
      <c r="F144" s="39"/>
      <c r="G144" s="30"/>
      <c r="H144" s="42"/>
      <c r="I144" s="43"/>
      <c r="J144" s="21" t="e">
        <f t="shared" si="3"/>
        <v>#DIV/0!</v>
      </c>
      <c r="K144" s="29"/>
      <c r="L144" s="29"/>
      <c r="M144" s="28"/>
      <c r="N144" s="28"/>
      <c r="O144" s="28"/>
    </row>
    <row r="145" spans="1:15">
      <c r="A145" s="13">
        <v>138</v>
      </c>
      <c r="B145" s="28"/>
      <c r="C145" s="28"/>
      <c r="D145" s="28"/>
      <c r="E145" s="39"/>
      <c r="F145" s="39"/>
      <c r="G145" s="30"/>
      <c r="H145" s="42"/>
      <c r="I145" s="43"/>
      <c r="J145" s="41" t="e">
        <f t="shared" si="3"/>
        <v>#DIV/0!</v>
      </c>
      <c r="K145" s="29"/>
      <c r="L145" s="29"/>
      <c r="M145" s="28"/>
      <c r="N145" s="28"/>
      <c r="O145" s="28"/>
    </row>
    <row r="146" spans="1:15">
      <c r="A146" s="13">
        <v>139</v>
      </c>
      <c r="B146" s="28"/>
      <c r="C146" s="28"/>
      <c r="D146" s="28"/>
      <c r="E146" s="39"/>
      <c r="F146" s="39"/>
      <c r="G146" s="30"/>
      <c r="H146" s="42"/>
      <c r="I146" s="43"/>
      <c r="J146" s="41" t="e">
        <f t="shared" si="3"/>
        <v>#DIV/0!</v>
      </c>
      <c r="K146" s="29"/>
      <c r="L146" s="29"/>
      <c r="M146" s="28"/>
      <c r="N146" s="28"/>
      <c r="O146" s="28"/>
    </row>
    <row r="147" spans="1:15">
      <c r="A147" s="13">
        <v>140</v>
      </c>
      <c r="B147" s="28"/>
      <c r="C147" s="28"/>
      <c r="D147" s="28"/>
      <c r="E147" s="39"/>
      <c r="F147" s="39"/>
      <c r="G147" s="30"/>
      <c r="H147" s="42"/>
      <c r="I147" s="43"/>
      <c r="J147" s="21" t="e">
        <f t="shared" si="3"/>
        <v>#DIV/0!</v>
      </c>
      <c r="K147" s="29"/>
      <c r="L147" s="29"/>
      <c r="M147" s="28"/>
      <c r="N147" s="28"/>
      <c r="O147" s="28"/>
    </row>
    <row r="148" spans="1:15">
      <c r="A148" s="40">
        <v>141</v>
      </c>
      <c r="B148" s="28"/>
      <c r="C148" s="28"/>
      <c r="D148" s="28"/>
      <c r="E148" s="39"/>
      <c r="F148" s="39"/>
      <c r="G148" s="30"/>
      <c r="H148" s="42"/>
      <c r="I148" s="43"/>
      <c r="J148" s="41" t="e">
        <f t="shared" si="3"/>
        <v>#DIV/0!</v>
      </c>
      <c r="K148" s="29"/>
      <c r="L148" s="29"/>
      <c r="M148" s="28"/>
      <c r="N148" s="28"/>
      <c r="O148" s="28"/>
    </row>
    <row r="149" spans="1:15">
      <c r="A149" s="40">
        <v>142</v>
      </c>
      <c r="B149" s="28"/>
      <c r="C149" s="28"/>
      <c r="D149" s="28"/>
      <c r="E149" s="39"/>
      <c r="F149" s="39"/>
      <c r="G149" s="30"/>
      <c r="H149" s="42"/>
      <c r="I149" s="43"/>
      <c r="J149" s="41" t="e">
        <f t="shared" si="3"/>
        <v>#DIV/0!</v>
      </c>
      <c r="K149" s="29"/>
      <c r="L149" s="29"/>
      <c r="M149" s="28"/>
      <c r="N149" s="28"/>
      <c r="O149" s="28"/>
    </row>
    <row r="150" spans="1:15">
      <c r="A150" s="13">
        <v>143</v>
      </c>
      <c r="B150" s="28"/>
      <c r="C150" s="28"/>
      <c r="D150" s="28"/>
      <c r="E150" s="39"/>
      <c r="F150" s="39"/>
      <c r="G150" s="30"/>
      <c r="H150" s="42"/>
      <c r="I150" s="43"/>
      <c r="J150" s="21" t="e">
        <f t="shared" si="3"/>
        <v>#DIV/0!</v>
      </c>
      <c r="K150" s="29"/>
      <c r="L150" s="29"/>
      <c r="M150" s="28"/>
      <c r="N150" s="28"/>
      <c r="O150" s="28"/>
    </row>
    <row r="151" spans="1:15">
      <c r="A151" s="13">
        <v>144</v>
      </c>
      <c r="B151" s="28"/>
      <c r="C151" s="28"/>
      <c r="D151" s="28"/>
      <c r="E151" s="39"/>
      <c r="F151" s="39"/>
      <c r="G151" s="30"/>
      <c r="H151" s="42"/>
      <c r="I151" s="43"/>
      <c r="J151" s="41" t="e">
        <f t="shared" si="3"/>
        <v>#DIV/0!</v>
      </c>
      <c r="K151" s="29"/>
      <c r="L151" s="29"/>
      <c r="M151" s="28"/>
      <c r="N151" s="28"/>
      <c r="O151" s="28"/>
    </row>
    <row r="152" spans="1:15">
      <c r="A152" s="13">
        <v>145</v>
      </c>
      <c r="B152" s="28"/>
      <c r="C152" s="28"/>
      <c r="D152" s="28"/>
      <c r="E152" s="39"/>
      <c r="F152" s="39"/>
      <c r="G152" s="30"/>
      <c r="H152" s="42"/>
      <c r="I152" s="43"/>
      <c r="J152" s="41" t="e">
        <f t="shared" si="3"/>
        <v>#DIV/0!</v>
      </c>
      <c r="K152" s="29"/>
      <c r="L152" s="29"/>
      <c r="M152" s="28"/>
      <c r="N152" s="28"/>
      <c r="O152" s="28"/>
    </row>
    <row r="153" spans="1:15">
      <c r="A153" s="40">
        <v>146</v>
      </c>
      <c r="B153" s="28"/>
      <c r="C153" s="28"/>
      <c r="D153" s="28"/>
      <c r="E153" s="39"/>
      <c r="F153" s="39"/>
      <c r="G153" s="30"/>
      <c r="H153" s="42"/>
      <c r="I153" s="43"/>
      <c r="J153" s="21" t="e">
        <f t="shared" si="3"/>
        <v>#DIV/0!</v>
      </c>
      <c r="K153" s="29"/>
      <c r="L153" s="29"/>
      <c r="M153" s="28"/>
      <c r="N153" s="28"/>
      <c r="O153" s="28"/>
    </row>
    <row r="154" spans="1:15">
      <c r="A154" s="40">
        <v>147</v>
      </c>
      <c r="B154" s="28"/>
      <c r="C154" s="28"/>
      <c r="D154" s="28"/>
      <c r="E154" s="39"/>
      <c r="F154" s="39"/>
      <c r="G154" s="30"/>
      <c r="H154" s="42"/>
      <c r="I154" s="43"/>
      <c r="J154" s="41" t="e">
        <f t="shared" si="3"/>
        <v>#DIV/0!</v>
      </c>
      <c r="K154" s="29"/>
      <c r="L154" s="29"/>
      <c r="M154" s="28"/>
      <c r="N154" s="28"/>
      <c r="O154" s="28"/>
    </row>
    <row r="155" spans="1:15">
      <c r="A155" s="13">
        <v>148</v>
      </c>
      <c r="B155" s="28"/>
      <c r="C155" s="28"/>
      <c r="D155" s="28"/>
      <c r="E155" s="39"/>
      <c r="F155" s="39"/>
      <c r="G155" s="30"/>
      <c r="H155" s="42"/>
      <c r="I155" s="43"/>
      <c r="J155" s="41" t="e">
        <f t="shared" si="3"/>
        <v>#DIV/0!</v>
      </c>
      <c r="K155" s="29"/>
      <c r="L155" s="29"/>
      <c r="M155" s="28"/>
      <c r="N155" s="28"/>
      <c r="O155" s="28"/>
    </row>
    <row r="156" spans="1:15">
      <c r="A156" s="13">
        <v>149</v>
      </c>
      <c r="B156" s="28"/>
      <c r="C156" s="28"/>
      <c r="D156" s="28"/>
      <c r="E156" s="39"/>
      <c r="F156" s="39"/>
      <c r="G156" s="30"/>
      <c r="H156" s="42"/>
      <c r="I156" s="43"/>
      <c r="J156" s="21" t="e">
        <f t="shared" si="3"/>
        <v>#DIV/0!</v>
      </c>
      <c r="K156" s="29"/>
      <c r="L156" s="29"/>
      <c r="M156" s="28"/>
      <c r="N156" s="28"/>
      <c r="O156" s="28"/>
    </row>
    <row r="157" spans="1:15">
      <c r="A157" s="13">
        <v>150</v>
      </c>
      <c r="B157" s="28"/>
      <c r="C157" s="28"/>
      <c r="D157" s="28"/>
      <c r="E157" s="39"/>
      <c r="F157" s="39"/>
      <c r="G157" s="30"/>
      <c r="H157" s="42"/>
      <c r="I157" s="43"/>
      <c r="J157" s="41" t="e">
        <f t="shared" si="3"/>
        <v>#DIV/0!</v>
      </c>
      <c r="K157" s="29"/>
      <c r="L157" s="29"/>
      <c r="M157" s="28"/>
      <c r="N157" s="28"/>
      <c r="O157" s="28"/>
    </row>
    <row r="158" spans="1:15">
      <c r="A158" s="40">
        <v>151</v>
      </c>
      <c r="B158" s="28"/>
      <c r="C158" s="28"/>
      <c r="D158" s="28"/>
      <c r="E158" s="39"/>
      <c r="F158" s="39"/>
      <c r="G158" s="30"/>
      <c r="H158" s="42"/>
      <c r="I158" s="43"/>
      <c r="J158" s="41" t="e">
        <f t="shared" si="3"/>
        <v>#DIV/0!</v>
      </c>
      <c r="K158" s="29"/>
      <c r="L158" s="29"/>
      <c r="M158" s="28"/>
      <c r="N158" s="28"/>
      <c r="O158" s="28"/>
    </row>
    <row r="159" spans="1:15">
      <c r="A159" s="40">
        <v>152</v>
      </c>
      <c r="B159" s="28"/>
      <c r="C159" s="28"/>
      <c r="D159" s="28"/>
      <c r="E159" s="39"/>
      <c r="F159" s="39"/>
      <c r="G159" s="30"/>
      <c r="H159" s="42"/>
      <c r="I159" s="43"/>
      <c r="J159" s="21" t="e">
        <f t="shared" si="3"/>
        <v>#DIV/0!</v>
      </c>
      <c r="K159" s="29"/>
      <c r="L159" s="29"/>
      <c r="M159" s="28"/>
      <c r="N159" s="28"/>
      <c r="O159" s="28"/>
    </row>
    <row r="160" spans="1:15">
      <c r="A160" s="13">
        <v>153</v>
      </c>
      <c r="B160" s="28"/>
      <c r="C160" s="28"/>
      <c r="D160" s="28"/>
      <c r="E160" s="39"/>
      <c r="F160" s="39"/>
      <c r="G160" s="30"/>
      <c r="H160" s="42"/>
      <c r="I160" s="43"/>
      <c r="J160" s="41" t="e">
        <f t="shared" si="3"/>
        <v>#DIV/0!</v>
      </c>
      <c r="K160" s="29"/>
      <c r="L160" s="29"/>
      <c r="M160" s="28"/>
      <c r="N160" s="28"/>
      <c r="O160" s="28"/>
    </row>
    <row r="161" spans="1:15">
      <c r="A161" s="13">
        <v>154</v>
      </c>
      <c r="B161" s="28"/>
      <c r="C161" s="28"/>
      <c r="D161" s="28"/>
      <c r="E161" s="39"/>
      <c r="F161" s="39"/>
      <c r="G161" s="30"/>
      <c r="H161" s="42"/>
      <c r="I161" s="43"/>
      <c r="J161" s="41" t="e">
        <f t="shared" si="3"/>
        <v>#DIV/0!</v>
      </c>
      <c r="K161" s="29"/>
      <c r="L161" s="29"/>
      <c r="M161" s="28"/>
      <c r="N161" s="28"/>
      <c r="O161" s="28"/>
    </row>
    <row r="162" spans="1:15">
      <c r="A162" s="13">
        <v>155</v>
      </c>
      <c r="B162" s="28"/>
      <c r="C162" s="28"/>
      <c r="D162" s="28"/>
      <c r="E162" s="39"/>
      <c r="F162" s="39"/>
      <c r="G162" s="30"/>
      <c r="H162" s="42"/>
      <c r="I162" s="43"/>
      <c r="J162" s="21" t="e">
        <f t="shared" si="3"/>
        <v>#DIV/0!</v>
      </c>
      <c r="K162" s="29"/>
      <c r="L162" s="29"/>
      <c r="M162" s="28"/>
      <c r="N162" s="28"/>
      <c r="O162" s="28"/>
    </row>
    <row r="163" spans="1:15">
      <c r="A163" s="40">
        <v>156</v>
      </c>
      <c r="B163" s="28"/>
      <c r="C163" s="28"/>
      <c r="D163" s="28"/>
      <c r="E163" s="39"/>
      <c r="F163" s="39"/>
      <c r="G163" s="30"/>
      <c r="H163" s="42"/>
      <c r="I163" s="43"/>
      <c r="J163" s="41" t="e">
        <f t="shared" si="3"/>
        <v>#DIV/0!</v>
      </c>
      <c r="K163" s="29"/>
      <c r="L163" s="29"/>
      <c r="M163" s="28"/>
      <c r="N163" s="28"/>
      <c r="O163" s="28"/>
    </row>
    <row r="164" spans="1:15">
      <c r="A164" s="40">
        <v>157</v>
      </c>
      <c r="B164" s="28"/>
      <c r="C164" s="28"/>
      <c r="D164" s="28"/>
      <c r="E164" s="39"/>
      <c r="F164" s="39"/>
      <c r="G164" s="30"/>
      <c r="H164" s="42"/>
      <c r="I164" s="43"/>
      <c r="J164" s="41" t="e">
        <f t="shared" si="3"/>
        <v>#DIV/0!</v>
      </c>
      <c r="K164" s="29"/>
      <c r="L164" s="29"/>
      <c r="M164" s="28"/>
      <c r="N164" s="28"/>
      <c r="O164" s="28"/>
    </row>
    <row r="165" spans="1:15">
      <c r="A165" s="13">
        <v>158</v>
      </c>
      <c r="B165" s="28"/>
      <c r="C165" s="28"/>
      <c r="D165" s="28"/>
      <c r="E165" s="39"/>
      <c r="F165" s="39"/>
      <c r="G165" s="30"/>
      <c r="H165" s="42"/>
      <c r="I165" s="43"/>
      <c r="J165" s="21" t="e">
        <f t="shared" si="3"/>
        <v>#DIV/0!</v>
      </c>
      <c r="K165" s="29"/>
      <c r="L165" s="29"/>
      <c r="M165" s="28"/>
      <c r="N165" s="28"/>
      <c r="O165" s="28"/>
    </row>
    <row r="166" spans="1:15">
      <c r="A166" s="13">
        <v>159</v>
      </c>
      <c r="B166" s="28"/>
      <c r="C166" s="28"/>
      <c r="D166" s="28"/>
      <c r="E166" s="39"/>
      <c r="F166" s="39"/>
      <c r="G166" s="30"/>
      <c r="H166" s="42"/>
      <c r="I166" s="43"/>
      <c r="J166" s="41" t="e">
        <f t="shared" si="3"/>
        <v>#DIV/0!</v>
      </c>
      <c r="K166" s="29"/>
      <c r="L166" s="29"/>
      <c r="M166" s="28"/>
      <c r="N166" s="28"/>
      <c r="O166" s="28"/>
    </row>
    <row r="167" spans="1:15">
      <c r="A167" s="13">
        <v>160</v>
      </c>
      <c r="B167" s="28"/>
      <c r="C167" s="28"/>
      <c r="D167" s="28"/>
      <c r="E167" s="39"/>
      <c r="F167" s="39"/>
      <c r="G167" s="30"/>
      <c r="H167" s="42"/>
      <c r="I167" s="43"/>
      <c r="J167" s="41" t="e">
        <f t="shared" si="3"/>
        <v>#DIV/0!</v>
      </c>
      <c r="K167" s="29"/>
      <c r="L167" s="29"/>
      <c r="M167" s="28"/>
      <c r="N167" s="28"/>
      <c r="O167" s="28"/>
    </row>
    <row r="168" spans="1:15">
      <c r="A168" s="40">
        <v>161</v>
      </c>
      <c r="B168" s="28"/>
      <c r="C168" s="28"/>
      <c r="D168" s="28"/>
      <c r="E168" s="39"/>
      <c r="F168" s="39"/>
      <c r="G168" s="30"/>
      <c r="H168" s="42"/>
      <c r="I168" s="43"/>
      <c r="J168" s="21" t="e">
        <f t="shared" si="3"/>
        <v>#DIV/0!</v>
      </c>
      <c r="K168" s="29"/>
      <c r="L168" s="29"/>
      <c r="M168" s="28"/>
      <c r="N168" s="28"/>
      <c r="O168" s="28"/>
    </row>
    <row r="169" spans="1:15">
      <c r="A169" s="40">
        <v>162</v>
      </c>
      <c r="B169" s="28"/>
      <c r="C169" s="28"/>
      <c r="D169" s="28"/>
      <c r="E169" s="39"/>
      <c r="F169" s="39"/>
      <c r="G169" s="30"/>
      <c r="H169" s="42"/>
      <c r="I169" s="43"/>
      <c r="J169" s="41" t="e">
        <f t="shared" si="3"/>
        <v>#DIV/0!</v>
      </c>
      <c r="K169" s="29"/>
      <c r="L169" s="29"/>
      <c r="M169" s="28"/>
      <c r="N169" s="28"/>
      <c r="O169" s="28"/>
    </row>
    <row r="170" spans="1:15">
      <c r="A170" s="13">
        <v>163</v>
      </c>
      <c r="B170" s="28"/>
      <c r="C170" s="28"/>
      <c r="D170" s="28"/>
      <c r="E170" s="39"/>
      <c r="F170" s="39"/>
      <c r="G170" s="30"/>
      <c r="H170" s="42"/>
      <c r="I170" s="43"/>
      <c r="J170" s="41" t="e">
        <f t="shared" si="3"/>
        <v>#DIV/0!</v>
      </c>
      <c r="K170" s="29"/>
      <c r="L170" s="29"/>
      <c r="M170" s="28"/>
      <c r="N170" s="28"/>
      <c r="O170" s="28"/>
    </row>
    <row r="171" spans="1:15">
      <c r="A171" s="13">
        <v>164</v>
      </c>
      <c r="B171" s="28"/>
      <c r="C171" s="28"/>
      <c r="D171" s="28"/>
      <c r="E171" s="39"/>
      <c r="F171" s="39"/>
      <c r="G171" s="30"/>
      <c r="H171" s="42"/>
      <c r="I171" s="43"/>
      <c r="J171" s="21" t="e">
        <f t="shared" si="3"/>
        <v>#DIV/0!</v>
      </c>
      <c r="K171" s="29"/>
      <c r="L171" s="29"/>
      <c r="M171" s="28"/>
      <c r="N171" s="28"/>
      <c r="O171" s="28"/>
    </row>
    <row r="172" spans="1:15">
      <c r="A172" s="13">
        <v>165</v>
      </c>
      <c r="B172" s="28"/>
      <c r="C172" s="28"/>
      <c r="D172" s="28"/>
      <c r="E172" s="39"/>
      <c r="F172" s="39"/>
      <c r="G172" s="30"/>
      <c r="H172" s="42"/>
      <c r="I172" s="43"/>
      <c r="J172" s="41" t="e">
        <f t="shared" si="3"/>
        <v>#DIV/0!</v>
      </c>
      <c r="K172" s="29"/>
      <c r="L172" s="29"/>
      <c r="M172" s="28"/>
      <c r="N172" s="28"/>
      <c r="O172" s="28"/>
    </row>
    <row r="173" spans="1:15">
      <c r="A173" s="40">
        <v>166</v>
      </c>
      <c r="B173" s="28"/>
      <c r="C173" s="28"/>
      <c r="D173" s="28"/>
      <c r="E173" s="39"/>
      <c r="F173" s="39"/>
      <c r="G173" s="30"/>
      <c r="H173" s="42"/>
      <c r="I173" s="43"/>
      <c r="J173" s="41" t="e">
        <f t="shared" si="3"/>
        <v>#DIV/0!</v>
      </c>
      <c r="K173" s="29"/>
      <c r="L173" s="29"/>
      <c r="M173" s="28"/>
      <c r="N173" s="28"/>
      <c r="O173" s="28"/>
    </row>
    <row r="174" spans="1:15">
      <c r="A174" s="40">
        <v>167</v>
      </c>
      <c r="B174" s="28"/>
      <c r="C174" s="28"/>
      <c r="D174" s="28"/>
      <c r="E174" s="39"/>
      <c r="F174" s="39"/>
      <c r="G174" s="30"/>
      <c r="H174" s="42"/>
      <c r="I174" s="43"/>
      <c r="J174" s="21" t="e">
        <f t="shared" si="3"/>
        <v>#DIV/0!</v>
      </c>
      <c r="K174" s="29"/>
      <c r="L174" s="29"/>
      <c r="M174" s="28"/>
      <c r="N174" s="28"/>
      <c r="O174" s="28"/>
    </row>
    <row r="175" spans="1:15">
      <c r="A175" s="13">
        <v>168</v>
      </c>
      <c r="B175" s="28"/>
      <c r="C175" s="28"/>
      <c r="D175" s="28"/>
      <c r="E175" s="39"/>
      <c r="F175" s="39"/>
      <c r="G175" s="30"/>
      <c r="H175" s="42"/>
      <c r="I175" s="43"/>
      <c r="J175" s="41" t="e">
        <f t="shared" si="3"/>
        <v>#DIV/0!</v>
      </c>
      <c r="K175" s="29"/>
      <c r="L175" s="29"/>
      <c r="M175" s="28"/>
      <c r="N175" s="28"/>
      <c r="O175" s="28"/>
    </row>
    <row r="176" spans="1:15">
      <c r="A176" s="13">
        <v>169</v>
      </c>
      <c r="B176" s="28"/>
      <c r="C176" s="28"/>
      <c r="D176" s="28"/>
      <c r="E176" s="39"/>
      <c r="F176" s="39"/>
      <c r="G176" s="30"/>
      <c r="H176" s="42"/>
      <c r="I176" s="43"/>
      <c r="J176" s="41" t="e">
        <f t="shared" si="3"/>
        <v>#DIV/0!</v>
      </c>
      <c r="K176" s="29"/>
      <c r="L176" s="29"/>
      <c r="M176" s="28"/>
      <c r="N176" s="28"/>
      <c r="O176" s="28"/>
    </row>
    <row r="177" spans="1:15">
      <c r="A177" s="13">
        <v>170</v>
      </c>
      <c r="B177" s="28"/>
      <c r="C177" s="28"/>
      <c r="D177" s="28"/>
      <c r="E177" s="39"/>
      <c r="F177" s="39"/>
      <c r="G177" s="30"/>
      <c r="H177" s="42"/>
      <c r="I177" s="43"/>
      <c r="J177" s="21" t="e">
        <f t="shared" si="3"/>
        <v>#DIV/0!</v>
      </c>
      <c r="K177" s="29"/>
      <c r="L177" s="29"/>
      <c r="M177" s="28"/>
      <c r="N177" s="28"/>
      <c r="O177" s="28"/>
    </row>
    <row r="178" spans="1:15">
      <c r="A178" s="40">
        <v>171</v>
      </c>
      <c r="B178" s="28"/>
      <c r="C178" s="28"/>
      <c r="D178" s="28"/>
      <c r="E178" s="39"/>
      <c r="F178" s="39"/>
      <c r="G178" s="30"/>
      <c r="H178" s="42"/>
      <c r="I178" s="43"/>
      <c r="J178" s="41" t="e">
        <f t="shared" si="3"/>
        <v>#DIV/0!</v>
      </c>
      <c r="K178" s="29"/>
      <c r="L178" s="29"/>
      <c r="M178" s="28"/>
      <c r="N178" s="28"/>
      <c r="O178" s="28"/>
    </row>
    <row r="179" spans="1:15">
      <c r="A179" s="40">
        <v>172</v>
      </c>
      <c r="B179" s="28"/>
      <c r="C179" s="28"/>
      <c r="D179" s="28"/>
      <c r="E179" s="39"/>
      <c r="F179" s="39"/>
      <c r="G179" s="30"/>
      <c r="H179" s="42"/>
      <c r="I179" s="43"/>
      <c r="J179" s="41" t="e">
        <f t="shared" si="3"/>
        <v>#DIV/0!</v>
      </c>
      <c r="K179" s="29"/>
      <c r="L179" s="29"/>
      <c r="M179" s="28"/>
      <c r="N179" s="28"/>
      <c r="O179" s="28"/>
    </row>
    <row r="180" spans="1:15">
      <c r="A180" s="13">
        <v>173</v>
      </c>
      <c r="B180" s="28"/>
      <c r="C180" s="28"/>
      <c r="D180" s="28"/>
      <c r="E180" s="39"/>
      <c r="F180" s="39"/>
      <c r="G180" s="30"/>
      <c r="H180" s="42"/>
      <c r="I180" s="43"/>
      <c r="J180" s="21" t="e">
        <f t="shared" si="3"/>
        <v>#DIV/0!</v>
      </c>
      <c r="K180" s="29"/>
      <c r="L180" s="29"/>
      <c r="M180" s="28"/>
      <c r="N180" s="28"/>
      <c r="O180" s="28"/>
    </row>
    <row r="181" spans="1:15">
      <c r="A181" s="13">
        <v>174</v>
      </c>
      <c r="B181" s="28"/>
      <c r="C181" s="28"/>
      <c r="D181" s="28"/>
      <c r="E181" s="39"/>
      <c r="F181" s="39"/>
      <c r="G181" s="30"/>
      <c r="H181" s="42"/>
      <c r="I181" s="43"/>
      <c r="J181" s="41" t="e">
        <f t="shared" si="3"/>
        <v>#DIV/0!</v>
      </c>
      <c r="K181" s="29"/>
      <c r="L181" s="29"/>
      <c r="M181" s="28"/>
      <c r="N181" s="28"/>
      <c r="O181" s="28"/>
    </row>
    <row r="182" spans="1:15">
      <c r="A182" s="13">
        <v>175</v>
      </c>
      <c r="B182" s="28"/>
      <c r="C182" s="28"/>
      <c r="D182" s="28"/>
      <c r="E182" s="39"/>
      <c r="F182" s="39"/>
      <c r="G182" s="30"/>
      <c r="H182" s="42"/>
      <c r="I182" s="43"/>
      <c r="J182" s="41" t="e">
        <f t="shared" si="3"/>
        <v>#DIV/0!</v>
      </c>
      <c r="K182" s="29"/>
      <c r="L182" s="29"/>
      <c r="M182" s="28"/>
      <c r="N182" s="28"/>
      <c r="O182" s="28"/>
    </row>
    <row r="183" spans="1:15">
      <c r="A183" s="40">
        <v>176</v>
      </c>
      <c r="B183" s="28"/>
      <c r="C183" s="28"/>
      <c r="D183" s="28"/>
      <c r="E183" s="39"/>
      <c r="F183" s="39"/>
      <c r="G183" s="30"/>
      <c r="H183" s="42"/>
      <c r="I183" s="43"/>
      <c r="J183" s="21" t="e">
        <f t="shared" si="3"/>
        <v>#DIV/0!</v>
      </c>
      <c r="K183" s="29"/>
      <c r="L183" s="29"/>
      <c r="M183" s="28"/>
      <c r="N183" s="28"/>
      <c r="O183" s="28"/>
    </row>
    <row r="184" spans="1:15">
      <c r="A184" s="40">
        <v>177</v>
      </c>
      <c r="B184" s="28"/>
      <c r="C184" s="28"/>
      <c r="D184" s="28"/>
      <c r="E184" s="39"/>
      <c r="F184" s="39"/>
      <c r="G184" s="30"/>
      <c r="H184" s="42"/>
      <c r="I184" s="43"/>
      <c r="J184" s="41" t="e">
        <f t="shared" si="3"/>
        <v>#DIV/0!</v>
      </c>
      <c r="K184" s="29"/>
      <c r="L184" s="29"/>
      <c r="M184" s="28"/>
      <c r="N184" s="28"/>
      <c r="O184" s="28"/>
    </row>
    <row r="185" spans="1:15">
      <c r="A185" s="13">
        <v>178</v>
      </c>
      <c r="B185" s="28"/>
      <c r="C185" s="28"/>
      <c r="D185" s="28"/>
      <c r="E185" s="39"/>
      <c r="F185" s="39"/>
      <c r="G185" s="30"/>
      <c r="H185" s="42"/>
      <c r="I185" s="43"/>
      <c r="J185" s="41" t="e">
        <f t="shared" si="3"/>
        <v>#DIV/0!</v>
      </c>
      <c r="K185" s="29"/>
      <c r="L185" s="29"/>
      <c r="M185" s="28"/>
      <c r="N185" s="28"/>
      <c r="O185" s="28"/>
    </row>
    <row r="186" spans="1:15">
      <c r="A186" s="13">
        <v>179</v>
      </c>
      <c r="B186" s="28"/>
      <c r="C186" s="28"/>
      <c r="D186" s="28"/>
      <c r="E186" s="39"/>
      <c r="F186" s="39"/>
      <c r="G186" s="30"/>
      <c r="H186" s="42"/>
      <c r="I186" s="43"/>
      <c r="J186" s="21" t="e">
        <f t="shared" si="3"/>
        <v>#DIV/0!</v>
      </c>
      <c r="K186" s="29"/>
      <c r="L186" s="29"/>
      <c r="M186" s="28"/>
      <c r="N186" s="28"/>
      <c r="O186" s="28"/>
    </row>
    <row r="187" spans="1:15">
      <c r="A187" s="13">
        <v>180</v>
      </c>
      <c r="B187" s="28"/>
      <c r="C187" s="28"/>
      <c r="D187" s="28"/>
      <c r="E187" s="39"/>
      <c r="F187" s="39"/>
      <c r="G187" s="30"/>
      <c r="H187" s="42"/>
      <c r="I187" s="43"/>
      <c r="J187" s="41" t="e">
        <f t="shared" si="3"/>
        <v>#DIV/0!</v>
      </c>
      <c r="K187" s="29"/>
      <c r="L187" s="29"/>
      <c r="M187" s="28"/>
      <c r="N187" s="28"/>
      <c r="O187" s="28"/>
    </row>
    <row r="188" spans="1:15">
      <c r="A188" s="40">
        <v>181</v>
      </c>
      <c r="B188" s="28"/>
      <c r="C188" s="28"/>
      <c r="D188" s="28"/>
      <c r="E188" s="39"/>
      <c r="F188" s="39"/>
      <c r="G188" s="30"/>
      <c r="H188" s="42"/>
      <c r="I188" s="43"/>
      <c r="J188" s="41" t="e">
        <f t="shared" si="3"/>
        <v>#DIV/0!</v>
      </c>
      <c r="K188" s="29"/>
      <c r="L188" s="29"/>
      <c r="M188" s="28"/>
      <c r="N188" s="28"/>
      <c r="O188" s="28"/>
    </row>
    <row r="189" spans="1:15">
      <c r="A189" s="40">
        <v>182</v>
      </c>
      <c r="B189" s="28"/>
      <c r="C189" s="28"/>
      <c r="D189" s="28"/>
      <c r="E189" s="39"/>
      <c r="F189" s="39"/>
      <c r="G189" s="30"/>
      <c r="H189" s="42"/>
      <c r="I189" s="43"/>
      <c r="J189" s="21" t="e">
        <f t="shared" si="3"/>
        <v>#DIV/0!</v>
      </c>
      <c r="K189" s="29"/>
      <c r="L189" s="29"/>
      <c r="M189" s="28"/>
      <c r="N189" s="28"/>
      <c r="O189" s="28"/>
    </row>
    <row r="190" spans="1:15">
      <c r="A190" s="13">
        <v>183</v>
      </c>
      <c r="B190" s="28"/>
      <c r="C190" s="28"/>
      <c r="D190" s="28"/>
      <c r="E190" s="39"/>
      <c r="F190" s="39"/>
      <c r="G190" s="30"/>
      <c r="H190" s="42"/>
      <c r="I190" s="43"/>
      <c r="J190" s="41" t="e">
        <f t="shared" si="3"/>
        <v>#DIV/0!</v>
      </c>
      <c r="K190" s="29"/>
      <c r="L190" s="29"/>
      <c r="M190" s="28"/>
      <c r="N190" s="28"/>
      <c r="O190" s="28"/>
    </row>
    <row r="191" spans="1:15">
      <c r="A191" s="13">
        <v>184</v>
      </c>
      <c r="B191" s="28"/>
      <c r="C191" s="28"/>
      <c r="D191" s="28"/>
      <c r="E191" s="39"/>
      <c r="F191" s="39"/>
      <c r="G191" s="30"/>
      <c r="H191" s="42"/>
      <c r="I191" s="43"/>
      <c r="J191" s="41" t="e">
        <f t="shared" si="3"/>
        <v>#DIV/0!</v>
      </c>
      <c r="K191" s="29"/>
      <c r="L191" s="29"/>
      <c r="M191" s="28"/>
      <c r="N191" s="28"/>
      <c r="O191" s="28"/>
    </row>
    <row r="192" spans="1:15">
      <c r="A192" s="13">
        <v>185</v>
      </c>
      <c r="B192" s="28"/>
      <c r="C192" s="28"/>
      <c r="D192" s="28"/>
      <c r="E192" s="39"/>
      <c r="F192" s="39"/>
      <c r="G192" s="30"/>
      <c r="H192" s="42"/>
      <c r="I192" s="43"/>
      <c r="J192" s="21" t="e">
        <f t="shared" si="3"/>
        <v>#DIV/0!</v>
      </c>
      <c r="K192" s="29"/>
      <c r="L192" s="29"/>
      <c r="M192" s="28"/>
      <c r="N192" s="28"/>
      <c r="O192" s="28"/>
    </row>
    <row r="193" spans="1:15">
      <c r="A193" s="40">
        <v>186</v>
      </c>
      <c r="B193" s="28"/>
      <c r="C193" s="28"/>
      <c r="D193" s="28"/>
      <c r="E193" s="39"/>
      <c r="F193" s="39"/>
      <c r="G193" s="30"/>
      <c r="H193" s="42"/>
      <c r="I193" s="43"/>
      <c r="J193" s="41" t="e">
        <f t="shared" si="3"/>
        <v>#DIV/0!</v>
      </c>
      <c r="K193" s="29"/>
      <c r="L193" s="29"/>
      <c r="M193" s="28"/>
      <c r="N193" s="28"/>
      <c r="O193" s="28"/>
    </row>
    <row r="194" spans="1:15">
      <c r="A194" s="40">
        <v>187</v>
      </c>
      <c r="B194" s="28"/>
      <c r="C194" s="28"/>
      <c r="D194" s="28"/>
      <c r="E194" s="39"/>
      <c r="F194" s="39"/>
      <c r="G194" s="30"/>
      <c r="H194" s="42"/>
      <c r="I194" s="43"/>
      <c r="J194" s="41" t="e">
        <f t="shared" si="3"/>
        <v>#DIV/0!</v>
      </c>
      <c r="K194" s="29"/>
      <c r="L194" s="29"/>
      <c r="M194" s="28"/>
      <c r="N194" s="28"/>
      <c r="O194" s="28"/>
    </row>
    <row r="195" spans="1:15">
      <c r="A195" s="13">
        <v>188</v>
      </c>
      <c r="B195" s="28"/>
      <c r="C195" s="28"/>
      <c r="D195" s="28"/>
      <c r="E195" s="39"/>
      <c r="F195" s="39"/>
      <c r="G195" s="30"/>
      <c r="H195" s="42"/>
      <c r="I195" s="43"/>
      <c r="J195" s="21" t="e">
        <f t="shared" si="3"/>
        <v>#DIV/0!</v>
      </c>
      <c r="K195" s="29"/>
      <c r="L195" s="29"/>
      <c r="M195" s="28"/>
      <c r="N195" s="28"/>
      <c r="O195" s="28"/>
    </row>
    <row r="196" spans="1:15">
      <c r="A196" s="13">
        <v>189</v>
      </c>
      <c r="B196" s="28"/>
      <c r="C196" s="28"/>
      <c r="D196" s="28"/>
      <c r="E196" s="39"/>
      <c r="F196" s="39"/>
      <c r="G196" s="30"/>
      <c r="H196" s="42"/>
      <c r="I196" s="43"/>
      <c r="J196" s="41" t="e">
        <f t="shared" si="3"/>
        <v>#DIV/0!</v>
      </c>
      <c r="K196" s="29"/>
      <c r="L196" s="29"/>
      <c r="M196" s="28"/>
      <c r="N196" s="28"/>
      <c r="O196" s="28"/>
    </row>
    <row r="197" spans="1:15">
      <c r="A197" s="13">
        <v>190</v>
      </c>
      <c r="B197" s="28"/>
      <c r="C197" s="28"/>
      <c r="D197" s="28"/>
      <c r="E197" s="39"/>
      <c r="F197" s="39"/>
      <c r="G197" s="30"/>
      <c r="H197" s="42"/>
      <c r="I197" s="43"/>
      <c r="J197" s="41" t="e">
        <f t="shared" si="3"/>
        <v>#DIV/0!</v>
      </c>
      <c r="K197" s="29"/>
      <c r="L197" s="29"/>
      <c r="M197" s="28"/>
      <c r="N197" s="28"/>
      <c r="O197" s="28"/>
    </row>
    <row r="198" spans="1:15">
      <c r="A198" s="40">
        <v>191</v>
      </c>
      <c r="B198" s="28"/>
      <c r="C198" s="28"/>
      <c r="D198" s="28"/>
      <c r="E198" s="39"/>
      <c r="F198" s="39"/>
      <c r="G198" s="30"/>
      <c r="H198" s="42"/>
      <c r="I198" s="43"/>
      <c r="J198" s="21" t="e">
        <f t="shared" si="3"/>
        <v>#DIV/0!</v>
      </c>
      <c r="K198" s="29"/>
      <c r="L198" s="29"/>
      <c r="M198" s="28"/>
      <c r="N198" s="28"/>
      <c r="O198" s="28"/>
    </row>
    <row r="199" spans="1:15">
      <c r="A199" s="40">
        <v>192</v>
      </c>
      <c r="B199" s="28"/>
      <c r="C199" s="28"/>
      <c r="D199" s="28"/>
      <c r="E199" s="39"/>
      <c r="F199" s="39"/>
      <c r="G199" s="30"/>
      <c r="H199" s="42"/>
      <c r="I199" s="43"/>
      <c r="J199" s="41" t="e">
        <f t="shared" si="3"/>
        <v>#DIV/0!</v>
      </c>
      <c r="K199" s="29"/>
      <c r="L199" s="29"/>
      <c r="M199" s="28"/>
      <c r="N199" s="28"/>
      <c r="O199" s="28"/>
    </row>
    <row r="200" spans="1:15">
      <c r="A200" s="13">
        <v>193</v>
      </c>
      <c r="B200" s="28"/>
      <c r="C200" s="28"/>
      <c r="D200" s="28"/>
      <c r="E200" s="39"/>
      <c r="F200" s="39"/>
      <c r="G200" s="30"/>
      <c r="H200" s="42"/>
      <c r="I200" s="43"/>
      <c r="J200" s="41" t="e">
        <f t="shared" si="3"/>
        <v>#DIV/0!</v>
      </c>
      <c r="K200" s="29"/>
      <c r="L200" s="29"/>
      <c r="M200" s="28"/>
      <c r="N200" s="28"/>
      <c r="O200" s="28"/>
    </row>
    <row r="201" spans="1:15">
      <c r="A201" s="13">
        <v>194</v>
      </c>
      <c r="B201" s="28"/>
      <c r="C201" s="28"/>
      <c r="D201" s="28"/>
      <c r="E201" s="39"/>
      <c r="F201" s="39"/>
      <c r="G201" s="30"/>
      <c r="H201" s="42"/>
      <c r="I201" s="43"/>
      <c r="J201" s="21" t="e">
        <f t="shared" si="3"/>
        <v>#DIV/0!</v>
      </c>
      <c r="K201" s="29"/>
      <c r="L201" s="29"/>
      <c r="M201" s="28"/>
      <c r="N201" s="28"/>
      <c r="O201" s="28"/>
    </row>
    <row r="202" spans="1:15">
      <c r="A202" s="13">
        <v>195</v>
      </c>
      <c r="B202" s="28"/>
      <c r="C202" s="28"/>
      <c r="D202" s="28"/>
      <c r="E202" s="39"/>
      <c r="F202" s="39"/>
      <c r="G202" s="30"/>
      <c r="H202" s="42"/>
      <c r="I202" s="43"/>
      <c r="J202" s="41" t="e">
        <f t="shared" si="3"/>
        <v>#DIV/0!</v>
      </c>
      <c r="K202" s="29"/>
      <c r="L202" s="29"/>
      <c r="M202" s="28"/>
      <c r="N202" s="28"/>
      <c r="O202" s="28"/>
    </row>
    <row r="203" spans="1:15">
      <c r="A203" s="40">
        <v>196</v>
      </c>
      <c r="B203" s="28"/>
      <c r="C203" s="28"/>
      <c r="D203" s="28"/>
      <c r="E203" s="39"/>
      <c r="F203" s="39"/>
      <c r="G203" s="30"/>
      <c r="H203" s="42"/>
      <c r="I203" s="43"/>
      <c r="J203" s="41" t="e">
        <f t="shared" si="3"/>
        <v>#DIV/0!</v>
      </c>
      <c r="K203" s="29"/>
      <c r="L203" s="29"/>
      <c r="M203" s="28"/>
      <c r="N203" s="28"/>
      <c r="O203" s="28"/>
    </row>
    <row r="204" spans="1:15">
      <c r="A204" s="40">
        <v>197</v>
      </c>
      <c r="B204" s="28"/>
      <c r="C204" s="28"/>
      <c r="D204" s="28"/>
      <c r="E204" s="39"/>
      <c r="F204" s="39"/>
      <c r="G204" s="30"/>
      <c r="H204" s="42"/>
      <c r="I204" s="43"/>
      <c r="J204" s="21" t="e">
        <f t="shared" si="3"/>
        <v>#DIV/0!</v>
      </c>
      <c r="K204" s="29"/>
      <c r="L204" s="29"/>
      <c r="M204" s="28"/>
      <c r="N204" s="28"/>
      <c r="O204" s="28"/>
    </row>
    <row r="205" spans="1:15">
      <c r="A205" s="13">
        <v>198</v>
      </c>
      <c r="B205" s="28"/>
      <c r="C205" s="28"/>
      <c r="D205" s="28"/>
      <c r="E205" s="39"/>
      <c r="F205" s="39"/>
      <c r="G205" s="30"/>
      <c r="H205" s="42"/>
      <c r="I205" s="43"/>
      <c r="J205" s="41" t="e">
        <f t="shared" si="3"/>
        <v>#DIV/0!</v>
      </c>
      <c r="K205" s="29"/>
      <c r="L205" s="29"/>
      <c r="M205" s="28"/>
      <c r="N205" s="28"/>
      <c r="O205" s="28"/>
    </row>
    <row r="206" spans="1:15">
      <c r="A206" s="13">
        <v>199</v>
      </c>
      <c r="B206" s="28"/>
      <c r="C206" s="28"/>
      <c r="D206" s="28"/>
      <c r="E206" s="39"/>
      <c r="F206" s="39"/>
      <c r="G206" s="30"/>
      <c r="H206" s="42"/>
      <c r="I206" s="43"/>
      <c r="J206" s="41" t="e">
        <f t="shared" si="3"/>
        <v>#DIV/0!</v>
      </c>
      <c r="K206" s="29"/>
      <c r="L206" s="29"/>
      <c r="M206" s="28"/>
      <c r="N206" s="28"/>
      <c r="O206" s="28"/>
    </row>
    <row r="207" spans="1:15">
      <c r="A207" s="13">
        <v>200</v>
      </c>
      <c r="B207" s="28"/>
      <c r="C207" s="28"/>
      <c r="D207" s="28"/>
      <c r="E207" s="39"/>
      <c r="F207" s="39"/>
      <c r="G207" s="30"/>
      <c r="H207" s="42"/>
      <c r="I207" s="43"/>
      <c r="J207" s="21" t="e">
        <f t="shared" si="3"/>
        <v>#DIV/0!</v>
      </c>
      <c r="K207" s="29"/>
      <c r="L207" s="29"/>
      <c r="M207" s="28"/>
      <c r="N207" s="28"/>
      <c r="O207" s="28"/>
    </row>
    <row r="208" spans="1:15">
      <c r="A208" s="40">
        <v>201</v>
      </c>
      <c r="B208" s="28"/>
      <c r="C208" s="28"/>
      <c r="D208" s="28"/>
      <c r="E208" s="39"/>
      <c r="F208" s="39"/>
      <c r="G208" s="30"/>
      <c r="H208" s="42"/>
      <c r="I208" s="43"/>
      <c r="J208" s="41" t="e">
        <f t="shared" si="3"/>
        <v>#DIV/0!</v>
      </c>
      <c r="K208" s="29"/>
      <c r="L208" s="29"/>
      <c r="M208" s="28"/>
      <c r="N208" s="28"/>
      <c r="O208" s="28"/>
    </row>
    <row r="209" spans="1:15">
      <c r="A209" s="40">
        <v>202</v>
      </c>
      <c r="B209" s="28"/>
      <c r="C209" s="28"/>
      <c r="D209" s="28"/>
      <c r="E209" s="39"/>
      <c r="F209" s="39"/>
      <c r="G209" s="30"/>
      <c r="H209" s="42"/>
      <c r="I209" s="43"/>
      <c r="J209" s="41" t="e">
        <f t="shared" si="3"/>
        <v>#DIV/0!</v>
      </c>
      <c r="K209" s="29"/>
      <c r="L209" s="29"/>
      <c r="M209" s="28"/>
      <c r="N209" s="28"/>
      <c r="O209" s="28"/>
    </row>
    <row r="210" spans="1:15">
      <c r="A210" s="13">
        <v>203</v>
      </c>
      <c r="B210" s="28"/>
      <c r="C210" s="28"/>
      <c r="D210" s="28"/>
      <c r="E210" s="39"/>
      <c r="F210" s="39"/>
      <c r="G210" s="30"/>
      <c r="H210" s="42"/>
      <c r="I210" s="43"/>
      <c r="J210" s="21" t="e">
        <f t="shared" si="3"/>
        <v>#DIV/0!</v>
      </c>
      <c r="K210" s="29"/>
      <c r="L210" s="29"/>
      <c r="M210" s="28"/>
      <c r="N210" s="28"/>
      <c r="O210" s="28"/>
    </row>
    <row r="211" spans="1:15">
      <c r="A211" s="13">
        <v>204</v>
      </c>
      <c r="B211" s="28"/>
      <c r="C211" s="28"/>
      <c r="D211" s="28"/>
      <c r="E211" s="39"/>
      <c r="F211" s="39"/>
      <c r="G211" s="30"/>
      <c r="H211" s="42"/>
      <c r="I211" s="43"/>
      <c r="J211" s="41" t="e">
        <f t="shared" si="3"/>
        <v>#DIV/0!</v>
      </c>
      <c r="K211" s="29"/>
      <c r="L211" s="29"/>
      <c r="M211" s="28"/>
      <c r="N211" s="28"/>
      <c r="O211" s="28"/>
    </row>
    <row r="212" spans="1:15">
      <c r="A212" s="13">
        <v>205</v>
      </c>
      <c r="B212" s="28"/>
      <c r="C212" s="28"/>
      <c r="D212" s="28"/>
      <c r="E212" s="39"/>
      <c r="F212" s="39"/>
      <c r="G212" s="30"/>
      <c r="H212" s="42"/>
      <c r="I212" s="43"/>
      <c r="J212" s="41" t="e">
        <f t="shared" si="3"/>
        <v>#DIV/0!</v>
      </c>
      <c r="K212" s="29"/>
      <c r="L212" s="29"/>
      <c r="M212" s="28"/>
      <c r="N212" s="28"/>
      <c r="O212" s="28"/>
    </row>
    <row r="213" spans="1:15">
      <c r="A213" s="40">
        <v>206</v>
      </c>
      <c r="B213" s="28"/>
      <c r="C213" s="28"/>
      <c r="D213" s="28"/>
      <c r="E213" s="39"/>
      <c r="F213" s="39"/>
      <c r="G213" s="30"/>
      <c r="H213" s="42"/>
      <c r="I213" s="43"/>
      <c r="J213" s="21" t="e">
        <f t="shared" si="3"/>
        <v>#DIV/0!</v>
      </c>
      <c r="K213" s="29"/>
      <c r="L213" s="29"/>
      <c r="M213" s="28"/>
      <c r="N213" s="28"/>
      <c r="O213" s="28"/>
    </row>
    <row r="214" spans="1:15">
      <c r="A214" s="40">
        <v>207</v>
      </c>
      <c r="B214" s="28"/>
      <c r="C214" s="28"/>
      <c r="D214" s="28"/>
      <c r="E214" s="39"/>
      <c r="F214" s="39"/>
      <c r="G214" s="30"/>
      <c r="H214" s="42"/>
      <c r="I214" s="43"/>
      <c r="J214" s="41" t="e">
        <f t="shared" si="3"/>
        <v>#DIV/0!</v>
      </c>
      <c r="K214" s="29"/>
      <c r="L214" s="29"/>
      <c r="M214" s="28"/>
      <c r="N214" s="28"/>
      <c r="O214" s="28"/>
    </row>
    <row r="215" spans="1:15">
      <c r="A215" s="13">
        <v>208</v>
      </c>
      <c r="B215" s="28"/>
      <c r="C215" s="28"/>
      <c r="D215" s="28"/>
      <c r="E215" s="39"/>
      <c r="F215" s="39"/>
      <c r="G215" s="30"/>
      <c r="H215" s="42"/>
      <c r="I215" s="43"/>
      <c r="J215" s="41" t="e">
        <f t="shared" si="3"/>
        <v>#DIV/0!</v>
      </c>
      <c r="K215" s="29"/>
      <c r="L215" s="29"/>
      <c r="M215" s="28"/>
      <c r="N215" s="28"/>
      <c r="O215" s="28"/>
    </row>
    <row r="216" spans="1:15">
      <c r="A216" s="13">
        <v>209</v>
      </c>
      <c r="B216" s="28"/>
      <c r="C216" s="28"/>
      <c r="D216" s="28"/>
      <c r="E216" s="39"/>
      <c r="F216" s="39"/>
      <c r="G216" s="30"/>
      <c r="H216" s="42"/>
      <c r="I216" s="43"/>
      <c r="J216" s="21" t="e">
        <f t="shared" si="3"/>
        <v>#DIV/0!</v>
      </c>
      <c r="K216" s="29"/>
      <c r="L216" s="29"/>
      <c r="M216" s="28"/>
      <c r="N216" s="28"/>
      <c r="O216" s="28"/>
    </row>
    <row r="217" spans="1:15">
      <c r="A217" s="13">
        <v>210</v>
      </c>
      <c r="B217" s="28"/>
      <c r="C217" s="28"/>
      <c r="D217" s="28"/>
      <c r="E217" s="39"/>
      <c r="F217" s="39"/>
      <c r="G217" s="30"/>
      <c r="H217" s="42"/>
      <c r="I217" s="43"/>
      <c r="J217" s="41" t="e">
        <f t="shared" si="3"/>
        <v>#DIV/0!</v>
      </c>
      <c r="K217" s="29"/>
      <c r="L217" s="29"/>
      <c r="M217" s="28"/>
      <c r="N217" s="28"/>
      <c r="O217" s="28"/>
    </row>
    <row r="218" spans="1:15">
      <c r="A218" s="40">
        <v>211</v>
      </c>
      <c r="B218" s="28"/>
      <c r="C218" s="28"/>
      <c r="D218" s="28"/>
      <c r="E218" s="39"/>
      <c r="F218" s="39"/>
      <c r="G218" s="30"/>
      <c r="H218" s="42"/>
      <c r="I218" s="43"/>
      <c r="J218" s="41" t="e">
        <f t="shared" si="3"/>
        <v>#DIV/0!</v>
      </c>
      <c r="K218" s="29"/>
      <c r="L218" s="29"/>
      <c r="M218" s="28"/>
      <c r="N218" s="28"/>
      <c r="O218" s="28"/>
    </row>
    <row r="219" spans="1:15">
      <c r="A219" s="40">
        <v>212</v>
      </c>
      <c r="B219" s="28"/>
      <c r="C219" s="28"/>
      <c r="D219" s="28"/>
      <c r="E219" s="39"/>
      <c r="F219" s="39"/>
      <c r="G219" s="30"/>
      <c r="H219" s="42"/>
      <c r="I219" s="43"/>
      <c r="J219" s="21" t="e">
        <f t="shared" si="3"/>
        <v>#DIV/0!</v>
      </c>
      <c r="K219" s="29"/>
      <c r="L219" s="29"/>
      <c r="M219" s="28"/>
      <c r="N219" s="28"/>
      <c r="O219" s="28"/>
    </row>
    <row r="220" spans="1:15">
      <c r="A220" s="13">
        <v>213</v>
      </c>
      <c r="B220" s="28"/>
      <c r="C220" s="28"/>
      <c r="D220" s="28"/>
      <c r="E220" s="39"/>
      <c r="F220" s="39"/>
      <c r="G220" s="30"/>
      <c r="H220" s="42"/>
      <c r="I220" s="43"/>
      <c r="J220" s="41" t="e">
        <f t="shared" si="3"/>
        <v>#DIV/0!</v>
      </c>
      <c r="K220" s="29"/>
      <c r="L220" s="29"/>
      <c r="M220" s="28"/>
      <c r="N220" s="28"/>
      <c r="O220" s="28"/>
    </row>
    <row r="221" spans="1:15">
      <c r="A221" s="13">
        <v>214</v>
      </c>
      <c r="B221" s="28"/>
      <c r="C221" s="28"/>
      <c r="D221" s="28"/>
      <c r="E221" s="39"/>
      <c r="F221" s="39"/>
      <c r="G221" s="30"/>
      <c r="H221" s="42"/>
      <c r="I221" s="43"/>
      <c r="J221" s="41" t="e">
        <f t="shared" si="3"/>
        <v>#DIV/0!</v>
      </c>
      <c r="K221" s="29"/>
      <c r="L221" s="29"/>
      <c r="M221" s="28"/>
      <c r="N221" s="28"/>
      <c r="O221" s="28"/>
    </row>
    <row r="222" spans="1:15">
      <c r="A222" s="13">
        <v>215</v>
      </c>
      <c r="B222" s="28"/>
      <c r="C222" s="28"/>
      <c r="D222" s="28"/>
      <c r="E222" s="39"/>
      <c r="F222" s="39"/>
      <c r="G222" s="30"/>
      <c r="H222" s="42"/>
      <c r="I222" s="43"/>
      <c r="J222" s="21" t="e">
        <f t="shared" si="3"/>
        <v>#DIV/0!</v>
      </c>
      <c r="K222" s="29"/>
      <c r="L222" s="29"/>
      <c r="M222" s="28"/>
      <c r="N222" s="28"/>
      <c r="O222" s="28"/>
    </row>
    <row r="223" spans="1:15">
      <c r="A223" s="40">
        <v>216</v>
      </c>
      <c r="B223" s="28"/>
      <c r="C223" s="28"/>
      <c r="D223" s="28"/>
      <c r="E223" s="39"/>
      <c r="F223" s="39"/>
      <c r="G223" s="30"/>
      <c r="H223" s="42"/>
      <c r="I223" s="43"/>
      <c r="J223" s="41" t="e">
        <f t="shared" si="3"/>
        <v>#DIV/0!</v>
      </c>
      <c r="K223" s="29"/>
      <c r="L223" s="29"/>
      <c r="M223" s="28"/>
      <c r="N223" s="28"/>
      <c r="O223" s="28"/>
    </row>
    <row r="224" spans="1:15">
      <c r="A224" s="40">
        <v>217</v>
      </c>
      <c r="B224" s="28"/>
      <c r="C224" s="28"/>
      <c r="D224" s="28"/>
      <c r="E224" s="39"/>
      <c r="F224" s="39"/>
      <c r="G224" s="30"/>
      <c r="H224" s="42"/>
      <c r="I224" s="43"/>
      <c r="J224" s="41" t="e">
        <f t="shared" si="3"/>
        <v>#DIV/0!</v>
      </c>
      <c r="K224" s="29"/>
      <c r="L224" s="29"/>
      <c r="M224" s="28"/>
      <c r="N224" s="28"/>
      <c r="O224" s="28"/>
    </row>
    <row r="225" spans="1:15">
      <c r="A225" s="13">
        <v>218</v>
      </c>
      <c r="B225" s="28"/>
      <c r="C225" s="28"/>
      <c r="D225" s="28"/>
      <c r="E225" s="39"/>
      <c r="F225" s="39"/>
      <c r="G225" s="30"/>
      <c r="H225" s="42"/>
      <c r="I225" s="43"/>
      <c r="J225" s="21" t="e">
        <f t="shared" si="3"/>
        <v>#DIV/0!</v>
      </c>
      <c r="K225" s="29"/>
      <c r="L225" s="29"/>
      <c r="M225" s="28"/>
      <c r="N225" s="28"/>
      <c r="O225" s="28"/>
    </row>
    <row r="226" spans="1:15">
      <c r="A226" s="13">
        <v>219</v>
      </c>
      <c r="B226" s="28"/>
      <c r="C226" s="28"/>
      <c r="D226" s="28"/>
      <c r="E226" s="39"/>
      <c r="F226" s="39"/>
      <c r="G226" s="30"/>
      <c r="H226" s="42"/>
      <c r="I226" s="43"/>
      <c r="J226" s="41" t="e">
        <f t="shared" si="3"/>
        <v>#DIV/0!</v>
      </c>
      <c r="K226" s="29"/>
      <c r="L226" s="29"/>
      <c r="M226" s="28"/>
      <c r="N226" s="28"/>
      <c r="O226" s="28"/>
    </row>
    <row r="227" spans="1:15">
      <c r="A227" s="13">
        <v>220</v>
      </c>
      <c r="B227" s="28"/>
      <c r="C227" s="28"/>
      <c r="D227" s="28"/>
      <c r="E227" s="39"/>
      <c r="F227" s="39"/>
      <c r="G227" s="30"/>
      <c r="H227" s="42"/>
      <c r="I227" s="43"/>
      <c r="J227" s="41" t="e">
        <f t="shared" si="3"/>
        <v>#DIV/0!</v>
      </c>
      <c r="K227" s="29"/>
      <c r="L227" s="29"/>
      <c r="M227" s="28"/>
      <c r="N227" s="28"/>
      <c r="O227" s="28"/>
    </row>
    <row r="228" spans="1:15">
      <c r="A228" s="40">
        <v>221</v>
      </c>
      <c r="B228" s="28"/>
      <c r="C228" s="28"/>
      <c r="D228" s="28"/>
      <c r="E228" s="39"/>
      <c r="F228" s="39"/>
      <c r="G228" s="30"/>
      <c r="H228" s="42"/>
      <c r="I228" s="43"/>
      <c r="J228" s="21" t="e">
        <f t="shared" si="3"/>
        <v>#DIV/0!</v>
      </c>
      <c r="K228" s="29"/>
      <c r="L228" s="29"/>
      <c r="M228" s="28"/>
      <c r="N228" s="28"/>
      <c r="O228" s="28"/>
    </row>
    <row r="229" spans="1:15">
      <c r="A229" s="40">
        <v>222</v>
      </c>
      <c r="B229" s="28"/>
      <c r="C229" s="28"/>
      <c r="D229" s="28"/>
      <c r="E229" s="39"/>
      <c r="F229" s="39"/>
      <c r="G229" s="30"/>
      <c r="H229" s="42"/>
      <c r="I229" s="43"/>
      <c r="J229" s="41" t="e">
        <f t="shared" si="3"/>
        <v>#DIV/0!</v>
      </c>
      <c r="K229" s="29"/>
      <c r="L229" s="29"/>
      <c r="M229" s="28"/>
      <c r="N229" s="28"/>
      <c r="O229" s="28"/>
    </row>
    <row r="230" spans="1:15">
      <c r="A230" s="13">
        <v>223</v>
      </c>
      <c r="B230" s="28"/>
      <c r="C230" s="28"/>
      <c r="D230" s="28"/>
      <c r="E230" s="39"/>
      <c r="F230" s="39"/>
      <c r="G230" s="30"/>
      <c r="H230" s="42"/>
      <c r="I230" s="43"/>
      <c r="J230" s="41" t="e">
        <f t="shared" si="3"/>
        <v>#DIV/0!</v>
      </c>
      <c r="K230" s="29"/>
      <c r="L230" s="29"/>
      <c r="M230" s="28"/>
      <c r="N230" s="28"/>
      <c r="O230" s="28"/>
    </row>
    <row r="231" spans="1:15">
      <c r="A231" s="13">
        <v>224</v>
      </c>
      <c r="B231" s="28"/>
      <c r="C231" s="28"/>
      <c r="D231" s="28"/>
      <c r="E231" s="39"/>
      <c r="F231" s="39"/>
      <c r="G231" s="30"/>
      <c r="H231" s="42"/>
      <c r="I231" s="43"/>
      <c r="J231" s="21" t="e">
        <f t="shared" si="3"/>
        <v>#DIV/0!</v>
      </c>
      <c r="K231" s="29"/>
      <c r="L231" s="29"/>
      <c r="M231" s="28"/>
      <c r="N231" s="28"/>
      <c r="O231" s="28"/>
    </row>
    <row r="232" spans="1:15">
      <c r="A232" s="13">
        <v>225</v>
      </c>
      <c r="B232" s="28"/>
      <c r="C232" s="28"/>
      <c r="D232" s="28"/>
      <c r="E232" s="39"/>
      <c r="F232" s="39"/>
      <c r="G232" s="30"/>
      <c r="H232" s="42"/>
      <c r="I232" s="43"/>
      <c r="J232" s="41" t="e">
        <f t="shared" si="3"/>
        <v>#DIV/0!</v>
      </c>
      <c r="K232" s="29"/>
      <c r="L232" s="29"/>
      <c r="M232" s="28"/>
      <c r="N232" s="28"/>
      <c r="O232" s="28"/>
    </row>
    <row r="233" spans="1:15">
      <c r="A233" s="40">
        <v>226</v>
      </c>
      <c r="B233" s="28"/>
      <c r="C233" s="28"/>
      <c r="D233" s="28"/>
      <c r="E233" s="39"/>
      <c r="F233" s="39"/>
      <c r="G233" s="30"/>
      <c r="H233" s="42"/>
      <c r="I233" s="43"/>
      <c r="J233" s="41" t="e">
        <f t="shared" si="3"/>
        <v>#DIV/0!</v>
      </c>
      <c r="K233" s="29"/>
      <c r="L233" s="29"/>
      <c r="M233" s="28"/>
      <c r="N233" s="28"/>
      <c r="O233" s="28"/>
    </row>
    <row r="234" spans="1:15">
      <c r="A234" s="40">
        <v>227</v>
      </c>
      <c r="B234" s="28"/>
      <c r="C234" s="28"/>
      <c r="D234" s="28"/>
      <c r="E234" s="39"/>
      <c r="F234" s="39"/>
      <c r="G234" s="30"/>
      <c r="H234" s="42"/>
      <c r="I234" s="43"/>
      <c r="J234" s="21" t="e">
        <f t="shared" si="3"/>
        <v>#DIV/0!</v>
      </c>
      <c r="K234" s="29"/>
      <c r="L234" s="29"/>
      <c r="M234" s="28"/>
      <c r="N234" s="28"/>
      <c r="O234" s="28"/>
    </row>
    <row r="235" spans="1:15">
      <c r="A235" s="13">
        <v>228</v>
      </c>
      <c r="B235" s="28"/>
      <c r="C235" s="28"/>
      <c r="D235" s="28"/>
      <c r="E235" s="39"/>
      <c r="F235" s="39"/>
      <c r="G235" s="30"/>
      <c r="H235" s="42"/>
      <c r="I235" s="43"/>
      <c r="J235" s="41" t="e">
        <f t="shared" si="3"/>
        <v>#DIV/0!</v>
      </c>
      <c r="K235" s="29"/>
      <c r="L235" s="29"/>
      <c r="M235" s="28"/>
      <c r="N235" s="28"/>
      <c r="O235" s="28"/>
    </row>
    <row r="236" spans="1:15">
      <c r="A236" s="13">
        <v>229</v>
      </c>
      <c r="B236" s="28"/>
      <c r="C236" s="28"/>
      <c r="D236" s="28"/>
      <c r="E236" s="39"/>
      <c r="F236" s="39"/>
      <c r="G236" s="30"/>
      <c r="H236" s="42"/>
      <c r="I236" s="43"/>
      <c r="J236" s="41" t="e">
        <f t="shared" si="3"/>
        <v>#DIV/0!</v>
      </c>
      <c r="K236" s="29"/>
      <c r="L236" s="29"/>
      <c r="M236" s="28"/>
      <c r="N236" s="28"/>
      <c r="O236" s="28"/>
    </row>
    <row r="237" spans="1:15">
      <c r="A237" s="13">
        <v>230</v>
      </c>
      <c r="B237" s="28"/>
      <c r="C237" s="28"/>
      <c r="D237" s="28"/>
      <c r="E237" s="39"/>
      <c r="F237" s="39"/>
      <c r="G237" s="30"/>
      <c r="H237" s="42"/>
      <c r="I237" s="43"/>
      <c r="J237" s="21" t="e">
        <f t="shared" si="3"/>
        <v>#DIV/0!</v>
      </c>
      <c r="K237" s="29"/>
      <c r="L237" s="29"/>
      <c r="M237" s="28"/>
      <c r="N237" s="28"/>
      <c r="O237" s="28"/>
    </row>
    <row r="238" spans="1:15">
      <c r="A238" s="40">
        <v>231</v>
      </c>
      <c r="B238" s="28"/>
      <c r="C238" s="28"/>
      <c r="D238" s="28"/>
      <c r="E238" s="39"/>
      <c r="F238" s="39"/>
      <c r="G238" s="30"/>
      <c r="H238" s="42"/>
      <c r="I238" s="43"/>
      <c r="J238" s="41" t="e">
        <f t="shared" si="3"/>
        <v>#DIV/0!</v>
      </c>
      <c r="K238" s="29"/>
      <c r="L238" s="29"/>
      <c r="M238" s="28"/>
      <c r="N238" s="28"/>
      <c r="O238" s="28"/>
    </row>
    <row r="239" spans="1:15">
      <c r="A239" s="40">
        <v>232</v>
      </c>
      <c r="B239" s="28"/>
      <c r="C239" s="28"/>
      <c r="D239" s="28"/>
      <c r="E239" s="39"/>
      <c r="F239" s="39"/>
      <c r="G239" s="30"/>
      <c r="H239" s="42"/>
      <c r="I239" s="43"/>
      <c r="J239" s="41" t="e">
        <f t="shared" si="3"/>
        <v>#DIV/0!</v>
      </c>
      <c r="K239" s="29"/>
      <c r="L239" s="29"/>
      <c r="M239" s="28"/>
      <c r="N239" s="28"/>
      <c r="O239" s="28"/>
    </row>
    <row r="240" spans="1:15">
      <c r="A240" s="13">
        <v>233</v>
      </c>
      <c r="B240" s="28"/>
      <c r="C240" s="28"/>
      <c r="D240" s="28"/>
      <c r="E240" s="39"/>
      <c r="F240" s="39"/>
      <c r="G240" s="30"/>
      <c r="H240" s="42"/>
      <c r="I240" s="43"/>
      <c r="J240" s="21" t="e">
        <f t="shared" si="3"/>
        <v>#DIV/0!</v>
      </c>
      <c r="K240" s="29"/>
      <c r="L240" s="29"/>
      <c r="M240" s="28"/>
      <c r="N240" s="28"/>
      <c r="O240" s="28"/>
    </row>
    <row r="241" spans="1:15">
      <c r="A241" s="13">
        <v>234</v>
      </c>
      <c r="B241" s="28"/>
      <c r="C241" s="28"/>
      <c r="D241" s="28"/>
      <c r="E241" s="39"/>
      <c r="F241" s="39"/>
      <c r="G241" s="30"/>
      <c r="H241" s="42"/>
      <c r="I241" s="43"/>
      <c r="J241" s="41" t="e">
        <f t="shared" si="3"/>
        <v>#DIV/0!</v>
      </c>
      <c r="K241" s="29"/>
      <c r="L241" s="29"/>
      <c r="M241" s="28"/>
      <c r="N241" s="28"/>
      <c r="O241" s="28"/>
    </row>
    <row r="242" spans="1:15">
      <c r="A242" s="13">
        <v>235</v>
      </c>
      <c r="B242" s="28"/>
      <c r="C242" s="28"/>
      <c r="D242" s="28"/>
      <c r="E242" s="39"/>
      <c r="F242" s="39"/>
      <c r="G242" s="30"/>
      <c r="H242" s="42"/>
      <c r="I242" s="43"/>
      <c r="J242" s="41" t="e">
        <f t="shared" si="3"/>
        <v>#DIV/0!</v>
      </c>
      <c r="K242" s="29"/>
      <c r="L242" s="29"/>
      <c r="M242" s="28"/>
      <c r="N242" s="28"/>
      <c r="O242" s="28"/>
    </row>
    <row r="243" spans="1:15">
      <c r="A243" s="40">
        <v>236</v>
      </c>
      <c r="B243" s="28"/>
      <c r="C243" s="28"/>
      <c r="D243" s="28"/>
      <c r="E243" s="39"/>
      <c r="F243" s="39"/>
      <c r="G243" s="30"/>
      <c r="H243" s="42"/>
      <c r="I243" s="43"/>
      <c r="J243" s="21" t="e">
        <f t="shared" si="3"/>
        <v>#DIV/0!</v>
      </c>
      <c r="K243" s="29"/>
      <c r="L243" s="29"/>
      <c r="M243" s="28"/>
      <c r="N243" s="28"/>
      <c r="O243" s="28"/>
    </row>
    <row r="244" spans="1:15">
      <c r="A244" s="40">
        <v>237</v>
      </c>
      <c r="B244" s="28"/>
      <c r="C244" s="28"/>
      <c r="D244" s="28"/>
      <c r="E244" s="39"/>
      <c r="F244" s="39"/>
      <c r="G244" s="30"/>
      <c r="H244" s="42"/>
      <c r="I244" s="43"/>
      <c r="J244" s="41" t="e">
        <f t="shared" si="3"/>
        <v>#DIV/0!</v>
      </c>
      <c r="K244" s="29"/>
      <c r="L244" s="29"/>
      <c r="M244" s="28"/>
      <c r="N244" s="28"/>
      <c r="O244" s="28"/>
    </row>
    <row r="245" spans="1:15">
      <c r="A245" s="13">
        <v>238</v>
      </c>
      <c r="B245" s="28"/>
      <c r="C245" s="28"/>
      <c r="D245" s="28"/>
      <c r="E245" s="39"/>
      <c r="F245" s="39"/>
      <c r="G245" s="30"/>
      <c r="H245" s="42"/>
      <c r="I245" s="43"/>
      <c r="J245" s="41" t="e">
        <f t="shared" si="3"/>
        <v>#DIV/0!</v>
      </c>
      <c r="K245" s="29"/>
      <c r="L245" s="29"/>
      <c r="M245" s="28"/>
      <c r="N245" s="28"/>
      <c r="O245" s="28"/>
    </row>
    <row r="246" spans="1:15">
      <c r="A246" s="13">
        <v>239</v>
      </c>
      <c r="B246" s="28"/>
      <c r="C246" s="28"/>
      <c r="D246" s="28"/>
      <c r="E246" s="39"/>
      <c r="F246" s="39"/>
      <c r="G246" s="30"/>
      <c r="H246" s="42"/>
      <c r="I246" s="43"/>
      <c r="J246" s="21" t="e">
        <f t="shared" si="3"/>
        <v>#DIV/0!</v>
      </c>
      <c r="K246" s="29"/>
      <c r="L246" s="29"/>
      <c r="M246" s="28"/>
      <c r="N246" s="28"/>
      <c r="O246" s="28"/>
    </row>
    <row r="247" spans="1:15">
      <c r="A247" s="13">
        <v>240</v>
      </c>
      <c r="B247" s="28"/>
      <c r="C247" s="28"/>
      <c r="D247" s="28"/>
      <c r="E247" s="39"/>
      <c r="F247" s="39"/>
      <c r="G247" s="30"/>
      <c r="H247" s="42"/>
      <c r="I247" s="43"/>
      <c r="J247" s="41" t="e">
        <f t="shared" si="3"/>
        <v>#DIV/0!</v>
      </c>
      <c r="K247" s="29"/>
      <c r="L247" s="29"/>
      <c r="M247" s="28"/>
      <c r="N247" s="28"/>
      <c r="O247" s="28"/>
    </row>
    <row r="248" spans="1:15">
      <c r="A248" s="40">
        <v>241</v>
      </c>
      <c r="B248" s="28"/>
      <c r="C248" s="28"/>
      <c r="D248" s="28"/>
      <c r="E248" s="39"/>
      <c r="F248" s="39"/>
      <c r="G248" s="30"/>
      <c r="H248" s="42"/>
      <c r="I248" s="43"/>
      <c r="J248" s="41" t="e">
        <f t="shared" si="3"/>
        <v>#DIV/0!</v>
      </c>
      <c r="K248" s="29"/>
      <c r="L248" s="29"/>
      <c r="M248" s="28"/>
      <c r="N248" s="28"/>
      <c r="O248" s="28"/>
    </row>
    <row r="249" spans="1:15">
      <c r="A249" s="40">
        <v>242</v>
      </c>
      <c r="B249" s="28"/>
      <c r="C249" s="28"/>
      <c r="D249" s="28"/>
      <c r="E249" s="39"/>
      <c r="F249" s="39"/>
      <c r="G249" s="30"/>
      <c r="H249" s="42"/>
      <c r="I249" s="43"/>
      <c r="J249" s="21" t="e">
        <f t="shared" si="3"/>
        <v>#DIV/0!</v>
      </c>
      <c r="K249" s="29"/>
      <c r="L249" s="29"/>
      <c r="M249" s="28"/>
      <c r="N249" s="28"/>
      <c r="O249" s="28"/>
    </row>
    <row r="250" spans="1:15">
      <c r="A250" s="13">
        <v>243</v>
      </c>
      <c r="B250" s="28"/>
      <c r="C250" s="28"/>
      <c r="D250" s="28"/>
      <c r="E250" s="39"/>
      <c r="F250" s="39"/>
      <c r="G250" s="30"/>
      <c r="H250" s="42"/>
      <c r="I250" s="43"/>
      <c r="J250" s="41" t="e">
        <f t="shared" si="3"/>
        <v>#DIV/0!</v>
      </c>
      <c r="K250" s="29"/>
      <c r="L250" s="29"/>
      <c r="M250" s="28"/>
      <c r="N250" s="28"/>
      <c r="O250" s="28"/>
    </row>
    <row r="251" spans="1:15">
      <c r="A251" s="13">
        <v>244</v>
      </c>
      <c r="B251" s="28"/>
      <c r="C251" s="28"/>
      <c r="D251" s="28"/>
      <c r="E251" s="39"/>
      <c r="F251" s="39"/>
      <c r="G251" s="30"/>
      <c r="H251" s="42"/>
      <c r="I251" s="43"/>
      <c r="J251" s="41" t="e">
        <f t="shared" si="3"/>
        <v>#DIV/0!</v>
      </c>
      <c r="K251" s="29"/>
      <c r="L251" s="29"/>
      <c r="M251" s="28"/>
      <c r="N251" s="28"/>
      <c r="O251" s="28"/>
    </row>
    <row r="252" spans="1:15">
      <c r="A252" s="13">
        <v>245</v>
      </c>
      <c r="B252" s="28"/>
      <c r="C252" s="28"/>
      <c r="D252" s="28"/>
      <c r="E252" s="39"/>
      <c r="F252" s="39"/>
      <c r="G252" s="30"/>
      <c r="H252" s="42"/>
      <c r="I252" s="43"/>
      <c r="J252" s="21" t="e">
        <f t="shared" si="3"/>
        <v>#DIV/0!</v>
      </c>
      <c r="K252" s="29"/>
      <c r="L252" s="29"/>
      <c r="M252" s="28"/>
      <c r="N252" s="28"/>
      <c r="O252" s="28"/>
    </row>
    <row r="253" spans="1:15">
      <c r="A253" s="40">
        <v>246</v>
      </c>
      <c r="B253" s="28"/>
      <c r="C253" s="28"/>
      <c r="D253" s="28"/>
      <c r="E253" s="39"/>
      <c r="F253" s="39"/>
      <c r="G253" s="30"/>
      <c r="H253" s="42"/>
      <c r="I253" s="43"/>
      <c r="J253" s="41" t="e">
        <f t="shared" si="3"/>
        <v>#DIV/0!</v>
      </c>
      <c r="K253" s="29"/>
      <c r="L253" s="29"/>
      <c r="M253" s="28"/>
      <c r="N253" s="28"/>
      <c r="O253" s="28"/>
    </row>
    <row r="254" spans="1:15">
      <c r="A254" s="40">
        <v>247</v>
      </c>
      <c r="B254" s="28"/>
      <c r="C254" s="28"/>
      <c r="D254" s="28"/>
      <c r="E254" s="39"/>
      <c r="F254" s="39"/>
      <c r="G254" s="30"/>
      <c r="H254" s="42"/>
      <c r="I254" s="43"/>
      <c r="J254" s="41" t="e">
        <f t="shared" si="3"/>
        <v>#DIV/0!</v>
      </c>
      <c r="K254" s="29"/>
      <c r="L254" s="29"/>
      <c r="M254" s="28"/>
      <c r="N254" s="28"/>
      <c r="O254" s="28"/>
    </row>
    <row r="255" spans="1:15">
      <c r="A255" s="13">
        <v>248</v>
      </c>
      <c r="B255" s="28"/>
      <c r="C255" s="28"/>
      <c r="D255" s="28"/>
      <c r="E255" s="39"/>
      <c r="F255" s="39"/>
      <c r="G255" s="30"/>
      <c r="H255" s="42"/>
      <c r="I255" s="43"/>
      <c r="J255" s="21" t="e">
        <f t="shared" si="3"/>
        <v>#DIV/0!</v>
      </c>
      <c r="K255" s="29"/>
      <c r="L255" s="29"/>
      <c r="M255" s="28"/>
      <c r="N255" s="28"/>
      <c r="O255" s="28"/>
    </row>
    <row r="256" spans="1:15">
      <c r="A256" s="13">
        <v>249</v>
      </c>
      <c r="B256" s="28"/>
      <c r="C256" s="28"/>
      <c r="D256" s="28"/>
      <c r="E256" s="39"/>
      <c r="F256" s="39"/>
      <c r="G256" s="30"/>
      <c r="H256" s="42"/>
      <c r="I256" s="43"/>
      <c r="J256" s="41" t="e">
        <f t="shared" si="3"/>
        <v>#DIV/0!</v>
      </c>
      <c r="K256" s="29"/>
      <c r="L256" s="29"/>
      <c r="M256" s="28"/>
      <c r="N256" s="28"/>
      <c r="O256" s="28"/>
    </row>
    <row r="257" spans="1:15">
      <c r="A257" s="13">
        <v>250</v>
      </c>
      <c r="B257" s="28"/>
      <c r="C257" s="28"/>
      <c r="D257" s="28"/>
      <c r="E257" s="39"/>
      <c r="F257" s="39"/>
      <c r="G257" s="30"/>
      <c r="H257" s="42"/>
      <c r="I257" s="43"/>
      <c r="J257" s="41" t="e">
        <f t="shared" si="3"/>
        <v>#DIV/0!</v>
      </c>
      <c r="K257" s="29"/>
      <c r="L257" s="29"/>
      <c r="M257" s="28"/>
      <c r="N257" s="28"/>
      <c r="O257" s="28"/>
    </row>
    <row r="258" spans="1:15">
      <c r="A258" s="40">
        <v>251</v>
      </c>
      <c r="B258" s="28"/>
      <c r="C258" s="28"/>
      <c r="D258" s="28"/>
      <c r="E258" s="39"/>
      <c r="F258" s="39"/>
      <c r="G258" s="30"/>
      <c r="H258" s="42"/>
      <c r="I258" s="43"/>
      <c r="J258" s="21" t="e">
        <f t="shared" si="3"/>
        <v>#DIV/0!</v>
      </c>
      <c r="K258" s="29"/>
      <c r="L258" s="29"/>
      <c r="M258" s="28"/>
      <c r="N258" s="28"/>
      <c r="O258" s="28"/>
    </row>
    <row r="259" spans="1:15">
      <c r="A259" s="40">
        <v>252</v>
      </c>
      <c r="B259" s="28"/>
      <c r="C259" s="28"/>
      <c r="D259" s="28"/>
      <c r="E259" s="39"/>
      <c r="F259" s="39"/>
      <c r="G259" s="30"/>
      <c r="H259" s="42"/>
      <c r="I259" s="43"/>
      <c r="J259" s="41" t="e">
        <f t="shared" si="3"/>
        <v>#DIV/0!</v>
      </c>
      <c r="K259" s="29"/>
      <c r="L259" s="29"/>
      <c r="M259" s="28"/>
      <c r="N259" s="28"/>
      <c r="O259" s="28"/>
    </row>
    <row r="260" spans="1:15">
      <c r="A260" s="13">
        <v>253</v>
      </c>
      <c r="B260" s="28"/>
      <c r="C260" s="28"/>
      <c r="D260" s="28"/>
      <c r="E260" s="39"/>
      <c r="F260" s="39"/>
      <c r="G260" s="30"/>
      <c r="H260" s="42"/>
      <c r="I260" s="43"/>
      <c r="J260" s="41" t="e">
        <f t="shared" si="3"/>
        <v>#DIV/0!</v>
      </c>
      <c r="K260" s="29"/>
      <c r="L260" s="29"/>
      <c r="M260" s="28"/>
      <c r="N260" s="28"/>
      <c r="O260" s="28"/>
    </row>
    <row r="261" spans="1:15">
      <c r="A261" s="13">
        <v>254</v>
      </c>
      <c r="B261" s="28"/>
      <c r="C261" s="28"/>
      <c r="D261" s="28"/>
      <c r="E261" s="39"/>
      <c r="F261" s="39"/>
      <c r="G261" s="30"/>
      <c r="H261" s="42"/>
      <c r="I261" s="43"/>
      <c r="J261" s="21" t="e">
        <f t="shared" si="3"/>
        <v>#DIV/0!</v>
      </c>
      <c r="K261" s="29"/>
      <c r="L261" s="29"/>
      <c r="M261" s="28"/>
      <c r="N261" s="28"/>
      <c r="O261" s="28"/>
    </row>
    <row r="262" spans="1:15">
      <c r="A262" s="13">
        <v>255</v>
      </c>
      <c r="B262" s="28"/>
      <c r="C262" s="28"/>
      <c r="D262" s="28"/>
      <c r="E262" s="39"/>
      <c r="F262" s="39"/>
      <c r="G262" s="30"/>
      <c r="H262" s="42"/>
      <c r="I262" s="43"/>
      <c r="J262" s="41" t="e">
        <f t="shared" si="3"/>
        <v>#DIV/0!</v>
      </c>
      <c r="K262" s="29"/>
      <c r="L262" s="29"/>
      <c r="M262" s="28"/>
      <c r="N262" s="28"/>
      <c r="O262" s="28"/>
    </row>
    <row r="263" spans="1:15">
      <c r="A263" s="40">
        <v>256</v>
      </c>
      <c r="B263" s="28"/>
      <c r="C263" s="28"/>
      <c r="D263" s="28"/>
      <c r="E263" s="39"/>
      <c r="F263" s="39"/>
      <c r="G263" s="30"/>
      <c r="H263" s="42"/>
      <c r="I263" s="43"/>
      <c r="J263" s="41" t="e">
        <f t="shared" si="3"/>
        <v>#DIV/0!</v>
      </c>
      <c r="K263" s="29"/>
      <c r="L263" s="29"/>
      <c r="M263" s="28"/>
      <c r="N263" s="28"/>
      <c r="O263" s="28"/>
    </row>
    <row r="264" spans="1:15">
      <c r="A264" s="40">
        <v>257</v>
      </c>
      <c r="B264" s="28"/>
      <c r="C264" s="28"/>
      <c r="D264" s="28"/>
      <c r="E264" s="39"/>
      <c r="F264" s="39"/>
      <c r="G264" s="30"/>
      <c r="H264" s="42"/>
      <c r="I264" s="43"/>
      <c r="J264" s="21" t="e">
        <f t="shared" si="3"/>
        <v>#DIV/0!</v>
      </c>
      <c r="K264" s="29"/>
      <c r="L264" s="29"/>
      <c r="M264" s="28"/>
      <c r="N264" s="28"/>
      <c r="O264" s="28"/>
    </row>
    <row r="265" spans="1:15">
      <c r="A265" s="13">
        <v>258</v>
      </c>
      <c r="B265" s="28"/>
      <c r="C265" s="28"/>
      <c r="D265" s="28"/>
      <c r="E265" s="39"/>
      <c r="F265" s="39"/>
      <c r="G265" s="30"/>
      <c r="H265" s="42"/>
      <c r="I265" s="43"/>
      <c r="J265" s="41" t="e">
        <f t="shared" si="3"/>
        <v>#DIV/0!</v>
      </c>
      <c r="K265" s="29"/>
      <c r="L265" s="29"/>
      <c r="M265" s="28"/>
      <c r="N265" s="28"/>
      <c r="O265" s="28"/>
    </row>
    <row r="266" spans="1:15">
      <c r="A266" s="13">
        <v>259</v>
      </c>
      <c r="B266" s="28"/>
      <c r="C266" s="28"/>
      <c r="D266" s="28"/>
      <c r="E266" s="39"/>
      <c r="F266" s="39"/>
      <c r="G266" s="30"/>
      <c r="H266" s="42"/>
      <c r="I266" s="43"/>
      <c r="J266" s="41" t="e">
        <f t="shared" si="3"/>
        <v>#DIV/0!</v>
      </c>
      <c r="K266" s="29"/>
      <c r="L266" s="29"/>
      <c r="M266" s="28"/>
      <c r="N266" s="28"/>
      <c r="O266" s="28"/>
    </row>
    <row r="267" spans="1:15">
      <c r="A267" s="13">
        <v>260</v>
      </c>
      <c r="B267" s="28"/>
      <c r="C267" s="28"/>
      <c r="D267" s="28"/>
      <c r="E267" s="39"/>
      <c r="F267" s="39"/>
      <c r="G267" s="30"/>
      <c r="H267" s="42"/>
      <c r="I267" s="43"/>
      <c r="J267" s="21" t="e">
        <f t="shared" si="3"/>
        <v>#DIV/0!</v>
      </c>
      <c r="K267" s="29"/>
      <c r="L267" s="29"/>
      <c r="M267" s="28"/>
      <c r="N267" s="28"/>
      <c r="O267" s="28"/>
    </row>
    <row r="268" spans="1:15">
      <c r="A268" s="40">
        <v>261</v>
      </c>
      <c r="B268" s="28"/>
      <c r="C268" s="28"/>
      <c r="D268" s="28"/>
      <c r="E268" s="39"/>
      <c r="F268" s="39"/>
      <c r="G268" s="30"/>
      <c r="H268" s="42"/>
      <c r="I268" s="43"/>
      <c r="J268" s="41" t="e">
        <f t="shared" si="3"/>
        <v>#DIV/0!</v>
      </c>
      <c r="K268" s="29"/>
      <c r="L268" s="29"/>
      <c r="M268" s="28"/>
      <c r="N268" s="28"/>
      <c r="O268" s="28"/>
    </row>
    <row r="269" spans="1:15">
      <c r="A269" s="40">
        <v>262</v>
      </c>
      <c r="B269" s="28"/>
      <c r="C269" s="28"/>
      <c r="D269" s="28"/>
      <c r="E269" s="39"/>
      <c r="F269" s="39"/>
      <c r="G269" s="30"/>
      <c r="H269" s="42"/>
      <c r="I269" s="43"/>
      <c r="J269" s="41" t="e">
        <f t="shared" si="3"/>
        <v>#DIV/0!</v>
      </c>
      <c r="K269" s="29"/>
      <c r="L269" s="29"/>
      <c r="M269" s="28"/>
      <c r="N269" s="28"/>
      <c r="O269" s="28"/>
    </row>
    <row r="270" spans="1:15">
      <c r="A270" s="13">
        <v>263</v>
      </c>
      <c r="B270" s="28"/>
      <c r="C270" s="28"/>
      <c r="D270" s="28"/>
      <c r="E270" s="39"/>
      <c r="F270" s="39"/>
      <c r="G270" s="30"/>
      <c r="H270" s="42"/>
      <c r="I270" s="43"/>
      <c r="J270" s="21" t="e">
        <f t="shared" si="3"/>
        <v>#DIV/0!</v>
      </c>
      <c r="K270" s="29"/>
      <c r="L270" s="29"/>
      <c r="M270" s="28"/>
      <c r="N270" s="28"/>
      <c r="O270" s="28"/>
    </row>
    <row r="271" spans="1:15">
      <c r="A271" s="13">
        <v>264</v>
      </c>
      <c r="B271" s="28"/>
      <c r="C271" s="28"/>
      <c r="D271" s="28"/>
      <c r="E271" s="39"/>
      <c r="F271" s="39"/>
      <c r="G271" s="30"/>
      <c r="H271" s="42"/>
      <c r="I271" s="43"/>
      <c r="J271" s="41" t="e">
        <f t="shared" si="3"/>
        <v>#DIV/0!</v>
      </c>
      <c r="K271" s="29"/>
      <c r="L271" s="29"/>
      <c r="M271" s="28"/>
      <c r="N271" s="28"/>
      <c r="O271" s="28"/>
    </row>
    <row r="272" spans="1:15">
      <c r="A272" s="13">
        <v>265</v>
      </c>
      <c r="B272" s="28"/>
      <c r="C272" s="28"/>
      <c r="D272" s="28"/>
      <c r="E272" s="39"/>
      <c r="F272" s="39"/>
      <c r="G272" s="30"/>
      <c r="H272" s="42"/>
      <c r="I272" s="43"/>
      <c r="J272" s="41" t="e">
        <f t="shared" si="3"/>
        <v>#DIV/0!</v>
      </c>
      <c r="K272" s="29"/>
      <c r="L272" s="29"/>
      <c r="M272" s="28"/>
      <c r="N272" s="28"/>
      <c r="O272" s="28"/>
    </row>
    <row r="273" spans="1:15">
      <c r="A273" s="40">
        <v>266</v>
      </c>
      <c r="B273" s="28"/>
      <c r="C273" s="28"/>
      <c r="D273" s="28"/>
      <c r="E273" s="39"/>
      <c r="F273" s="39"/>
      <c r="G273" s="30"/>
      <c r="H273" s="42"/>
      <c r="I273" s="43"/>
      <c r="J273" s="21" t="e">
        <f t="shared" si="3"/>
        <v>#DIV/0!</v>
      </c>
      <c r="K273" s="29"/>
      <c r="L273" s="29"/>
      <c r="M273" s="28"/>
      <c r="N273" s="28"/>
      <c r="O273" s="28"/>
    </row>
    <row r="274" spans="1:15">
      <c r="A274" s="40">
        <v>267</v>
      </c>
      <c r="B274" s="28"/>
      <c r="C274" s="28"/>
      <c r="D274" s="28"/>
      <c r="E274" s="39"/>
      <c r="F274" s="39"/>
      <c r="G274" s="30"/>
      <c r="H274" s="42"/>
      <c r="I274" s="43"/>
      <c r="J274" s="41" t="e">
        <f t="shared" si="3"/>
        <v>#DIV/0!</v>
      </c>
      <c r="K274" s="29"/>
      <c r="L274" s="29"/>
      <c r="M274" s="28"/>
      <c r="N274" s="28"/>
      <c r="O274" s="28"/>
    </row>
    <row r="275" spans="1:15">
      <c r="A275" s="13">
        <v>268</v>
      </c>
      <c r="B275" s="28"/>
      <c r="C275" s="28"/>
      <c r="D275" s="28"/>
      <c r="E275" s="39"/>
      <c r="F275" s="39"/>
      <c r="G275" s="30"/>
      <c r="H275" s="42"/>
      <c r="I275" s="43"/>
      <c r="J275" s="41" t="e">
        <f t="shared" si="3"/>
        <v>#DIV/0!</v>
      </c>
      <c r="K275" s="29"/>
      <c r="L275" s="29"/>
      <c r="M275" s="28"/>
      <c r="N275" s="28"/>
      <c r="O275" s="28"/>
    </row>
    <row r="276" spans="1:15">
      <c r="A276" s="13">
        <v>269</v>
      </c>
      <c r="B276" s="28"/>
      <c r="C276" s="28"/>
      <c r="D276" s="28"/>
      <c r="E276" s="39"/>
      <c r="F276" s="39"/>
      <c r="G276" s="30"/>
      <c r="H276" s="42"/>
      <c r="I276" s="43"/>
      <c r="J276" s="21" t="e">
        <f t="shared" si="3"/>
        <v>#DIV/0!</v>
      </c>
      <c r="K276" s="29"/>
      <c r="L276" s="29"/>
      <c r="M276" s="28"/>
      <c r="N276" s="28"/>
      <c r="O276" s="28"/>
    </row>
    <row r="277" spans="1:15">
      <c r="A277" s="13">
        <v>270</v>
      </c>
      <c r="B277" s="28"/>
      <c r="C277" s="28"/>
      <c r="D277" s="28"/>
      <c r="E277" s="39"/>
      <c r="F277" s="39"/>
      <c r="G277" s="30"/>
      <c r="H277" s="42"/>
      <c r="I277" s="43"/>
      <c r="J277" s="41" t="e">
        <f t="shared" si="3"/>
        <v>#DIV/0!</v>
      </c>
      <c r="K277" s="29"/>
      <c r="L277" s="29"/>
      <c r="M277" s="28"/>
      <c r="N277" s="28"/>
      <c r="O277" s="28"/>
    </row>
    <row r="278" spans="1:15">
      <c r="A278" s="40">
        <v>271</v>
      </c>
      <c r="B278" s="28"/>
      <c r="C278" s="28"/>
      <c r="D278" s="28"/>
      <c r="E278" s="39"/>
      <c r="F278" s="39"/>
      <c r="G278" s="30"/>
      <c r="H278" s="42"/>
      <c r="I278" s="43"/>
      <c r="J278" s="41" t="e">
        <f t="shared" si="3"/>
        <v>#DIV/0!</v>
      </c>
      <c r="K278" s="29"/>
      <c r="L278" s="29"/>
      <c r="M278" s="28"/>
      <c r="N278" s="28"/>
      <c r="O278" s="28"/>
    </row>
    <row r="279" spans="1:15">
      <c r="A279" s="40">
        <v>272</v>
      </c>
      <c r="B279" s="28"/>
      <c r="C279" s="28"/>
      <c r="D279" s="28"/>
      <c r="E279" s="39"/>
      <c r="F279" s="39"/>
      <c r="G279" s="30"/>
      <c r="H279" s="42"/>
      <c r="I279" s="43"/>
      <c r="J279" s="21" t="e">
        <f t="shared" si="3"/>
        <v>#DIV/0!</v>
      </c>
      <c r="K279" s="29"/>
      <c r="L279" s="29"/>
      <c r="M279" s="28"/>
      <c r="N279" s="28"/>
      <c r="O279" s="28"/>
    </row>
    <row r="280" spans="1:15">
      <c r="A280" s="13">
        <v>273</v>
      </c>
      <c r="B280" s="28"/>
      <c r="C280" s="28"/>
      <c r="D280" s="28"/>
      <c r="E280" s="39"/>
      <c r="F280" s="39"/>
      <c r="G280" s="30"/>
      <c r="H280" s="42"/>
      <c r="I280" s="43"/>
      <c r="J280" s="41" t="e">
        <f t="shared" si="3"/>
        <v>#DIV/0!</v>
      </c>
      <c r="K280" s="29"/>
      <c r="L280" s="29"/>
      <c r="M280" s="28"/>
      <c r="N280" s="28"/>
      <c r="O280" s="28"/>
    </row>
    <row r="281" spans="1:15">
      <c r="A281" s="13">
        <v>274</v>
      </c>
      <c r="B281" s="28"/>
      <c r="C281" s="28"/>
      <c r="D281" s="28"/>
      <c r="E281" s="39"/>
      <c r="F281" s="39"/>
      <c r="G281" s="30"/>
      <c r="H281" s="42"/>
      <c r="I281" s="43"/>
      <c r="J281" s="41" t="e">
        <f t="shared" si="3"/>
        <v>#DIV/0!</v>
      </c>
      <c r="K281" s="29"/>
      <c r="L281" s="29"/>
      <c r="M281" s="28"/>
      <c r="N281" s="28"/>
      <c r="O281" s="28"/>
    </row>
    <row r="282" spans="1:15">
      <c r="A282" s="13">
        <v>275</v>
      </c>
      <c r="B282" s="28"/>
      <c r="C282" s="28"/>
      <c r="D282" s="28"/>
      <c r="E282" s="39"/>
      <c r="F282" s="39"/>
      <c r="G282" s="30"/>
      <c r="H282" s="42"/>
      <c r="I282" s="43"/>
      <c r="J282" s="21" t="e">
        <f t="shared" si="3"/>
        <v>#DIV/0!</v>
      </c>
      <c r="K282" s="29"/>
      <c r="L282" s="29"/>
      <c r="M282" s="28"/>
      <c r="N282" s="28"/>
      <c r="O282" s="28"/>
    </row>
    <row r="283" spans="1:15">
      <c r="A283" s="40">
        <v>276</v>
      </c>
      <c r="B283" s="28"/>
      <c r="C283" s="28"/>
      <c r="D283" s="28"/>
      <c r="E283" s="39"/>
      <c r="F283" s="39"/>
      <c r="G283" s="30"/>
      <c r="H283" s="42"/>
      <c r="I283" s="43"/>
      <c r="J283" s="41" t="e">
        <f t="shared" si="3"/>
        <v>#DIV/0!</v>
      </c>
      <c r="K283" s="29"/>
      <c r="L283" s="29"/>
      <c r="M283" s="28"/>
      <c r="N283" s="28"/>
      <c r="O283" s="28"/>
    </row>
    <row r="284" spans="1:15">
      <c r="A284" s="40">
        <v>277</v>
      </c>
      <c r="B284" s="28"/>
      <c r="C284" s="28"/>
      <c r="D284" s="28"/>
      <c r="E284" s="39"/>
      <c r="F284" s="39"/>
      <c r="G284" s="30"/>
      <c r="H284" s="42"/>
      <c r="I284" s="43"/>
      <c r="J284" s="41" t="e">
        <f t="shared" si="3"/>
        <v>#DIV/0!</v>
      </c>
      <c r="K284" s="29"/>
      <c r="L284" s="29"/>
      <c r="M284" s="28"/>
      <c r="N284" s="28"/>
      <c r="O284" s="28"/>
    </row>
    <row r="285" spans="1:15">
      <c r="A285" s="13">
        <v>278</v>
      </c>
      <c r="B285" s="28"/>
      <c r="C285" s="28"/>
      <c r="D285" s="28"/>
      <c r="E285" s="39"/>
      <c r="F285" s="39"/>
      <c r="G285" s="30"/>
      <c r="H285" s="42"/>
      <c r="I285" s="43"/>
      <c r="J285" s="21" t="e">
        <f t="shared" si="3"/>
        <v>#DIV/0!</v>
      </c>
      <c r="K285" s="29"/>
      <c r="L285" s="29"/>
      <c r="M285" s="28"/>
      <c r="N285" s="28"/>
      <c r="O285" s="28"/>
    </row>
    <row r="286" spans="1:15">
      <c r="A286" s="13">
        <v>279</v>
      </c>
      <c r="B286" s="28"/>
      <c r="C286" s="28"/>
      <c r="D286" s="28"/>
      <c r="E286" s="39"/>
      <c r="F286" s="39"/>
      <c r="G286" s="30"/>
      <c r="H286" s="42"/>
      <c r="I286" s="43"/>
      <c r="J286" s="41" t="e">
        <f t="shared" si="3"/>
        <v>#DIV/0!</v>
      </c>
      <c r="K286" s="29"/>
      <c r="L286" s="29"/>
      <c r="M286" s="28"/>
      <c r="N286" s="28"/>
      <c r="O286" s="28"/>
    </row>
    <row r="287" spans="1:15">
      <c r="A287" s="13">
        <v>280</v>
      </c>
      <c r="B287" s="28"/>
      <c r="C287" s="28"/>
      <c r="D287" s="28"/>
      <c r="E287" s="39"/>
      <c r="F287" s="39"/>
      <c r="G287" s="30"/>
      <c r="H287" s="42"/>
      <c r="I287" s="43"/>
      <c r="J287" s="41" t="e">
        <f t="shared" si="3"/>
        <v>#DIV/0!</v>
      </c>
      <c r="K287" s="29"/>
      <c r="L287" s="29"/>
      <c r="M287" s="28"/>
      <c r="N287" s="28"/>
      <c r="O287" s="28"/>
    </row>
    <row r="288" spans="1:15">
      <c r="A288" s="40">
        <v>281</v>
      </c>
      <c r="B288" s="28"/>
      <c r="C288" s="28"/>
      <c r="D288" s="28"/>
      <c r="E288" s="39"/>
      <c r="F288" s="39"/>
      <c r="G288" s="30"/>
      <c r="H288" s="42"/>
      <c r="I288" s="43"/>
      <c r="J288" s="21" t="e">
        <f t="shared" si="3"/>
        <v>#DIV/0!</v>
      </c>
      <c r="K288" s="29"/>
      <c r="L288" s="29"/>
      <c r="M288" s="28"/>
      <c r="N288" s="28"/>
      <c r="O288" s="28"/>
    </row>
    <row r="289" spans="1:15">
      <c r="A289" s="40">
        <v>282</v>
      </c>
      <c r="B289" s="28"/>
      <c r="C289" s="28"/>
      <c r="D289" s="28"/>
      <c r="E289" s="39"/>
      <c r="F289" s="39"/>
      <c r="G289" s="30"/>
      <c r="H289" s="42"/>
      <c r="I289" s="43"/>
      <c r="J289" s="41" t="e">
        <f t="shared" si="3"/>
        <v>#DIV/0!</v>
      </c>
      <c r="K289" s="29"/>
      <c r="L289" s="29"/>
      <c r="M289" s="28"/>
      <c r="N289" s="28"/>
      <c r="O289" s="28"/>
    </row>
    <row r="290" spans="1:15">
      <c r="A290" s="13">
        <v>283</v>
      </c>
      <c r="B290" s="28"/>
      <c r="C290" s="28"/>
      <c r="D290" s="28"/>
      <c r="E290" s="39"/>
      <c r="F290" s="39"/>
      <c r="G290" s="30"/>
      <c r="H290" s="42"/>
      <c r="I290" s="43"/>
      <c r="J290" s="41" t="e">
        <f t="shared" si="3"/>
        <v>#DIV/0!</v>
      </c>
      <c r="K290" s="29"/>
      <c r="L290" s="29"/>
      <c r="M290" s="28"/>
      <c r="N290" s="28"/>
      <c r="O290" s="28"/>
    </row>
    <row r="291" spans="1:15">
      <c r="A291" s="13">
        <v>284</v>
      </c>
      <c r="B291" s="28"/>
      <c r="C291" s="28"/>
      <c r="D291" s="28"/>
      <c r="E291" s="39"/>
      <c r="F291" s="39"/>
      <c r="G291" s="30"/>
      <c r="H291" s="42"/>
      <c r="I291" s="43"/>
      <c r="J291" s="21" t="e">
        <f t="shared" si="3"/>
        <v>#DIV/0!</v>
      </c>
      <c r="K291" s="29"/>
      <c r="L291" s="29"/>
      <c r="M291" s="28"/>
      <c r="N291" s="28"/>
      <c r="O291" s="28"/>
    </row>
    <row r="292" spans="1:15">
      <c r="A292" s="13">
        <v>285</v>
      </c>
      <c r="B292" s="28"/>
      <c r="C292" s="28"/>
      <c r="D292" s="28"/>
      <c r="E292" s="39"/>
      <c r="F292" s="39"/>
      <c r="G292" s="30"/>
      <c r="H292" s="42"/>
      <c r="I292" s="43"/>
      <c r="J292" s="41" t="e">
        <f t="shared" si="3"/>
        <v>#DIV/0!</v>
      </c>
      <c r="K292" s="29"/>
      <c r="L292" s="29"/>
      <c r="M292" s="28"/>
      <c r="N292" s="28"/>
      <c r="O292" s="28"/>
    </row>
    <row r="293" spans="1:15">
      <c r="A293" s="40">
        <v>286</v>
      </c>
      <c r="B293" s="28"/>
      <c r="C293" s="28"/>
      <c r="D293" s="28"/>
      <c r="E293" s="39"/>
      <c r="F293" s="39"/>
      <c r="G293" s="30"/>
      <c r="H293" s="42"/>
      <c r="I293" s="43"/>
      <c r="J293" s="41" t="e">
        <f t="shared" si="3"/>
        <v>#DIV/0!</v>
      </c>
      <c r="K293" s="29"/>
      <c r="L293" s="29"/>
      <c r="M293" s="28"/>
      <c r="N293" s="28"/>
      <c r="O293" s="28"/>
    </row>
    <row r="294" spans="1:15">
      <c r="A294" s="40">
        <v>287</v>
      </c>
      <c r="B294" s="28"/>
      <c r="C294" s="28"/>
      <c r="D294" s="28"/>
      <c r="E294" s="39"/>
      <c r="F294" s="39"/>
      <c r="G294" s="30"/>
      <c r="H294" s="42"/>
      <c r="I294" s="43"/>
      <c r="J294" s="21" t="e">
        <f t="shared" si="3"/>
        <v>#DIV/0!</v>
      </c>
      <c r="K294" s="29"/>
      <c r="L294" s="29"/>
      <c r="M294" s="28"/>
      <c r="N294" s="28"/>
      <c r="O294" s="28"/>
    </row>
    <row r="295" spans="1:15">
      <c r="A295" s="13">
        <v>288</v>
      </c>
      <c r="B295" s="28"/>
      <c r="C295" s="28"/>
      <c r="D295" s="28"/>
      <c r="E295" s="39"/>
      <c r="F295" s="39"/>
      <c r="G295" s="30"/>
      <c r="H295" s="42"/>
      <c r="I295" s="43"/>
      <c r="J295" s="41" t="e">
        <f t="shared" si="3"/>
        <v>#DIV/0!</v>
      </c>
      <c r="K295" s="29"/>
      <c r="L295" s="29"/>
      <c r="M295" s="28"/>
      <c r="N295" s="28"/>
      <c r="O295" s="28"/>
    </row>
    <row r="296" spans="1:15">
      <c r="A296" s="13">
        <v>289</v>
      </c>
      <c r="B296" s="28"/>
      <c r="C296" s="28"/>
      <c r="D296" s="28"/>
      <c r="E296" s="39"/>
      <c r="F296" s="39"/>
      <c r="G296" s="30"/>
      <c r="H296" s="42"/>
      <c r="I296" s="43"/>
      <c r="J296" s="41" t="e">
        <f t="shared" si="3"/>
        <v>#DIV/0!</v>
      </c>
      <c r="K296" s="29"/>
      <c r="L296" s="29"/>
      <c r="M296" s="28"/>
      <c r="N296" s="28"/>
      <c r="O296" s="28"/>
    </row>
    <row r="297" spans="1:15">
      <c r="A297" s="13">
        <v>290</v>
      </c>
      <c r="B297" s="28"/>
      <c r="C297" s="28"/>
      <c r="D297" s="28"/>
      <c r="E297" s="39"/>
      <c r="F297" s="39"/>
      <c r="G297" s="30"/>
      <c r="H297" s="42"/>
      <c r="I297" s="43"/>
      <c r="J297" s="21" t="e">
        <f t="shared" si="3"/>
        <v>#DIV/0!</v>
      </c>
      <c r="K297" s="29"/>
      <c r="L297" s="29"/>
      <c r="M297" s="28"/>
      <c r="N297" s="28"/>
      <c r="O297" s="28"/>
    </row>
    <row r="298" spans="1:15">
      <c r="A298" s="40">
        <v>291</v>
      </c>
      <c r="B298" s="28"/>
      <c r="C298" s="28"/>
      <c r="D298" s="28"/>
      <c r="E298" s="39"/>
      <c r="F298" s="39"/>
      <c r="G298" s="30"/>
      <c r="H298" s="42"/>
      <c r="I298" s="43"/>
      <c r="J298" s="41" t="e">
        <f t="shared" si="3"/>
        <v>#DIV/0!</v>
      </c>
      <c r="K298" s="29"/>
      <c r="L298" s="29"/>
      <c r="M298" s="28"/>
      <c r="N298" s="28"/>
      <c r="O298" s="28"/>
    </row>
    <row r="299" spans="1:15">
      <c r="A299" s="40">
        <v>292</v>
      </c>
      <c r="B299" s="28"/>
      <c r="C299" s="28"/>
      <c r="D299" s="28"/>
      <c r="E299" s="39"/>
      <c r="F299" s="39"/>
      <c r="G299" s="30"/>
      <c r="H299" s="42"/>
      <c r="I299" s="43"/>
      <c r="J299" s="41" t="e">
        <f t="shared" si="3"/>
        <v>#DIV/0!</v>
      </c>
      <c r="K299" s="29"/>
      <c r="L299" s="29"/>
      <c r="M299" s="28"/>
      <c r="N299" s="28"/>
      <c r="O299" s="28"/>
    </row>
    <row r="300" spans="1:15">
      <c r="A300" s="13">
        <v>293</v>
      </c>
      <c r="B300" s="28"/>
      <c r="C300" s="28"/>
      <c r="D300" s="28"/>
      <c r="E300" s="39"/>
      <c r="F300" s="39"/>
      <c r="G300" s="30"/>
      <c r="H300" s="42"/>
      <c r="I300" s="43"/>
      <c r="J300" s="21" t="e">
        <f t="shared" si="3"/>
        <v>#DIV/0!</v>
      </c>
      <c r="K300" s="29"/>
      <c r="L300" s="29"/>
      <c r="M300" s="28"/>
      <c r="N300" s="28"/>
      <c r="O300" s="28"/>
    </row>
    <row r="301" spans="1:15">
      <c r="A301" s="13">
        <v>294</v>
      </c>
      <c r="B301" s="28"/>
      <c r="C301" s="28"/>
      <c r="D301" s="28"/>
      <c r="E301" s="39"/>
      <c r="F301" s="39"/>
      <c r="G301" s="30"/>
      <c r="H301" s="42"/>
      <c r="I301" s="43"/>
      <c r="J301" s="41" t="e">
        <f t="shared" si="3"/>
        <v>#DIV/0!</v>
      </c>
      <c r="K301" s="29"/>
      <c r="L301" s="29"/>
      <c r="M301" s="28"/>
      <c r="N301" s="28"/>
      <c r="O301" s="28"/>
    </row>
    <row r="302" spans="1:15">
      <c r="A302" s="13">
        <v>295</v>
      </c>
      <c r="B302" s="28"/>
      <c r="C302" s="28"/>
      <c r="D302" s="28"/>
      <c r="E302" s="39"/>
      <c r="F302" s="39"/>
      <c r="G302" s="30"/>
      <c r="H302" s="42"/>
      <c r="I302" s="43"/>
      <c r="J302" s="41" t="e">
        <f t="shared" ref="J302:J357" si="4">H302/I302</f>
        <v>#DIV/0!</v>
      </c>
      <c r="K302" s="29"/>
      <c r="L302" s="29"/>
      <c r="M302" s="28"/>
      <c r="N302" s="28"/>
      <c r="O302" s="28"/>
    </row>
    <row r="303" spans="1:15">
      <c r="A303" s="40">
        <v>296</v>
      </c>
      <c r="B303" s="28"/>
      <c r="C303" s="28"/>
      <c r="D303" s="28"/>
      <c r="E303" s="39"/>
      <c r="F303" s="39"/>
      <c r="G303" s="30"/>
      <c r="H303" s="42"/>
      <c r="I303" s="43"/>
      <c r="J303" s="21" t="e">
        <f t="shared" si="4"/>
        <v>#DIV/0!</v>
      </c>
      <c r="K303" s="29"/>
      <c r="L303" s="29"/>
      <c r="M303" s="28"/>
      <c r="N303" s="28"/>
      <c r="O303" s="28"/>
    </row>
    <row r="304" spans="1:15">
      <c r="A304" s="40">
        <v>297</v>
      </c>
      <c r="B304" s="28"/>
      <c r="C304" s="28"/>
      <c r="D304" s="28"/>
      <c r="E304" s="39"/>
      <c r="F304" s="39"/>
      <c r="G304" s="30"/>
      <c r="H304" s="42"/>
      <c r="I304" s="43"/>
      <c r="J304" s="41" t="e">
        <f t="shared" si="4"/>
        <v>#DIV/0!</v>
      </c>
      <c r="K304" s="29"/>
      <c r="L304" s="29"/>
      <c r="M304" s="28"/>
      <c r="N304" s="28"/>
      <c r="O304" s="28"/>
    </row>
    <row r="305" spans="1:15">
      <c r="A305" s="13">
        <v>298</v>
      </c>
      <c r="B305" s="28"/>
      <c r="C305" s="28"/>
      <c r="D305" s="28"/>
      <c r="E305" s="39"/>
      <c r="F305" s="39"/>
      <c r="G305" s="30"/>
      <c r="H305" s="42"/>
      <c r="I305" s="43"/>
      <c r="J305" s="41" t="e">
        <f t="shared" si="4"/>
        <v>#DIV/0!</v>
      </c>
      <c r="K305" s="29"/>
      <c r="L305" s="29"/>
      <c r="M305" s="28"/>
      <c r="N305" s="28"/>
      <c r="O305" s="28"/>
    </row>
    <row r="306" spans="1:15">
      <c r="A306" s="13">
        <v>299</v>
      </c>
      <c r="B306" s="28"/>
      <c r="C306" s="28"/>
      <c r="D306" s="28"/>
      <c r="E306" s="39"/>
      <c r="F306" s="39"/>
      <c r="G306" s="30"/>
      <c r="H306" s="42"/>
      <c r="I306" s="43"/>
      <c r="J306" s="21" t="e">
        <f t="shared" si="4"/>
        <v>#DIV/0!</v>
      </c>
      <c r="K306" s="29"/>
      <c r="L306" s="29"/>
      <c r="M306" s="28"/>
      <c r="N306" s="28"/>
      <c r="O306" s="28"/>
    </row>
    <row r="307" spans="1:15">
      <c r="A307" s="13">
        <v>300</v>
      </c>
      <c r="B307" s="28"/>
      <c r="C307" s="28"/>
      <c r="D307" s="28"/>
      <c r="E307" s="39"/>
      <c r="F307" s="39"/>
      <c r="G307" s="30"/>
      <c r="H307" s="42"/>
      <c r="I307" s="43"/>
      <c r="J307" s="41" t="e">
        <f t="shared" si="4"/>
        <v>#DIV/0!</v>
      </c>
      <c r="K307" s="29"/>
      <c r="L307" s="29"/>
      <c r="M307" s="28"/>
      <c r="N307" s="28"/>
      <c r="O307" s="28"/>
    </row>
    <row r="308" spans="1:15">
      <c r="A308" s="40">
        <v>301</v>
      </c>
      <c r="B308" s="28"/>
      <c r="C308" s="28"/>
      <c r="D308" s="28"/>
      <c r="E308" s="39"/>
      <c r="F308" s="39"/>
      <c r="G308" s="30"/>
      <c r="H308" s="42"/>
      <c r="I308" s="43"/>
      <c r="J308" s="41" t="e">
        <f t="shared" si="4"/>
        <v>#DIV/0!</v>
      </c>
      <c r="K308" s="29"/>
      <c r="L308" s="29"/>
      <c r="M308" s="28"/>
      <c r="N308" s="28"/>
      <c r="O308" s="28"/>
    </row>
    <row r="309" spans="1:15">
      <c r="A309" s="40">
        <v>302</v>
      </c>
      <c r="B309" s="28"/>
      <c r="C309" s="28"/>
      <c r="D309" s="28"/>
      <c r="E309" s="39"/>
      <c r="F309" s="39"/>
      <c r="G309" s="30"/>
      <c r="H309" s="42"/>
      <c r="I309" s="43"/>
      <c r="J309" s="21" t="e">
        <f t="shared" si="4"/>
        <v>#DIV/0!</v>
      </c>
      <c r="K309" s="29"/>
      <c r="L309" s="29"/>
      <c r="M309" s="28"/>
      <c r="N309" s="28"/>
      <c r="O309" s="28"/>
    </row>
    <row r="310" spans="1:15">
      <c r="A310" s="13">
        <v>303</v>
      </c>
      <c r="B310" s="28"/>
      <c r="C310" s="28"/>
      <c r="D310" s="28"/>
      <c r="E310" s="39"/>
      <c r="F310" s="39"/>
      <c r="G310" s="30"/>
      <c r="H310" s="42"/>
      <c r="I310" s="43"/>
      <c r="J310" s="41" t="e">
        <f t="shared" si="4"/>
        <v>#DIV/0!</v>
      </c>
      <c r="K310" s="29"/>
      <c r="L310" s="29"/>
      <c r="M310" s="28"/>
      <c r="N310" s="28"/>
      <c r="O310" s="28"/>
    </row>
    <row r="311" spans="1:15">
      <c r="A311" s="13">
        <v>304</v>
      </c>
      <c r="B311" s="28"/>
      <c r="C311" s="28"/>
      <c r="D311" s="28"/>
      <c r="E311" s="39"/>
      <c r="F311" s="39"/>
      <c r="G311" s="30"/>
      <c r="H311" s="42"/>
      <c r="I311" s="43"/>
      <c r="J311" s="41" t="e">
        <f t="shared" si="4"/>
        <v>#DIV/0!</v>
      </c>
      <c r="K311" s="29"/>
      <c r="L311" s="29"/>
      <c r="M311" s="28"/>
      <c r="N311" s="28"/>
      <c r="O311" s="28"/>
    </row>
    <row r="312" spans="1:15">
      <c r="A312" s="13">
        <v>305</v>
      </c>
      <c r="B312" s="28"/>
      <c r="C312" s="28"/>
      <c r="D312" s="28"/>
      <c r="E312" s="39"/>
      <c r="F312" s="39"/>
      <c r="G312" s="30"/>
      <c r="H312" s="42"/>
      <c r="I312" s="43"/>
      <c r="J312" s="21" t="e">
        <f t="shared" si="4"/>
        <v>#DIV/0!</v>
      </c>
      <c r="K312" s="29"/>
      <c r="L312" s="29"/>
      <c r="M312" s="28"/>
      <c r="N312" s="28"/>
      <c r="O312" s="28"/>
    </row>
    <row r="313" spans="1:15">
      <c r="A313" s="40">
        <v>306</v>
      </c>
      <c r="B313" s="28"/>
      <c r="C313" s="28"/>
      <c r="D313" s="28"/>
      <c r="E313" s="39"/>
      <c r="F313" s="39"/>
      <c r="G313" s="30"/>
      <c r="H313" s="42"/>
      <c r="I313" s="43"/>
      <c r="J313" s="41" t="e">
        <f t="shared" si="4"/>
        <v>#DIV/0!</v>
      </c>
      <c r="K313" s="29"/>
      <c r="L313" s="29"/>
      <c r="M313" s="28"/>
      <c r="N313" s="28"/>
      <c r="O313" s="28"/>
    </row>
    <row r="314" spans="1:15">
      <c r="A314" s="40">
        <v>307</v>
      </c>
      <c r="B314" s="28"/>
      <c r="C314" s="28"/>
      <c r="D314" s="28"/>
      <c r="E314" s="39"/>
      <c r="F314" s="39"/>
      <c r="G314" s="30"/>
      <c r="H314" s="42"/>
      <c r="I314" s="43"/>
      <c r="J314" s="41" t="e">
        <f t="shared" si="4"/>
        <v>#DIV/0!</v>
      </c>
      <c r="K314" s="29"/>
      <c r="L314" s="29"/>
      <c r="M314" s="28"/>
      <c r="N314" s="28"/>
      <c r="O314" s="28"/>
    </row>
    <row r="315" spans="1:15">
      <c r="A315" s="13">
        <v>308</v>
      </c>
      <c r="B315" s="28"/>
      <c r="C315" s="28"/>
      <c r="D315" s="28"/>
      <c r="E315" s="39"/>
      <c r="F315" s="39"/>
      <c r="G315" s="30"/>
      <c r="H315" s="42"/>
      <c r="I315" s="43"/>
      <c r="J315" s="21" t="e">
        <f t="shared" si="4"/>
        <v>#DIV/0!</v>
      </c>
      <c r="K315" s="29"/>
      <c r="L315" s="29"/>
      <c r="M315" s="28"/>
      <c r="N315" s="28"/>
      <c r="O315" s="28"/>
    </row>
    <row r="316" spans="1:15">
      <c r="A316" s="13">
        <v>309</v>
      </c>
      <c r="B316" s="28"/>
      <c r="C316" s="28"/>
      <c r="D316" s="28"/>
      <c r="E316" s="39"/>
      <c r="F316" s="39"/>
      <c r="G316" s="30"/>
      <c r="H316" s="42"/>
      <c r="I316" s="43"/>
      <c r="J316" s="41" t="e">
        <f t="shared" si="4"/>
        <v>#DIV/0!</v>
      </c>
      <c r="K316" s="29"/>
      <c r="L316" s="29"/>
      <c r="M316" s="28"/>
      <c r="N316" s="28"/>
      <c r="O316" s="28"/>
    </row>
    <row r="317" spans="1:15">
      <c r="A317" s="13">
        <v>310</v>
      </c>
      <c r="B317" s="28"/>
      <c r="C317" s="28"/>
      <c r="D317" s="28"/>
      <c r="E317" s="39"/>
      <c r="F317" s="39"/>
      <c r="G317" s="30"/>
      <c r="H317" s="42"/>
      <c r="I317" s="43"/>
      <c r="J317" s="41" t="e">
        <f t="shared" si="4"/>
        <v>#DIV/0!</v>
      </c>
      <c r="K317" s="29"/>
      <c r="L317" s="29"/>
      <c r="M317" s="28"/>
      <c r="N317" s="28"/>
      <c r="O317" s="28"/>
    </row>
    <row r="318" spans="1:15">
      <c r="A318" s="40">
        <v>311</v>
      </c>
      <c r="B318" s="28"/>
      <c r="C318" s="28"/>
      <c r="D318" s="28"/>
      <c r="E318" s="39"/>
      <c r="F318" s="39"/>
      <c r="G318" s="30"/>
      <c r="H318" s="42"/>
      <c r="I318" s="43"/>
      <c r="J318" s="21" t="e">
        <f t="shared" si="4"/>
        <v>#DIV/0!</v>
      </c>
      <c r="K318" s="29"/>
      <c r="L318" s="29"/>
      <c r="M318" s="28"/>
      <c r="N318" s="28"/>
      <c r="O318" s="28"/>
    </row>
    <row r="319" spans="1:15">
      <c r="A319" s="40">
        <v>312</v>
      </c>
      <c r="B319" s="28"/>
      <c r="C319" s="28"/>
      <c r="D319" s="28"/>
      <c r="E319" s="39"/>
      <c r="F319" s="39"/>
      <c r="G319" s="30"/>
      <c r="H319" s="42"/>
      <c r="I319" s="43"/>
      <c r="J319" s="41" t="e">
        <f t="shared" si="4"/>
        <v>#DIV/0!</v>
      </c>
      <c r="K319" s="29"/>
      <c r="L319" s="29"/>
      <c r="M319" s="28"/>
      <c r="N319" s="28"/>
      <c r="O319" s="28"/>
    </row>
    <row r="320" spans="1:15">
      <c r="A320" s="13">
        <v>313</v>
      </c>
      <c r="B320" s="28"/>
      <c r="C320" s="28"/>
      <c r="D320" s="28"/>
      <c r="E320" s="39"/>
      <c r="F320" s="39"/>
      <c r="G320" s="30"/>
      <c r="H320" s="42"/>
      <c r="I320" s="43"/>
      <c r="J320" s="41" t="e">
        <f t="shared" si="4"/>
        <v>#DIV/0!</v>
      </c>
      <c r="K320" s="29"/>
      <c r="L320" s="29"/>
      <c r="M320" s="28"/>
      <c r="N320" s="28"/>
      <c r="O320" s="28"/>
    </row>
    <row r="321" spans="1:15">
      <c r="A321" s="13">
        <v>314</v>
      </c>
      <c r="B321" s="28"/>
      <c r="C321" s="28"/>
      <c r="D321" s="28"/>
      <c r="E321" s="39"/>
      <c r="F321" s="39"/>
      <c r="G321" s="30"/>
      <c r="H321" s="42"/>
      <c r="I321" s="43"/>
      <c r="J321" s="21" t="e">
        <f t="shared" si="4"/>
        <v>#DIV/0!</v>
      </c>
      <c r="K321" s="29"/>
      <c r="L321" s="29"/>
      <c r="M321" s="28"/>
      <c r="N321" s="28"/>
      <c r="O321" s="28"/>
    </row>
    <row r="322" spans="1:15">
      <c r="A322" s="13">
        <v>315</v>
      </c>
      <c r="B322" s="28"/>
      <c r="C322" s="28"/>
      <c r="D322" s="28"/>
      <c r="E322" s="39"/>
      <c r="F322" s="39"/>
      <c r="G322" s="30"/>
      <c r="H322" s="42"/>
      <c r="I322" s="43"/>
      <c r="J322" s="41" t="e">
        <f t="shared" si="4"/>
        <v>#DIV/0!</v>
      </c>
      <c r="K322" s="29"/>
      <c r="L322" s="29"/>
      <c r="M322" s="28"/>
      <c r="N322" s="28"/>
      <c r="O322" s="28"/>
    </row>
    <row r="323" spans="1:15">
      <c r="A323" s="40">
        <v>316</v>
      </c>
      <c r="B323" s="28"/>
      <c r="C323" s="28"/>
      <c r="D323" s="28"/>
      <c r="E323" s="39"/>
      <c r="F323" s="39"/>
      <c r="G323" s="30"/>
      <c r="H323" s="42"/>
      <c r="I323" s="43"/>
      <c r="J323" s="41" t="e">
        <f t="shared" si="4"/>
        <v>#DIV/0!</v>
      </c>
      <c r="K323" s="29"/>
      <c r="L323" s="29"/>
      <c r="M323" s="28"/>
      <c r="N323" s="28"/>
      <c r="O323" s="28"/>
    </row>
    <row r="324" spans="1:15">
      <c r="A324" s="40">
        <v>317</v>
      </c>
      <c r="B324" s="28"/>
      <c r="C324" s="28"/>
      <c r="D324" s="28"/>
      <c r="E324" s="39"/>
      <c r="F324" s="39"/>
      <c r="G324" s="30"/>
      <c r="H324" s="42"/>
      <c r="I324" s="43"/>
      <c r="J324" s="21" t="e">
        <f t="shared" si="4"/>
        <v>#DIV/0!</v>
      </c>
      <c r="K324" s="29"/>
      <c r="L324" s="29"/>
      <c r="M324" s="28"/>
      <c r="N324" s="28"/>
      <c r="O324" s="28"/>
    </row>
    <row r="325" spans="1:15">
      <c r="A325" s="13">
        <v>318</v>
      </c>
      <c r="B325" s="28"/>
      <c r="C325" s="28"/>
      <c r="D325" s="28"/>
      <c r="E325" s="39"/>
      <c r="F325" s="39"/>
      <c r="G325" s="30"/>
      <c r="H325" s="42"/>
      <c r="I325" s="43"/>
      <c r="J325" s="41" t="e">
        <f t="shared" si="4"/>
        <v>#DIV/0!</v>
      </c>
      <c r="K325" s="29"/>
      <c r="L325" s="29"/>
      <c r="M325" s="28"/>
      <c r="N325" s="28"/>
      <c r="O325" s="28"/>
    </row>
    <row r="326" spans="1:15">
      <c r="A326" s="13">
        <v>319</v>
      </c>
      <c r="B326" s="28"/>
      <c r="C326" s="28"/>
      <c r="D326" s="28"/>
      <c r="E326" s="39"/>
      <c r="F326" s="39"/>
      <c r="G326" s="30"/>
      <c r="H326" s="42"/>
      <c r="I326" s="43"/>
      <c r="J326" s="41" t="e">
        <f t="shared" si="4"/>
        <v>#DIV/0!</v>
      </c>
      <c r="K326" s="29"/>
      <c r="L326" s="29"/>
      <c r="M326" s="28"/>
      <c r="N326" s="28"/>
      <c r="O326" s="28"/>
    </row>
    <row r="327" spans="1:15">
      <c r="A327" s="13">
        <v>320</v>
      </c>
      <c r="B327" s="28"/>
      <c r="C327" s="28"/>
      <c r="D327" s="28"/>
      <c r="E327" s="39"/>
      <c r="F327" s="39"/>
      <c r="G327" s="30"/>
      <c r="H327" s="42"/>
      <c r="I327" s="43"/>
      <c r="J327" s="21" t="e">
        <f t="shared" si="4"/>
        <v>#DIV/0!</v>
      </c>
      <c r="K327" s="29"/>
      <c r="L327" s="29"/>
      <c r="M327" s="28"/>
      <c r="N327" s="28"/>
      <c r="O327" s="28"/>
    </row>
    <row r="328" spans="1:15">
      <c r="A328" s="40">
        <v>321</v>
      </c>
      <c r="B328" s="28"/>
      <c r="C328" s="28"/>
      <c r="D328" s="28"/>
      <c r="E328" s="39"/>
      <c r="F328" s="39"/>
      <c r="G328" s="30"/>
      <c r="H328" s="42"/>
      <c r="I328" s="43"/>
      <c r="J328" s="41" t="e">
        <f t="shared" si="4"/>
        <v>#DIV/0!</v>
      </c>
      <c r="K328" s="29"/>
      <c r="L328" s="29"/>
      <c r="M328" s="28"/>
      <c r="N328" s="28"/>
      <c r="O328" s="28"/>
    </row>
    <row r="329" spans="1:15">
      <c r="A329" s="40">
        <v>322</v>
      </c>
      <c r="B329" s="28"/>
      <c r="C329" s="28"/>
      <c r="D329" s="28"/>
      <c r="E329" s="39"/>
      <c r="F329" s="39"/>
      <c r="G329" s="30"/>
      <c r="H329" s="42"/>
      <c r="I329" s="43"/>
      <c r="J329" s="41" t="e">
        <f t="shared" si="4"/>
        <v>#DIV/0!</v>
      </c>
      <c r="K329" s="29"/>
      <c r="L329" s="29"/>
      <c r="M329" s="28"/>
      <c r="N329" s="28"/>
      <c r="O329" s="28"/>
    </row>
    <row r="330" spans="1:15">
      <c r="A330" s="13">
        <v>323</v>
      </c>
      <c r="B330" s="28"/>
      <c r="C330" s="28"/>
      <c r="D330" s="28"/>
      <c r="E330" s="39"/>
      <c r="F330" s="39"/>
      <c r="G330" s="30"/>
      <c r="H330" s="42"/>
      <c r="I330" s="43"/>
      <c r="J330" s="21" t="e">
        <f t="shared" si="4"/>
        <v>#DIV/0!</v>
      </c>
      <c r="K330" s="29"/>
      <c r="L330" s="29"/>
      <c r="M330" s="28"/>
      <c r="N330" s="28"/>
      <c r="O330" s="28"/>
    </row>
    <row r="331" spans="1:15">
      <c r="A331" s="13">
        <v>324</v>
      </c>
      <c r="B331" s="28"/>
      <c r="C331" s="28"/>
      <c r="D331" s="28"/>
      <c r="E331" s="39"/>
      <c r="F331" s="39"/>
      <c r="G331" s="30"/>
      <c r="H331" s="42"/>
      <c r="I331" s="43"/>
      <c r="J331" s="41" t="e">
        <f t="shared" si="4"/>
        <v>#DIV/0!</v>
      </c>
      <c r="K331" s="29"/>
      <c r="L331" s="29"/>
      <c r="M331" s="28"/>
      <c r="N331" s="28"/>
      <c r="O331" s="28"/>
    </row>
    <row r="332" spans="1:15">
      <c r="A332" s="13">
        <v>325</v>
      </c>
      <c r="B332" s="28"/>
      <c r="C332" s="28"/>
      <c r="D332" s="28"/>
      <c r="E332" s="39"/>
      <c r="F332" s="39"/>
      <c r="G332" s="30"/>
      <c r="H332" s="42"/>
      <c r="I332" s="43"/>
      <c r="J332" s="41" t="e">
        <f t="shared" si="4"/>
        <v>#DIV/0!</v>
      </c>
      <c r="K332" s="29"/>
      <c r="L332" s="29"/>
      <c r="M332" s="28"/>
      <c r="N332" s="28"/>
      <c r="O332" s="28"/>
    </row>
    <row r="333" spans="1:15">
      <c r="A333" s="40">
        <v>326</v>
      </c>
      <c r="B333" s="28"/>
      <c r="C333" s="28"/>
      <c r="D333" s="28"/>
      <c r="E333" s="39"/>
      <c r="F333" s="39"/>
      <c r="G333" s="30"/>
      <c r="H333" s="42"/>
      <c r="I333" s="43"/>
      <c r="J333" s="21" t="e">
        <f t="shared" si="4"/>
        <v>#DIV/0!</v>
      </c>
      <c r="K333" s="29"/>
      <c r="L333" s="29"/>
      <c r="M333" s="28"/>
      <c r="N333" s="28"/>
      <c r="O333" s="28"/>
    </row>
    <row r="334" spans="1:15">
      <c r="A334" s="40">
        <v>327</v>
      </c>
      <c r="B334" s="28"/>
      <c r="C334" s="28"/>
      <c r="D334" s="28"/>
      <c r="E334" s="39"/>
      <c r="F334" s="39"/>
      <c r="G334" s="30"/>
      <c r="H334" s="42"/>
      <c r="I334" s="43"/>
      <c r="J334" s="41" t="e">
        <f t="shared" si="4"/>
        <v>#DIV/0!</v>
      </c>
      <c r="K334" s="29"/>
      <c r="L334" s="29"/>
      <c r="M334" s="28"/>
      <c r="N334" s="28"/>
      <c r="O334" s="28"/>
    </row>
    <row r="335" spans="1:15">
      <c r="A335" s="13">
        <v>328</v>
      </c>
      <c r="B335" s="28"/>
      <c r="C335" s="28"/>
      <c r="D335" s="28"/>
      <c r="E335" s="39"/>
      <c r="F335" s="39"/>
      <c r="G335" s="30"/>
      <c r="H335" s="42"/>
      <c r="I335" s="43"/>
      <c r="J335" s="41" t="e">
        <f t="shared" si="4"/>
        <v>#DIV/0!</v>
      </c>
      <c r="K335" s="29"/>
      <c r="L335" s="29"/>
      <c r="M335" s="28"/>
      <c r="N335" s="28"/>
      <c r="O335" s="28"/>
    </row>
    <row r="336" spans="1:15">
      <c r="A336" s="13">
        <v>329</v>
      </c>
      <c r="B336" s="28"/>
      <c r="C336" s="28"/>
      <c r="D336" s="28"/>
      <c r="E336" s="39"/>
      <c r="F336" s="39"/>
      <c r="G336" s="30"/>
      <c r="H336" s="42"/>
      <c r="I336" s="43"/>
      <c r="J336" s="21" t="e">
        <f t="shared" si="4"/>
        <v>#DIV/0!</v>
      </c>
      <c r="K336" s="29"/>
      <c r="L336" s="29"/>
      <c r="M336" s="28"/>
      <c r="N336" s="28"/>
      <c r="O336" s="28"/>
    </row>
    <row r="337" spans="1:15">
      <c r="A337" s="13">
        <v>330</v>
      </c>
      <c r="B337" s="28"/>
      <c r="C337" s="28"/>
      <c r="D337" s="28"/>
      <c r="E337" s="39"/>
      <c r="F337" s="39"/>
      <c r="G337" s="30"/>
      <c r="H337" s="42"/>
      <c r="I337" s="43"/>
      <c r="J337" s="41" t="e">
        <f t="shared" si="4"/>
        <v>#DIV/0!</v>
      </c>
      <c r="K337" s="29"/>
      <c r="L337" s="29"/>
      <c r="M337" s="28"/>
      <c r="N337" s="28"/>
      <c r="O337" s="28"/>
    </row>
    <row r="338" spans="1:15">
      <c r="A338" s="40">
        <v>331</v>
      </c>
      <c r="B338" s="28"/>
      <c r="C338" s="28"/>
      <c r="D338" s="28"/>
      <c r="E338" s="39"/>
      <c r="F338" s="39"/>
      <c r="G338" s="30"/>
      <c r="H338" s="42"/>
      <c r="I338" s="43"/>
      <c r="J338" s="41" t="e">
        <f t="shared" si="4"/>
        <v>#DIV/0!</v>
      </c>
      <c r="K338" s="29"/>
      <c r="L338" s="29"/>
      <c r="M338" s="28"/>
      <c r="N338" s="28"/>
      <c r="O338" s="28"/>
    </row>
    <row r="339" spans="1:15">
      <c r="A339" s="40">
        <v>332</v>
      </c>
      <c r="B339" s="28"/>
      <c r="C339" s="28"/>
      <c r="D339" s="28"/>
      <c r="E339" s="39"/>
      <c r="F339" s="39"/>
      <c r="G339" s="30"/>
      <c r="H339" s="42"/>
      <c r="I339" s="43"/>
      <c r="J339" s="21" t="e">
        <f t="shared" si="4"/>
        <v>#DIV/0!</v>
      </c>
      <c r="K339" s="29"/>
      <c r="L339" s="29"/>
      <c r="M339" s="28"/>
      <c r="N339" s="28"/>
      <c r="O339" s="28"/>
    </row>
    <row r="340" spans="1:15">
      <c r="A340" s="13">
        <v>333</v>
      </c>
      <c r="B340" s="28"/>
      <c r="C340" s="28"/>
      <c r="D340" s="28"/>
      <c r="E340" s="39"/>
      <c r="F340" s="39"/>
      <c r="G340" s="30"/>
      <c r="H340" s="42"/>
      <c r="I340" s="43"/>
      <c r="J340" s="41" t="e">
        <f t="shared" si="4"/>
        <v>#DIV/0!</v>
      </c>
      <c r="K340" s="29"/>
      <c r="L340" s="29"/>
      <c r="M340" s="28"/>
      <c r="N340" s="28"/>
      <c r="O340" s="28"/>
    </row>
    <row r="341" spans="1:15">
      <c r="A341" s="13">
        <v>334</v>
      </c>
      <c r="B341" s="28"/>
      <c r="C341" s="28"/>
      <c r="D341" s="28"/>
      <c r="E341" s="39"/>
      <c r="F341" s="39"/>
      <c r="G341" s="30"/>
      <c r="H341" s="42"/>
      <c r="I341" s="43"/>
      <c r="J341" s="41" t="e">
        <f t="shared" si="4"/>
        <v>#DIV/0!</v>
      </c>
      <c r="K341" s="29"/>
      <c r="L341" s="29"/>
      <c r="M341" s="28"/>
      <c r="N341" s="28"/>
      <c r="O341" s="28"/>
    </row>
    <row r="342" spans="1:15">
      <c r="A342" s="13">
        <v>335</v>
      </c>
      <c r="B342" s="28"/>
      <c r="C342" s="28"/>
      <c r="D342" s="28"/>
      <c r="E342" s="39"/>
      <c r="F342" s="39"/>
      <c r="G342" s="30"/>
      <c r="H342" s="42"/>
      <c r="I342" s="43"/>
      <c r="J342" s="21" t="e">
        <f t="shared" si="4"/>
        <v>#DIV/0!</v>
      </c>
      <c r="K342" s="29"/>
      <c r="L342" s="29"/>
      <c r="M342" s="28"/>
      <c r="N342" s="28"/>
      <c r="O342" s="28"/>
    </row>
    <row r="343" spans="1:15">
      <c r="A343" s="40">
        <v>336</v>
      </c>
      <c r="B343" s="28"/>
      <c r="C343" s="28"/>
      <c r="D343" s="28"/>
      <c r="E343" s="39"/>
      <c r="F343" s="39"/>
      <c r="G343" s="30"/>
      <c r="H343" s="42"/>
      <c r="I343" s="43"/>
      <c r="J343" s="41" t="e">
        <f t="shared" si="4"/>
        <v>#DIV/0!</v>
      </c>
      <c r="K343" s="29"/>
      <c r="L343" s="29"/>
      <c r="M343" s="28"/>
      <c r="N343" s="28"/>
      <c r="O343" s="28"/>
    </row>
    <row r="344" spans="1:15">
      <c r="A344" s="40">
        <v>337</v>
      </c>
      <c r="B344" s="28"/>
      <c r="C344" s="28"/>
      <c r="D344" s="28"/>
      <c r="E344" s="39"/>
      <c r="F344" s="39"/>
      <c r="G344" s="30"/>
      <c r="H344" s="42"/>
      <c r="I344" s="43"/>
      <c r="J344" s="41" t="e">
        <f t="shared" si="4"/>
        <v>#DIV/0!</v>
      </c>
      <c r="K344" s="29"/>
      <c r="L344" s="29"/>
      <c r="M344" s="28"/>
      <c r="N344" s="28"/>
      <c r="O344" s="28"/>
    </row>
    <row r="345" spans="1:15">
      <c r="A345" s="13">
        <v>338</v>
      </c>
      <c r="B345" s="28"/>
      <c r="C345" s="28"/>
      <c r="D345" s="28"/>
      <c r="E345" s="39"/>
      <c r="F345" s="39"/>
      <c r="G345" s="30"/>
      <c r="H345" s="42"/>
      <c r="I345" s="43"/>
      <c r="J345" s="21" t="e">
        <f t="shared" si="4"/>
        <v>#DIV/0!</v>
      </c>
      <c r="K345" s="29"/>
      <c r="L345" s="29"/>
      <c r="M345" s="28"/>
      <c r="N345" s="28"/>
      <c r="O345" s="28"/>
    </row>
    <row r="346" spans="1:15">
      <c r="A346" s="13">
        <v>339</v>
      </c>
      <c r="B346" s="28"/>
      <c r="C346" s="28"/>
      <c r="D346" s="28"/>
      <c r="E346" s="39"/>
      <c r="F346" s="39"/>
      <c r="G346" s="30"/>
      <c r="H346" s="42"/>
      <c r="I346" s="43"/>
      <c r="J346" s="41" t="e">
        <f t="shared" si="4"/>
        <v>#DIV/0!</v>
      </c>
      <c r="K346" s="29"/>
      <c r="L346" s="29"/>
      <c r="M346" s="28"/>
      <c r="N346" s="28"/>
      <c r="O346" s="28"/>
    </row>
    <row r="347" spans="1:15">
      <c r="A347" s="13">
        <v>340</v>
      </c>
      <c r="B347" s="28"/>
      <c r="C347" s="28"/>
      <c r="D347" s="28"/>
      <c r="E347" s="39"/>
      <c r="F347" s="39"/>
      <c r="G347" s="30"/>
      <c r="H347" s="42"/>
      <c r="I347" s="43"/>
      <c r="J347" s="41" t="e">
        <f t="shared" si="4"/>
        <v>#DIV/0!</v>
      </c>
      <c r="K347" s="29"/>
      <c r="L347" s="29"/>
      <c r="M347" s="28"/>
      <c r="N347" s="28"/>
      <c r="O347" s="28"/>
    </row>
    <row r="348" spans="1:15">
      <c r="A348" s="40">
        <v>341</v>
      </c>
      <c r="B348" s="28"/>
      <c r="C348" s="28"/>
      <c r="D348" s="28"/>
      <c r="E348" s="39"/>
      <c r="F348" s="39"/>
      <c r="G348" s="30"/>
      <c r="H348" s="42"/>
      <c r="I348" s="43"/>
      <c r="J348" s="21" t="e">
        <f t="shared" si="4"/>
        <v>#DIV/0!</v>
      </c>
      <c r="K348" s="29"/>
      <c r="L348" s="29"/>
      <c r="M348" s="28"/>
      <c r="N348" s="28"/>
      <c r="O348" s="28"/>
    </row>
    <row r="349" spans="1:15">
      <c r="A349" s="40">
        <v>342</v>
      </c>
      <c r="B349" s="28"/>
      <c r="C349" s="28"/>
      <c r="D349" s="28"/>
      <c r="E349" s="39"/>
      <c r="F349" s="39"/>
      <c r="G349" s="30"/>
      <c r="H349" s="42"/>
      <c r="I349" s="43"/>
      <c r="J349" s="41" t="e">
        <f t="shared" si="4"/>
        <v>#DIV/0!</v>
      </c>
      <c r="K349" s="29"/>
      <c r="L349" s="29"/>
      <c r="M349" s="28"/>
      <c r="N349" s="28"/>
      <c r="O349" s="28"/>
    </row>
    <row r="350" spans="1:15">
      <c r="A350" s="13">
        <v>343</v>
      </c>
      <c r="B350" s="28"/>
      <c r="C350" s="28"/>
      <c r="D350" s="28"/>
      <c r="E350" s="39"/>
      <c r="F350" s="39"/>
      <c r="G350" s="30"/>
      <c r="H350" s="42"/>
      <c r="I350" s="43"/>
      <c r="J350" s="41" t="e">
        <f t="shared" si="4"/>
        <v>#DIV/0!</v>
      </c>
      <c r="K350" s="29"/>
      <c r="L350" s="29"/>
      <c r="M350" s="28"/>
      <c r="N350" s="28"/>
      <c r="O350" s="28"/>
    </row>
    <row r="351" spans="1:15">
      <c r="A351" s="13">
        <v>344</v>
      </c>
      <c r="B351" s="28"/>
      <c r="C351" s="28"/>
      <c r="D351" s="28"/>
      <c r="E351" s="39"/>
      <c r="F351" s="39"/>
      <c r="G351" s="30"/>
      <c r="H351" s="42"/>
      <c r="I351" s="43"/>
      <c r="J351" s="21" t="e">
        <f t="shared" si="4"/>
        <v>#DIV/0!</v>
      </c>
      <c r="K351" s="29"/>
      <c r="L351" s="29"/>
      <c r="M351" s="28"/>
      <c r="N351" s="28"/>
      <c r="O351" s="28"/>
    </row>
    <row r="352" spans="1:15">
      <c r="A352" s="13">
        <v>345</v>
      </c>
      <c r="B352" s="28"/>
      <c r="C352" s="28"/>
      <c r="D352" s="28"/>
      <c r="E352" s="39"/>
      <c r="F352" s="39"/>
      <c r="G352" s="30"/>
      <c r="H352" s="42"/>
      <c r="I352" s="43"/>
      <c r="J352" s="41" t="e">
        <f t="shared" si="4"/>
        <v>#DIV/0!</v>
      </c>
      <c r="K352" s="29"/>
      <c r="L352" s="29"/>
      <c r="M352" s="28"/>
      <c r="N352" s="28"/>
      <c r="O352" s="28"/>
    </row>
    <row r="353" spans="1:15">
      <c r="A353" s="40">
        <v>346</v>
      </c>
      <c r="B353" s="28"/>
      <c r="C353" s="28"/>
      <c r="D353" s="28"/>
      <c r="E353" s="39"/>
      <c r="F353" s="39"/>
      <c r="G353" s="30"/>
      <c r="H353" s="42"/>
      <c r="I353" s="43"/>
      <c r="J353" s="41" t="e">
        <f t="shared" si="4"/>
        <v>#DIV/0!</v>
      </c>
      <c r="K353" s="29"/>
      <c r="L353" s="29"/>
      <c r="M353" s="28"/>
      <c r="N353" s="28"/>
      <c r="O353" s="28"/>
    </row>
    <row r="354" spans="1:15">
      <c r="A354" s="40">
        <v>347</v>
      </c>
      <c r="B354" s="28"/>
      <c r="C354" s="28"/>
      <c r="D354" s="28"/>
      <c r="E354" s="39"/>
      <c r="F354" s="39"/>
      <c r="G354" s="30"/>
      <c r="H354" s="42"/>
      <c r="I354" s="43"/>
      <c r="J354" s="21" t="e">
        <f t="shared" si="4"/>
        <v>#DIV/0!</v>
      </c>
      <c r="K354" s="29"/>
      <c r="L354" s="29"/>
      <c r="M354" s="28"/>
      <c r="N354" s="28"/>
      <c r="O354" s="28"/>
    </row>
    <row r="355" spans="1:15">
      <c r="A355" s="13">
        <v>348</v>
      </c>
      <c r="B355" s="28"/>
      <c r="C355" s="28"/>
      <c r="D355" s="28"/>
      <c r="E355" s="39"/>
      <c r="F355" s="39"/>
      <c r="G355" s="30"/>
      <c r="H355" s="42"/>
      <c r="I355" s="43"/>
      <c r="J355" s="41" t="e">
        <f t="shared" si="4"/>
        <v>#DIV/0!</v>
      </c>
      <c r="K355" s="29"/>
      <c r="L355" s="29"/>
      <c r="M355" s="28"/>
      <c r="N355" s="28"/>
      <c r="O355" s="28"/>
    </row>
    <row r="356" spans="1:15">
      <c r="A356" s="13">
        <v>349</v>
      </c>
      <c r="B356" s="28"/>
      <c r="C356" s="28"/>
      <c r="D356" s="28"/>
      <c r="E356" s="39"/>
      <c r="F356" s="39"/>
      <c r="G356" s="30"/>
      <c r="H356" s="42"/>
      <c r="I356" s="43"/>
      <c r="J356" s="41" t="e">
        <f t="shared" si="4"/>
        <v>#DIV/0!</v>
      </c>
      <c r="K356" s="29"/>
      <c r="L356" s="29"/>
      <c r="M356" s="28"/>
      <c r="N356" s="28"/>
      <c r="O356" s="28"/>
    </row>
    <row r="357" spans="1:15">
      <c r="A357" s="13">
        <v>350</v>
      </c>
      <c r="B357" s="28"/>
      <c r="C357" s="28"/>
      <c r="D357" s="28"/>
      <c r="E357" s="39"/>
      <c r="F357" s="39"/>
      <c r="G357" s="30"/>
      <c r="H357" s="42"/>
      <c r="I357" s="43"/>
      <c r="J357" s="21" t="e">
        <f t="shared" si="4"/>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59"/>
  <sheetViews>
    <sheetView topLeftCell="A10" zoomScale="90" zoomScaleNormal="90" workbookViewId="0">
      <selection activeCell="I21" sqref="I21"/>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[2]合計!C3</f>
        <v>函館市</v>
      </c>
      <c r="I1" s="202" t="s">
        <v>1208</v>
      </c>
      <c r="K1" s="15" t="s">
        <v>39</v>
      </c>
    </row>
    <row r="2" spans="1:13" ht="54" customHeight="1">
      <c r="B2" s="16"/>
      <c r="E2" s="784" t="s">
        <v>40</v>
      </c>
      <c r="F2" s="784"/>
      <c r="G2" s="784"/>
      <c r="H2" s="17">
        <f>SUMIF(E8:E357,"PPS",H8:H357)</f>
        <v>80120632.180000007</v>
      </c>
      <c r="I2" s="18"/>
      <c r="J2" s="15"/>
    </row>
    <row r="3" spans="1:13" ht="57" customHeight="1">
      <c r="B3" s="14"/>
      <c r="E3" s="784" t="s">
        <v>41</v>
      </c>
      <c r="F3" s="784"/>
      <c r="G3" s="784"/>
      <c r="H3" s="17">
        <f>M7</f>
        <v>491754381</v>
      </c>
      <c r="I3" s="18"/>
      <c r="J3" s="19"/>
    </row>
    <row r="4" spans="1:13" s="19" customFormat="1" ht="55.5" customHeight="1">
      <c r="B4" s="20"/>
      <c r="E4" s="784" t="s">
        <v>1209</v>
      </c>
      <c r="F4" s="784"/>
      <c r="G4" s="784"/>
      <c r="H4" s="21">
        <f>H3/I7</f>
        <v>0.99870983274087777</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176" t="s">
        <v>1210</v>
      </c>
      <c r="I6" s="176" t="s">
        <v>1211</v>
      </c>
      <c r="J6" s="57" t="s">
        <v>51</v>
      </c>
      <c r="K6" s="57" t="s">
        <v>52</v>
      </c>
      <c r="L6" s="176" t="s">
        <v>1212</v>
      </c>
      <c r="M6" s="161" t="s">
        <v>54</v>
      </c>
    </row>
    <row r="7" spans="1:13" s="31" customFormat="1" ht="14.25" thickBot="1">
      <c r="B7" s="32" t="s">
        <v>55</v>
      </c>
      <c r="C7" s="32"/>
      <c r="D7" s="32"/>
      <c r="E7" s="32"/>
      <c r="F7" s="32"/>
      <c r="G7" s="32"/>
      <c r="H7" s="33">
        <f>SUM(H8:H357)</f>
        <v>493158135.18000001</v>
      </c>
      <c r="I7" s="33">
        <f>SUM(I8:I357)</f>
        <v>492389646</v>
      </c>
      <c r="J7" s="34">
        <f>H7/I7</f>
        <v>1.0015607338339523</v>
      </c>
      <c r="K7" s="35">
        <f>SUM(K8:K357)</f>
        <v>7324</v>
      </c>
      <c r="L7" s="36">
        <f>SUM(L8:L357)</f>
        <v>23543720.000009</v>
      </c>
      <c r="M7" s="37">
        <f>SUM(M8:M357)</f>
        <v>491754381</v>
      </c>
    </row>
    <row r="8" spans="1:13" ht="14.25" thickTop="1">
      <c r="A8" s="13">
        <v>1</v>
      </c>
      <c r="B8" s="83" t="s">
        <v>1213</v>
      </c>
      <c r="C8" s="84" t="s">
        <v>322</v>
      </c>
      <c r="D8" s="85" t="s">
        <v>1214</v>
      </c>
      <c r="E8" s="85" t="s">
        <v>113</v>
      </c>
      <c r="F8" s="84" t="s">
        <v>144</v>
      </c>
      <c r="G8" s="38">
        <v>7</v>
      </c>
      <c r="H8" s="86">
        <v>54954673</v>
      </c>
      <c r="I8" s="87">
        <v>54954673</v>
      </c>
      <c r="J8" s="41">
        <f t="shared" ref="J8:J71" si="0">H8/I8</f>
        <v>1</v>
      </c>
      <c r="K8" s="87">
        <v>730</v>
      </c>
      <c r="L8" s="475">
        <v>2646077</v>
      </c>
      <c r="M8" s="88">
        <v>54954673</v>
      </c>
    </row>
    <row r="9" spans="1:13">
      <c r="A9" s="13">
        <v>2</v>
      </c>
      <c r="B9" s="89" t="s">
        <v>1215</v>
      </c>
      <c r="C9" s="84" t="s">
        <v>516</v>
      </c>
      <c r="D9" s="90" t="s">
        <v>1214</v>
      </c>
      <c r="E9" s="85" t="s">
        <v>113</v>
      </c>
      <c r="F9" s="84" t="s">
        <v>144</v>
      </c>
      <c r="G9" s="38">
        <v>7</v>
      </c>
      <c r="H9" s="86">
        <v>3365559</v>
      </c>
      <c r="I9" s="87">
        <v>3365559</v>
      </c>
      <c r="J9" s="21">
        <f t="shared" si="0"/>
        <v>1</v>
      </c>
      <c r="K9" s="87">
        <v>69</v>
      </c>
      <c r="L9" s="475">
        <v>149461</v>
      </c>
      <c r="M9" s="91">
        <v>3365559</v>
      </c>
    </row>
    <row r="10" spans="1:13">
      <c r="A10" s="13">
        <v>3</v>
      </c>
      <c r="B10" s="89" t="s">
        <v>1216</v>
      </c>
      <c r="C10" s="92" t="s">
        <v>1178</v>
      </c>
      <c r="D10" s="90" t="s">
        <v>1214</v>
      </c>
      <c r="E10" s="85" t="s">
        <v>113</v>
      </c>
      <c r="F10" s="84" t="s">
        <v>144</v>
      </c>
      <c r="G10" s="38">
        <v>7</v>
      </c>
      <c r="H10" s="86">
        <v>5444469</v>
      </c>
      <c r="I10" s="87">
        <v>5444469</v>
      </c>
      <c r="J10" s="21">
        <f t="shared" si="0"/>
        <v>1</v>
      </c>
      <c r="K10" s="87">
        <v>63</v>
      </c>
      <c r="L10" s="475">
        <v>267012</v>
      </c>
      <c r="M10" s="91">
        <v>5444469</v>
      </c>
    </row>
    <row r="11" spans="1:13">
      <c r="A11" s="13">
        <v>4</v>
      </c>
      <c r="B11" s="89" t="s">
        <v>1217</v>
      </c>
      <c r="C11" s="84" t="s">
        <v>547</v>
      </c>
      <c r="D11" s="90" t="s">
        <v>1214</v>
      </c>
      <c r="E11" s="85" t="s">
        <v>113</v>
      </c>
      <c r="F11" s="84" t="s">
        <v>144</v>
      </c>
      <c r="G11" s="38">
        <v>7</v>
      </c>
      <c r="H11" s="86">
        <v>15814277</v>
      </c>
      <c r="I11" s="87">
        <v>15814277</v>
      </c>
      <c r="J11" s="21">
        <f t="shared" si="0"/>
        <v>1</v>
      </c>
      <c r="K11" s="87">
        <v>154</v>
      </c>
      <c r="L11" s="475">
        <v>790651</v>
      </c>
      <c r="M11" s="91">
        <v>15814277</v>
      </c>
    </row>
    <row r="12" spans="1:13" ht="24">
      <c r="A12" s="13">
        <v>5</v>
      </c>
      <c r="B12" s="89" t="s">
        <v>1218</v>
      </c>
      <c r="C12" s="84" t="s">
        <v>547</v>
      </c>
      <c r="D12" s="90" t="s">
        <v>1214</v>
      </c>
      <c r="E12" s="85" t="s">
        <v>1219</v>
      </c>
      <c r="F12" s="84" t="s">
        <v>144</v>
      </c>
      <c r="G12" s="38">
        <v>7</v>
      </c>
      <c r="H12" s="86">
        <v>5525185</v>
      </c>
      <c r="I12" s="87">
        <v>5525185</v>
      </c>
      <c r="J12" s="21">
        <f t="shared" si="0"/>
        <v>1</v>
      </c>
      <c r="K12" s="87">
        <v>77</v>
      </c>
      <c r="L12" s="475">
        <v>264116</v>
      </c>
      <c r="M12" s="91">
        <v>5525185</v>
      </c>
    </row>
    <row r="13" spans="1:13" s="40" customFormat="1">
      <c r="A13" s="40">
        <v>6</v>
      </c>
      <c r="B13" s="89" t="s">
        <v>1220</v>
      </c>
      <c r="C13" s="84" t="s">
        <v>709</v>
      </c>
      <c r="D13" s="90" t="s">
        <v>1221</v>
      </c>
      <c r="E13" s="85" t="s">
        <v>120</v>
      </c>
      <c r="F13" s="84" t="s">
        <v>144</v>
      </c>
      <c r="G13" s="38">
        <v>7</v>
      </c>
      <c r="H13" s="86">
        <v>32502048</v>
      </c>
      <c r="I13" s="87">
        <v>32791558</v>
      </c>
      <c r="J13" s="41">
        <f t="shared" si="0"/>
        <v>0.99117120327128094</v>
      </c>
      <c r="K13" s="87">
        <v>1400</v>
      </c>
      <c r="L13" s="475">
        <v>1210155.0000090001</v>
      </c>
      <c r="M13" s="91">
        <v>32502048</v>
      </c>
    </row>
    <row r="14" spans="1:13" s="40" customFormat="1">
      <c r="A14" s="40">
        <v>7</v>
      </c>
      <c r="B14" s="89" t="s">
        <v>1222</v>
      </c>
      <c r="C14" s="84" t="s">
        <v>709</v>
      </c>
      <c r="D14" s="90" t="s">
        <v>1214</v>
      </c>
      <c r="E14" s="85" t="s">
        <v>113</v>
      </c>
      <c r="F14" s="84" t="s">
        <v>144</v>
      </c>
      <c r="G14" s="38">
        <v>7</v>
      </c>
      <c r="H14" s="86">
        <v>16853684</v>
      </c>
      <c r="I14" s="87">
        <v>16853684</v>
      </c>
      <c r="J14" s="41">
        <f t="shared" si="0"/>
        <v>1</v>
      </c>
      <c r="K14" s="87">
        <v>101</v>
      </c>
      <c r="L14" s="475">
        <v>867442</v>
      </c>
      <c r="M14" s="91">
        <v>16853684</v>
      </c>
    </row>
    <row r="15" spans="1:13">
      <c r="A15" s="13">
        <v>8</v>
      </c>
      <c r="B15" s="89" t="s">
        <v>1223</v>
      </c>
      <c r="C15" s="84" t="s">
        <v>709</v>
      </c>
      <c r="D15" s="90" t="s">
        <v>1214</v>
      </c>
      <c r="E15" s="85" t="s">
        <v>113</v>
      </c>
      <c r="F15" s="84" t="s">
        <v>144</v>
      </c>
      <c r="G15" s="38">
        <v>7</v>
      </c>
      <c r="H15" s="86">
        <v>6033927</v>
      </c>
      <c r="I15" s="87">
        <v>6033927</v>
      </c>
      <c r="J15" s="21">
        <f t="shared" si="0"/>
        <v>1</v>
      </c>
      <c r="K15" s="87">
        <v>101</v>
      </c>
      <c r="L15" s="475">
        <v>276037</v>
      </c>
      <c r="M15" s="91">
        <v>6033927</v>
      </c>
    </row>
    <row r="16" spans="1:13">
      <c r="A16" s="13">
        <v>9</v>
      </c>
      <c r="B16" s="90" t="s">
        <v>1224</v>
      </c>
      <c r="C16" s="84" t="s">
        <v>709</v>
      </c>
      <c r="D16" s="90" t="s">
        <v>1214</v>
      </c>
      <c r="E16" s="85" t="s">
        <v>113</v>
      </c>
      <c r="F16" s="84" t="s">
        <v>144</v>
      </c>
      <c r="G16" s="38">
        <v>7</v>
      </c>
      <c r="H16" s="95">
        <v>7778290</v>
      </c>
      <c r="I16" s="96">
        <v>7778290</v>
      </c>
      <c r="J16" s="41">
        <f t="shared" si="0"/>
        <v>1</v>
      </c>
      <c r="K16" s="87">
        <v>45</v>
      </c>
      <c r="L16" s="475">
        <v>404160</v>
      </c>
      <c r="M16" s="91">
        <v>7778290</v>
      </c>
    </row>
    <row r="17" spans="1:13">
      <c r="A17" s="13">
        <v>10</v>
      </c>
      <c r="B17" s="90" t="s">
        <v>1225</v>
      </c>
      <c r="C17" s="84" t="s">
        <v>709</v>
      </c>
      <c r="D17" s="90" t="s">
        <v>1214</v>
      </c>
      <c r="E17" s="85" t="s">
        <v>113</v>
      </c>
      <c r="F17" s="84" t="s">
        <v>144</v>
      </c>
      <c r="G17" s="38">
        <v>7</v>
      </c>
      <c r="H17" s="95">
        <v>1961023</v>
      </c>
      <c r="I17" s="96">
        <v>1961023</v>
      </c>
      <c r="J17" s="41">
        <f t="shared" si="0"/>
        <v>1</v>
      </c>
      <c r="K17" s="87">
        <v>26</v>
      </c>
      <c r="L17" s="475">
        <v>93308</v>
      </c>
      <c r="M17" s="91">
        <v>1961023</v>
      </c>
    </row>
    <row r="18" spans="1:13">
      <c r="A18" s="13">
        <v>11</v>
      </c>
      <c r="B18" s="90" t="s">
        <v>1226</v>
      </c>
      <c r="C18" s="84" t="s">
        <v>709</v>
      </c>
      <c r="D18" s="90" t="s">
        <v>1214</v>
      </c>
      <c r="E18" s="85" t="s">
        <v>113</v>
      </c>
      <c r="F18" s="84" t="s">
        <v>144</v>
      </c>
      <c r="G18" s="38">
        <v>7</v>
      </c>
      <c r="H18" s="95">
        <v>2149090</v>
      </c>
      <c r="I18" s="96">
        <v>2149090</v>
      </c>
      <c r="J18" s="21">
        <f t="shared" si="0"/>
        <v>1</v>
      </c>
      <c r="K18" s="87">
        <v>31</v>
      </c>
      <c r="L18" s="475">
        <v>100908</v>
      </c>
      <c r="M18" s="91">
        <v>2149090</v>
      </c>
    </row>
    <row r="19" spans="1:13">
      <c r="A19" s="13">
        <v>12</v>
      </c>
      <c r="B19" s="90" t="s">
        <v>1227</v>
      </c>
      <c r="C19" s="90" t="s">
        <v>1228</v>
      </c>
      <c r="D19" s="90" t="s">
        <v>1214</v>
      </c>
      <c r="E19" s="85" t="s">
        <v>113</v>
      </c>
      <c r="F19" s="84" t="s">
        <v>144</v>
      </c>
      <c r="G19" s="38">
        <v>7</v>
      </c>
      <c r="H19" s="95">
        <v>4266096</v>
      </c>
      <c r="I19" s="96">
        <v>4266096</v>
      </c>
      <c r="J19" s="21">
        <f t="shared" si="0"/>
        <v>1</v>
      </c>
      <c r="K19" s="87">
        <v>28</v>
      </c>
      <c r="L19" s="475">
        <v>219450</v>
      </c>
      <c r="M19" s="91">
        <v>4266096</v>
      </c>
    </row>
    <row r="20" spans="1:13">
      <c r="A20" s="13">
        <v>13</v>
      </c>
      <c r="B20" s="90" t="s">
        <v>1229</v>
      </c>
      <c r="C20" s="90" t="s">
        <v>1228</v>
      </c>
      <c r="D20" s="90" t="s">
        <v>1214</v>
      </c>
      <c r="E20" s="85" t="s">
        <v>113</v>
      </c>
      <c r="F20" s="84" t="s">
        <v>144</v>
      </c>
      <c r="G20" s="38">
        <v>7</v>
      </c>
      <c r="H20" s="95">
        <v>6641632</v>
      </c>
      <c r="I20" s="96">
        <v>6641632</v>
      </c>
      <c r="J20" s="21">
        <f t="shared" si="0"/>
        <v>1</v>
      </c>
      <c r="K20" s="87">
        <v>42</v>
      </c>
      <c r="L20" s="475">
        <v>343365</v>
      </c>
      <c r="M20" s="91">
        <v>6641632</v>
      </c>
    </row>
    <row r="21" spans="1:13">
      <c r="A21" s="13">
        <v>14</v>
      </c>
      <c r="B21" s="90" t="s">
        <v>1230</v>
      </c>
      <c r="C21" s="90" t="s">
        <v>1228</v>
      </c>
      <c r="D21" s="90" t="s">
        <v>1221</v>
      </c>
      <c r="E21" s="85" t="s">
        <v>120</v>
      </c>
      <c r="F21" s="84" t="s">
        <v>144</v>
      </c>
      <c r="G21" s="38">
        <v>7</v>
      </c>
      <c r="H21" s="95">
        <v>46214830</v>
      </c>
      <c r="I21" s="96">
        <v>46560585</v>
      </c>
      <c r="J21" s="21">
        <f t="shared" si="0"/>
        <v>0.99257408385225399</v>
      </c>
      <c r="K21" s="87">
        <v>326</v>
      </c>
      <c r="L21" s="475">
        <v>2368775</v>
      </c>
      <c r="M21" s="91">
        <v>46214830</v>
      </c>
    </row>
    <row r="22" spans="1:13">
      <c r="A22" s="13">
        <v>15</v>
      </c>
      <c r="B22" s="90" t="s">
        <v>1231</v>
      </c>
      <c r="C22" s="90" t="s">
        <v>1228</v>
      </c>
      <c r="D22" s="90" t="s">
        <v>1214</v>
      </c>
      <c r="E22" s="85" t="s">
        <v>113</v>
      </c>
      <c r="F22" s="84" t="s">
        <v>144</v>
      </c>
      <c r="G22" s="38">
        <v>7</v>
      </c>
      <c r="H22" s="95">
        <v>42319083</v>
      </c>
      <c r="I22" s="96">
        <v>42319083</v>
      </c>
      <c r="J22" s="41">
        <f t="shared" si="0"/>
        <v>1</v>
      </c>
      <c r="K22" s="87">
        <v>344</v>
      </c>
      <c r="L22" s="475">
        <v>2161301</v>
      </c>
      <c r="M22" s="91">
        <v>42319083</v>
      </c>
    </row>
    <row r="23" spans="1:13">
      <c r="A23" s="40">
        <v>16</v>
      </c>
      <c r="B23" s="90" t="s">
        <v>1232</v>
      </c>
      <c r="C23" s="90" t="s">
        <v>1233</v>
      </c>
      <c r="D23" s="90" t="s">
        <v>1214</v>
      </c>
      <c r="E23" s="85" t="s">
        <v>113</v>
      </c>
      <c r="F23" s="84" t="s">
        <v>144</v>
      </c>
      <c r="G23" s="38">
        <v>7</v>
      </c>
      <c r="H23" s="95">
        <v>1171807</v>
      </c>
      <c r="I23" s="96">
        <v>1171807</v>
      </c>
      <c r="J23" s="41">
        <f t="shared" si="0"/>
        <v>1</v>
      </c>
      <c r="K23" s="87">
        <v>15</v>
      </c>
      <c r="L23" s="475">
        <v>56718</v>
      </c>
      <c r="M23" s="91">
        <v>1171807</v>
      </c>
    </row>
    <row r="24" spans="1:13">
      <c r="A24" s="40">
        <v>17</v>
      </c>
      <c r="B24" s="90" t="s">
        <v>1234</v>
      </c>
      <c r="C24" s="90" t="s">
        <v>1235</v>
      </c>
      <c r="D24" s="90" t="s">
        <v>1214</v>
      </c>
      <c r="E24" s="85" t="s">
        <v>113</v>
      </c>
      <c r="F24" s="84" t="s">
        <v>144</v>
      </c>
      <c r="G24" s="38">
        <v>7</v>
      </c>
      <c r="H24" s="95">
        <v>2331776</v>
      </c>
      <c r="I24" s="96">
        <v>2331776</v>
      </c>
      <c r="J24" s="21">
        <f t="shared" si="0"/>
        <v>1</v>
      </c>
      <c r="K24" s="87">
        <v>62</v>
      </c>
      <c r="L24" s="475">
        <v>96172</v>
      </c>
      <c r="M24" s="91">
        <v>2331776</v>
      </c>
    </row>
    <row r="25" spans="1:13">
      <c r="A25" s="13">
        <v>18</v>
      </c>
      <c r="B25" s="90" t="s">
        <v>1236</v>
      </c>
      <c r="C25" s="90" t="s">
        <v>1237</v>
      </c>
      <c r="D25" s="90" t="s">
        <v>1214</v>
      </c>
      <c r="E25" s="85" t="s">
        <v>113</v>
      </c>
      <c r="F25" s="84" t="s">
        <v>144</v>
      </c>
      <c r="G25" s="38">
        <v>7</v>
      </c>
      <c r="H25" s="95">
        <v>1915781</v>
      </c>
      <c r="I25" s="96">
        <v>1915781</v>
      </c>
      <c r="J25" s="41">
        <f t="shared" si="0"/>
        <v>1</v>
      </c>
      <c r="K25" s="87">
        <v>28</v>
      </c>
      <c r="L25" s="475">
        <v>91721</v>
      </c>
      <c r="M25" s="91">
        <v>1915781</v>
      </c>
    </row>
    <row r="26" spans="1:13">
      <c r="A26" s="13">
        <v>19</v>
      </c>
      <c r="B26" s="90" t="s">
        <v>1238</v>
      </c>
      <c r="C26" s="90" t="s">
        <v>1239</v>
      </c>
      <c r="D26" s="90" t="s">
        <v>1214</v>
      </c>
      <c r="E26" s="85" t="s">
        <v>113</v>
      </c>
      <c r="F26" s="84" t="s">
        <v>144</v>
      </c>
      <c r="G26" s="38">
        <v>7</v>
      </c>
      <c r="H26" s="95">
        <v>8832003</v>
      </c>
      <c r="I26" s="96">
        <v>8832003</v>
      </c>
      <c r="J26" s="41">
        <f t="shared" si="0"/>
        <v>1</v>
      </c>
      <c r="K26" s="87">
        <v>78</v>
      </c>
      <c r="L26" s="475">
        <v>447853</v>
      </c>
      <c r="M26" s="91">
        <v>8832003</v>
      </c>
    </row>
    <row r="27" spans="1:13">
      <c r="A27" s="13">
        <v>20</v>
      </c>
      <c r="B27" s="90" t="s">
        <v>1240</v>
      </c>
      <c r="C27" s="90" t="s">
        <v>277</v>
      </c>
      <c r="D27" s="90" t="s">
        <v>1214</v>
      </c>
      <c r="E27" s="85" t="s">
        <v>113</v>
      </c>
      <c r="F27" s="84" t="s">
        <v>144</v>
      </c>
      <c r="G27" s="38">
        <v>7</v>
      </c>
      <c r="H27" s="95">
        <v>1410728</v>
      </c>
      <c r="I27" s="96">
        <v>1410728</v>
      </c>
      <c r="J27" s="21">
        <f t="shared" si="0"/>
        <v>1</v>
      </c>
      <c r="K27" s="87">
        <v>46</v>
      </c>
      <c r="L27" s="475">
        <v>53799</v>
      </c>
      <c r="M27" s="91">
        <v>1410728</v>
      </c>
    </row>
    <row r="28" spans="1:13">
      <c r="A28" s="13">
        <v>21</v>
      </c>
      <c r="B28" s="90" t="s">
        <v>1241</v>
      </c>
      <c r="C28" s="90" t="s">
        <v>277</v>
      </c>
      <c r="D28" s="90" t="s">
        <v>1214</v>
      </c>
      <c r="E28" s="85" t="s">
        <v>113</v>
      </c>
      <c r="F28" s="84" t="s">
        <v>144</v>
      </c>
      <c r="G28" s="38">
        <v>7</v>
      </c>
      <c r="H28" s="95">
        <v>736256</v>
      </c>
      <c r="I28" s="96">
        <v>736256</v>
      </c>
      <c r="J28" s="21">
        <f t="shared" si="0"/>
        <v>1</v>
      </c>
      <c r="K28" s="87">
        <v>16</v>
      </c>
      <c r="L28" s="475">
        <v>32233</v>
      </c>
      <c r="M28" s="91">
        <v>736256</v>
      </c>
    </row>
    <row r="29" spans="1:13">
      <c r="A29" s="13">
        <v>22</v>
      </c>
      <c r="B29" s="90" t="s">
        <v>1242</v>
      </c>
      <c r="C29" s="90" t="s">
        <v>277</v>
      </c>
      <c r="D29" s="90" t="s">
        <v>1214</v>
      </c>
      <c r="E29" s="85" t="s">
        <v>113</v>
      </c>
      <c r="F29" s="84" t="s">
        <v>144</v>
      </c>
      <c r="G29" s="38">
        <v>7</v>
      </c>
      <c r="H29" s="95">
        <v>592263</v>
      </c>
      <c r="I29" s="96">
        <v>592263</v>
      </c>
      <c r="J29" s="21">
        <f t="shared" si="0"/>
        <v>1</v>
      </c>
      <c r="K29" s="87">
        <v>12</v>
      </c>
      <c r="L29" s="475">
        <v>26725</v>
      </c>
      <c r="M29" s="91">
        <v>592263</v>
      </c>
    </row>
    <row r="30" spans="1:13">
      <c r="A30" s="13">
        <v>23</v>
      </c>
      <c r="B30" s="90" t="s">
        <v>1243</v>
      </c>
      <c r="C30" s="90" t="s">
        <v>277</v>
      </c>
      <c r="D30" s="90" t="s">
        <v>1214</v>
      </c>
      <c r="E30" s="85" t="s">
        <v>113</v>
      </c>
      <c r="F30" s="84" t="s">
        <v>144</v>
      </c>
      <c r="G30" s="38">
        <v>7</v>
      </c>
      <c r="H30" s="95">
        <v>3209448</v>
      </c>
      <c r="I30" s="96">
        <v>3209448</v>
      </c>
      <c r="J30" s="21">
        <f t="shared" si="0"/>
        <v>1</v>
      </c>
      <c r="K30" s="87">
        <v>43</v>
      </c>
      <c r="L30" s="475">
        <v>154375</v>
      </c>
      <c r="M30" s="91">
        <v>3209448</v>
      </c>
    </row>
    <row r="31" spans="1:13">
      <c r="A31" s="13">
        <v>24</v>
      </c>
      <c r="B31" s="90" t="s">
        <v>1244</v>
      </c>
      <c r="C31" s="90" t="s">
        <v>277</v>
      </c>
      <c r="D31" s="90" t="s">
        <v>1214</v>
      </c>
      <c r="E31" s="85" t="s">
        <v>113</v>
      </c>
      <c r="F31" s="84" t="s">
        <v>144</v>
      </c>
      <c r="G31" s="38">
        <v>7</v>
      </c>
      <c r="H31" s="95">
        <v>1786057</v>
      </c>
      <c r="I31" s="96">
        <v>1786057</v>
      </c>
      <c r="J31" s="41">
        <f t="shared" si="0"/>
        <v>1</v>
      </c>
      <c r="K31" s="87">
        <v>30</v>
      </c>
      <c r="L31" s="475">
        <v>82771</v>
      </c>
      <c r="M31" s="91">
        <v>1786057</v>
      </c>
    </row>
    <row r="32" spans="1:13">
      <c r="A32" s="13">
        <v>25</v>
      </c>
      <c r="B32" s="90" t="s">
        <v>1245</v>
      </c>
      <c r="C32" s="90" t="s">
        <v>277</v>
      </c>
      <c r="D32" s="90" t="s">
        <v>1214</v>
      </c>
      <c r="E32" s="85" t="s">
        <v>113</v>
      </c>
      <c r="F32" s="84" t="s">
        <v>144</v>
      </c>
      <c r="G32" s="38">
        <v>7</v>
      </c>
      <c r="H32" s="95">
        <v>6115400</v>
      </c>
      <c r="I32" s="96">
        <v>6115400</v>
      </c>
      <c r="J32" s="41">
        <f t="shared" si="0"/>
        <v>1</v>
      </c>
      <c r="K32" s="87">
        <v>118</v>
      </c>
      <c r="L32" s="475">
        <v>275410</v>
      </c>
      <c r="M32" s="91">
        <v>6115400</v>
      </c>
    </row>
    <row r="33" spans="1:13">
      <c r="A33" s="40">
        <v>26</v>
      </c>
      <c r="B33" s="90" t="s">
        <v>1246</v>
      </c>
      <c r="C33" s="90" t="s">
        <v>277</v>
      </c>
      <c r="D33" s="90" t="s">
        <v>1214</v>
      </c>
      <c r="E33" s="85" t="s">
        <v>113</v>
      </c>
      <c r="F33" s="84" t="s">
        <v>144</v>
      </c>
      <c r="G33" s="38">
        <v>7</v>
      </c>
      <c r="H33" s="95">
        <v>2604895</v>
      </c>
      <c r="I33" s="96">
        <v>2604895</v>
      </c>
      <c r="J33" s="21">
        <f t="shared" si="0"/>
        <v>1</v>
      </c>
      <c r="K33" s="87">
        <v>48</v>
      </c>
      <c r="L33" s="475">
        <v>118465</v>
      </c>
      <c r="M33" s="91">
        <v>2604895</v>
      </c>
    </row>
    <row r="34" spans="1:13">
      <c r="A34" s="40">
        <v>27</v>
      </c>
      <c r="B34" s="90" t="s">
        <v>1247</v>
      </c>
      <c r="C34" s="90" t="s">
        <v>277</v>
      </c>
      <c r="D34" s="90" t="s">
        <v>1214</v>
      </c>
      <c r="E34" s="85" t="s">
        <v>113</v>
      </c>
      <c r="F34" s="84" t="s">
        <v>144</v>
      </c>
      <c r="G34" s="38">
        <v>7</v>
      </c>
      <c r="H34" s="95">
        <v>2447581</v>
      </c>
      <c r="I34" s="96">
        <v>2447581</v>
      </c>
      <c r="J34" s="41">
        <f t="shared" si="0"/>
        <v>1</v>
      </c>
      <c r="K34" s="87">
        <v>41</v>
      </c>
      <c r="L34" s="475">
        <v>113428</v>
      </c>
      <c r="M34" s="91">
        <v>2447581</v>
      </c>
    </row>
    <row r="35" spans="1:13">
      <c r="A35" s="13">
        <v>28</v>
      </c>
      <c r="B35" s="90" t="s">
        <v>1248</v>
      </c>
      <c r="C35" s="90" t="s">
        <v>277</v>
      </c>
      <c r="D35" s="90" t="s">
        <v>1214</v>
      </c>
      <c r="E35" s="85" t="s">
        <v>113</v>
      </c>
      <c r="F35" s="84" t="s">
        <v>144</v>
      </c>
      <c r="G35" s="38">
        <v>7</v>
      </c>
      <c r="H35" s="95">
        <v>4885400</v>
      </c>
      <c r="I35" s="96">
        <v>4885400</v>
      </c>
      <c r="J35" s="41">
        <f t="shared" si="0"/>
        <v>1</v>
      </c>
      <c r="K35" s="87">
        <v>74</v>
      </c>
      <c r="L35" s="475">
        <v>230557</v>
      </c>
      <c r="M35" s="91">
        <v>4885400</v>
      </c>
    </row>
    <row r="36" spans="1:13">
      <c r="A36" s="13">
        <v>29</v>
      </c>
      <c r="B36" s="90" t="s">
        <v>1249</v>
      </c>
      <c r="C36" s="90" t="s">
        <v>277</v>
      </c>
      <c r="D36" s="90" t="s">
        <v>1214</v>
      </c>
      <c r="E36" s="85" t="s">
        <v>113</v>
      </c>
      <c r="F36" s="84" t="s">
        <v>144</v>
      </c>
      <c r="G36" s="38">
        <v>7</v>
      </c>
      <c r="H36" s="95">
        <v>2417778</v>
      </c>
      <c r="I36" s="96">
        <v>2417778</v>
      </c>
      <c r="J36" s="21">
        <f t="shared" si="0"/>
        <v>1</v>
      </c>
      <c r="K36" s="87">
        <v>40</v>
      </c>
      <c r="L36" s="475">
        <v>112328</v>
      </c>
      <c r="M36" s="91">
        <v>2417778</v>
      </c>
    </row>
    <row r="37" spans="1:13">
      <c r="A37" s="13">
        <v>30</v>
      </c>
      <c r="B37" s="90" t="s">
        <v>1250</v>
      </c>
      <c r="C37" s="90" t="s">
        <v>277</v>
      </c>
      <c r="D37" s="90" t="s">
        <v>1214</v>
      </c>
      <c r="E37" s="85" t="s">
        <v>113</v>
      </c>
      <c r="F37" s="84" t="s">
        <v>144</v>
      </c>
      <c r="G37" s="38">
        <v>7</v>
      </c>
      <c r="H37" s="95">
        <v>5323003</v>
      </c>
      <c r="I37" s="96">
        <v>5323003</v>
      </c>
      <c r="J37" s="21">
        <f t="shared" si="0"/>
        <v>1</v>
      </c>
      <c r="K37" s="87">
        <v>68</v>
      </c>
      <c r="L37" s="475">
        <v>254320</v>
      </c>
      <c r="M37" s="91">
        <v>5323003</v>
      </c>
    </row>
    <row r="38" spans="1:13">
      <c r="A38" s="13">
        <v>31</v>
      </c>
      <c r="B38" s="90" t="s">
        <v>1251</v>
      </c>
      <c r="C38" s="90" t="s">
        <v>277</v>
      </c>
      <c r="D38" s="90" t="s">
        <v>1214</v>
      </c>
      <c r="E38" s="85" t="s">
        <v>113</v>
      </c>
      <c r="F38" s="84" t="s">
        <v>144</v>
      </c>
      <c r="G38" s="38">
        <v>7</v>
      </c>
      <c r="H38" s="95">
        <v>2151953</v>
      </c>
      <c r="I38" s="96">
        <v>2151953</v>
      </c>
      <c r="J38" s="21">
        <f t="shared" si="0"/>
        <v>1</v>
      </c>
      <c r="K38" s="87">
        <v>32</v>
      </c>
      <c r="L38" s="475">
        <v>101869</v>
      </c>
      <c r="M38" s="91">
        <v>2151953</v>
      </c>
    </row>
    <row r="39" spans="1:13">
      <c r="A39" s="13">
        <v>32</v>
      </c>
      <c r="B39" s="90" t="s">
        <v>1252</v>
      </c>
      <c r="C39" s="90" t="s">
        <v>277</v>
      </c>
      <c r="D39" s="90" t="s">
        <v>1214</v>
      </c>
      <c r="E39" s="85" t="s">
        <v>113</v>
      </c>
      <c r="F39" s="84" t="s">
        <v>144</v>
      </c>
      <c r="G39" s="38">
        <v>7</v>
      </c>
      <c r="H39" s="95">
        <v>1942053</v>
      </c>
      <c r="I39" s="96">
        <v>1942053</v>
      </c>
      <c r="J39" s="21">
        <f t="shared" si="0"/>
        <v>1</v>
      </c>
      <c r="K39" s="87">
        <v>36</v>
      </c>
      <c r="L39" s="475">
        <v>88234</v>
      </c>
      <c r="M39" s="91">
        <v>1942053</v>
      </c>
    </row>
    <row r="40" spans="1:13">
      <c r="A40" s="13">
        <v>33</v>
      </c>
      <c r="B40" s="90" t="s">
        <v>1253</v>
      </c>
      <c r="C40" s="90" t="s">
        <v>277</v>
      </c>
      <c r="D40" s="90" t="s">
        <v>1214</v>
      </c>
      <c r="E40" s="85" t="s">
        <v>113</v>
      </c>
      <c r="F40" s="84" t="s">
        <v>144</v>
      </c>
      <c r="G40" s="38">
        <v>7</v>
      </c>
      <c r="H40" s="95">
        <v>2543411</v>
      </c>
      <c r="I40" s="96">
        <v>2543411</v>
      </c>
      <c r="J40" s="41">
        <f t="shared" si="0"/>
        <v>1</v>
      </c>
      <c r="K40" s="87">
        <v>42</v>
      </c>
      <c r="L40" s="475">
        <v>118224</v>
      </c>
      <c r="M40" s="91">
        <v>2543411</v>
      </c>
    </row>
    <row r="41" spans="1:13">
      <c r="A41" s="13">
        <v>34</v>
      </c>
      <c r="B41" s="90" t="s">
        <v>1254</v>
      </c>
      <c r="C41" s="90" t="s">
        <v>277</v>
      </c>
      <c r="D41" s="90" t="s">
        <v>1214</v>
      </c>
      <c r="E41" s="85" t="s">
        <v>113</v>
      </c>
      <c r="F41" s="84" t="s">
        <v>144</v>
      </c>
      <c r="G41" s="38">
        <v>7</v>
      </c>
      <c r="H41" s="95">
        <v>2817032</v>
      </c>
      <c r="I41" s="96">
        <v>2817032</v>
      </c>
      <c r="J41" s="41">
        <f t="shared" si="0"/>
        <v>1</v>
      </c>
      <c r="K41" s="87">
        <v>47</v>
      </c>
      <c r="L41" s="475">
        <v>130680</v>
      </c>
      <c r="M41" s="91">
        <v>2817032</v>
      </c>
    </row>
    <row r="42" spans="1:13">
      <c r="A42" s="13">
        <v>35</v>
      </c>
      <c r="B42" s="90" t="s">
        <v>1255</v>
      </c>
      <c r="C42" s="90" t="s">
        <v>277</v>
      </c>
      <c r="D42" s="90" t="s">
        <v>1214</v>
      </c>
      <c r="E42" s="85" t="s">
        <v>113</v>
      </c>
      <c r="F42" s="84" t="s">
        <v>144</v>
      </c>
      <c r="G42" s="38">
        <v>7</v>
      </c>
      <c r="H42" s="95">
        <v>3326896</v>
      </c>
      <c r="I42" s="96">
        <v>3326896</v>
      </c>
      <c r="J42" s="21">
        <f t="shared" si="0"/>
        <v>1</v>
      </c>
      <c r="K42" s="87">
        <v>53</v>
      </c>
      <c r="L42" s="475">
        <v>155658</v>
      </c>
      <c r="M42" s="91">
        <v>3326896</v>
      </c>
    </row>
    <row r="43" spans="1:13">
      <c r="A43" s="40">
        <v>36</v>
      </c>
      <c r="B43" s="90" t="s">
        <v>1256</v>
      </c>
      <c r="C43" s="90" t="s">
        <v>277</v>
      </c>
      <c r="D43" s="90" t="s">
        <v>1214</v>
      </c>
      <c r="E43" s="85" t="s">
        <v>113</v>
      </c>
      <c r="F43" s="84" t="s">
        <v>144</v>
      </c>
      <c r="G43" s="38">
        <v>7</v>
      </c>
      <c r="H43" s="95">
        <v>4096185</v>
      </c>
      <c r="I43" s="96">
        <v>4096185</v>
      </c>
      <c r="J43" s="41">
        <f t="shared" si="0"/>
        <v>1</v>
      </c>
      <c r="K43" s="87">
        <v>60</v>
      </c>
      <c r="L43" s="475">
        <v>194402</v>
      </c>
      <c r="M43" s="91">
        <v>4096185</v>
      </c>
    </row>
    <row r="44" spans="1:13">
      <c r="A44" s="40">
        <v>37</v>
      </c>
      <c r="B44" s="90" t="s">
        <v>1257</v>
      </c>
      <c r="C44" s="90" t="s">
        <v>277</v>
      </c>
      <c r="D44" s="90" t="s">
        <v>1214</v>
      </c>
      <c r="E44" s="85" t="s">
        <v>113</v>
      </c>
      <c r="F44" s="84" t="s">
        <v>144</v>
      </c>
      <c r="G44" s="38">
        <v>7</v>
      </c>
      <c r="H44" s="95">
        <v>3840335</v>
      </c>
      <c r="I44" s="96">
        <v>3840335</v>
      </c>
      <c r="J44" s="41">
        <f t="shared" si="0"/>
        <v>1</v>
      </c>
      <c r="K44" s="87">
        <v>60</v>
      </c>
      <c r="L44" s="475">
        <v>180227</v>
      </c>
      <c r="M44" s="91">
        <v>3840335</v>
      </c>
    </row>
    <row r="45" spans="1:13">
      <c r="A45" s="13">
        <v>38</v>
      </c>
      <c r="B45" s="90" t="s">
        <v>1258</v>
      </c>
      <c r="C45" s="90" t="s">
        <v>277</v>
      </c>
      <c r="D45" s="90" t="s">
        <v>1214</v>
      </c>
      <c r="E45" s="85" t="s">
        <v>113</v>
      </c>
      <c r="F45" s="84" t="s">
        <v>144</v>
      </c>
      <c r="G45" s="38">
        <v>7</v>
      </c>
      <c r="H45" s="95">
        <v>1739911</v>
      </c>
      <c r="I45" s="96">
        <v>1739911</v>
      </c>
      <c r="J45" s="21">
        <f t="shared" si="0"/>
        <v>1</v>
      </c>
      <c r="K45" s="87">
        <v>30</v>
      </c>
      <c r="L45" s="475">
        <v>80191</v>
      </c>
      <c r="M45" s="91">
        <v>1739911</v>
      </c>
    </row>
    <row r="46" spans="1:13">
      <c r="A46" s="13">
        <v>39</v>
      </c>
      <c r="B46" s="90" t="s">
        <v>1259</v>
      </c>
      <c r="C46" s="90" t="s">
        <v>277</v>
      </c>
      <c r="D46" s="90" t="s">
        <v>1214</v>
      </c>
      <c r="E46" s="85" t="s">
        <v>113</v>
      </c>
      <c r="F46" s="84" t="s">
        <v>144</v>
      </c>
      <c r="G46" s="38">
        <v>7</v>
      </c>
      <c r="H46" s="95">
        <v>2127000</v>
      </c>
      <c r="I46" s="96">
        <v>2127000</v>
      </c>
      <c r="J46" s="21">
        <f t="shared" si="0"/>
        <v>1</v>
      </c>
      <c r="K46" s="87">
        <v>35</v>
      </c>
      <c r="L46" s="475">
        <v>98918</v>
      </c>
      <c r="M46" s="91">
        <v>2127000</v>
      </c>
    </row>
    <row r="47" spans="1:13">
      <c r="A47" s="13">
        <v>40</v>
      </c>
      <c r="B47" s="90" t="s">
        <v>1260</v>
      </c>
      <c r="C47" s="90" t="s">
        <v>277</v>
      </c>
      <c r="D47" s="90" t="s">
        <v>1214</v>
      </c>
      <c r="E47" s="85" t="s">
        <v>113</v>
      </c>
      <c r="F47" s="84" t="s">
        <v>144</v>
      </c>
      <c r="G47" s="38">
        <v>7</v>
      </c>
      <c r="H47" s="95">
        <v>2239783</v>
      </c>
      <c r="I47" s="96">
        <v>2239783</v>
      </c>
      <c r="J47" s="21">
        <f t="shared" si="0"/>
        <v>1</v>
      </c>
      <c r="K47" s="87">
        <v>36</v>
      </c>
      <c r="L47" s="475">
        <v>104636</v>
      </c>
      <c r="M47" s="91">
        <v>2239783</v>
      </c>
    </row>
    <row r="48" spans="1:13">
      <c r="A48" s="13">
        <v>41</v>
      </c>
      <c r="B48" s="28" t="s">
        <v>1261</v>
      </c>
      <c r="C48" s="90" t="s">
        <v>277</v>
      </c>
      <c r="D48" s="90" t="s">
        <v>1214</v>
      </c>
      <c r="E48" s="85" t="s">
        <v>113</v>
      </c>
      <c r="F48" s="84" t="s">
        <v>144</v>
      </c>
      <c r="G48" s="38">
        <v>7</v>
      </c>
      <c r="H48" s="42">
        <v>3435156</v>
      </c>
      <c r="I48" s="43">
        <v>3435156</v>
      </c>
      <c r="J48" s="21">
        <f t="shared" si="0"/>
        <v>1</v>
      </c>
      <c r="K48" s="29">
        <v>76</v>
      </c>
      <c r="L48" s="542">
        <v>149681</v>
      </c>
      <c r="M48" s="28">
        <v>3435156</v>
      </c>
    </row>
    <row r="49" spans="1:13">
      <c r="A49" s="13">
        <v>42</v>
      </c>
      <c r="B49" s="28" t="s">
        <v>1262</v>
      </c>
      <c r="C49" s="90" t="s">
        <v>277</v>
      </c>
      <c r="D49" s="90" t="s">
        <v>1214</v>
      </c>
      <c r="E49" s="85" t="s">
        <v>113</v>
      </c>
      <c r="F49" s="84" t="s">
        <v>144</v>
      </c>
      <c r="G49" s="38">
        <v>7</v>
      </c>
      <c r="H49" s="42">
        <v>1899578</v>
      </c>
      <c r="I49" s="43">
        <v>1899578</v>
      </c>
      <c r="J49" s="41">
        <f t="shared" si="0"/>
        <v>1</v>
      </c>
      <c r="K49" s="29">
        <v>34</v>
      </c>
      <c r="L49" s="542">
        <v>86901</v>
      </c>
      <c r="M49" s="28">
        <v>1899578</v>
      </c>
    </row>
    <row r="50" spans="1:13">
      <c r="A50" s="13">
        <v>43</v>
      </c>
      <c r="B50" s="28" t="s">
        <v>1263</v>
      </c>
      <c r="C50" s="90" t="s">
        <v>277</v>
      </c>
      <c r="D50" s="90" t="s">
        <v>1214</v>
      </c>
      <c r="E50" s="85" t="s">
        <v>113</v>
      </c>
      <c r="F50" s="84" t="s">
        <v>144</v>
      </c>
      <c r="G50" s="38">
        <v>7</v>
      </c>
      <c r="H50" s="42">
        <v>1762927</v>
      </c>
      <c r="I50" s="43">
        <v>1762927</v>
      </c>
      <c r="J50" s="41">
        <f t="shared" si="0"/>
        <v>1</v>
      </c>
      <c r="K50" s="29">
        <v>27</v>
      </c>
      <c r="L50" s="542">
        <v>83029</v>
      </c>
      <c r="M50" s="28">
        <v>1762927</v>
      </c>
    </row>
    <row r="51" spans="1:13">
      <c r="A51" s="13">
        <v>44</v>
      </c>
      <c r="B51" s="28" t="s">
        <v>1264</v>
      </c>
      <c r="C51" s="90" t="s">
        <v>277</v>
      </c>
      <c r="D51" s="90" t="s">
        <v>1214</v>
      </c>
      <c r="E51" s="85" t="s">
        <v>113</v>
      </c>
      <c r="F51" s="84" t="s">
        <v>144</v>
      </c>
      <c r="G51" s="38">
        <v>7</v>
      </c>
      <c r="H51" s="42">
        <v>3133801</v>
      </c>
      <c r="I51" s="43">
        <v>3133801</v>
      </c>
      <c r="J51" s="21">
        <f t="shared" si="0"/>
        <v>1</v>
      </c>
      <c r="K51" s="29">
        <v>66</v>
      </c>
      <c r="L51" s="542">
        <v>138241</v>
      </c>
      <c r="M51" s="28">
        <v>3133801</v>
      </c>
    </row>
    <row r="52" spans="1:13">
      <c r="A52" s="13">
        <v>45</v>
      </c>
      <c r="B52" s="28" t="s">
        <v>1265</v>
      </c>
      <c r="C52" s="90" t="s">
        <v>277</v>
      </c>
      <c r="D52" s="90" t="s">
        <v>1214</v>
      </c>
      <c r="E52" s="85" t="s">
        <v>113</v>
      </c>
      <c r="F52" s="84" t="s">
        <v>144</v>
      </c>
      <c r="G52" s="38">
        <v>7</v>
      </c>
      <c r="H52" s="42">
        <v>1779422</v>
      </c>
      <c r="I52" s="43">
        <v>1779422</v>
      </c>
      <c r="J52" s="41">
        <f t="shared" si="0"/>
        <v>1</v>
      </c>
      <c r="K52" s="29">
        <v>28</v>
      </c>
      <c r="L52" s="542">
        <v>83424</v>
      </c>
      <c r="M52" s="28">
        <v>1779422</v>
      </c>
    </row>
    <row r="53" spans="1:13">
      <c r="A53" s="40">
        <v>46</v>
      </c>
      <c r="B53" s="28" t="s">
        <v>1266</v>
      </c>
      <c r="C53" s="90" t="s">
        <v>277</v>
      </c>
      <c r="D53" s="90" t="s">
        <v>1214</v>
      </c>
      <c r="E53" s="85" t="s">
        <v>113</v>
      </c>
      <c r="F53" s="84" t="s">
        <v>144</v>
      </c>
      <c r="G53" s="38">
        <v>7</v>
      </c>
      <c r="H53" s="42">
        <v>1373394</v>
      </c>
      <c r="I53" s="43">
        <v>1373394</v>
      </c>
      <c r="J53" s="41">
        <f t="shared" si="0"/>
        <v>1</v>
      </c>
      <c r="K53" s="29">
        <v>21</v>
      </c>
      <c r="L53" s="542">
        <v>64716</v>
      </c>
      <c r="M53" s="28">
        <v>1373394</v>
      </c>
    </row>
    <row r="54" spans="1:13">
      <c r="A54" s="40">
        <v>47</v>
      </c>
      <c r="B54" s="28" t="s">
        <v>1267</v>
      </c>
      <c r="C54" s="90" t="s">
        <v>277</v>
      </c>
      <c r="D54" s="90" t="s">
        <v>1214</v>
      </c>
      <c r="E54" s="85" t="s">
        <v>113</v>
      </c>
      <c r="F54" s="84" t="s">
        <v>144</v>
      </c>
      <c r="G54" s="38">
        <v>7</v>
      </c>
      <c r="H54" s="42">
        <v>2306375</v>
      </c>
      <c r="I54" s="43">
        <v>2306375</v>
      </c>
      <c r="J54" s="21">
        <f t="shared" si="0"/>
        <v>1</v>
      </c>
      <c r="K54" s="29">
        <v>44</v>
      </c>
      <c r="L54" s="542">
        <v>104122</v>
      </c>
      <c r="M54" s="28">
        <v>2306375</v>
      </c>
    </row>
    <row r="55" spans="1:13">
      <c r="A55" s="13">
        <v>48</v>
      </c>
      <c r="B55" s="28" t="s">
        <v>1268</v>
      </c>
      <c r="C55" s="90" t="s">
        <v>277</v>
      </c>
      <c r="D55" s="90" t="s">
        <v>1214</v>
      </c>
      <c r="E55" s="85" t="s">
        <v>113</v>
      </c>
      <c r="F55" s="84" t="s">
        <v>144</v>
      </c>
      <c r="G55" s="38">
        <v>7</v>
      </c>
      <c r="H55" s="42">
        <v>4845193</v>
      </c>
      <c r="I55" s="43">
        <v>4845193</v>
      </c>
      <c r="J55" s="21">
        <f t="shared" si="0"/>
        <v>1</v>
      </c>
      <c r="K55" s="29">
        <v>77</v>
      </c>
      <c r="L55" s="542">
        <v>226810</v>
      </c>
      <c r="M55" s="28">
        <v>4845193</v>
      </c>
    </row>
    <row r="56" spans="1:13">
      <c r="A56" s="13">
        <v>49</v>
      </c>
      <c r="B56" s="28" t="s">
        <v>1269</v>
      </c>
      <c r="C56" s="90" t="s">
        <v>277</v>
      </c>
      <c r="D56" s="90" t="s">
        <v>1214</v>
      </c>
      <c r="E56" s="85" t="s">
        <v>113</v>
      </c>
      <c r="F56" s="84" t="s">
        <v>144</v>
      </c>
      <c r="G56" s="38">
        <v>7</v>
      </c>
      <c r="H56" s="42">
        <v>1836290</v>
      </c>
      <c r="I56" s="43">
        <v>1836290</v>
      </c>
      <c r="J56" s="21">
        <f t="shared" si="0"/>
        <v>1</v>
      </c>
      <c r="K56" s="29">
        <v>30</v>
      </c>
      <c r="L56" s="542">
        <v>85527</v>
      </c>
      <c r="M56" s="28">
        <v>1836290</v>
      </c>
    </row>
    <row r="57" spans="1:13">
      <c r="A57" s="13">
        <v>50</v>
      </c>
      <c r="B57" s="28" t="s">
        <v>1270</v>
      </c>
      <c r="C57" s="90" t="s">
        <v>277</v>
      </c>
      <c r="D57" s="90" t="s">
        <v>1214</v>
      </c>
      <c r="E57" s="85" t="s">
        <v>113</v>
      </c>
      <c r="F57" s="84" t="s">
        <v>144</v>
      </c>
      <c r="G57" s="38">
        <v>7</v>
      </c>
      <c r="H57" s="42">
        <v>4228207</v>
      </c>
      <c r="I57" s="43">
        <v>4228207</v>
      </c>
      <c r="J57" s="21">
        <f t="shared" si="0"/>
        <v>1</v>
      </c>
      <c r="K57" s="29">
        <v>71</v>
      </c>
      <c r="L57" s="542">
        <v>195947</v>
      </c>
      <c r="M57" s="28">
        <v>4228207</v>
      </c>
    </row>
    <row r="58" spans="1:13">
      <c r="A58" s="13">
        <v>51</v>
      </c>
      <c r="B58" s="28" t="s">
        <v>1271</v>
      </c>
      <c r="C58" s="90" t="s">
        <v>277</v>
      </c>
      <c r="D58" s="90" t="s">
        <v>1214</v>
      </c>
      <c r="E58" s="85" t="s">
        <v>113</v>
      </c>
      <c r="F58" s="84" t="s">
        <v>144</v>
      </c>
      <c r="G58" s="38">
        <v>7</v>
      </c>
      <c r="H58" s="42">
        <v>2443976</v>
      </c>
      <c r="I58" s="43">
        <v>2443976</v>
      </c>
      <c r="J58" s="41">
        <f t="shared" si="0"/>
        <v>1</v>
      </c>
      <c r="K58" s="29">
        <v>35</v>
      </c>
      <c r="L58" s="542">
        <v>114754</v>
      </c>
      <c r="M58" s="28">
        <v>2443976</v>
      </c>
    </row>
    <row r="59" spans="1:13">
      <c r="A59" s="13">
        <v>52</v>
      </c>
      <c r="B59" s="28" t="s">
        <v>1272</v>
      </c>
      <c r="C59" s="90" t="s">
        <v>277</v>
      </c>
      <c r="D59" s="90" t="s">
        <v>1214</v>
      </c>
      <c r="E59" s="85" t="s">
        <v>113</v>
      </c>
      <c r="F59" s="84" t="s">
        <v>144</v>
      </c>
      <c r="G59" s="38">
        <v>7</v>
      </c>
      <c r="H59" s="42">
        <v>2646594</v>
      </c>
      <c r="I59" s="43">
        <v>2646594</v>
      </c>
      <c r="J59" s="41">
        <f t="shared" si="0"/>
        <v>1</v>
      </c>
      <c r="K59" s="29">
        <v>43</v>
      </c>
      <c r="L59" s="542">
        <v>123392</v>
      </c>
      <c r="M59" s="28">
        <v>2646594</v>
      </c>
    </row>
    <row r="60" spans="1:13">
      <c r="A60" s="13">
        <v>53</v>
      </c>
      <c r="B60" s="28" t="s">
        <v>1273</v>
      </c>
      <c r="C60" s="90" t="s">
        <v>277</v>
      </c>
      <c r="D60" s="90" t="s">
        <v>1214</v>
      </c>
      <c r="E60" s="85" t="s">
        <v>113</v>
      </c>
      <c r="F60" s="84" t="s">
        <v>144</v>
      </c>
      <c r="G60" s="38">
        <v>7</v>
      </c>
      <c r="H60" s="42">
        <v>5300618</v>
      </c>
      <c r="I60" s="43">
        <v>5300618</v>
      </c>
      <c r="J60" s="21">
        <f t="shared" si="0"/>
        <v>1</v>
      </c>
      <c r="K60" s="29">
        <v>84</v>
      </c>
      <c r="L60" s="542">
        <v>248255</v>
      </c>
      <c r="M60" s="28">
        <v>5300618</v>
      </c>
    </row>
    <row r="61" spans="1:13">
      <c r="A61" s="13">
        <v>54</v>
      </c>
      <c r="B61" s="28" t="s">
        <v>1274</v>
      </c>
      <c r="C61" s="90" t="s">
        <v>277</v>
      </c>
      <c r="D61" s="90" t="s">
        <v>1214</v>
      </c>
      <c r="E61" s="85" t="s">
        <v>113</v>
      </c>
      <c r="F61" s="84" t="s">
        <v>144</v>
      </c>
      <c r="G61" s="38">
        <v>7</v>
      </c>
      <c r="H61" s="42">
        <v>4480368</v>
      </c>
      <c r="I61" s="43">
        <v>4480368</v>
      </c>
      <c r="J61" s="41">
        <f t="shared" si="0"/>
        <v>1</v>
      </c>
      <c r="K61" s="29">
        <v>74</v>
      </c>
      <c r="L61" s="542">
        <v>208258</v>
      </c>
      <c r="M61" s="28">
        <v>4480368</v>
      </c>
    </row>
    <row r="62" spans="1:13">
      <c r="A62" s="13">
        <v>55</v>
      </c>
      <c r="B62" s="28" t="s">
        <v>1275</v>
      </c>
      <c r="C62" s="90" t="s">
        <v>277</v>
      </c>
      <c r="D62" s="90" t="s">
        <v>1214</v>
      </c>
      <c r="E62" s="85" t="s">
        <v>113</v>
      </c>
      <c r="F62" s="84" t="s">
        <v>144</v>
      </c>
      <c r="G62" s="38">
        <v>7</v>
      </c>
      <c r="H62" s="42">
        <v>3518772</v>
      </c>
      <c r="I62" s="43">
        <v>3518772</v>
      </c>
      <c r="J62" s="41">
        <f t="shared" si="0"/>
        <v>1</v>
      </c>
      <c r="K62" s="29">
        <v>54</v>
      </c>
      <c r="L62" s="542">
        <v>165724</v>
      </c>
      <c r="M62" s="28">
        <v>3518772</v>
      </c>
    </row>
    <row r="63" spans="1:13">
      <c r="A63" s="40">
        <v>56</v>
      </c>
      <c r="B63" s="28" t="s">
        <v>1276</v>
      </c>
      <c r="C63" s="90" t="s">
        <v>277</v>
      </c>
      <c r="D63" s="90" t="s">
        <v>1214</v>
      </c>
      <c r="E63" s="85" t="s">
        <v>113</v>
      </c>
      <c r="F63" s="84" t="s">
        <v>144</v>
      </c>
      <c r="G63" s="38">
        <v>7</v>
      </c>
      <c r="H63" s="42">
        <v>3936708</v>
      </c>
      <c r="I63" s="43">
        <v>3936708</v>
      </c>
      <c r="J63" s="21">
        <f t="shared" si="0"/>
        <v>1</v>
      </c>
      <c r="K63" s="29">
        <v>61</v>
      </c>
      <c r="L63" s="542">
        <v>185031</v>
      </c>
      <c r="M63" s="28">
        <v>3936708</v>
      </c>
    </row>
    <row r="64" spans="1:13">
      <c r="A64" s="40">
        <v>57</v>
      </c>
      <c r="B64" s="28" t="s">
        <v>1277</v>
      </c>
      <c r="C64" s="90" t="s">
        <v>277</v>
      </c>
      <c r="D64" s="90" t="s">
        <v>1214</v>
      </c>
      <c r="E64" s="85" t="s">
        <v>113</v>
      </c>
      <c r="F64" s="84" t="s">
        <v>144</v>
      </c>
      <c r="G64" s="38">
        <v>7</v>
      </c>
      <c r="H64" s="42">
        <v>2562974</v>
      </c>
      <c r="I64" s="43">
        <v>2562974</v>
      </c>
      <c r="J64" s="21">
        <f t="shared" si="0"/>
        <v>1</v>
      </c>
      <c r="K64" s="29">
        <v>38</v>
      </c>
      <c r="L64" s="542">
        <v>121388</v>
      </c>
      <c r="M64" s="28">
        <v>2562974</v>
      </c>
    </row>
    <row r="65" spans="1:13">
      <c r="A65" s="13">
        <v>58</v>
      </c>
      <c r="B65" s="28" t="s">
        <v>1278</v>
      </c>
      <c r="C65" s="90" t="s">
        <v>277</v>
      </c>
      <c r="D65" s="90" t="s">
        <v>1214</v>
      </c>
      <c r="E65" s="85" t="s">
        <v>113</v>
      </c>
      <c r="F65" s="84" t="s">
        <v>144</v>
      </c>
      <c r="G65" s="38">
        <v>7</v>
      </c>
      <c r="H65" s="42">
        <v>2471076</v>
      </c>
      <c r="I65" s="43">
        <v>2471076</v>
      </c>
      <c r="J65" s="21">
        <f t="shared" si="0"/>
        <v>1</v>
      </c>
      <c r="K65" s="29">
        <v>42</v>
      </c>
      <c r="L65" s="542">
        <v>114231</v>
      </c>
      <c r="M65" s="28">
        <v>2471076</v>
      </c>
    </row>
    <row r="66" spans="1:13">
      <c r="A66" s="13">
        <v>59</v>
      </c>
      <c r="B66" s="28" t="s">
        <v>1279</v>
      </c>
      <c r="C66" s="90" t="s">
        <v>277</v>
      </c>
      <c r="D66" s="90" t="s">
        <v>1214</v>
      </c>
      <c r="E66" s="85" t="s">
        <v>113</v>
      </c>
      <c r="F66" s="84" t="s">
        <v>144</v>
      </c>
      <c r="G66" s="38">
        <v>7</v>
      </c>
      <c r="H66" s="42">
        <v>1316491</v>
      </c>
      <c r="I66" s="43">
        <v>1316491</v>
      </c>
      <c r="J66" s="21">
        <f t="shared" si="0"/>
        <v>1</v>
      </c>
      <c r="K66" s="29">
        <v>23</v>
      </c>
      <c r="L66" s="542">
        <v>59637</v>
      </c>
      <c r="M66" s="28">
        <v>1316491</v>
      </c>
    </row>
    <row r="67" spans="1:13">
      <c r="A67" s="13">
        <v>60</v>
      </c>
      <c r="B67" s="28" t="s">
        <v>1280</v>
      </c>
      <c r="C67" s="90" t="s">
        <v>277</v>
      </c>
      <c r="D67" s="90" t="s">
        <v>1214</v>
      </c>
      <c r="E67" s="85" t="s">
        <v>113</v>
      </c>
      <c r="F67" s="84" t="s">
        <v>144</v>
      </c>
      <c r="G67" s="38">
        <v>7</v>
      </c>
      <c r="H67" s="42">
        <v>1888807</v>
      </c>
      <c r="I67" s="43">
        <v>1888807</v>
      </c>
      <c r="J67" s="41">
        <f t="shared" si="0"/>
        <v>1</v>
      </c>
      <c r="K67" s="29">
        <v>30</v>
      </c>
      <c r="L67" s="542">
        <v>88418</v>
      </c>
      <c r="M67" s="28">
        <v>1888807</v>
      </c>
    </row>
    <row r="68" spans="1:13">
      <c r="A68" s="13">
        <v>61</v>
      </c>
      <c r="B68" s="28" t="s">
        <v>1281</v>
      </c>
      <c r="C68" s="90" t="s">
        <v>277</v>
      </c>
      <c r="D68" s="90" t="s">
        <v>1214</v>
      </c>
      <c r="E68" s="85" t="s">
        <v>113</v>
      </c>
      <c r="F68" s="84" t="s">
        <v>144</v>
      </c>
      <c r="G68" s="38">
        <v>7</v>
      </c>
      <c r="H68" s="42">
        <v>2099027</v>
      </c>
      <c r="I68" s="43">
        <v>2099027</v>
      </c>
      <c r="J68" s="41">
        <f t="shared" si="0"/>
        <v>1</v>
      </c>
      <c r="K68" s="29">
        <v>34</v>
      </c>
      <c r="L68" s="542">
        <v>97912</v>
      </c>
      <c r="M68" s="28">
        <v>2099027</v>
      </c>
    </row>
    <row r="69" spans="1:13">
      <c r="A69" s="13">
        <v>62</v>
      </c>
      <c r="B69" s="28" t="s">
        <v>1282</v>
      </c>
      <c r="C69" s="90" t="s">
        <v>277</v>
      </c>
      <c r="D69" s="90" t="s">
        <v>1214</v>
      </c>
      <c r="E69" s="85" t="s">
        <v>113</v>
      </c>
      <c r="F69" s="84" t="s">
        <v>144</v>
      </c>
      <c r="G69" s="38">
        <v>7</v>
      </c>
      <c r="H69" s="42">
        <v>2855038</v>
      </c>
      <c r="I69" s="43">
        <v>2855038</v>
      </c>
      <c r="J69" s="21">
        <f t="shared" si="0"/>
        <v>1</v>
      </c>
      <c r="K69" s="29">
        <v>43</v>
      </c>
      <c r="L69" s="542">
        <v>134876</v>
      </c>
      <c r="M69" s="28">
        <v>2855038</v>
      </c>
    </row>
    <row r="70" spans="1:13">
      <c r="A70" s="13">
        <v>63</v>
      </c>
      <c r="B70" s="28" t="s">
        <v>1283</v>
      </c>
      <c r="C70" s="90" t="s">
        <v>277</v>
      </c>
      <c r="D70" s="90" t="s">
        <v>1214</v>
      </c>
      <c r="E70" s="85" t="s">
        <v>113</v>
      </c>
      <c r="F70" s="84" t="s">
        <v>144</v>
      </c>
      <c r="G70" s="38">
        <v>7</v>
      </c>
      <c r="H70" s="42">
        <v>1844784</v>
      </c>
      <c r="I70" s="43">
        <v>1844784</v>
      </c>
      <c r="J70" s="41">
        <f t="shared" si="0"/>
        <v>1</v>
      </c>
      <c r="K70" s="29">
        <v>25</v>
      </c>
      <c r="L70" s="542">
        <v>87373</v>
      </c>
      <c r="M70" s="28">
        <v>1844784</v>
      </c>
    </row>
    <row r="71" spans="1:13">
      <c r="A71" s="13">
        <v>64</v>
      </c>
      <c r="B71" s="28" t="s">
        <v>1284</v>
      </c>
      <c r="C71" s="90" t="s">
        <v>277</v>
      </c>
      <c r="D71" s="90" t="s">
        <v>1214</v>
      </c>
      <c r="E71" s="85" t="s">
        <v>113</v>
      </c>
      <c r="F71" s="84" t="s">
        <v>144</v>
      </c>
      <c r="G71" s="38">
        <v>7</v>
      </c>
      <c r="H71" s="42">
        <v>1710387</v>
      </c>
      <c r="I71" s="43">
        <v>1710387</v>
      </c>
      <c r="J71" s="41">
        <f t="shared" si="0"/>
        <v>1</v>
      </c>
      <c r="K71" s="29">
        <v>22</v>
      </c>
      <c r="L71" s="542">
        <v>81634</v>
      </c>
      <c r="M71" s="28">
        <v>1710387</v>
      </c>
    </row>
    <row r="72" spans="1:13">
      <c r="A72" s="13">
        <v>65</v>
      </c>
      <c r="B72" s="28" t="s">
        <v>1285</v>
      </c>
      <c r="C72" s="90" t="s">
        <v>277</v>
      </c>
      <c r="D72" s="90" t="s">
        <v>1214</v>
      </c>
      <c r="E72" s="85" t="s">
        <v>113</v>
      </c>
      <c r="F72" s="84" t="s">
        <v>144</v>
      </c>
      <c r="G72" s="38">
        <v>7</v>
      </c>
      <c r="H72" s="42">
        <v>4775888</v>
      </c>
      <c r="I72" s="43">
        <v>4775888</v>
      </c>
      <c r="J72" s="21">
        <f t="shared" ref="J72:J135" si="1">H72/I72</f>
        <v>1</v>
      </c>
      <c r="K72" s="29">
        <v>174</v>
      </c>
      <c r="L72" s="542">
        <v>263904</v>
      </c>
      <c r="M72" s="28">
        <v>4775888</v>
      </c>
    </row>
    <row r="73" spans="1:13">
      <c r="A73" s="40">
        <v>66</v>
      </c>
      <c r="B73" s="28" t="s">
        <v>1286</v>
      </c>
      <c r="C73" s="90" t="s">
        <v>277</v>
      </c>
      <c r="D73" s="90" t="s">
        <v>1214</v>
      </c>
      <c r="E73" s="85" t="s">
        <v>113</v>
      </c>
      <c r="F73" s="84" t="s">
        <v>144</v>
      </c>
      <c r="G73" s="38">
        <v>7</v>
      </c>
      <c r="H73" s="42">
        <v>9367875</v>
      </c>
      <c r="I73" s="43">
        <v>9367875</v>
      </c>
      <c r="J73" s="21">
        <f t="shared" si="1"/>
        <v>1</v>
      </c>
      <c r="K73" s="29">
        <v>154</v>
      </c>
      <c r="L73" s="542">
        <v>435878</v>
      </c>
      <c r="M73" s="28">
        <v>9367875</v>
      </c>
    </row>
    <row r="74" spans="1:13">
      <c r="A74" s="40">
        <v>67</v>
      </c>
      <c r="B74" s="28" t="s">
        <v>1287</v>
      </c>
      <c r="C74" s="90" t="s">
        <v>277</v>
      </c>
      <c r="D74" s="90" t="s">
        <v>1214</v>
      </c>
      <c r="E74" s="85" t="s">
        <v>113</v>
      </c>
      <c r="F74" s="84" t="s">
        <v>144</v>
      </c>
      <c r="G74" s="38">
        <v>7</v>
      </c>
      <c r="H74" s="42">
        <v>4944379</v>
      </c>
      <c r="I74" s="43">
        <v>4944379</v>
      </c>
      <c r="J74" s="21">
        <f t="shared" si="1"/>
        <v>1</v>
      </c>
      <c r="K74" s="29">
        <v>61</v>
      </c>
      <c r="L74" s="542">
        <v>240575</v>
      </c>
      <c r="M74" s="28">
        <v>4944379</v>
      </c>
    </row>
    <row r="75" spans="1:13">
      <c r="A75" s="13">
        <v>68</v>
      </c>
      <c r="B75" s="28" t="s">
        <v>1288</v>
      </c>
      <c r="C75" s="90" t="s">
        <v>277</v>
      </c>
      <c r="D75" s="90" t="s">
        <v>1214</v>
      </c>
      <c r="E75" s="85" t="s">
        <v>113</v>
      </c>
      <c r="F75" s="84" t="s">
        <v>144</v>
      </c>
      <c r="G75" s="38">
        <v>7</v>
      </c>
      <c r="H75" s="42">
        <v>3852000</v>
      </c>
      <c r="I75" s="43">
        <v>3852000</v>
      </c>
      <c r="J75" s="21">
        <f t="shared" si="1"/>
        <v>1</v>
      </c>
      <c r="K75" s="29">
        <v>48</v>
      </c>
      <c r="L75" s="542">
        <v>187129</v>
      </c>
      <c r="M75" s="28">
        <v>3852000</v>
      </c>
    </row>
    <row r="76" spans="1:13">
      <c r="A76" s="13">
        <v>69</v>
      </c>
      <c r="B76" s="28" t="s">
        <v>1289</v>
      </c>
      <c r="C76" s="90" t="s">
        <v>277</v>
      </c>
      <c r="D76" s="90" t="s">
        <v>1214</v>
      </c>
      <c r="E76" s="85" t="s">
        <v>113</v>
      </c>
      <c r="F76" s="84" t="s">
        <v>144</v>
      </c>
      <c r="G76" s="38">
        <v>7</v>
      </c>
      <c r="H76" s="42">
        <v>4848879</v>
      </c>
      <c r="I76" s="43">
        <v>4848879</v>
      </c>
      <c r="J76" s="41">
        <f t="shared" si="1"/>
        <v>1</v>
      </c>
      <c r="K76" s="29">
        <v>66</v>
      </c>
      <c r="L76" s="542">
        <v>232628</v>
      </c>
      <c r="M76" s="28">
        <v>4848879</v>
      </c>
    </row>
    <row r="77" spans="1:13">
      <c r="A77" s="13">
        <v>70</v>
      </c>
      <c r="B77" s="28" t="s">
        <v>1290</v>
      </c>
      <c r="C77" s="90" t="s">
        <v>277</v>
      </c>
      <c r="D77" s="90" t="s">
        <v>1214</v>
      </c>
      <c r="E77" s="85" t="s">
        <v>113</v>
      </c>
      <c r="F77" s="84" t="s">
        <v>144</v>
      </c>
      <c r="G77" s="38">
        <v>7</v>
      </c>
      <c r="H77" s="42">
        <v>4807690</v>
      </c>
      <c r="I77" s="43">
        <v>4807690</v>
      </c>
      <c r="J77" s="41">
        <f t="shared" si="1"/>
        <v>1</v>
      </c>
      <c r="K77" s="29">
        <v>67</v>
      </c>
      <c r="L77" s="542">
        <v>226774</v>
      </c>
      <c r="M77" s="28">
        <v>4807690</v>
      </c>
    </row>
    <row r="78" spans="1:13">
      <c r="A78" s="13">
        <v>71</v>
      </c>
      <c r="B78" s="28" t="s">
        <v>1291</v>
      </c>
      <c r="C78" s="90" t="s">
        <v>277</v>
      </c>
      <c r="D78" s="90" t="s">
        <v>1214</v>
      </c>
      <c r="E78" s="85" t="s">
        <v>113</v>
      </c>
      <c r="F78" s="84" t="s">
        <v>144</v>
      </c>
      <c r="G78" s="38">
        <v>7</v>
      </c>
      <c r="H78" s="42">
        <v>1730240</v>
      </c>
      <c r="I78" s="43">
        <v>1730240</v>
      </c>
      <c r="J78" s="21">
        <f t="shared" si="1"/>
        <v>1</v>
      </c>
      <c r="K78" s="29">
        <v>32</v>
      </c>
      <c r="L78" s="542">
        <v>78649</v>
      </c>
      <c r="M78" s="28">
        <v>1730240</v>
      </c>
    </row>
    <row r="79" spans="1:13">
      <c r="A79" s="13">
        <v>72</v>
      </c>
      <c r="B79" s="28" t="s">
        <v>1292</v>
      </c>
      <c r="C79" s="90" t="s">
        <v>277</v>
      </c>
      <c r="D79" s="90" t="s">
        <v>1214</v>
      </c>
      <c r="E79" s="85" t="s">
        <v>113</v>
      </c>
      <c r="F79" s="84" t="s">
        <v>144</v>
      </c>
      <c r="G79" s="38">
        <v>7</v>
      </c>
      <c r="H79" s="42">
        <v>4895689</v>
      </c>
      <c r="I79" s="43">
        <v>4895689</v>
      </c>
      <c r="J79" s="41">
        <f t="shared" si="1"/>
        <v>1</v>
      </c>
      <c r="K79" s="29">
        <v>63</v>
      </c>
      <c r="L79" s="542">
        <v>236837</v>
      </c>
      <c r="M79" s="28">
        <v>4895689</v>
      </c>
    </row>
    <row r="80" spans="1:13">
      <c r="A80" s="13">
        <v>73</v>
      </c>
      <c r="B80" s="28" t="s">
        <v>1293</v>
      </c>
      <c r="C80" s="90" t="s">
        <v>277</v>
      </c>
      <c r="D80" s="90" t="s">
        <v>1214</v>
      </c>
      <c r="E80" s="85" t="s">
        <v>113</v>
      </c>
      <c r="F80" s="84" t="s">
        <v>144</v>
      </c>
      <c r="G80" s="38">
        <v>7</v>
      </c>
      <c r="H80" s="42">
        <v>2571202</v>
      </c>
      <c r="I80" s="43">
        <v>2571202</v>
      </c>
      <c r="J80" s="41">
        <f t="shared" si="1"/>
        <v>1</v>
      </c>
      <c r="K80" s="29">
        <v>40</v>
      </c>
      <c r="L80" s="542">
        <v>120789</v>
      </c>
      <c r="M80" s="28">
        <v>2571202</v>
      </c>
    </row>
    <row r="81" spans="1:13">
      <c r="A81" s="13">
        <v>74</v>
      </c>
      <c r="B81" s="28" t="s">
        <v>1294</v>
      </c>
      <c r="C81" s="90" t="s">
        <v>277</v>
      </c>
      <c r="D81" s="90" t="s">
        <v>1214</v>
      </c>
      <c r="E81" s="85" t="s">
        <v>113</v>
      </c>
      <c r="F81" s="84" t="s">
        <v>144</v>
      </c>
      <c r="G81" s="38">
        <v>7</v>
      </c>
      <c r="H81" s="42">
        <v>4976611</v>
      </c>
      <c r="I81" s="43">
        <v>4976611</v>
      </c>
      <c r="J81" s="21">
        <f t="shared" si="1"/>
        <v>1</v>
      </c>
      <c r="K81" s="29">
        <v>63</v>
      </c>
      <c r="L81" s="542">
        <v>241256</v>
      </c>
      <c r="M81" s="28">
        <v>4976611</v>
      </c>
    </row>
    <row r="82" spans="1:13">
      <c r="A82" s="13">
        <v>75</v>
      </c>
      <c r="B82" s="28" t="s">
        <v>1295</v>
      </c>
      <c r="C82" s="90" t="s">
        <v>277</v>
      </c>
      <c r="D82" s="90" t="s">
        <v>1214</v>
      </c>
      <c r="E82" s="85" t="s">
        <v>113</v>
      </c>
      <c r="F82" s="84" t="s">
        <v>144</v>
      </c>
      <c r="G82" s="38">
        <v>7</v>
      </c>
      <c r="H82" s="42">
        <v>6437511</v>
      </c>
      <c r="I82" s="43">
        <v>6437511</v>
      </c>
      <c r="J82" s="21">
        <f t="shared" si="1"/>
        <v>1</v>
      </c>
      <c r="K82" s="29">
        <v>90</v>
      </c>
      <c r="L82" s="542">
        <v>307727</v>
      </c>
      <c r="M82" s="28">
        <v>6437511</v>
      </c>
    </row>
    <row r="83" spans="1:13">
      <c r="A83" s="40">
        <v>76</v>
      </c>
      <c r="B83" s="28" t="s">
        <v>1296</v>
      </c>
      <c r="C83" s="90" t="s">
        <v>277</v>
      </c>
      <c r="D83" s="90" t="s">
        <v>1214</v>
      </c>
      <c r="E83" s="85" t="s">
        <v>113</v>
      </c>
      <c r="F83" s="84" t="s">
        <v>144</v>
      </c>
      <c r="G83" s="38">
        <v>7</v>
      </c>
      <c r="H83" s="42">
        <v>6518432</v>
      </c>
      <c r="I83" s="43">
        <v>6518432</v>
      </c>
      <c r="J83" s="21">
        <f t="shared" si="1"/>
        <v>1</v>
      </c>
      <c r="K83" s="29">
        <v>92</v>
      </c>
      <c r="L83" s="542">
        <v>306843</v>
      </c>
      <c r="M83" s="28">
        <v>6518432</v>
      </c>
    </row>
    <row r="84" spans="1:13">
      <c r="A84" s="40">
        <v>77</v>
      </c>
      <c r="B84" s="28" t="s">
        <v>1297</v>
      </c>
      <c r="C84" s="90" t="s">
        <v>277</v>
      </c>
      <c r="D84" s="90" t="s">
        <v>1214</v>
      </c>
      <c r="E84" s="85" t="s">
        <v>113</v>
      </c>
      <c r="F84" s="84" t="s">
        <v>144</v>
      </c>
      <c r="G84" s="38">
        <v>7</v>
      </c>
      <c r="H84" s="42">
        <v>4524712</v>
      </c>
      <c r="I84" s="43">
        <v>4524712</v>
      </c>
      <c r="J84" s="21">
        <f t="shared" si="1"/>
        <v>1</v>
      </c>
      <c r="K84" s="29">
        <v>54</v>
      </c>
      <c r="L84" s="542">
        <v>221085</v>
      </c>
      <c r="M84" s="28">
        <v>4524712</v>
      </c>
    </row>
    <row r="85" spans="1:13">
      <c r="A85" s="13">
        <v>78</v>
      </c>
      <c r="B85" s="28" t="s">
        <v>1298</v>
      </c>
      <c r="C85" s="90" t="s">
        <v>277</v>
      </c>
      <c r="D85" s="90" t="s">
        <v>1214</v>
      </c>
      <c r="E85" s="85" t="s">
        <v>113</v>
      </c>
      <c r="F85" s="84" t="s">
        <v>144</v>
      </c>
      <c r="G85" s="38">
        <v>7</v>
      </c>
      <c r="H85" s="42">
        <v>3683950</v>
      </c>
      <c r="I85" s="43">
        <v>3683950</v>
      </c>
      <c r="J85" s="41">
        <f t="shared" si="1"/>
        <v>1</v>
      </c>
      <c r="K85" s="29">
        <v>45</v>
      </c>
      <c r="L85" s="542">
        <v>179436</v>
      </c>
      <c r="M85" s="28">
        <v>3683950</v>
      </c>
    </row>
    <row r="86" spans="1:13">
      <c r="A86" s="13">
        <v>79</v>
      </c>
      <c r="B86" s="28" t="s">
        <v>1299</v>
      </c>
      <c r="C86" s="90" t="s">
        <v>277</v>
      </c>
      <c r="D86" s="90" t="s">
        <v>1214</v>
      </c>
      <c r="E86" s="85" t="s">
        <v>113</v>
      </c>
      <c r="F86" s="84" t="s">
        <v>144</v>
      </c>
      <c r="G86" s="38">
        <v>7</v>
      </c>
      <c r="H86" s="42">
        <v>4869077</v>
      </c>
      <c r="I86" s="43">
        <v>4869077</v>
      </c>
      <c r="J86" s="41">
        <f t="shared" si="1"/>
        <v>1</v>
      </c>
      <c r="K86" s="29">
        <v>74</v>
      </c>
      <c r="L86" s="542">
        <v>229670</v>
      </c>
      <c r="M86" s="28">
        <v>4869077</v>
      </c>
    </row>
    <row r="87" spans="1:13">
      <c r="A87" s="13">
        <v>80</v>
      </c>
      <c r="B87" s="28" t="s">
        <v>1300</v>
      </c>
      <c r="C87" s="90" t="s">
        <v>277</v>
      </c>
      <c r="D87" s="90" t="s">
        <v>1214</v>
      </c>
      <c r="E87" s="85" t="s">
        <v>113</v>
      </c>
      <c r="F87" s="84" t="s">
        <v>144</v>
      </c>
      <c r="G87" s="38">
        <v>7</v>
      </c>
      <c r="H87" s="42">
        <v>1680106</v>
      </c>
      <c r="I87" s="43">
        <v>1680106</v>
      </c>
      <c r="J87" s="21">
        <f t="shared" si="1"/>
        <v>1</v>
      </c>
      <c r="K87" s="29">
        <v>28</v>
      </c>
      <c r="L87" s="542">
        <v>77939</v>
      </c>
      <c r="M87" s="28">
        <v>1680106</v>
      </c>
    </row>
    <row r="88" spans="1:13">
      <c r="A88" s="13">
        <v>81</v>
      </c>
      <c r="B88" s="28" t="s">
        <v>1301</v>
      </c>
      <c r="C88" s="90" t="s">
        <v>277</v>
      </c>
      <c r="D88" s="90" t="s">
        <v>1214</v>
      </c>
      <c r="E88" s="85" t="s">
        <v>113</v>
      </c>
      <c r="F88" s="84" t="s">
        <v>144</v>
      </c>
      <c r="G88" s="38">
        <v>7</v>
      </c>
      <c r="H88" s="42">
        <v>1428629</v>
      </c>
      <c r="I88" s="43">
        <v>1428629</v>
      </c>
      <c r="J88" s="41">
        <f t="shared" si="1"/>
        <v>1</v>
      </c>
      <c r="K88" s="29">
        <v>21</v>
      </c>
      <c r="L88" s="542">
        <v>66809</v>
      </c>
      <c r="M88" s="28">
        <v>1428629</v>
      </c>
    </row>
    <row r="89" spans="1:13">
      <c r="A89" s="13">
        <v>82</v>
      </c>
      <c r="B89" s="28" t="s">
        <v>1302</v>
      </c>
      <c r="C89" s="90" t="s">
        <v>277</v>
      </c>
      <c r="D89" s="90" t="s">
        <v>1214</v>
      </c>
      <c r="E89" s="85" t="s">
        <v>113</v>
      </c>
      <c r="F89" s="84" t="s">
        <v>144</v>
      </c>
      <c r="G89" s="38">
        <v>7</v>
      </c>
      <c r="H89" s="42">
        <v>2718431</v>
      </c>
      <c r="I89" s="43">
        <v>2718431</v>
      </c>
      <c r="J89" s="41">
        <f t="shared" si="1"/>
        <v>1</v>
      </c>
      <c r="K89" s="29">
        <v>39</v>
      </c>
      <c r="L89" s="542">
        <v>127576</v>
      </c>
      <c r="M89" s="28">
        <v>2718431</v>
      </c>
    </row>
    <row r="90" spans="1:13">
      <c r="A90" s="13">
        <v>83</v>
      </c>
      <c r="B90" s="28" t="s">
        <v>1303</v>
      </c>
      <c r="C90" s="90" t="s">
        <v>277</v>
      </c>
      <c r="D90" s="90" t="s">
        <v>1214</v>
      </c>
      <c r="E90" s="85" t="s">
        <v>113</v>
      </c>
      <c r="F90" s="84" t="s">
        <v>144</v>
      </c>
      <c r="G90" s="38">
        <v>7</v>
      </c>
      <c r="H90" s="42">
        <v>2090328</v>
      </c>
      <c r="I90" s="43">
        <v>2090328</v>
      </c>
      <c r="J90" s="21">
        <f t="shared" si="1"/>
        <v>1</v>
      </c>
      <c r="K90" s="29">
        <v>35</v>
      </c>
      <c r="L90" s="542">
        <v>95486</v>
      </c>
      <c r="M90" s="28">
        <v>2090328</v>
      </c>
    </row>
    <row r="91" spans="1:13">
      <c r="A91" s="13">
        <v>84</v>
      </c>
      <c r="B91" s="28" t="s">
        <v>1304</v>
      </c>
      <c r="C91" s="90" t="s">
        <v>277</v>
      </c>
      <c r="D91" s="90" t="s">
        <v>1214</v>
      </c>
      <c r="E91" s="85" t="s">
        <v>113</v>
      </c>
      <c r="F91" s="84" t="s">
        <v>144</v>
      </c>
      <c r="G91" s="38">
        <v>7</v>
      </c>
      <c r="H91" s="42">
        <v>2319918</v>
      </c>
      <c r="I91" s="43">
        <v>2319918</v>
      </c>
      <c r="J91" s="21">
        <f t="shared" si="1"/>
        <v>1</v>
      </c>
      <c r="K91" s="29">
        <v>32</v>
      </c>
      <c r="L91" s="542">
        <v>109540</v>
      </c>
      <c r="M91" s="28">
        <v>2319918</v>
      </c>
    </row>
    <row r="92" spans="1:13">
      <c r="A92" s="13">
        <v>85</v>
      </c>
      <c r="B92" s="28" t="s">
        <v>1305</v>
      </c>
      <c r="C92" s="90" t="s">
        <v>277</v>
      </c>
      <c r="D92" s="90" t="s">
        <v>1214</v>
      </c>
      <c r="E92" s="85" t="s">
        <v>113</v>
      </c>
      <c r="F92" s="84" t="s">
        <v>144</v>
      </c>
      <c r="G92" s="38">
        <v>7</v>
      </c>
      <c r="H92" s="42">
        <v>8459146</v>
      </c>
      <c r="I92" s="43">
        <v>8459146</v>
      </c>
      <c r="J92" s="21">
        <f t="shared" si="1"/>
        <v>1</v>
      </c>
      <c r="K92" s="29">
        <v>129</v>
      </c>
      <c r="L92" s="542">
        <v>402495</v>
      </c>
      <c r="M92" s="28">
        <v>8459146</v>
      </c>
    </row>
    <row r="93" spans="1:13">
      <c r="A93" s="40">
        <v>86</v>
      </c>
      <c r="B93" s="28" t="s">
        <v>1306</v>
      </c>
      <c r="C93" s="90" t="s">
        <v>277</v>
      </c>
      <c r="D93" s="90" t="s">
        <v>1214</v>
      </c>
      <c r="E93" s="85" t="s">
        <v>113</v>
      </c>
      <c r="F93" s="84" t="s">
        <v>144</v>
      </c>
      <c r="G93" s="38">
        <v>7</v>
      </c>
      <c r="H93" s="42">
        <v>10149124</v>
      </c>
      <c r="I93" s="43">
        <v>10149124</v>
      </c>
      <c r="J93" s="21">
        <f t="shared" si="1"/>
        <v>1</v>
      </c>
      <c r="K93" s="29">
        <v>130</v>
      </c>
      <c r="L93" s="542">
        <v>491236</v>
      </c>
      <c r="M93" s="28">
        <v>10149124</v>
      </c>
    </row>
    <row r="94" spans="1:13">
      <c r="A94" s="40">
        <v>87</v>
      </c>
      <c r="B94" s="83" t="s">
        <v>1307</v>
      </c>
      <c r="C94" s="84" t="s">
        <v>1308</v>
      </c>
      <c r="D94" s="85" t="s">
        <v>1309</v>
      </c>
      <c r="E94" s="85" t="s">
        <v>120</v>
      </c>
      <c r="F94" s="84" t="s">
        <v>144</v>
      </c>
      <c r="G94" s="38">
        <v>2</v>
      </c>
      <c r="H94" s="543">
        <v>668305.94999999995</v>
      </c>
      <c r="I94" s="112" t="s">
        <v>1310</v>
      </c>
      <c r="J94" s="41" t="e">
        <f t="shared" si="1"/>
        <v>#VALUE!</v>
      </c>
      <c r="K94" s="87">
        <v>8</v>
      </c>
      <c r="L94" s="87">
        <v>24873</v>
      </c>
      <c r="M94" s="112" t="s">
        <v>1310</v>
      </c>
    </row>
    <row r="95" spans="1:13">
      <c r="A95" s="13">
        <v>88</v>
      </c>
      <c r="B95" s="89" t="s">
        <v>1311</v>
      </c>
      <c r="C95" s="84" t="s">
        <v>1308</v>
      </c>
      <c r="D95" s="85" t="s">
        <v>1309</v>
      </c>
      <c r="E95" s="85" t="s">
        <v>120</v>
      </c>
      <c r="F95" s="84" t="s">
        <v>144</v>
      </c>
      <c r="G95" s="38">
        <v>2</v>
      </c>
      <c r="H95" s="543">
        <v>735448.23</v>
      </c>
      <c r="I95" s="112" t="s">
        <v>1310</v>
      </c>
      <c r="J95" s="21" t="e">
        <f t="shared" si="1"/>
        <v>#VALUE!</v>
      </c>
      <c r="K95" s="87">
        <v>10</v>
      </c>
      <c r="L95" s="87">
        <v>27173</v>
      </c>
      <c r="M95" s="112" t="s">
        <v>1310</v>
      </c>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51"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P18" sqref="P1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[15]合計!C3</f>
        <v>越谷市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P18" sqref="P1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[15]合計!C3</f>
        <v>越谷市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59"/>
  <sheetViews>
    <sheetView view="pageBreakPreview" topLeftCell="C1" zoomScaleNormal="100" zoomScaleSheetLayoutView="100" workbookViewId="0">
      <selection activeCell="L4" sqref="L4"/>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customWidth="1"/>
    <col min="6" max="6" width="19.375" style="13" customWidth="1"/>
    <col min="7" max="7" width="13" style="14" customWidth="1"/>
    <col min="8" max="8" width="13" style="13" customWidth="1"/>
    <col min="9" max="9" width="15.125" style="13" bestFit="1" customWidth="1"/>
    <col min="10" max="10" width="9" style="13"/>
    <col min="11" max="11" width="9" style="15"/>
    <col min="12" max="12" width="15.125" style="15" customWidth="1"/>
    <col min="13" max="13" width="14.5" style="13" customWidth="1"/>
    <col min="14" max="14" width="7.25" style="13" bestFit="1" customWidth="1"/>
    <col min="15" max="16384" width="9" style="13"/>
  </cols>
  <sheetData>
    <row r="1" spans="1:13">
      <c r="A1" s="13" t="s">
        <v>5</v>
      </c>
      <c r="B1" s="56" t="str">
        <f>[16]合計!C3</f>
        <v>船橋市</v>
      </c>
      <c r="I1" s="13" t="s">
        <v>38</v>
      </c>
      <c r="K1" s="15" t="s">
        <v>39</v>
      </c>
    </row>
    <row r="2" spans="1:13" ht="54" customHeight="1">
      <c r="B2" s="16"/>
      <c r="E2" s="784" t="s">
        <v>40</v>
      </c>
      <c r="F2" s="784"/>
      <c r="G2" s="784"/>
      <c r="H2" s="17">
        <f>SUMIF(E8:E357,"PPS",H8:H357)</f>
        <v>406246</v>
      </c>
      <c r="I2" s="18"/>
      <c r="J2" s="15"/>
    </row>
    <row r="3" spans="1:13" ht="57" customHeight="1">
      <c r="B3" s="14"/>
      <c r="E3" s="784" t="s">
        <v>41</v>
      </c>
      <c r="F3" s="784"/>
      <c r="G3" s="784"/>
      <c r="H3" s="17">
        <f>M7</f>
        <v>349693</v>
      </c>
      <c r="I3" s="18"/>
      <c r="J3" s="19"/>
    </row>
    <row r="4" spans="1:13" s="19" customFormat="1" ht="55.5" customHeight="1">
      <c r="B4" s="20"/>
      <c r="E4" s="784" t="s">
        <v>125</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755939</v>
      </c>
      <c r="I7" s="33">
        <f>SUM(I8:I357)</f>
        <v>349693</v>
      </c>
      <c r="J7" s="34">
        <f>H7/I7</f>
        <v>2.1617218531683506</v>
      </c>
      <c r="K7" s="35">
        <f>SUM(K8:K357)+700</f>
        <v>21229</v>
      </c>
      <c r="L7" s="36">
        <f>SUM(L8:L357)</f>
        <v>38060550</v>
      </c>
      <c r="M7" s="37">
        <f>SUM(M8:M357)</f>
        <v>349693</v>
      </c>
    </row>
    <row r="8" spans="1:13" ht="19.5" customHeight="1" thickTop="1">
      <c r="A8" s="13">
        <v>1</v>
      </c>
      <c r="B8" s="83" t="s">
        <v>126</v>
      </c>
      <c r="C8" s="84" t="s">
        <v>127</v>
      </c>
      <c r="D8" s="85" t="s">
        <v>128</v>
      </c>
      <c r="E8" s="85" t="s">
        <v>130</v>
      </c>
      <c r="F8" s="84" t="s">
        <v>114</v>
      </c>
      <c r="G8" s="38">
        <v>6</v>
      </c>
      <c r="H8" s="86">
        <v>343505</v>
      </c>
      <c r="I8" s="87" t="s">
        <v>131</v>
      </c>
      <c r="J8" s="41" t="e">
        <f t="shared" ref="J8:J71" si="0">H8/I8</f>
        <v>#VALUE!</v>
      </c>
      <c r="K8" s="87">
        <v>8106</v>
      </c>
      <c r="L8" s="87">
        <v>17346550</v>
      </c>
      <c r="M8" s="88" t="s">
        <v>131</v>
      </c>
    </row>
    <row r="9" spans="1:13" ht="36.75" customHeight="1">
      <c r="A9" s="13">
        <v>2</v>
      </c>
      <c r="B9" s="89" t="s">
        <v>132</v>
      </c>
      <c r="C9" s="92" t="s">
        <v>133</v>
      </c>
      <c r="D9" s="115" t="s">
        <v>134</v>
      </c>
      <c r="E9" s="85" t="s">
        <v>113</v>
      </c>
      <c r="F9" s="84" t="s">
        <v>114</v>
      </c>
      <c r="G9" s="38">
        <v>6</v>
      </c>
      <c r="H9" s="86">
        <v>349693</v>
      </c>
      <c r="I9" s="87">
        <v>349693</v>
      </c>
      <c r="J9" s="21">
        <f t="shared" si="0"/>
        <v>1</v>
      </c>
      <c r="K9" s="87">
        <v>11882</v>
      </c>
      <c r="L9" s="87">
        <v>17350000</v>
      </c>
      <c r="M9" s="91">
        <v>349693</v>
      </c>
    </row>
    <row r="10" spans="1:13" ht="38.25" customHeight="1">
      <c r="A10" s="13">
        <v>3</v>
      </c>
      <c r="B10" s="89" t="s">
        <v>135</v>
      </c>
      <c r="C10" s="92" t="s">
        <v>136</v>
      </c>
      <c r="D10" s="85" t="s">
        <v>137</v>
      </c>
      <c r="E10" s="85" t="s">
        <v>120</v>
      </c>
      <c r="F10" s="92" t="s">
        <v>138</v>
      </c>
      <c r="G10" s="38">
        <v>4</v>
      </c>
      <c r="H10" s="86">
        <v>48584</v>
      </c>
      <c r="I10" s="87" t="s">
        <v>131</v>
      </c>
      <c r="J10" s="21" t="e">
        <f t="shared" si="0"/>
        <v>#VALUE!</v>
      </c>
      <c r="K10" s="87">
        <v>541</v>
      </c>
      <c r="L10" s="87">
        <v>2736000</v>
      </c>
      <c r="M10" s="91" t="s">
        <v>131</v>
      </c>
    </row>
    <row r="11" spans="1:13" ht="63" customHeight="1">
      <c r="A11" s="13">
        <v>4</v>
      </c>
      <c r="B11" s="89" t="s">
        <v>139</v>
      </c>
      <c r="C11" s="84" t="s">
        <v>136</v>
      </c>
      <c r="D11" s="182" t="s">
        <v>140</v>
      </c>
      <c r="E11" s="85" t="s">
        <v>120</v>
      </c>
      <c r="F11" s="92" t="s">
        <v>138</v>
      </c>
      <c r="G11" s="38">
        <v>3</v>
      </c>
      <c r="H11" s="86">
        <v>14157</v>
      </c>
      <c r="I11" s="87" t="s">
        <v>141</v>
      </c>
      <c r="J11" s="21" t="e">
        <f t="shared" si="0"/>
        <v>#VALUE!</v>
      </c>
      <c r="K11" s="183" t="s">
        <v>142</v>
      </c>
      <c r="L11" s="87">
        <v>628000</v>
      </c>
      <c r="M11" s="87" t="s">
        <v>141</v>
      </c>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rintOptions horizontalCentered="1" verticalCentered="1"/>
  <pageMargins left="0.78740157480314965" right="0.78740157480314965" top="0.59055118110236227" bottom="0.55118110236220474" header="0.51181102362204722" footer="0.51181102362204722"/>
  <pageSetup paperSize="9" scale="79" orientation="landscape" cellComments="asDisplayed" r:id="rId1"/>
  <headerFooter alignWithMargins="0"/>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L4" sqref="L4"/>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[16]合計!C3</f>
        <v>船橋市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rintOptions horizontalCentered="1" verticalCentered="1"/>
  <pageMargins left="0.78740157480314965" right="0.78740157480314965" top="0.59055118110236227" bottom="0.55118110236220474" header="0.51181102362204722" footer="0.51181102362204722"/>
  <pageSetup paperSize="9" scale="7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L4" sqref="L4"/>
    </sheetView>
  </sheetViews>
  <sheetFormatPr defaultColWidth="9" defaultRowHeight="13.5"/>
  <cols>
    <col min="1" max="1" width="9" style="13"/>
    <col min="2" max="2" width="20" style="13" customWidth="1"/>
    <col min="3" max="3" width="9" style="13"/>
    <col min="4" max="4" width="28.75" style="13" customWidth="1"/>
    <col min="5" max="5" width="13" style="13" bestFit="1" customWidth="1"/>
    <col min="6" max="6" width="26.625" style="13" customWidth="1"/>
    <col min="7" max="7" width="13.125" style="13" bestFit="1" customWidth="1"/>
    <col min="8" max="8" width="11.375" style="13" bestFit="1" customWidth="1"/>
    <col min="9" max="9" width="10.25" style="13" bestFit="1" customWidth="1"/>
    <col min="10" max="16384" width="9" style="13"/>
  </cols>
  <sheetData>
    <row r="1" spans="1:10">
      <c r="A1" s="13" t="s">
        <v>5</v>
      </c>
      <c r="B1" s="82" t="str">
        <f>[16]合計!C3</f>
        <v>船橋市</v>
      </c>
      <c r="C1" s="40"/>
      <c r="D1" s="40"/>
      <c r="E1" s="40"/>
      <c r="F1" s="40"/>
      <c r="G1" s="40"/>
      <c r="I1" s="13" t="s">
        <v>66</v>
      </c>
    </row>
    <row r="2" spans="1:10" ht="49.5" customHeight="1">
      <c r="B2" s="46"/>
      <c r="C2" s="40"/>
      <c r="D2" s="40"/>
      <c r="E2" s="785" t="s">
        <v>77</v>
      </c>
      <c r="F2" s="784"/>
      <c r="G2" s="784"/>
      <c r="H2" s="17">
        <f>SUMIF(G6:G356,"PPS",H6:H356)</f>
        <v>53018630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53018630</v>
      </c>
      <c r="I5" s="53">
        <f>SUM(I6:I65)</f>
        <v>5215245</v>
      </c>
      <c r="J5" s="32">
        <f>H5/I5</f>
        <v>10.16608615702618</v>
      </c>
    </row>
    <row r="6" spans="1:10" ht="45.75" customHeight="1" thickTop="1">
      <c r="A6" s="13">
        <v>1</v>
      </c>
      <c r="B6" s="90" t="s">
        <v>143</v>
      </c>
      <c r="C6" s="90" t="s">
        <v>136</v>
      </c>
      <c r="D6" s="90" t="s">
        <v>144</v>
      </c>
      <c r="E6" s="130" t="s">
        <v>145</v>
      </c>
      <c r="F6" s="115" t="s">
        <v>146</v>
      </c>
      <c r="G6" s="93" t="s">
        <v>120</v>
      </c>
      <c r="H6" s="17">
        <v>53018630</v>
      </c>
      <c r="I6" s="17">
        <v>5215245</v>
      </c>
      <c r="J6" s="28">
        <f t="shared" ref="J6:J65" si="0">H6/I6</f>
        <v>10.16608615702618</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rintOptions horizontalCentered="1" verticalCentered="1"/>
  <pageMargins left="0.78740157480314965" right="0.78740157480314965" top="0.62992125984251968" bottom="0.59055118110236227" header="0.51181102362204722" footer="0.51181102362204722"/>
  <pageSetup paperSize="9" scale="87"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18" sqref="D18"/>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[16]合計!C3</f>
        <v>船橋市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562813081</v>
      </c>
      <c r="I5" s="53">
        <f>SUM(I6:I65)</f>
        <v>46117440</v>
      </c>
      <c r="J5" s="32">
        <f>H5/I5</f>
        <v>12.203909865768786</v>
      </c>
    </row>
    <row r="6" spans="1:10" ht="14.25" thickTop="1">
      <c r="A6" s="13">
        <v>1</v>
      </c>
      <c r="B6" s="90" t="s">
        <v>147</v>
      </c>
      <c r="C6" s="90" t="s">
        <v>148</v>
      </c>
      <c r="D6" s="90" t="s">
        <v>122</v>
      </c>
      <c r="E6" s="130">
        <v>1</v>
      </c>
      <c r="F6" s="90">
        <v>1</v>
      </c>
      <c r="G6" s="93" t="s">
        <v>113</v>
      </c>
      <c r="H6" s="131">
        <v>562813081</v>
      </c>
      <c r="I6" s="131">
        <v>46117440</v>
      </c>
      <c r="J6" s="28">
        <f t="shared" ref="J6:J65" si="0">H6/I6</f>
        <v>12.203909865768786</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rintOptions horizontalCentered="1" verticalCentered="1"/>
  <pageMargins left="0.78740157480314965" right="0.78740157480314965" top="0.62992125984251968" bottom="0.59055118110236227"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B9" sqref="B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[17]合計!C3</f>
        <v>柏市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125</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t="s">
        <v>580</v>
      </c>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57"/>
  <sheetViews>
    <sheetView topLeftCell="A4" workbookViewId="0">
      <selection activeCell="B9" sqref="B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1" style="15" bestFit="1" customWidth="1"/>
    <col min="13" max="14" width="9" style="13"/>
    <col min="15" max="15" width="11.125" style="13" customWidth="1"/>
    <col min="16" max="16384" width="9" style="13"/>
  </cols>
  <sheetData>
    <row r="1" spans="1:15">
      <c r="A1" s="13" t="s">
        <v>5</v>
      </c>
      <c r="B1" s="82" t="str">
        <f>[17]合計!C3</f>
        <v>柏市</v>
      </c>
      <c r="C1" s="40"/>
      <c r="D1" s="40"/>
      <c r="E1" s="40"/>
      <c r="F1" s="40"/>
      <c r="I1" s="13" t="s">
        <v>38</v>
      </c>
      <c r="K1" s="15" t="s">
        <v>56</v>
      </c>
    </row>
    <row r="2" spans="1:15" s="40" customFormat="1" ht="51" customHeight="1">
      <c r="B2" s="46"/>
      <c r="E2" s="784" t="s">
        <v>57</v>
      </c>
      <c r="F2" s="784"/>
      <c r="G2" s="784"/>
      <c r="H2" s="17">
        <f>SUMIF(E8:E357,"PPS",H8:H357)</f>
        <v>21920667</v>
      </c>
      <c r="I2" s="18"/>
      <c r="J2" s="15"/>
      <c r="K2" s="47"/>
      <c r="L2" s="47"/>
      <c r="O2" s="13"/>
    </row>
    <row r="3" spans="1:15" s="40" customFormat="1" ht="41.25" customHeight="1">
      <c r="B3" s="14"/>
      <c r="E3" s="784" t="s">
        <v>58</v>
      </c>
      <c r="F3" s="784"/>
      <c r="G3" s="784"/>
      <c r="H3" s="17">
        <f>O7</f>
        <v>34482405</v>
      </c>
      <c r="I3" s="18"/>
      <c r="J3" s="14"/>
      <c r="K3" s="47"/>
      <c r="L3" s="47"/>
      <c r="O3" s="13"/>
    </row>
    <row r="4" spans="1:15" s="40" customFormat="1" ht="60" customHeight="1">
      <c r="B4" s="14"/>
      <c r="E4" s="784" t="s">
        <v>115</v>
      </c>
      <c r="F4" s="784"/>
      <c r="G4" s="784"/>
      <c r="H4" s="48">
        <f>H3/I7</f>
        <v>1</v>
      </c>
      <c r="I4" s="49"/>
      <c r="J4" s="14"/>
      <c r="K4" s="47"/>
      <c r="L4" s="47"/>
    </row>
    <row r="5" spans="1:15" s="14" customFormat="1" ht="12.75" customHeight="1">
      <c r="B5" s="23"/>
      <c r="E5" s="24"/>
      <c r="F5" s="24"/>
      <c r="G5" s="24"/>
      <c r="H5" s="26"/>
      <c r="I5" s="26"/>
      <c r="J5" s="23"/>
      <c r="K5" s="27"/>
      <c r="L5" s="27"/>
    </row>
    <row r="6" spans="1:15" s="162" customFormat="1" ht="54">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56403072</v>
      </c>
      <c r="I7" s="33">
        <f>SUM(I8:I357)</f>
        <v>34482405</v>
      </c>
      <c r="J7" s="34">
        <f>H7/I7</f>
        <v>1.6357058621636165</v>
      </c>
      <c r="K7" s="50"/>
      <c r="L7" s="50"/>
      <c r="M7" s="32"/>
      <c r="N7" s="32"/>
      <c r="O7" s="51">
        <f>SUM(O8:O357)</f>
        <v>34482405</v>
      </c>
    </row>
    <row r="8" spans="1:15" ht="68.25" thickTop="1">
      <c r="A8" s="13">
        <v>1</v>
      </c>
      <c r="B8" s="92" t="s">
        <v>581</v>
      </c>
      <c r="C8" s="92" t="s">
        <v>582</v>
      </c>
      <c r="D8" s="84" t="s">
        <v>583</v>
      </c>
      <c r="E8" s="93" t="s">
        <v>130</v>
      </c>
      <c r="F8" s="100" t="s">
        <v>584</v>
      </c>
      <c r="G8" s="101">
        <v>5</v>
      </c>
      <c r="H8" s="102">
        <v>191671</v>
      </c>
      <c r="I8" s="336" t="s">
        <v>585</v>
      </c>
      <c r="J8" s="41" t="e">
        <v>#VALUE!</v>
      </c>
      <c r="K8" s="104">
        <v>6870</v>
      </c>
      <c r="L8" s="104">
        <v>10289897</v>
      </c>
      <c r="M8" s="337" t="s">
        <v>586</v>
      </c>
      <c r="N8" s="337" t="s">
        <v>587</v>
      </c>
      <c r="O8" s="106"/>
    </row>
    <row r="9" spans="1:15" ht="67.5">
      <c r="A9" s="13">
        <v>2</v>
      </c>
      <c r="B9" s="92" t="s">
        <v>588</v>
      </c>
      <c r="C9" s="84" t="s">
        <v>319</v>
      </c>
      <c r="D9" s="92" t="s">
        <v>589</v>
      </c>
      <c r="E9" s="93" t="s">
        <v>120</v>
      </c>
      <c r="F9" s="100" t="s">
        <v>590</v>
      </c>
      <c r="G9" s="101">
        <v>13</v>
      </c>
      <c r="H9" s="102">
        <v>5172312</v>
      </c>
      <c r="I9" s="338" t="s">
        <v>591</v>
      </c>
      <c r="J9" s="41" t="e">
        <f t="shared" ref="J9:J253" si="0">H9/I9</f>
        <v>#VALUE!</v>
      </c>
      <c r="K9" s="104">
        <v>100</v>
      </c>
      <c r="L9" s="104">
        <v>294000</v>
      </c>
      <c r="M9" s="105" t="s">
        <v>592</v>
      </c>
      <c r="N9" s="105" t="s">
        <v>593</v>
      </c>
      <c r="O9" s="339" t="s">
        <v>591</v>
      </c>
    </row>
    <row r="10" spans="1:15" ht="67.5">
      <c r="A10" s="13">
        <v>3</v>
      </c>
      <c r="B10" s="92" t="s">
        <v>594</v>
      </c>
      <c r="C10" s="92" t="s">
        <v>595</v>
      </c>
      <c r="D10" s="84" t="s">
        <v>596</v>
      </c>
      <c r="E10" s="93" t="s">
        <v>120</v>
      </c>
      <c r="F10" s="100" t="s">
        <v>597</v>
      </c>
      <c r="G10" s="101" t="s">
        <v>598</v>
      </c>
      <c r="H10" s="102">
        <v>6007</v>
      </c>
      <c r="I10" s="336" t="s">
        <v>599</v>
      </c>
      <c r="J10" s="21" t="e">
        <f t="shared" si="0"/>
        <v>#VALUE!</v>
      </c>
      <c r="K10" s="104">
        <v>196</v>
      </c>
      <c r="L10" s="104">
        <v>351300</v>
      </c>
      <c r="M10" s="340" t="s">
        <v>586</v>
      </c>
      <c r="N10" s="340" t="s">
        <v>587</v>
      </c>
      <c r="O10" s="91"/>
    </row>
    <row r="11" spans="1:15" ht="67.5">
      <c r="A11" s="13">
        <v>4</v>
      </c>
      <c r="B11" s="92" t="s">
        <v>600</v>
      </c>
      <c r="C11" s="92" t="s">
        <v>601</v>
      </c>
      <c r="D11" s="84" t="s">
        <v>602</v>
      </c>
      <c r="E11" s="93" t="s">
        <v>120</v>
      </c>
      <c r="F11" s="100" t="s">
        <v>597</v>
      </c>
      <c r="G11" s="101">
        <v>5</v>
      </c>
      <c r="H11" s="102">
        <v>19892</v>
      </c>
      <c r="I11" s="336" t="s">
        <v>599</v>
      </c>
      <c r="J11" s="41" t="e">
        <f t="shared" si="0"/>
        <v>#VALUE!</v>
      </c>
      <c r="K11" s="104" t="s">
        <v>603</v>
      </c>
      <c r="L11" s="104" t="s">
        <v>604</v>
      </c>
      <c r="M11" s="105" t="s">
        <v>586</v>
      </c>
      <c r="N11" s="105" t="s">
        <v>605</v>
      </c>
      <c r="O11" s="91"/>
    </row>
    <row r="12" spans="1:15" ht="67.5">
      <c r="A12" s="13">
        <v>5</v>
      </c>
      <c r="B12" s="301" t="s">
        <v>606</v>
      </c>
      <c r="C12" s="107" t="s">
        <v>607</v>
      </c>
      <c r="D12" s="85" t="s">
        <v>608</v>
      </c>
      <c r="E12" s="93" t="s">
        <v>120</v>
      </c>
      <c r="F12" s="100" t="s">
        <v>597</v>
      </c>
      <c r="G12" s="101">
        <v>3</v>
      </c>
      <c r="H12" s="102">
        <v>21718</v>
      </c>
      <c r="I12" s="338" t="s">
        <v>591</v>
      </c>
      <c r="J12" s="41" t="e">
        <f t="shared" si="0"/>
        <v>#VALUE!</v>
      </c>
      <c r="K12" s="104">
        <v>487</v>
      </c>
      <c r="L12" s="104">
        <v>1163310</v>
      </c>
      <c r="M12" s="105" t="s">
        <v>609</v>
      </c>
      <c r="N12" s="105" t="s">
        <v>610</v>
      </c>
      <c r="O12" s="91" t="s">
        <v>611</v>
      </c>
    </row>
    <row r="13" spans="1:15" ht="67.5">
      <c r="A13" s="40">
        <v>6</v>
      </c>
      <c r="B13" s="92" t="s">
        <v>612</v>
      </c>
      <c r="C13" s="92" t="s">
        <v>613</v>
      </c>
      <c r="D13" s="92" t="s">
        <v>614</v>
      </c>
      <c r="E13" s="93" t="s">
        <v>120</v>
      </c>
      <c r="F13" s="100" t="s">
        <v>615</v>
      </c>
      <c r="G13" s="101" t="s">
        <v>616</v>
      </c>
      <c r="H13" s="102">
        <v>12860</v>
      </c>
      <c r="I13" s="103" t="s">
        <v>131</v>
      </c>
      <c r="J13" s="41" t="e">
        <f t="shared" si="0"/>
        <v>#VALUE!</v>
      </c>
      <c r="K13" s="104">
        <v>403</v>
      </c>
      <c r="L13" s="104">
        <v>700265</v>
      </c>
      <c r="M13" s="105" t="s">
        <v>586</v>
      </c>
      <c r="N13" s="105" t="s">
        <v>587</v>
      </c>
      <c r="O13" s="91"/>
    </row>
    <row r="14" spans="1:15" ht="67.5">
      <c r="A14" s="40">
        <v>7</v>
      </c>
      <c r="B14" s="89" t="s">
        <v>617</v>
      </c>
      <c r="C14" s="84" t="s">
        <v>618</v>
      </c>
      <c r="D14" s="85" t="s">
        <v>619</v>
      </c>
      <c r="E14" s="85" t="s">
        <v>113</v>
      </c>
      <c r="F14" s="92" t="s">
        <v>620</v>
      </c>
      <c r="G14" s="38">
        <v>6</v>
      </c>
      <c r="H14" s="86">
        <v>34482405</v>
      </c>
      <c r="I14" s="87">
        <v>34482405</v>
      </c>
      <c r="J14" s="21">
        <f t="shared" si="0"/>
        <v>1</v>
      </c>
      <c r="K14" s="87">
        <v>758</v>
      </c>
      <c r="L14" s="87">
        <v>1239572</v>
      </c>
      <c r="M14" s="341" t="s">
        <v>621</v>
      </c>
      <c r="N14" s="176" t="s">
        <v>622</v>
      </c>
      <c r="O14" s="91">
        <v>34482405</v>
      </c>
    </row>
    <row r="15" spans="1:15" ht="67.5">
      <c r="A15" s="13">
        <v>8</v>
      </c>
      <c r="B15" s="89" t="s">
        <v>623</v>
      </c>
      <c r="C15" s="84" t="s">
        <v>618</v>
      </c>
      <c r="D15" s="90" t="s">
        <v>124</v>
      </c>
      <c r="E15" s="85" t="s">
        <v>120</v>
      </c>
      <c r="F15" s="92" t="s">
        <v>624</v>
      </c>
      <c r="G15" s="38">
        <v>4</v>
      </c>
      <c r="H15" s="86">
        <v>16496207</v>
      </c>
      <c r="I15" s="87" t="s">
        <v>625</v>
      </c>
      <c r="J15" s="41" t="e">
        <f t="shared" si="0"/>
        <v>#VALUE!</v>
      </c>
      <c r="K15" s="87">
        <v>376</v>
      </c>
      <c r="L15" s="87">
        <v>331143</v>
      </c>
      <c r="M15" s="341" t="s">
        <v>621</v>
      </c>
      <c r="N15" s="176" t="s">
        <v>622</v>
      </c>
      <c r="O15" s="91" t="s">
        <v>625</v>
      </c>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9" sqref="B9"/>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[17]合計!C3</f>
        <v>柏市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t="s">
        <v>580</v>
      </c>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9" sqref="B9"/>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[17]合計!C3</f>
        <v>柏市</v>
      </c>
      <c r="C1" s="40"/>
      <c r="D1" s="40"/>
      <c r="E1" s="40"/>
      <c r="F1" s="40"/>
      <c r="G1" s="40"/>
      <c r="I1" s="13" t="s">
        <v>69</v>
      </c>
    </row>
    <row r="2" spans="1:10" s="14" customFormat="1" ht="56.25" customHeight="1">
      <c r="B2" s="46"/>
      <c r="E2" s="785" t="s">
        <v>79</v>
      </c>
      <c r="F2" s="784"/>
      <c r="G2" s="784"/>
      <c r="H2" s="54">
        <f>SUMIF(G6:G356,"PPS",H6:H356)</f>
        <v>14167518</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17544984</v>
      </c>
      <c r="I5" s="53">
        <f>SUM(I6:I65)</f>
        <v>1385801</v>
      </c>
      <c r="J5" s="32">
        <f>H5/I5</f>
        <v>12.660536397361525</v>
      </c>
    </row>
    <row r="6" spans="1:10" ht="27.75" thickTop="1">
      <c r="A6" s="13">
        <v>1</v>
      </c>
      <c r="B6" s="115" t="s">
        <v>626</v>
      </c>
      <c r="C6" s="115" t="s">
        <v>455</v>
      </c>
      <c r="D6" s="115" t="s">
        <v>627</v>
      </c>
      <c r="E6" s="179">
        <v>1</v>
      </c>
      <c r="F6" s="115" t="s">
        <v>628</v>
      </c>
      <c r="G6" s="100" t="s">
        <v>120</v>
      </c>
      <c r="H6" s="118">
        <v>14167518</v>
      </c>
      <c r="I6" s="118">
        <v>1238526</v>
      </c>
      <c r="J6" s="28">
        <f t="shared" ref="J6:J65" si="0">H6/I6</f>
        <v>11.439015410253802</v>
      </c>
    </row>
    <row r="7" spans="1:10" ht="54">
      <c r="A7" s="13">
        <v>2</v>
      </c>
      <c r="B7" s="342" t="s">
        <v>629</v>
      </c>
      <c r="C7" s="343" t="s">
        <v>582</v>
      </c>
      <c r="D7" s="342" t="s">
        <v>630</v>
      </c>
      <c r="E7" s="130">
        <v>1</v>
      </c>
      <c r="F7" s="115" t="s">
        <v>631</v>
      </c>
      <c r="G7" s="93" t="s">
        <v>113</v>
      </c>
      <c r="H7" s="131">
        <v>653260</v>
      </c>
      <c r="I7" s="131">
        <v>17638</v>
      </c>
      <c r="J7" s="28">
        <f t="shared" si="0"/>
        <v>37.037079033904071</v>
      </c>
    </row>
    <row r="8" spans="1:10" ht="54">
      <c r="A8" s="13">
        <v>3</v>
      </c>
      <c r="B8" s="343" t="s">
        <v>632</v>
      </c>
      <c r="C8" s="343" t="s">
        <v>582</v>
      </c>
      <c r="D8" s="342" t="s">
        <v>630</v>
      </c>
      <c r="E8" s="130">
        <v>1</v>
      </c>
      <c r="F8" s="115" t="s">
        <v>631</v>
      </c>
      <c r="G8" s="93" t="s">
        <v>113</v>
      </c>
      <c r="H8" s="131">
        <v>5341</v>
      </c>
      <c r="I8" s="131">
        <v>167</v>
      </c>
      <c r="J8" s="28">
        <f t="shared" si="0"/>
        <v>31.982035928143713</v>
      </c>
    </row>
    <row r="9" spans="1:10" ht="40.5">
      <c r="A9" s="13">
        <v>4</v>
      </c>
      <c r="B9" s="343" t="s">
        <v>633</v>
      </c>
      <c r="C9" s="343" t="s">
        <v>582</v>
      </c>
      <c r="D9" s="342" t="s">
        <v>630</v>
      </c>
      <c r="E9" s="130">
        <v>1</v>
      </c>
      <c r="F9" s="115" t="s">
        <v>634</v>
      </c>
      <c r="G9" s="93" t="s">
        <v>113</v>
      </c>
      <c r="H9" s="131">
        <v>2718865</v>
      </c>
      <c r="I9" s="131">
        <v>129470</v>
      </c>
      <c r="J9" s="28">
        <f t="shared" si="0"/>
        <v>20.999961381014906</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J21" sqref="J21"/>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[2]合計!C3</f>
        <v>函館市</v>
      </c>
      <c r="C1" s="40"/>
      <c r="D1" s="40"/>
      <c r="E1" s="40"/>
      <c r="F1" s="40"/>
      <c r="I1" s="202" t="s">
        <v>1208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1312</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0" t="s">
        <v>1313</v>
      </c>
      <c r="C8" s="90" t="s">
        <v>136</v>
      </c>
      <c r="D8" s="90" t="s">
        <v>144</v>
      </c>
      <c r="E8" s="130">
        <v>5</v>
      </c>
      <c r="F8" s="90" t="s">
        <v>1214</v>
      </c>
      <c r="G8" s="93" t="s">
        <v>113</v>
      </c>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9:E357 G8">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D9" sqref="D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[18]合計!C3</f>
        <v>八王子市
（平成30年度）</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125</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fitToHeight="0"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16" workbookViewId="0">
      <selection activeCell="D9" sqref="D9"/>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875" style="15" bestFit="1" customWidth="1"/>
    <col min="12" max="12" width="11" style="15" bestFit="1" customWidth="1"/>
    <col min="13" max="14" width="9" style="13"/>
    <col min="15" max="15" width="11.125" style="13" customWidth="1"/>
    <col min="16" max="16384" width="9" style="13"/>
  </cols>
  <sheetData>
    <row r="1" spans="1:15">
      <c r="A1" s="13" t="s">
        <v>5</v>
      </c>
      <c r="B1" s="82" t="str">
        <f>[18]合計!C3</f>
        <v>八王子市
（平成30年度）</v>
      </c>
      <c r="C1" s="40"/>
      <c r="D1" s="40"/>
      <c r="E1" s="40"/>
      <c r="F1" s="40"/>
      <c r="I1" s="13" t="s">
        <v>38</v>
      </c>
      <c r="K1" s="15" t="s">
        <v>56</v>
      </c>
    </row>
    <row r="2" spans="1:15" s="40" customFormat="1" ht="51" customHeight="1">
      <c r="B2" s="46"/>
      <c r="E2" s="784" t="s">
        <v>57</v>
      </c>
      <c r="F2" s="784"/>
      <c r="G2" s="784"/>
      <c r="H2" s="17">
        <f>SUMIF(E8:E357,"PPS",H8:H357)</f>
        <v>583134</v>
      </c>
      <c r="I2" s="18"/>
      <c r="J2" s="15"/>
      <c r="K2" s="47"/>
      <c r="L2" s="47"/>
      <c r="O2" s="13"/>
    </row>
    <row r="3" spans="1:15" s="40" customFormat="1" ht="41.25" customHeight="1">
      <c r="B3" s="14"/>
      <c r="E3" s="784" t="s">
        <v>58</v>
      </c>
      <c r="F3" s="784"/>
      <c r="G3" s="784"/>
      <c r="H3" s="17">
        <f>O7</f>
        <v>160572</v>
      </c>
      <c r="I3" s="18"/>
      <c r="J3" s="14"/>
      <c r="K3" s="47"/>
      <c r="L3" s="47"/>
      <c r="O3" s="13"/>
    </row>
    <row r="4" spans="1:15" s="40" customFormat="1" ht="60" customHeight="1">
      <c r="B4" s="14"/>
      <c r="E4" s="784" t="s">
        <v>1362</v>
      </c>
      <c r="F4" s="784"/>
      <c r="G4" s="784"/>
      <c r="H4" s="48">
        <f>H3/I7</f>
        <v>0.96832202623247399</v>
      </c>
      <c r="I4" s="49"/>
      <c r="J4" s="14"/>
      <c r="K4" s="47"/>
      <c r="L4" s="47"/>
    </row>
    <row r="5" spans="1:15" s="14" customFormat="1" ht="12.75" customHeight="1">
      <c r="B5" s="23"/>
      <c r="E5" s="24"/>
      <c r="F5" s="24"/>
      <c r="G5" s="24"/>
      <c r="H5" s="26"/>
      <c r="I5" s="26"/>
      <c r="J5" s="23"/>
      <c r="K5" s="27"/>
      <c r="L5" s="27"/>
    </row>
    <row r="6" spans="1:15" s="162" customFormat="1" ht="54">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681542</v>
      </c>
      <c r="I7" s="33">
        <f>SUM(I8:I357)</f>
        <v>165825</v>
      </c>
      <c r="J7" s="34">
        <f>H7/I7</f>
        <v>4.1100075380672392</v>
      </c>
      <c r="K7" s="50"/>
      <c r="L7" s="50"/>
      <c r="M7" s="32"/>
      <c r="N7" s="32"/>
      <c r="O7" s="51">
        <f>SUM(O8:O357)</f>
        <v>160572</v>
      </c>
    </row>
    <row r="8" spans="1:15" ht="185.25" customHeight="1" thickTop="1">
      <c r="A8" s="13">
        <v>1</v>
      </c>
      <c r="B8" s="92" t="s">
        <v>1363</v>
      </c>
      <c r="C8" s="551" t="s">
        <v>1364</v>
      </c>
      <c r="D8" s="92" t="s">
        <v>589</v>
      </c>
      <c r="E8" s="93" t="s">
        <v>113</v>
      </c>
      <c r="F8" s="100" t="s">
        <v>1365</v>
      </c>
      <c r="G8" s="101">
        <v>7</v>
      </c>
      <c r="H8" s="102">
        <v>41413</v>
      </c>
      <c r="I8" s="103">
        <v>41413</v>
      </c>
      <c r="J8" s="41">
        <f t="shared" ref="J8:J253" si="0">H8/I8</f>
        <v>1</v>
      </c>
      <c r="K8" s="104">
        <v>1381</v>
      </c>
      <c r="L8" s="104">
        <v>2348986</v>
      </c>
      <c r="M8" s="105"/>
      <c r="N8" s="552" t="s">
        <v>1366</v>
      </c>
      <c r="O8" s="106">
        <v>41413</v>
      </c>
    </row>
    <row r="9" spans="1:15" ht="60.75" customHeight="1">
      <c r="A9" s="13">
        <v>2</v>
      </c>
      <c r="B9" s="92" t="s">
        <v>1367</v>
      </c>
      <c r="C9" s="551" t="s">
        <v>1368</v>
      </c>
      <c r="D9" s="92" t="s">
        <v>1369</v>
      </c>
      <c r="E9" s="93" t="s">
        <v>113</v>
      </c>
      <c r="F9" s="100" t="s">
        <v>1370</v>
      </c>
      <c r="G9" s="101">
        <v>7</v>
      </c>
      <c r="H9" s="102">
        <v>56995</v>
      </c>
      <c r="I9" s="103">
        <v>56995</v>
      </c>
      <c r="J9" s="41">
        <f t="shared" si="0"/>
        <v>1</v>
      </c>
      <c r="K9" s="104">
        <v>686</v>
      </c>
      <c r="L9" s="104">
        <v>3805164</v>
      </c>
      <c r="M9" s="105"/>
      <c r="N9" s="552" t="s">
        <v>1366</v>
      </c>
      <c r="O9" s="91">
        <v>56995</v>
      </c>
    </row>
    <row r="10" spans="1:15" ht="54" customHeight="1">
      <c r="A10" s="13">
        <v>3</v>
      </c>
      <c r="B10" s="89" t="s">
        <v>1371</v>
      </c>
      <c r="C10" s="553" t="s">
        <v>1372</v>
      </c>
      <c r="D10" s="92" t="s">
        <v>1373</v>
      </c>
      <c r="E10" s="93" t="s">
        <v>120</v>
      </c>
      <c r="F10" s="100" t="s">
        <v>1370</v>
      </c>
      <c r="G10" s="101">
        <v>5</v>
      </c>
      <c r="H10" s="102">
        <v>4474</v>
      </c>
      <c r="I10" s="413" t="s">
        <v>1374</v>
      </c>
      <c r="J10" s="21" t="e">
        <f t="shared" si="0"/>
        <v>#VALUE!</v>
      </c>
      <c r="K10" s="104">
        <v>91</v>
      </c>
      <c r="L10" s="104">
        <v>266684</v>
      </c>
      <c r="M10" s="105"/>
      <c r="N10" s="552" t="s">
        <v>1366</v>
      </c>
      <c r="O10" s="91"/>
    </row>
    <row r="11" spans="1:15" ht="51.75" customHeight="1">
      <c r="A11" s="13">
        <v>4</v>
      </c>
      <c r="B11" s="92" t="s">
        <v>1375</v>
      </c>
      <c r="C11" s="551" t="s">
        <v>1376</v>
      </c>
      <c r="D11" s="84" t="s">
        <v>1377</v>
      </c>
      <c r="E11" s="93" t="s">
        <v>120</v>
      </c>
      <c r="F11" s="100" t="s">
        <v>1370</v>
      </c>
      <c r="G11" s="101">
        <v>5</v>
      </c>
      <c r="H11" s="102">
        <v>4165</v>
      </c>
      <c r="I11" s="413" t="s">
        <v>1374</v>
      </c>
      <c r="J11" s="41" t="e">
        <f t="shared" si="0"/>
        <v>#VALUE!</v>
      </c>
      <c r="K11" s="104">
        <v>115</v>
      </c>
      <c r="L11" s="108">
        <v>224837</v>
      </c>
      <c r="M11" s="105"/>
      <c r="N11" s="552" t="s">
        <v>1366</v>
      </c>
      <c r="O11" s="91"/>
    </row>
    <row r="12" spans="1:15" ht="66" customHeight="1">
      <c r="A12" s="13">
        <v>5</v>
      </c>
      <c r="B12" s="109" t="s">
        <v>1378</v>
      </c>
      <c r="C12" s="551" t="s">
        <v>1379</v>
      </c>
      <c r="D12" s="85" t="s">
        <v>1380</v>
      </c>
      <c r="E12" s="85" t="s">
        <v>120</v>
      </c>
      <c r="F12" s="100" t="s">
        <v>1370</v>
      </c>
      <c r="G12" s="101">
        <v>7</v>
      </c>
      <c r="H12" s="110">
        <v>37416</v>
      </c>
      <c r="I12" s="111">
        <v>41595</v>
      </c>
      <c r="J12" s="41">
        <f t="shared" si="0"/>
        <v>0.89953119365308332</v>
      </c>
      <c r="K12" s="112">
        <v>980</v>
      </c>
      <c r="L12" s="113">
        <v>2063200</v>
      </c>
      <c r="M12" s="101"/>
      <c r="N12" s="552" t="s">
        <v>1366</v>
      </c>
      <c r="O12" s="91">
        <v>37416</v>
      </c>
    </row>
    <row r="13" spans="1:15" ht="66" customHeight="1">
      <c r="A13" s="40">
        <v>6</v>
      </c>
      <c r="B13" s="92" t="s">
        <v>1381</v>
      </c>
      <c r="C13" s="551" t="s">
        <v>1379</v>
      </c>
      <c r="D13" s="92" t="s">
        <v>1373</v>
      </c>
      <c r="E13" s="93" t="s">
        <v>120</v>
      </c>
      <c r="F13" s="100" t="s">
        <v>1370</v>
      </c>
      <c r="G13" s="101">
        <v>7</v>
      </c>
      <c r="H13" s="102">
        <v>16449</v>
      </c>
      <c r="I13" s="413" t="s">
        <v>1374</v>
      </c>
      <c r="J13" s="41" t="e">
        <f t="shared" si="0"/>
        <v>#VALUE!</v>
      </c>
      <c r="K13" s="104">
        <v>479</v>
      </c>
      <c r="L13" s="104">
        <v>924000</v>
      </c>
      <c r="M13" s="105"/>
      <c r="N13" s="552" t="s">
        <v>1366</v>
      </c>
      <c r="O13" s="91"/>
    </row>
    <row r="14" spans="1:15" ht="99.75" customHeight="1">
      <c r="A14" s="40">
        <v>7</v>
      </c>
      <c r="B14" s="92" t="s">
        <v>1382</v>
      </c>
      <c r="C14" s="551" t="s">
        <v>1383</v>
      </c>
      <c r="D14" s="84" t="s">
        <v>124</v>
      </c>
      <c r="E14" s="93" t="s">
        <v>120</v>
      </c>
      <c r="F14" s="100" t="s">
        <v>1384</v>
      </c>
      <c r="G14" s="101">
        <v>10</v>
      </c>
      <c r="H14" s="102">
        <v>298642</v>
      </c>
      <c r="I14" s="413" t="s">
        <v>1374</v>
      </c>
      <c r="J14" s="21" t="e">
        <f t="shared" si="0"/>
        <v>#VALUE!</v>
      </c>
      <c r="K14" s="104">
        <v>10135</v>
      </c>
      <c r="L14" s="114">
        <v>16212821</v>
      </c>
      <c r="M14" s="105"/>
      <c r="N14" s="552" t="s">
        <v>1385</v>
      </c>
      <c r="O14" s="91"/>
    </row>
    <row r="15" spans="1:15" ht="75" customHeight="1">
      <c r="A15" s="13">
        <v>8</v>
      </c>
      <c r="B15" s="115" t="s">
        <v>1386</v>
      </c>
      <c r="C15" s="551" t="s">
        <v>1387</v>
      </c>
      <c r="D15" s="84" t="s">
        <v>1380</v>
      </c>
      <c r="E15" s="93" t="s">
        <v>120</v>
      </c>
      <c r="F15" s="100" t="s">
        <v>1384</v>
      </c>
      <c r="G15" s="94">
        <v>7</v>
      </c>
      <c r="H15" s="116">
        <v>31330</v>
      </c>
      <c r="I15" s="413" t="s">
        <v>1374</v>
      </c>
      <c r="J15" s="41" t="e">
        <f t="shared" si="0"/>
        <v>#VALUE!</v>
      </c>
      <c r="K15" s="113">
        <v>640</v>
      </c>
      <c r="L15" s="113">
        <v>1828544</v>
      </c>
      <c r="M15" s="105"/>
      <c r="N15" s="552" t="s">
        <v>1385</v>
      </c>
      <c r="O15" s="91"/>
    </row>
    <row r="16" spans="1:15" ht="106.5" customHeight="1">
      <c r="A16" s="13">
        <v>9</v>
      </c>
      <c r="B16" s="92" t="s">
        <v>1388</v>
      </c>
      <c r="C16" s="551" t="s">
        <v>1389</v>
      </c>
      <c r="D16" s="92" t="s">
        <v>1390</v>
      </c>
      <c r="E16" s="93" t="s">
        <v>120</v>
      </c>
      <c r="F16" s="100" t="s">
        <v>1391</v>
      </c>
      <c r="G16" s="101">
        <v>1</v>
      </c>
      <c r="H16" s="102">
        <v>164550</v>
      </c>
      <c r="I16" s="413" t="s">
        <v>1374</v>
      </c>
      <c r="J16" s="41" t="e">
        <f t="shared" si="0"/>
        <v>#VALUE!</v>
      </c>
      <c r="K16" s="104">
        <v>3322</v>
      </c>
      <c r="L16" s="104">
        <v>11821403</v>
      </c>
      <c r="M16" s="105"/>
      <c r="N16" s="552" t="s">
        <v>1392</v>
      </c>
      <c r="O16" s="91"/>
    </row>
    <row r="17" spans="1:15" ht="54.75" customHeight="1">
      <c r="A17" s="13">
        <v>10</v>
      </c>
      <c r="B17" s="89" t="s">
        <v>1393</v>
      </c>
      <c r="C17" s="551" t="s">
        <v>639</v>
      </c>
      <c r="D17" s="85" t="s">
        <v>1394</v>
      </c>
      <c r="E17" s="85" t="s">
        <v>120</v>
      </c>
      <c r="F17" s="84" t="s">
        <v>1391</v>
      </c>
      <c r="G17" s="38">
        <v>1</v>
      </c>
      <c r="H17" s="86">
        <v>1360</v>
      </c>
      <c r="I17" s="554" t="s">
        <v>1395</v>
      </c>
      <c r="J17" s="21" t="e">
        <v>#VALUE!</v>
      </c>
      <c r="K17" s="87">
        <v>170</v>
      </c>
      <c r="L17" s="554" t="s">
        <v>1395</v>
      </c>
      <c r="M17" s="555" t="s">
        <v>1396</v>
      </c>
      <c r="N17" s="556" t="s">
        <v>1397</v>
      </c>
      <c r="O17" s="557"/>
    </row>
    <row r="18" spans="1:15" ht="27">
      <c r="A18" s="40">
        <v>11</v>
      </c>
      <c r="B18" s="89" t="s">
        <v>1398</v>
      </c>
      <c r="C18" s="551" t="s">
        <v>1399</v>
      </c>
      <c r="D18" s="90" t="s">
        <v>1400</v>
      </c>
      <c r="E18" s="85" t="s">
        <v>120</v>
      </c>
      <c r="F18" s="84" t="s">
        <v>1401</v>
      </c>
      <c r="G18" s="38">
        <v>1</v>
      </c>
      <c r="H18" s="558" t="s">
        <v>154</v>
      </c>
      <c r="I18" s="87" t="s">
        <v>1374</v>
      </c>
      <c r="J18" s="21" t="e">
        <f t="shared" ref="J18" si="1">H18/I18</f>
        <v>#VALUE!</v>
      </c>
      <c r="K18" s="87">
        <v>49</v>
      </c>
      <c r="L18" s="87">
        <v>129084</v>
      </c>
      <c r="M18" s="341" t="s">
        <v>1402</v>
      </c>
      <c r="N18" s="176" t="s">
        <v>1403</v>
      </c>
      <c r="O18" s="28"/>
    </row>
    <row r="19" spans="1:15" ht="54">
      <c r="A19" s="40">
        <v>12</v>
      </c>
      <c r="B19" s="89" t="s">
        <v>1404</v>
      </c>
      <c r="C19" s="551" t="s">
        <v>1405</v>
      </c>
      <c r="D19" s="92" t="s">
        <v>124</v>
      </c>
      <c r="E19" s="85" t="s">
        <v>120</v>
      </c>
      <c r="F19" s="84" t="s">
        <v>1406</v>
      </c>
      <c r="G19" s="38">
        <v>7</v>
      </c>
      <c r="H19" s="116">
        <v>24748</v>
      </c>
      <c r="I19" s="117">
        <v>25822</v>
      </c>
      <c r="J19" s="41">
        <f t="shared" si="0"/>
        <v>0.9584075594454341</v>
      </c>
      <c r="K19" s="127"/>
      <c r="L19" s="113">
        <v>999565</v>
      </c>
      <c r="M19" s="555"/>
      <c r="N19" s="552" t="s">
        <v>1407</v>
      </c>
      <c r="O19" s="91">
        <v>24748</v>
      </c>
    </row>
    <row r="20" spans="1:15" ht="40.5">
      <c r="A20" s="13">
        <v>13</v>
      </c>
      <c r="B20" s="89" t="s">
        <v>1408</v>
      </c>
      <c r="C20" s="551" t="s">
        <v>1409</v>
      </c>
      <c r="D20" s="85" t="s">
        <v>1410</v>
      </c>
      <c r="E20" s="85" t="s">
        <v>120</v>
      </c>
      <c r="F20" s="84" t="s">
        <v>1411</v>
      </c>
      <c r="G20" s="38">
        <v>1</v>
      </c>
      <c r="H20" s="558" t="s">
        <v>154</v>
      </c>
      <c r="I20" s="87" t="s">
        <v>1374</v>
      </c>
      <c r="J20" s="21" t="e">
        <f t="shared" si="0"/>
        <v>#VALUE!</v>
      </c>
      <c r="K20" s="559" t="s">
        <v>1412</v>
      </c>
      <c r="L20" s="87">
        <v>19874</v>
      </c>
      <c r="M20" s="341" t="s">
        <v>1413</v>
      </c>
      <c r="N20" s="176" t="s">
        <v>1403</v>
      </c>
      <c r="O20" s="176"/>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2">H254/I254</f>
        <v>#DIV/0!</v>
      </c>
      <c r="K254" s="29"/>
      <c r="L254" s="29"/>
      <c r="M254" s="28"/>
      <c r="N254" s="28"/>
      <c r="O254" s="28"/>
    </row>
    <row r="255" spans="1:15">
      <c r="A255" s="13">
        <v>248</v>
      </c>
      <c r="B255" s="28"/>
      <c r="C255" s="28"/>
      <c r="D255" s="28"/>
      <c r="E255" s="39"/>
      <c r="F255" s="39"/>
      <c r="G255" s="30"/>
      <c r="H255" s="42"/>
      <c r="I255" s="43"/>
      <c r="J255" s="21" t="e">
        <f t="shared" si="2"/>
        <v>#DIV/0!</v>
      </c>
      <c r="K255" s="29"/>
      <c r="L255" s="29"/>
      <c r="M255" s="28"/>
      <c r="N255" s="28"/>
      <c r="O255" s="28"/>
    </row>
    <row r="256" spans="1:15">
      <c r="A256" s="13">
        <v>249</v>
      </c>
      <c r="B256" s="28"/>
      <c r="C256" s="28"/>
      <c r="D256" s="28"/>
      <c r="E256" s="39"/>
      <c r="F256" s="39"/>
      <c r="G256" s="30"/>
      <c r="H256" s="42"/>
      <c r="I256" s="43"/>
      <c r="J256" s="41" t="e">
        <f t="shared" si="2"/>
        <v>#DIV/0!</v>
      </c>
      <c r="K256" s="29"/>
      <c r="L256" s="29"/>
      <c r="M256" s="28"/>
      <c r="N256" s="28"/>
      <c r="O256" s="28"/>
    </row>
    <row r="257" spans="1:15">
      <c r="A257" s="13">
        <v>250</v>
      </c>
      <c r="B257" s="28"/>
      <c r="C257" s="28"/>
      <c r="D257" s="28"/>
      <c r="E257" s="39"/>
      <c r="F257" s="39"/>
      <c r="G257" s="30"/>
      <c r="H257" s="42"/>
      <c r="I257" s="43"/>
      <c r="J257" s="41" t="e">
        <f t="shared" si="2"/>
        <v>#DIV/0!</v>
      </c>
      <c r="K257" s="29"/>
      <c r="L257" s="29"/>
      <c r="M257" s="28"/>
      <c r="N257" s="28"/>
      <c r="O257" s="28"/>
    </row>
    <row r="258" spans="1:15">
      <c r="A258" s="40">
        <v>251</v>
      </c>
      <c r="B258" s="28"/>
      <c r="C258" s="28"/>
      <c r="D258" s="28"/>
      <c r="E258" s="39"/>
      <c r="F258" s="39"/>
      <c r="G258" s="30"/>
      <c r="H258" s="42"/>
      <c r="I258" s="43"/>
      <c r="J258" s="21" t="e">
        <f t="shared" si="2"/>
        <v>#DIV/0!</v>
      </c>
      <c r="K258" s="29"/>
      <c r="L258" s="29"/>
      <c r="M258" s="28"/>
      <c r="N258" s="28"/>
      <c r="O258" s="28"/>
    </row>
    <row r="259" spans="1:15">
      <c r="A259" s="40">
        <v>252</v>
      </c>
      <c r="B259" s="28"/>
      <c r="C259" s="28"/>
      <c r="D259" s="28"/>
      <c r="E259" s="39"/>
      <c r="F259" s="39"/>
      <c r="G259" s="30"/>
      <c r="H259" s="42"/>
      <c r="I259" s="43"/>
      <c r="J259" s="41" t="e">
        <f t="shared" si="2"/>
        <v>#DIV/0!</v>
      </c>
      <c r="K259" s="29"/>
      <c r="L259" s="29"/>
      <c r="M259" s="28"/>
      <c r="N259" s="28"/>
      <c r="O259" s="28"/>
    </row>
    <row r="260" spans="1:15">
      <c r="A260" s="13">
        <v>253</v>
      </c>
      <c r="B260" s="28"/>
      <c r="C260" s="28"/>
      <c r="D260" s="28"/>
      <c r="E260" s="39"/>
      <c r="F260" s="39"/>
      <c r="G260" s="30"/>
      <c r="H260" s="42"/>
      <c r="I260" s="43"/>
      <c r="J260" s="41" t="e">
        <f t="shared" si="2"/>
        <v>#DIV/0!</v>
      </c>
      <c r="K260" s="29"/>
      <c r="L260" s="29"/>
      <c r="M260" s="28"/>
      <c r="N260" s="28"/>
      <c r="O260" s="28"/>
    </row>
    <row r="261" spans="1:15">
      <c r="A261" s="13">
        <v>254</v>
      </c>
      <c r="B261" s="28"/>
      <c r="C261" s="28"/>
      <c r="D261" s="28"/>
      <c r="E261" s="39"/>
      <c r="F261" s="39"/>
      <c r="G261" s="30"/>
      <c r="H261" s="42"/>
      <c r="I261" s="43"/>
      <c r="J261" s="21" t="e">
        <f t="shared" si="2"/>
        <v>#DIV/0!</v>
      </c>
      <c r="K261" s="29"/>
      <c r="L261" s="29"/>
      <c r="M261" s="28"/>
      <c r="N261" s="28"/>
      <c r="O261" s="28"/>
    </row>
    <row r="262" spans="1:15">
      <c r="A262" s="13">
        <v>255</v>
      </c>
      <c r="B262" s="28"/>
      <c r="C262" s="28"/>
      <c r="D262" s="28"/>
      <c r="E262" s="39"/>
      <c r="F262" s="39"/>
      <c r="G262" s="30"/>
      <c r="H262" s="42"/>
      <c r="I262" s="43"/>
      <c r="J262" s="41" t="e">
        <f t="shared" si="2"/>
        <v>#DIV/0!</v>
      </c>
      <c r="K262" s="29"/>
      <c r="L262" s="29"/>
      <c r="M262" s="28"/>
      <c r="N262" s="28"/>
      <c r="O262" s="28"/>
    </row>
    <row r="263" spans="1:15">
      <c r="A263" s="40">
        <v>256</v>
      </c>
      <c r="B263" s="28"/>
      <c r="C263" s="28"/>
      <c r="D263" s="28"/>
      <c r="E263" s="39"/>
      <c r="F263" s="39"/>
      <c r="G263" s="30"/>
      <c r="H263" s="42"/>
      <c r="I263" s="43"/>
      <c r="J263" s="41" t="e">
        <f t="shared" si="2"/>
        <v>#DIV/0!</v>
      </c>
      <c r="K263" s="29"/>
      <c r="L263" s="29"/>
      <c r="M263" s="28"/>
      <c r="N263" s="28"/>
      <c r="O263" s="28"/>
    </row>
    <row r="264" spans="1:15">
      <c r="A264" s="40">
        <v>257</v>
      </c>
      <c r="B264" s="28"/>
      <c r="C264" s="28"/>
      <c r="D264" s="28"/>
      <c r="E264" s="39"/>
      <c r="F264" s="39"/>
      <c r="G264" s="30"/>
      <c r="H264" s="42"/>
      <c r="I264" s="43"/>
      <c r="J264" s="21" t="e">
        <f t="shared" si="2"/>
        <v>#DIV/0!</v>
      </c>
      <c r="K264" s="29"/>
      <c r="L264" s="29"/>
      <c r="M264" s="28"/>
      <c r="N264" s="28"/>
      <c r="O264" s="28"/>
    </row>
    <row r="265" spans="1:15">
      <c r="A265" s="13">
        <v>258</v>
      </c>
      <c r="B265" s="28"/>
      <c r="C265" s="28"/>
      <c r="D265" s="28"/>
      <c r="E265" s="39"/>
      <c r="F265" s="39"/>
      <c r="G265" s="30"/>
      <c r="H265" s="42"/>
      <c r="I265" s="43"/>
      <c r="J265" s="41" t="e">
        <f t="shared" si="2"/>
        <v>#DIV/0!</v>
      </c>
      <c r="K265" s="29"/>
      <c r="L265" s="29"/>
      <c r="M265" s="28"/>
      <c r="N265" s="28"/>
      <c r="O265" s="28"/>
    </row>
    <row r="266" spans="1:15">
      <c r="A266" s="13">
        <v>259</v>
      </c>
      <c r="B266" s="28"/>
      <c r="C266" s="28"/>
      <c r="D266" s="28"/>
      <c r="E266" s="39"/>
      <c r="F266" s="39"/>
      <c r="G266" s="30"/>
      <c r="H266" s="42"/>
      <c r="I266" s="43"/>
      <c r="J266" s="41" t="e">
        <f t="shared" si="2"/>
        <v>#DIV/0!</v>
      </c>
      <c r="K266" s="29"/>
      <c r="L266" s="29"/>
      <c r="M266" s="28"/>
      <c r="N266" s="28"/>
      <c r="O266" s="28"/>
    </row>
    <row r="267" spans="1:15">
      <c r="A267" s="13">
        <v>260</v>
      </c>
      <c r="B267" s="28"/>
      <c r="C267" s="28"/>
      <c r="D267" s="28"/>
      <c r="E267" s="39"/>
      <c r="F267" s="39"/>
      <c r="G267" s="30"/>
      <c r="H267" s="42"/>
      <c r="I267" s="43"/>
      <c r="J267" s="21" t="e">
        <f t="shared" si="2"/>
        <v>#DIV/0!</v>
      </c>
      <c r="K267" s="29"/>
      <c r="L267" s="29"/>
      <c r="M267" s="28"/>
      <c r="N267" s="28"/>
      <c r="O267" s="28"/>
    </row>
    <row r="268" spans="1:15">
      <c r="A268" s="40">
        <v>261</v>
      </c>
      <c r="B268" s="28"/>
      <c r="C268" s="28"/>
      <c r="D268" s="28"/>
      <c r="E268" s="39"/>
      <c r="F268" s="39"/>
      <c r="G268" s="30"/>
      <c r="H268" s="42"/>
      <c r="I268" s="43"/>
      <c r="J268" s="41" t="e">
        <f t="shared" si="2"/>
        <v>#DIV/0!</v>
      </c>
      <c r="K268" s="29"/>
      <c r="L268" s="29"/>
      <c r="M268" s="28"/>
      <c r="N268" s="28"/>
      <c r="O268" s="28"/>
    </row>
    <row r="269" spans="1:15">
      <c r="A269" s="40">
        <v>262</v>
      </c>
      <c r="B269" s="28"/>
      <c r="C269" s="28"/>
      <c r="D269" s="28"/>
      <c r="E269" s="39"/>
      <c r="F269" s="39"/>
      <c r="G269" s="30"/>
      <c r="H269" s="42"/>
      <c r="I269" s="43"/>
      <c r="J269" s="41" t="e">
        <f t="shared" si="2"/>
        <v>#DIV/0!</v>
      </c>
      <c r="K269" s="29"/>
      <c r="L269" s="29"/>
      <c r="M269" s="28"/>
      <c r="N269" s="28"/>
      <c r="O269" s="28"/>
    </row>
    <row r="270" spans="1:15">
      <c r="A270" s="13">
        <v>263</v>
      </c>
      <c r="B270" s="28"/>
      <c r="C270" s="28"/>
      <c r="D270" s="28"/>
      <c r="E270" s="39"/>
      <c r="F270" s="39"/>
      <c r="G270" s="30"/>
      <c r="H270" s="42"/>
      <c r="I270" s="43"/>
      <c r="J270" s="21" t="e">
        <f t="shared" si="2"/>
        <v>#DIV/0!</v>
      </c>
      <c r="K270" s="29"/>
      <c r="L270" s="29"/>
      <c r="M270" s="28"/>
      <c r="N270" s="28"/>
      <c r="O270" s="28"/>
    </row>
    <row r="271" spans="1:15">
      <c r="A271" s="13">
        <v>264</v>
      </c>
      <c r="B271" s="28"/>
      <c r="C271" s="28"/>
      <c r="D271" s="28"/>
      <c r="E271" s="39"/>
      <c r="F271" s="39"/>
      <c r="G271" s="30"/>
      <c r="H271" s="42"/>
      <c r="I271" s="43"/>
      <c r="J271" s="41" t="e">
        <f t="shared" si="2"/>
        <v>#DIV/0!</v>
      </c>
      <c r="K271" s="29"/>
      <c r="L271" s="29"/>
      <c r="M271" s="28"/>
      <c r="N271" s="28"/>
      <c r="O271" s="28"/>
    </row>
    <row r="272" spans="1:15">
      <c r="A272" s="13">
        <v>265</v>
      </c>
      <c r="B272" s="28"/>
      <c r="C272" s="28"/>
      <c r="D272" s="28"/>
      <c r="E272" s="39"/>
      <c r="F272" s="39"/>
      <c r="G272" s="30"/>
      <c r="H272" s="42"/>
      <c r="I272" s="43"/>
      <c r="J272" s="41" t="e">
        <f t="shared" si="2"/>
        <v>#DIV/0!</v>
      </c>
      <c r="K272" s="29"/>
      <c r="L272" s="29"/>
      <c r="M272" s="28"/>
      <c r="N272" s="28"/>
      <c r="O272" s="28"/>
    </row>
    <row r="273" spans="1:15">
      <c r="A273" s="40">
        <v>266</v>
      </c>
      <c r="B273" s="28"/>
      <c r="C273" s="28"/>
      <c r="D273" s="28"/>
      <c r="E273" s="39"/>
      <c r="F273" s="39"/>
      <c r="G273" s="30"/>
      <c r="H273" s="42"/>
      <c r="I273" s="43"/>
      <c r="J273" s="21" t="e">
        <f t="shared" si="2"/>
        <v>#DIV/0!</v>
      </c>
      <c r="K273" s="29"/>
      <c r="L273" s="29"/>
      <c r="M273" s="28"/>
      <c r="N273" s="28"/>
      <c r="O273" s="28"/>
    </row>
    <row r="274" spans="1:15">
      <c r="A274" s="40">
        <v>267</v>
      </c>
      <c r="B274" s="28"/>
      <c r="C274" s="28"/>
      <c r="D274" s="28"/>
      <c r="E274" s="39"/>
      <c r="F274" s="39"/>
      <c r="G274" s="30"/>
      <c r="H274" s="42"/>
      <c r="I274" s="43"/>
      <c r="J274" s="41" t="e">
        <f t="shared" si="2"/>
        <v>#DIV/0!</v>
      </c>
      <c r="K274" s="29"/>
      <c r="L274" s="29"/>
      <c r="M274" s="28"/>
      <c r="N274" s="28"/>
      <c r="O274" s="28"/>
    </row>
    <row r="275" spans="1:15">
      <c r="A275" s="13">
        <v>268</v>
      </c>
      <c r="B275" s="28"/>
      <c r="C275" s="28"/>
      <c r="D275" s="28"/>
      <c r="E275" s="39"/>
      <c r="F275" s="39"/>
      <c r="G275" s="30"/>
      <c r="H275" s="42"/>
      <c r="I275" s="43"/>
      <c r="J275" s="41" t="e">
        <f t="shared" si="2"/>
        <v>#DIV/0!</v>
      </c>
      <c r="K275" s="29"/>
      <c r="L275" s="29"/>
      <c r="M275" s="28"/>
      <c r="N275" s="28"/>
      <c r="O275" s="28"/>
    </row>
    <row r="276" spans="1:15">
      <c r="A276" s="13">
        <v>269</v>
      </c>
      <c r="B276" s="28"/>
      <c r="C276" s="28"/>
      <c r="D276" s="28"/>
      <c r="E276" s="39"/>
      <c r="F276" s="39"/>
      <c r="G276" s="30"/>
      <c r="H276" s="42"/>
      <c r="I276" s="43"/>
      <c r="J276" s="21" t="e">
        <f t="shared" si="2"/>
        <v>#DIV/0!</v>
      </c>
      <c r="K276" s="29"/>
      <c r="L276" s="29"/>
      <c r="M276" s="28"/>
      <c r="N276" s="28"/>
      <c r="O276" s="28"/>
    </row>
    <row r="277" spans="1:15">
      <c r="A277" s="13">
        <v>270</v>
      </c>
      <c r="B277" s="28"/>
      <c r="C277" s="28"/>
      <c r="D277" s="28"/>
      <c r="E277" s="39"/>
      <c r="F277" s="39"/>
      <c r="G277" s="30"/>
      <c r="H277" s="42"/>
      <c r="I277" s="43"/>
      <c r="J277" s="41" t="e">
        <f t="shared" si="2"/>
        <v>#DIV/0!</v>
      </c>
      <c r="K277" s="29"/>
      <c r="L277" s="29"/>
      <c r="M277" s="28"/>
      <c r="N277" s="28"/>
      <c r="O277" s="28"/>
    </row>
    <row r="278" spans="1:15">
      <c r="A278" s="40">
        <v>271</v>
      </c>
      <c r="B278" s="28"/>
      <c r="C278" s="28"/>
      <c r="D278" s="28"/>
      <c r="E278" s="39"/>
      <c r="F278" s="39"/>
      <c r="G278" s="30"/>
      <c r="H278" s="42"/>
      <c r="I278" s="43"/>
      <c r="J278" s="41" t="e">
        <f t="shared" si="2"/>
        <v>#DIV/0!</v>
      </c>
      <c r="K278" s="29"/>
      <c r="L278" s="29"/>
      <c r="M278" s="28"/>
      <c r="N278" s="28"/>
      <c r="O278" s="28"/>
    </row>
    <row r="279" spans="1:15">
      <c r="A279" s="40">
        <v>272</v>
      </c>
      <c r="B279" s="28"/>
      <c r="C279" s="28"/>
      <c r="D279" s="28"/>
      <c r="E279" s="39"/>
      <c r="F279" s="39"/>
      <c r="G279" s="30"/>
      <c r="H279" s="42"/>
      <c r="I279" s="43"/>
      <c r="J279" s="21" t="e">
        <f t="shared" si="2"/>
        <v>#DIV/0!</v>
      </c>
      <c r="K279" s="29"/>
      <c r="L279" s="29"/>
      <c r="M279" s="28"/>
      <c r="N279" s="28"/>
      <c r="O279" s="28"/>
    </row>
    <row r="280" spans="1:15">
      <c r="A280" s="13">
        <v>273</v>
      </c>
      <c r="B280" s="28"/>
      <c r="C280" s="28"/>
      <c r="D280" s="28"/>
      <c r="E280" s="39"/>
      <c r="F280" s="39"/>
      <c r="G280" s="30"/>
      <c r="H280" s="42"/>
      <c r="I280" s="43"/>
      <c r="J280" s="41" t="e">
        <f t="shared" si="2"/>
        <v>#DIV/0!</v>
      </c>
      <c r="K280" s="29"/>
      <c r="L280" s="29"/>
      <c r="M280" s="28"/>
      <c r="N280" s="28"/>
      <c r="O280" s="28"/>
    </row>
    <row r="281" spans="1:15">
      <c r="A281" s="13">
        <v>274</v>
      </c>
      <c r="B281" s="28"/>
      <c r="C281" s="28"/>
      <c r="D281" s="28"/>
      <c r="E281" s="39"/>
      <c r="F281" s="39"/>
      <c r="G281" s="30"/>
      <c r="H281" s="42"/>
      <c r="I281" s="43"/>
      <c r="J281" s="41" t="e">
        <f t="shared" si="2"/>
        <v>#DIV/0!</v>
      </c>
      <c r="K281" s="29"/>
      <c r="L281" s="29"/>
      <c r="M281" s="28"/>
      <c r="N281" s="28"/>
      <c r="O281" s="28"/>
    </row>
    <row r="282" spans="1:15">
      <c r="A282" s="13">
        <v>275</v>
      </c>
      <c r="B282" s="28"/>
      <c r="C282" s="28"/>
      <c r="D282" s="28"/>
      <c r="E282" s="39"/>
      <c r="F282" s="39"/>
      <c r="G282" s="30"/>
      <c r="H282" s="42"/>
      <c r="I282" s="43"/>
      <c r="J282" s="21" t="e">
        <f t="shared" si="2"/>
        <v>#DIV/0!</v>
      </c>
      <c r="K282" s="29"/>
      <c r="L282" s="29"/>
      <c r="M282" s="28"/>
      <c r="N282" s="28"/>
      <c r="O282" s="28"/>
    </row>
    <row r="283" spans="1:15">
      <c r="A283" s="40">
        <v>276</v>
      </c>
      <c r="B283" s="28"/>
      <c r="C283" s="28"/>
      <c r="D283" s="28"/>
      <c r="E283" s="39"/>
      <c r="F283" s="39"/>
      <c r="G283" s="30"/>
      <c r="H283" s="42"/>
      <c r="I283" s="43"/>
      <c r="J283" s="41" t="e">
        <f t="shared" si="2"/>
        <v>#DIV/0!</v>
      </c>
      <c r="K283" s="29"/>
      <c r="L283" s="29"/>
      <c r="M283" s="28"/>
      <c r="N283" s="28"/>
      <c r="O283" s="28"/>
    </row>
    <row r="284" spans="1:15">
      <c r="A284" s="40">
        <v>277</v>
      </c>
      <c r="B284" s="28"/>
      <c r="C284" s="28"/>
      <c r="D284" s="28"/>
      <c r="E284" s="39"/>
      <c r="F284" s="39"/>
      <c r="G284" s="30"/>
      <c r="H284" s="42"/>
      <c r="I284" s="43"/>
      <c r="J284" s="41" t="e">
        <f t="shared" si="2"/>
        <v>#DIV/0!</v>
      </c>
      <c r="K284" s="29"/>
      <c r="L284" s="29"/>
      <c r="M284" s="28"/>
      <c r="N284" s="28"/>
      <c r="O284" s="28"/>
    </row>
    <row r="285" spans="1:15">
      <c r="A285" s="13">
        <v>278</v>
      </c>
      <c r="B285" s="28"/>
      <c r="C285" s="28"/>
      <c r="D285" s="28"/>
      <c r="E285" s="39"/>
      <c r="F285" s="39"/>
      <c r="G285" s="30"/>
      <c r="H285" s="42"/>
      <c r="I285" s="43"/>
      <c r="J285" s="21" t="e">
        <f t="shared" si="2"/>
        <v>#DIV/0!</v>
      </c>
      <c r="K285" s="29"/>
      <c r="L285" s="29"/>
      <c r="M285" s="28"/>
      <c r="N285" s="28"/>
      <c r="O285" s="28"/>
    </row>
    <row r="286" spans="1:15">
      <c r="A286" s="13">
        <v>279</v>
      </c>
      <c r="B286" s="28"/>
      <c r="C286" s="28"/>
      <c r="D286" s="28"/>
      <c r="E286" s="39"/>
      <c r="F286" s="39"/>
      <c r="G286" s="30"/>
      <c r="H286" s="42"/>
      <c r="I286" s="43"/>
      <c r="J286" s="41" t="e">
        <f t="shared" si="2"/>
        <v>#DIV/0!</v>
      </c>
      <c r="K286" s="29"/>
      <c r="L286" s="29"/>
      <c r="M286" s="28"/>
      <c r="N286" s="28"/>
      <c r="O286" s="28"/>
    </row>
    <row r="287" spans="1:15">
      <c r="A287" s="13">
        <v>280</v>
      </c>
      <c r="B287" s="28"/>
      <c r="C287" s="28"/>
      <c r="D287" s="28"/>
      <c r="E287" s="39"/>
      <c r="F287" s="39"/>
      <c r="G287" s="30"/>
      <c r="H287" s="42"/>
      <c r="I287" s="43"/>
      <c r="J287" s="41" t="e">
        <f t="shared" si="2"/>
        <v>#DIV/0!</v>
      </c>
      <c r="K287" s="29"/>
      <c r="L287" s="29"/>
      <c r="M287" s="28"/>
      <c r="N287" s="28"/>
      <c r="O287" s="28"/>
    </row>
    <row r="288" spans="1:15">
      <c r="A288" s="40">
        <v>281</v>
      </c>
      <c r="B288" s="28"/>
      <c r="C288" s="28"/>
      <c r="D288" s="28"/>
      <c r="E288" s="39"/>
      <c r="F288" s="39"/>
      <c r="G288" s="30"/>
      <c r="H288" s="42"/>
      <c r="I288" s="43"/>
      <c r="J288" s="21" t="e">
        <f t="shared" si="2"/>
        <v>#DIV/0!</v>
      </c>
      <c r="K288" s="29"/>
      <c r="L288" s="29"/>
      <c r="M288" s="28"/>
      <c r="N288" s="28"/>
      <c r="O288" s="28"/>
    </row>
    <row r="289" spans="1:15">
      <c r="A289" s="40">
        <v>282</v>
      </c>
      <c r="B289" s="28"/>
      <c r="C289" s="28"/>
      <c r="D289" s="28"/>
      <c r="E289" s="39"/>
      <c r="F289" s="39"/>
      <c r="G289" s="30"/>
      <c r="H289" s="42"/>
      <c r="I289" s="43"/>
      <c r="J289" s="41" t="e">
        <f t="shared" si="2"/>
        <v>#DIV/0!</v>
      </c>
      <c r="K289" s="29"/>
      <c r="L289" s="29"/>
      <c r="M289" s="28"/>
      <c r="N289" s="28"/>
      <c r="O289" s="28"/>
    </row>
    <row r="290" spans="1:15">
      <c r="A290" s="13">
        <v>283</v>
      </c>
      <c r="B290" s="28"/>
      <c r="C290" s="28"/>
      <c r="D290" s="28"/>
      <c r="E290" s="39"/>
      <c r="F290" s="39"/>
      <c r="G290" s="30"/>
      <c r="H290" s="42"/>
      <c r="I290" s="43"/>
      <c r="J290" s="41" t="e">
        <f t="shared" si="2"/>
        <v>#DIV/0!</v>
      </c>
      <c r="K290" s="29"/>
      <c r="L290" s="29"/>
      <c r="M290" s="28"/>
      <c r="N290" s="28"/>
      <c r="O290" s="28"/>
    </row>
    <row r="291" spans="1:15">
      <c r="A291" s="13">
        <v>284</v>
      </c>
      <c r="B291" s="28"/>
      <c r="C291" s="28"/>
      <c r="D291" s="28"/>
      <c r="E291" s="39"/>
      <c r="F291" s="39"/>
      <c r="G291" s="30"/>
      <c r="H291" s="42"/>
      <c r="I291" s="43"/>
      <c r="J291" s="21" t="e">
        <f t="shared" si="2"/>
        <v>#DIV/0!</v>
      </c>
      <c r="K291" s="29"/>
      <c r="L291" s="29"/>
      <c r="M291" s="28"/>
      <c r="N291" s="28"/>
      <c r="O291" s="28"/>
    </row>
    <row r="292" spans="1:15">
      <c r="A292" s="13">
        <v>285</v>
      </c>
      <c r="B292" s="28"/>
      <c r="C292" s="28"/>
      <c r="D292" s="28"/>
      <c r="E292" s="39"/>
      <c r="F292" s="39"/>
      <c r="G292" s="30"/>
      <c r="H292" s="42"/>
      <c r="I292" s="43"/>
      <c r="J292" s="41" t="e">
        <f t="shared" si="2"/>
        <v>#DIV/0!</v>
      </c>
      <c r="K292" s="29"/>
      <c r="L292" s="29"/>
      <c r="M292" s="28"/>
      <c r="N292" s="28"/>
      <c r="O292" s="28"/>
    </row>
    <row r="293" spans="1:15">
      <c r="A293" s="40">
        <v>286</v>
      </c>
      <c r="B293" s="28"/>
      <c r="C293" s="28"/>
      <c r="D293" s="28"/>
      <c r="E293" s="39"/>
      <c r="F293" s="39"/>
      <c r="G293" s="30"/>
      <c r="H293" s="42"/>
      <c r="I293" s="43"/>
      <c r="J293" s="41" t="e">
        <f t="shared" si="2"/>
        <v>#DIV/0!</v>
      </c>
      <c r="K293" s="29"/>
      <c r="L293" s="29"/>
      <c r="M293" s="28"/>
      <c r="N293" s="28"/>
      <c r="O293" s="28"/>
    </row>
    <row r="294" spans="1:15">
      <c r="A294" s="40">
        <v>287</v>
      </c>
      <c r="B294" s="28"/>
      <c r="C294" s="28"/>
      <c r="D294" s="28"/>
      <c r="E294" s="39"/>
      <c r="F294" s="39"/>
      <c r="G294" s="30"/>
      <c r="H294" s="42"/>
      <c r="I294" s="43"/>
      <c r="J294" s="21" t="e">
        <f t="shared" si="2"/>
        <v>#DIV/0!</v>
      </c>
      <c r="K294" s="29"/>
      <c r="L294" s="29"/>
      <c r="M294" s="28"/>
      <c r="N294" s="28"/>
      <c r="O294" s="28"/>
    </row>
    <row r="295" spans="1:15">
      <c r="A295" s="13">
        <v>288</v>
      </c>
      <c r="B295" s="28"/>
      <c r="C295" s="28"/>
      <c r="D295" s="28"/>
      <c r="E295" s="39"/>
      <c r="F295" s="39"/>
      <c r="G295" s="30"/>
      <c r="H295" s="42"/>
      <c r="I295" s="43"/>
      <c r="J295" s="41" t="e">
        <f t="shared" si="2"/>
        <v>#DIV/0!</v>
      </c>
      <c r="K295" s="29"/>
      <c r="L295" s="29"/>
      <c r="M295" s="28"/>
      <c r="N295" s="28"/>
      <c r="O295" s="28"/>
    </row>
    <row r="296" spans="1:15">
      <c r="A296" s="13">
        <v>289</v>
      </c>
      <c r="B296" s="28"/>
      <c r="C296" s="28"/>
      <c r="D296" s="28"/>
      <c r="E296" s="39"/>
      <c r="F296" s="39"/>
      <c r="G296" s="30"/>
      <c r="H296" s="42"/>
      <c r="I296" s="43"/>
      <c r="J296" s="41" t="e">
        <f t="shared" si="2"/>
        <v>#DIV/0!</v>
      </c>
      <c r="K296" s="29"/>
      <c r="L296" s="29"/>
      <c r="M296" s="28"/>
      <c r="N296" s="28"/>
      <c r="O296" s="28"/>
    </row>
    <row r="297" spans="1:15">
      <c r="A297" s="13">
        <v>290</v>
      </c>
      <c r="B297" s="28"/>
      <c r="C297" s="28"/>
      <c r="D297" s="28"/>
      <c r="E297" s="39"/>
      <c r="F297" s="39"/>
      <c r="G297" s="30"/>
      <c r="H297" s="42"/>
      <c r="I297" s="43"/>
      <c r="J297" s="21" t="e">
        <f t="shared" si="2"/>
        <v>#DIV/0!</v>
      </c>
      <c r="K297" s="29"/>
      <c r="L297" s="29"/>
      <c r="M297" s="28"/>
      <c r="N297" s="28"/>
      <c r="O297" s="28"/>
    </row>
    <row r="298" spans="1:15">
      <c r="A298" s="40">
        <v>291</v>
      </c>
      <c r="B298" s="28"/>
      <c r="C298" s="28"/>
      <c r="D298" s="28"/>
      <c r="E298" s="39"/>
      <c r="F298" s="39"/>
      <c r="G298" s="30"/>
      <c r="H298" s="42"/>
      <c r="I298" s="43"/>
      <c r="J298" s="41" t="e">
        <f t="shared" si="2"/>
        <v>#DIV/0!</v>
      </c>
      <c r="K298" s="29"/>
      <c r="L298" s="29"/>
      <c r="M298" s="28"/>
      <c r="N298" s="28"/>
      <c r="O298" s="28"/>
    </row>
    <row r="299" spans="1:15">
      <c r="A299" s="40">
        <v>292</v>
      </c>
      <c r="B299" s="28"/>
      <c r="C299" s="28"/>
      <c r="D299" s="28"/>
      <c r="E299" s="39"/>
      <c r="F299" s="39"/>
      <c r="G299" s="30"/>
      <c r="H299" s="42"/>
      <c r="I299" s="43"/>
      <c r="J299" s="41" t="e">
        <f t="shared" si="2"/>
        <v>#DIV/0!</v>
      </c>
      <c r="K299" s="29"/>
      <c r="L299" s="29"/>
      <c r="M299" s="28"/>
      <c r="N299" s="28"/>
      <c r="O299" s="28"/>
    </row>
    <row r="300" spans="1:15">
      <c r="A300" s="13">
        <v>293</v>
      </c>
      <c r="B300" s="28"/>
      <c r="C300" s="28"/>
      <c r="D300" s="28"/>
      <c r="E300" s="39"/>
      <c r="F300" s="39"/>
      <c r="G300" s="30"/>
      <c r="H300" s="42"/>
      <c r="I300" s="43"/>
      <c r="J300" s="21" t="e">
        <f t="shared" si="2"/>
        <v>#DIV/0!</v>
      </c>
      <c r="K300" s="29"/>
      <c r="L300" s="29"/>
      <c r="M300" s="28"/>
      <c r="N300" s="28"/>
      <c r="O300" s="28"/>
    </row>
    <row r="301" spans="1:15">
      <c r="A301" s="13">
        <v>294</v>
      </c>
      <c r="B301" s="28"/>
      <c r="C301" s="28"/>
      <c r="D301" s="28"/>
      <c r="E301" s="39"/>
      <c r="F301" s="39"/>
      <c r="G301" s="30"/>
      <c r="H301" s="42"/>
      <c r="I301" s="43"/>
      <c r="J301" s="41" t="e">
        <f t="shared" si="2"/>
        <v>#DIV/0!</v>
      </c>
      <c r="K301" s="29"/>
      <c r="L301" s="29"/>
      <c r="M301" s="28"/>
      <c r="N301" s="28"/>
      <c r="O301" s="28"/>
    </row>
    <row r="302" spans="1:15">
      <c r="A302" s="13">
        <v>295</v>
      </c>
      <c r="B302" s="28"/>
      <c r="C302" s="28"/>
      <c r="D302" s="28"/>
      <c r="E302" s="39"/>
      <c r="F302" s="39"/>
      <c r="G302" s="30"/>
      <c r="H302" s="42"/>
      <c r="I302" s="43"/>
      <c r="J302" s="41" t="e">
        <f t="shared" si="2"/>
        <v>#DIV/0!</v>
      </c>
      <c r="K302" s="29"/>
      <c r="L302" s="29"/>
      <c r="M302" s="28"/>
      <c r="N302" s="28"/>
      <c r="O302" s="28"/>
    </row>
    <row r="303" spans="1:15">
      <c r="A303" s="40">
        <v>296</v>
      </c>
      <c r="B303" s="28"/>
      <c r="C303" s="28"/>
      <c r="D303" s="28"/>
      <c r="E303" s="39"/>
      <c r="F303" s="39"/>
      <c r="G303" s="30"/>
      <c r="H303" s="42"/>
      <c r="I303" s="43"/>
      <c r="J303" s="21" t="e">
        <f t="shared" si="2"/>
        <v>#DIV/0!</v>
      </c>
      <c r="K303" s="29"/>
      <c r="L303" s="29"/>
      <c r="M303" s="28"/>
      <c r="N303" s="28"/>
      <c r="O303" s="28"/>
    </row>
    <row r="304" spans="1:15">
      <c r="A304" s="40">
        <v>297</v>
      </c>
      <c r="B304" s="28"/>
      <c r="C304" s="28"/>
      <c r="D304" s="28"/>
      <c r="E304" s="39"/>
      <c r="F304" s="39"/>
      <c r="G304" s="30"/>
      <c r="H304" s="42"/>
      <c r="I304" s="43"/>
      <c r="J304" s="41" t="e">
        <f t="shared" si="2"/>
        <v>#DIV/0!</v>
      </c>
      <c r="K304" s="29"/>
      <c r="L304" s="29"/>
      <c r="M304" s="28"/>
      <c r="N304" s="28"/>
      <c r="O304" s="28"/>
    </row>
    <row r="305" spans="1:15">
      <c r="A305" s="13">
        <v>298</v>
      </c>
      <c r="B305" s="28"/>
      <c r="C305" s="28"/>
      <c r="D305" s="28"/>
      <c r="E305" s="39"/>
      <c r="F305" s="39"/>
      <c r="G305" s="30"/>
      <c r="H305" s="42"/>
      <c r="I305" s="43"/>
      <c r="J305" s="41" t="e">
        <f t="shared" si="2"/>
        <v>#DIV/0!</v>
      </c>
      <c r="K305" s="29"/>
      <c r="L305" s="29"/>
      <c r="M305" s="28"/>
      <c r="N305" s="28"/>
      <c r="O305" s="28"/>
    </row>
    <row r="306" spans="1:15">
      <c r="A306" s="13">
        <v>299</v>
      </c>
      <c r="B306" s="28"/>
      <c r="C306" s="28"/>
      <c r="D306" s="28"/>
      <c r="E306" s="39"/>
      <c r="F306" s="39"/>
      <c r="G306" s="30"/>
      <c r="H306" s="42"/>
      <c r="I306" s="43"/>
      <c r="J306" s="21" t="e">
        <f t="shared" si="2"/>
        <v>#DIV/0!</v>
      </c>
      <c r="K306" s="29"/>
      <c r="L306" s="29"/>
      <c r="M306" s="28"/>
      <c r="N306" s="28"/>
      <c r="O306" s="28"/>
    </row>
    <row r="307" spans="1:15">
      <c r="A307" s="13">
        <v>300</v>
      </c>
      <c r="B307" s="28"/>
      <c r="C307" s="28"/>
      <c r="D307" s="28"/>
      <c r="E307" s="39"/>
      <c r="F307" s="39"/>
      <c r="G307" s="30"/>
      <c r="H307" s="42"/>
      <c r="I307" s="43"/>
      <c r="J307" s="41" t="e">
        <f t="shared" si="2"/>
        <v>#DIV/0!</v>
      </c>
      <c r="K307" s="29"/>
      <c r="L307" s="29"/>
      <c r="M307" s="28"/>
      <c r="N307" s="28"/>
      <c r="O307" s="28"/>
    </row>
    <row r="308" spans="1:15">
      <c r="A308" s="40">
        <v>301</v>
      </c>
      <c r="B308" s="28"/>
      <c r="C308" s="28"/>
      <c r="D308" s="28"/>
      <c r="E308" s="39"/>
      <c r="F308" s="39"/>
      <c r="G308" s="30"/>
      <c r="H308" s="42"/>
      <c r="I308" s="43"/>
      <c r="J308" s="41" t="e">
        <f t="shared" si="2"/>
        <v>#DIV/0!</v>
      </c>
      <c r="K308" s="29"/>
      <c r="L308" s="29"/>
      <c r="M308" s="28"/>
      <c r="N308" s="28"/>
      <c r="O308" s="28"/>
    </row>
    <row r="309" spans="1:15">
      <c r="A309" s="40">
        <v>302</v>
      </c>
      <c r="B309" s="28"/>
      <c r="C309" s="28"/>
      <c r="D309" s="28"/>
      <c r="E309" s="39"/>
      <c r="F309" s="39"/>
      <c r="G309" s="30"/>
      <c r="H309" s="42"/>
      <c r="I309" s="43"/>
      <c r="J309" s="21" t="e">
        <f t="shared" si="2"/>
        <v>#DIV/0!</v>
      </c>
      <c r="K309" s="29"/>
      <c r="L309" s="29"/>
      <c r="M309" s="28"/>
      <c r="N309" s="28"/>
      <c r="O309" s="28"/>
    </row>
    <row r="310" spans="1:15">
      <c r="A310" s="13">
        <v>303</v>
      </c>
      <c r="B310" s="28"/>
      <c r="C310" s="28"/>
      <c r="D310" s="28"/>
      <c r="E310" s="39"/>
      <c r="F310" s="39"/>
      <c r="G310" s="30"/>
      <c r="H310" s="42"/>
      <c r="I310" s="43"/>
      <c r="J310" s="41" t="e">
        <f t="shared" si="2"/>
        <v>#DIV/0!</v>
      </c>
      <c r="K310" s="29"/>
      <c r="L310" s="29"/>
      <c r="M310" s="28"/>
      <c r="N310" s="28"/>
      <c r="O310" s="28"/>
    </row>
    <row r="311" spans="1:15">
      <c r="A311" s="13">
        <v>304</v>
      </c>
      <c r="B311" s="28"/>
      <c r="C311" s="28"/>
      <c r="D311" s="28"/>
      <c r="E311" s="39"/>
      <c r="F311" s="39"/>
      <c r="G311" s="30"/>
      <c r="H311" s="42"/>
      <c r="I311" s="43"/>
      <c r="J311" s="41" t="e">
        <f t="shared" si="2"/>
        <v>#DIV/0!</v>
      </c>
      <c r="K311" s="29"/>
      <c r="L311" s="29"/>
      <c r="M311" s="28"/>
      <c r="N311" s="28"/>
      <c r="O311" s="28"/>
    </row>
    <row r="312" spans="1:15">
      <c r="A312" s="13">
        <v>305</v>
      </c>
      <c r="B312" s="28"/>
      <c r="C312" s="28"/>
      <c r="D312" s="28"/>
      <c r="E312" s="39"/>
      <c r="F312" s="39"/>
      <c r="G312" s="30"/>
      <c r="H312" s="42"/>
      <c r="I312" s="43"/>
      <c r="J312" s="21" t="e">
        <f t="shared" si="2"/>
        <v>#DIV/0!</v>
      </c>
      <c r="K312" s="29"/>
      <c r="L312" s="29"/>
      <c r="M312" s="28"/>
      <c r="N312" s="28"/>
      <c r="O312" s="28"/>
    </row>
    <row r="313" spans="1:15">
      <c r="A313" s="40">
        <v>306</v>
      </c>
      <c r="B313" s="28"/>
      <c r="C313" s="28"/>
      <c r="D313" s="28"/>
      <c r="E313" s="39"/>
      <c r="F313" s="39"/>
      <c r="G313" s="30"/>
      <c r="H313" s="42"/>
      <c r="I313" s="43"/>
      <c r="J313" s="41" t="e">
        <f t="shared" si="2"/>
        <v>#DIV/0!</v>
      </c>
      <c r="K313" s="29"/>
      <c r="L313" s="29"/>
      <c r="M313" s="28"/>
      <c r="N313" s="28"/>
      <c r="O313" s="28"/>
    </row>
    <row r="314" spans="1:15">
      <c r="A314" s="40">
        <v>307</v>
      </c>
      <c r="B314" s="28"/>
      <c r="C314" s="28"/>
      <c r="D314" s="28"/>
      <c r="E314" s="39"/>
      <c r="F314" s="39"/>
      <c r="G314" s="30"/>
      <c r="H314" s="42"/>
      <c r="I314" s="43"/>
      <c r="J314" s="41" t="e">
        <f t="shared" si="2"/>
        <v>#DIV/0!</v>
      </c>
      <c r="K314" s="29"/>
      <c r="L314" s="29"/>
      <c r="M314" s="28"/>
      <c r="N314" s="28"/>
      <c r="O314" s="28"/>
    </row>
    <row r="315" spans="1:15">
      <c r="A315" s="13">
        <v>308</v>
      </c>
      <c r="B315" s="28"/>
      <c r="C315" s="28"/>
      <c r="D315" s="28"/>
      <c r="E315" s="39"/>
      <c r="F315" s="39"/>
      <c r="G315" s="30"/>
      <c r="H315" s="42"/>
      <c r="I315" s="43"/>
      <c r="J315" s="21" t="e">
        <f t="shared" si="2"/>
        <v>#DIV/0!</v>
      </c>
      <c r="K315" s="29"/>
      <c r="L315" s="29"/>
      <c r="M315" s="28"/>
      <c r="N315" s="28"/>
      <c r="O315" s="28"/>
    </row>
    <row r="316" spans="1:15">
      <c r="A316" s="13">
        <v>309</v>
      </c>
      <c r="B316" s="28"/>
      <c r="C316" s="28"/>
      <c r="D316" s="28"/>
      <c r="E316" s="39"/>
      <c r="F316" s="39"/>
      <c r="G316" s="30"/>
      <c r="H316" s="42"/>
      <c r="I316" s="43"/>
      <c r="J316" s="41" t="e">
        <f t="shared" si="2"/>
        <v>#DIV/0!</v>
      </c>
      <c r="K316" s="29"/>
      <c r="L316" s="29"/>
      <c r="M316" s="28"/>
      <c r="N316" s="28"/>
      <c r="O316" s="28"/>
    </row>
    <row r="317" spans="1:15">
      <c r="A317" s="13">
        <v>310</v>
      </c>
      <c r="B317" s="28"/>
      <c r="C317" s="28"/>
      <c r="D317" s="28"/>
      <c r="E317" s="39"/>
      <c r="F317" s="39"/>
      <c r="G317" s="30"/>
      <c r="H317" s="42"/>
      <c r="I317" s="43"/>
      <c r="J317" s="41" t="e">
        <f t="shared" si="2"/>
        <v>#DIV/0!</v>
      </c>
      <c r="K317" s="29"/>
      <c r="L317" s="29"/>
      <c r="M317" s="28"/>
      <c r="N317" s="28"/>
      <c r="O317" s="28"/>
    </row>
    <row r="318" spans="1:15">
      <c r="A318" s="40">
        <v>311</v>
      </c>
      <c r="B318" s="28"/>
      <c r="C318" s="28"/>
      <c r="D318" s="28"/>
      <c r="E318" s="39"/>
      <c r="F318" s="39"/>
      <c r="G318" s="30"/>
      <c r="H318" s="42"/>
      <c r="I318" s="43"/>
      <c r="J318" s="21" t="e">
        <f t="shared" ref="J318:J357" si="3">H318/I318</f>
        <v>#DIV/0!</v>
      </c>
      <c r="K318" s="29"/>
      <c r="L318" s="29"/>
      <c r="M318" s="28"/>
      <c r="N318" s="28"/>
      <c r="O318" s="28"/>
    </row>
    <row r="319" spans="1:15">
      <c r="A319" s="40">
        <v>312</v>
      </c>
      <c r="B319" s="28"/>
      <c r="C319" s="28"/>
      <c r="D319" s="28"/>
      <c r="E319" s="39"/>
      <c r="F319" s="39"/>
      <c r="G319" s="30"/>
      <c r="H319" s="42"/>
      <c r="I319" s="43"/>
      <c r="J319" s="41" t="e">
        <f t="shared" si="3"/>
        <v>#DIV/0!</v>
      </c>
      <c r="K319" s="29"/>
      <c r="L319" s="29"/>
      <c r="M319" s="28"/>
      <c r="N319" s="28"/>
      <c r="O319" s="28"/>
    </row>
    <row r="320" spans="1:15">
      <c r="A320" s="13">
        <v>313</v>
      </c>
      <c r="B320" s="28"/>
      <c r="C320" s="28"/>
      <c r="D320" s="28"/>
      <c r="E320" s="39"/>
      <c r="F320" s="39"/>
      <c r="G320" s="30"/>
      <c r="H320" s="42"/>
      <c r="I320" s="43"/>
      <c r="J320" s="41" t="e">
        <f t="shared" si="3"/>
        <v>#DIV/0!</v>
      </c>
      <c r="K320" s="29"/>
      <c r="L320" s="29"/>
      <c r="M320" s="28"/>
      <c r="N320" s="28"/>
      <c r="O320" s="28"/>
    </row>
    <row r="321" spans="1:15">
      <c r="A321" s="13">
        <v>314</v>
      </c>
      <c r="B321" s="28"/>
      <c r="C321" s="28"/>
      <c r="D321" s="28"/>
      <c r="E321" s="39"/>
      <c r="F321" s="39"/>
      <c r="G321" s="30"/>
      <c r="H321" s="42"/>
      <c r="I321" s="43"/>
      <c r="J321" s="21" t="e">
        <f t="shared" si="3"/>
        <v>#DIV/0!</v>
      </c>
      <c r="K321" s="29"/>
      <c r="L321" s="29"/>
      <c r="M321" s="28"/>
      <c r="N321" s="28"/>
      <c r="O321" s="28"/>
    </row>
    <row r="322" spans="1:15">
      <c r="A322" s="13">
        <v>315</v>
      </c>
      <c r="B322" s="28"/>
      <c r="C322" s="28"/>
      <c r="D322" s="28"/>
      <c r="E322" s="39"/>
      <c r="F322" s="39"/>
      <c r="G322" s="30"/>
      <c r="H322" s="42"/>
      <c r="I322" s="43"/>
      <c r="J322" s="41" t="e">
        <f t="shared" si="3"/>
        <v>#DIV/0!</v>
      </c>
      <c r="K322" s="29"/>
      <c r="L322" s="29"/>
      <c r="M322" s="28"/>
      <c r="N322" s="28"/>
      <c r="O322" s="28"/>
    </row>
    <row r="323" spans="1:15">
      <c r="A323" s="40">
        <v>316</v>
      </c>
      <c r="B323" s="28"/>
      <c r="C323" s="28"/>
      <c r="D323" s="28"/>
      <c r="E323" s="39"/>
      <c r="F323" s="39"/>
      <c r="G323" s="30"/>
      <c r="H323" s="42"/>
      <c r="I323" s="43"/>
      <c r="J323" s="41" t="e">
        <f t="shared" si="3"/>
        <v>#DIV/0!</v>
      </c>
      <c r="K323" s="29"/>
      <c r="L323" s="29"/>
      <c r="M323" s="28"/>
      <c r="N323" s="28"/>
      <c r="O323" s="28"/>
    </row>
    <row r="324" spans="1:15">
      <c r="A324" s="40">
        <v>317</v>
      </c>
      <c r="B324" s="28"/>
      <c r="C324" s="28"/>
      <c r="D324" s="28"/>
      <c r="E324" s="39"/>
      <c r="F324" s="39"/>
      <c r="G324" s="30"/>
      <c r="H324" s="42"/>
      <c r="I324" s="43"/>
      <c r="J324" s="21" t="e">
        <f t="shared" si="3"/>
        <v>#DIV/0!</v>
      </c>
      <c r="K324" s="29"/>
      <c r="L324" s="29"/>
      <c r="M324" s="28"/>
      <c r="N324" s="28"/>
      <c r="O324" s="28"/>
    </row>
    <row r="325" spans="1:15">
      <c r="A325" s="13">
        <v>318</v>
      </c>
      <c r="B325" s="28"/>
      <c r="C325" s="28"/>
      <c r="D325" s="28"/>
      <c r="E325" s="39"/>
      <c r="F325" s="39"/>
      <c r="G325" s="30"/>
      <c r="H325" s="42"/>
      <c r="I325" s="43"/>
      <c r="J325" s="41" t="e">
        <f t="shared" si="3"/>
        <v>#DIV/0!</v>
      </c>
      <c r="K325" s="29"/>
      <c r="L325" s="29"/>
      <c r="M325" s="28"/>
      <c r="N325" s="28"/>
      <c r="O325" s="28"/>
    </row>
    <row r="326" spans="1:15">
      <c r="A326" s="13">
        <v>319</v>
      </c>
      <c r="B326" s="28"/>
      <c r="C326" s="28"/>
      <c r="D326" s="28"/>
      <c r="E326" s="39"/>
      <c r="F326" s="39"/>
      <c r="G326" s="30"/>
      <c r="H326" s="42"/>
      <c r="I326" s="43"/>
      <c r="J326" s="41" t="e">
        <f t="shared" si="3"/>
        <v>#DIV/0!</v>
      </c>
      <c r="K326" s="29"/>
      <c r="L326" s="29"/>
      <c r="M326" s="28"/>
      <c r="N326" s="28"/>
      <c r="O326" s="28"/>
    </row>
    <row r="327" spans="1:15">
      <c r="A327" s="13">
        <v>320</v>
      </c>
      <c r="B327" s="28"/>
      <c r="C327" s="28"/>
      <c r="D327" s="28"/>
      <c r="E327" s="39"/>
      <c r="F327" s="39"/>
      <c r="G327" s="30"/>
      <c r="H327" s="42"/>
      <c r="I327" s="43"/>
      <c r="J327" s="21" t="e">
        <f t="shared" si="3"/>
        <v>#DIV/0!</v>
      </c>
      <c r="K327" s="29"/>
      <c r="L327" s="29"/>
      <c r="M327" s="28"/>
      <c r="N327" s="28"/>
      <c r="O327" s="28"/>
    </row>
    <row r="328" spans="1:15">
      <c r="A328" s="40">
        <v>321</v>
      </c>
      <c r="B328" s="28"/>
      <c r="C328" s="28"/>
      <c r="D328" s="28"/>
      <c r="E328" s="39"/>
      <c r="F328" s="39"/>
      <c r="G328" s="30"/>
      <c r="H328" s="42"/>
      <c r="I328" s="43"/>
      <c r="J328" s="41" t="e">
        <f t="shared" si="3"/>
        <v>#DIV/0!</v>
      </c>
      <c r="K328" s="29"/>
      <c r="L328" s="29"/>
      <c r="M328" s="28"/>
      <c r="N328" s="28"/>
      <c r="O328" s="28"/>
    </row>
    <row r="329" spans="1:15">
      <c r="A329" s="40">
        <v>322</v>
      </c>
      <c r="B329" s="28"/>
      <c r="C329" s="28"/>
      <c r="D329" s="28"/>
      <c r="E329" s="39"/>
      <c r="F329" s="39"/>
      <c r="G329" s="30"/>
      <c r="H329" s="42"/>
      <c r="I329" s="43"/>
      <c r="J329" s="41" t="e">
        <f t="shared" si="3"/>
        <v>#DIV/0!</v>
      </c>
      <c r="K329" s="29"/>
      <c r="L329" s="29"/>
      <c r="M329" s="28"/>
      <c r="N329" s="28"/>
      <c r="O329" s="28"/>
    </row>
    <row r="330" spans="1:15">
      <c r="A330" s="13">
        <v>323</v>
      </c>
      <c r="B330" s="28"/>
      <c r="C330" s="28"/>
      <c r="D330" s="28"/>
      <c r="E330" s="39"/>
      <c r="F330" s="39"/>
      <c r="G330" s="30"/>
      <c r="H330" s="42"/>
      <c r="I330" s="43"/>
      <c r="J330" s="21" t="e">
        <f t="shared" si="3"/>
        <v>#DIV/0!</v>
      </c>
      <c r="K330" s="29"/>
      <c r="L330" s="29"/>
      <c r="M330" s="28"/>
      <c r="N330" s="28"/>
      <c r="O330" s="28"/>
    </row>
    <row r="331" spans="1:15">
      <c r="A331" s="13">
        <v>324</v>
      </c>
      <c r="B331" s="28"/>
      <c r="C331" s="28"/>
      <c r="D331" s="28"/>
      <c r="E331" s="39"/>
      <c r="F331" s="39"/>
      <c r="G331" s="30"/>
      <c r="H331" s="42"/>
      <c r="I331" s="43"/>
      <c r="J331" s="41" t="e">
        <f t="shared" si="3"/>
        <v>#DIV/0!</v>
      </c>
      <c r="K331" s="29"/>
      <c r="L331" s="29"/>
      <c r="M331" s="28"/>
      <c r="N331" s="28"/>
      <c r="O331" s="28"/>
    </row>
    <row r="332" spans="1:15">
      <c r="A332" s="13">
        <v>325</v>
      </c>
      <c r="B332" s="28"/>
      <c r="C332" s="28"/>
      <c r="D332" s="28"/>
      <c r="E332" s="39"/>
      <c r="F332" s="39"/>
      <c r="G332" s="30"/>
      <c r="H332" s="42"/>
      <c r="I332" s="43"/>
      <c r="J332" s="41" t="e">
        <f t="shared" si="3"/>
        <v>#DIV/0!</v>
      </c>
      <c r="K332" s="29"/>
      <c r="L332" s="29"/>
      <c r="M332" s="28"/>
      <c r="N332" s="28"/>
      <c r="O332" s="28"/>
    </row>
    <row r="333" spans="1:15">
      <c r="A333" s="40">
        <v>326</v>
      </c>
      <c r="B333" s="28"/>
      <c r="C333" s="28"/>
      <c r="D333" s="28"/>
      <c r="E333" s="39"/>
      <c r="F333" s="39"/>
      <c r="G333" s="30"/>
      <c r="H333" s="42"/>
      <c r="I333" s="43"/>
      <c r="J333" s="21" t="e">
        <f t="shared" si="3"/>
        <v>#DIV/0!</v>
      </c>
      <c r="K333" s="29"/>
      <c r="L333" s="29"/>
      <c r="M333" s="28"/>
      <c r="N333" s="28"/>
      <c r="O333" s="28"/>
    </row>
    <row r="334" spans="1:15">
      <c r="A334" s="40">
        <v>327</v>
      </c>
      <c r="B334" s="28"/>
      <c r="C334" s="28"/>
      <c r="D334" s="28"/>
      <c r="E334" s="39"/>
      <c r="F334" s="39"/>
      <c r="G334" s="30"/>
      <c r="H334" s="42"/>
      <c r="I334" s="43"/>
      <c r="J334" s="41" t="e">
        <f t="shared" si="3"/>
        <v>#DIV/0!</v>
      </c>
      <c r="K334" s="29"/>
      <c r="L334" s="29"/>
      <c r="M334" s="28"/>
      <c r="N334" s="28"/>
      <c r="O334" s="28"/>
    </row>
    <row r="335" spans="1:15">
      <c r="A335" s="13">
        <v>328</v>
      </c>
      <c r="B335" s="28"/>
      <c r="C335" s="28"/>
      <c r="D335" s="28"/>
      <c r="E335" s="39"/>
      <c r="F335" s="39"/>
      <c r="G335" s="30"/>
      <c r="H335" s="42"/>
      <c r="I335" s="43"/>
      <c r="J335" s="41" t="e">
        <f t="shared" si="3"/>
        <v>#DIV/0!</v>
      </c>
      <c r="K335" s="29"/>
      <c r="L335" s="29"/>
      <c r="M335" s="28"/>
      <c r="N335" s="28"/>
      <c r="O335" s="28"/>
    </row>
    <row r="336" spans="1:15">
      <c r="A336" s="13">
        <v>329</v>
      </c>
      <c r="B336" s="28"/>
      <c r="C336" s="28"/>
      <c r="D336" s="28"/>
      <c r="E336" s="39"/>
      <c r="F336" s="39"/>
      <c r="G336" s="30"/>
      <c r="H336" s="42"/>
      <c r="I336" s="43"/>
      <c r="J336" s="21" t="e">
        <f t="shared" si="3"/>
        <v>#DIV/0!</v>
      </c>
      <c r="K336" s="29"/>
      <c r="L336" s="29"/>
      <c r="M336" s="28"/>
      <c r="N336" s="28"/>
      <c r="O336" s="28"/>
    </row>
    <row r="337" spans="1:15">
      <c r="A337" s="13">
        <v>330</v>
      </c>
      <c r="B337" s="28"/>
      <c r="C337" s="28"/>
      <c r="D337" s="28"/>
      <c r="E337" s="39"/>
      <c r="F337" s="39"/>
      <c r="G337" s="30"/>
      <c r="H337" s="42"/>
      <c r="I337" s="43"/>
      <c r="J337" s="41" t="e">
        <f t="shared" si="3"/>
        <v>#DIV/0!</v>
      </c>
      <c r="K337" s="29"/>
      <c r="L337" s="29"/>
      <c r="M337" s="28"/>
      <c r="N337" s="28"/>
      <c r="O337" s="28"/>
    </row>
    <row r="338" spans="1:15">
      <c r="A338" s="40">
        <v>331</v>
      </c>
      <c r="B338" s="28"/>
      <c r="C338" s="28"/>
      <c r="D338" s="28"/>
      <c r="E338" s="39"/>
      <c r="F338" s="39"/>
      <c r="G338" s="30"/>
      <c r="H338" s="42"/>
      <c r="I338" s="43"/>
      <c r="J338" s="41" t="e">
        <f t="shared" si="3"/>
        <v>#DIV/0!</v>
      </c>
      <c r="K338" s="29"/>
      <c r="L338" s="29"/>
      <c r="M338" s="28"/>
      <c r="N338" s="28"/>
      <c r="O338" s="28"/>
    </row>
    <row r="339" spans="1:15">
      <c r="A339" s="40">
        <v>332</v>
      </c>
      <c r="B339" s="28"/>
      <c r="C339" s="28"/>
      <c r="D339" s="28"/>
      <c r="E339" s="39"/>
      <c r="F339" s="39"/>
      <c r="G339" s="30"/>
      <c r="H339" s="42"/>
      <c r="I339" s="43"/>
      <c r="J339" s="21" t="e">
        <f t="shared" si="3"/>
        <v>#DIV/0!</v>
      </c>
      <c r="K339" s="29"/>
      <c r="L339" s="29"/>
      <c r="M339" s="28"/>
      <c r="N339" s="28"/>
      <c r="O339" s="28"/>
    </row>
    <row r="340" spans="1:15">
      <c r="A340" s="13">
        <v>333</v>
      </c>
      <c r="B340" s="28"/>
      <c r="C340" s="28"/>
      <c r="D340" s="28"/>
      <c r="E340" s="39"/>
      <c r="F340" s="39"/>
      <c r="G340" s="30"/>
      <c r="H340" s="42"/>
      <c r="I340" s="43"/>
      <c r="J340" s="41" t="e">
        <f t="shared" si="3"/>
        <v>#DIV/0!</v>
      </c>
      <c r="K340" s="29"/>
      <c r="L340" s="29"/>
      <c r="M340" s="28"/>
      <c r="N340" s="28"/>
      <c r="O340" s="28"/>
    </row>
    <row r="341" spans="1:15">
      <c r="A341" s="13">
        <v>334</v>
      </c>
      <c r="B341" s="28"/>
      <c r="C341" s="28"/>
      <c r="D341" s="28"/>
      <c r="E341" s="39"/>
      <c r="F341" s="39"/>
      <c r="G341" s="30"/>
      <c r="H341" s="42"/>
      <c r="I341" s="43"/>
      <c r="J341" s="41" t="e">
        <f t="shared" si="3"/>
        <v>#DIV/0!</v>
      </c>
      <c r="K341" s="29"/>
      <c r="L341" s="29"/>
      <c r="M341" s="28"/>
      <c r="N341" s="28"/>
      <c r="O341" s="28"/>
    </row>
    <row r="342" spans="1:15">
      <c r="A342" s="13">
        <v>335</v>
      </c>
      <c r="B342" s="28"/>
      <c r="C342" s="28"/>
      <c r="D342" s="28"/>
      <c r="E342" s="39"/>
      <c r="F342" s="39"/>
      <c r="G342" s="30"/>
      <c r="H342" s="42"/>
      <c r="I342" s="43"/>
      <c r="J342" s="21" t="e">
        <f t="shared" si="3"/>
        <v>#DIV/0!</v>
      </c>
      <c r="K342" s="29"/>
      <c r="L342" s="29"/>
      <c r="M342" s="28"/>
      <c r="N342" s="28"/>
      <c r="O342" s="28"/>
    </row>
    <row r="343" spans="1:15">
      <c r="A343" s="40">
        <v>336</v>
      </c>
      <c r="B343" s="28"/>
      <c r="C343" s="28"/>
      <c r="D343" s="28"/>
      <c r="E343" s="39"/>
      <c r="F343" s="39"/>
      <c r="G343" s="30"/>
      <c r="H343" s="42"/>
      <c r="I343" s="43"/>
      <c r="J343" s="41" t="e">
        <f t="shared" si="3"/>
        <v>#DIV/0!</v>
      </c>
      <c r="K343" s="29"/>
      <c r="L343" s="29"/>
      <c r="M343" s="28"/>
      <c r="N343" s="28"/>
      <c r="O343" s="28"/>
    </row>
    <row r="344" spans="1:15">
      <c r="A344" s="40">
        <v>337</v>
      </c>
      <c r="B344" s="28"/>
      <c r="C344" s="28"/>
      <c r="D344" s="28"/>
      <c r="E344" s="39"/>
      <c r="F344" s="39"/>
      <c r="G344" s="30"/>
      <c r="H344" s="42"/>
      <c r="I344" s="43"/>
      <c r="J344" s="41" t="e">
        <f t="shared" si="3"/>
        <v>#DIV/0!</v>
      </c>
      <c r="K344" s="29"/>
      <c r="L344" s="29"/>
      <c r="M344" s="28"/>
      <c r="N344" s="28"/>
      <c r="O344" s="28"/>
    </row>
    <row r="345" spans="1:15">
      <c r="A345" s="13">
        <v>338</v>
      </c>
      <c r="B345" s="28"/>
      <c r="C345" s="28"/>
      <c r="D345" s="28"/>
      <c r="E345" s="39"/>
      <c r="F345" s="39"/>
      <c r="G345" s="30"/>
      <c r="H345" s="42"/>
      <c r="I345" s="43"/>
      <c r="J345" s="21" t="e">
        <f t="shared" si="3"/>
        <v>#DIV/0!</v>
      </c>
      <c r="K345" s="29"/>
      <c r="L345" s="29"/>
      <c r="M345" s="28"/>
      <c r="N345" s="28"/>
      <c r="O345" s="28"/>
    </row>
    <row r="346" spans="1:15">
      <c r="A346" s="13">
        <v>339</v>
      </c>
      <c r="B346" s="28"/>
      <c r="C346" s="28"/>
      <c r="D346" s="28"/>
      <c r="E346" s="39"/>
      <c r="F346" s="39"/>
      <c r="G346" s="30"/>
      <c r="H346" s="42"/>
      <c r="I346" s="43"/>
      <c r="J346" s="41" t="e">
        <f t="shared" si="3"/>
        <v>#DIV/0!</v>
      </c>
      <c r="K346" s="29"/>
      <c r="L346" s="29"/>
      <c r="M346" s="28"/>
      <c r="N346" s="28"/>
      <c r="O346" s="28"/>
    </row>
    <row r="347" spans="1:15">
      <c r="A347" s="13">
        <v>340</v>
      </c>
      <c r="B347" s="28"/>
      <c r="C347" s="28"/>
      <c r="D347" s="28"/>
      <c r="E347" s="39"/>
      <c r="F347" s="39"/>
      <c r="G347" s="30"/>
      <c r="H347" s="42"/>
      <c r="I347" s="43"/>
      <c r="J347" s="41" t="e">
        <f t="shared" si="3"/>
        <v>#DIV/0!</v>
      </c>
      <c r="K347" s="29"/>
      <c r="L347" s="29"/>
      <c r="M347" s="28"/>
      <c r="N347" s="28"/>
      <c r="O347" s="28"/>
    </row>
    <row r="348" spans="1:15">
      <c r="A348" s="40">
        <v>341</v>
      </c>
      <c r="B348" s="28"/>
      <c r="C348" s="28"/>
      <c r="D348" s="28"/>
      <c r="E348" s="39"/>
      <c r="F348" s="39"/>
      <c r="G348" s="30"/>
      <c r="H348" s="42"/>
      <c r="I348" s="43"/>
      <c r="J348" s="21" t="e">
        <f t="shared" si="3"/>
        <v>#DIV/0!</v>
      </c>
      <c r="K348" s="29"/>
      <c r="L348" s="29"/>
      <c r="M348" s="28"/>
      <c r="N348" s="28"/>
      <c r="O348" s="28"/>
    </row>
    <row r="349" spans="1:15">
      <c r="A349" s="40">
        <v>342</v>
      </c>
      <c r="B349" s="28"/>
      <c r="C349" s="28"/>
      <c r="D349" s="28"/>
      <c r="E349" s="39"/>
      <c r="F349" s="39"/>
      <c r="G349" s="30"/>
      <c r="H349" s="42"/>
      <c r="I349" s="43"/>
      <c r="J349" s="41" t="e">
        <f t="shared" si="3"/>
        <v>#DIV/0!</v>
      </c>
      <c r="K349" s="29"/>
      <c r="L349" s="29"/>
      <c r="M349" s="28"/>
      <c r="N349" s="28"/>
      <c r="O349" s="28"/>
    </row>
    <row r="350" spans="1:15">
      <c r="A350" s="13">
        <v>343</v>
      </c>
      <c r="B350" s="28"/>
      <c r="C350" s="28"/>
      <c r="D350" s="28"/>
      <c r="E350" s="39"/>
      <c r="F350" s="39"/>
      <c r="G350" s="30"/>
      <c r="H350" s="42"/>
      <c r="I350" s="43"/>
      <c r="J350" s="41" t="e">
        <f t="shared" si="3"/>
        <v>#DIV/0!</v>
      </c>
      <c r="K350" s="29"/>
      <c r="L350" s="29"/>
      <c r="M350" s="28"/>
      <c r="N350" s="28"/>
      <c r="O350" s="28"/>
    </row>
    <row r="351" spans="1:15">
      <c r="A351" s="13">
        <v>344</v>
      </c>
      <c r="B351" s="28"/>
      <c r="C351" s="28"/>
      <c r="D351" s="28"/>
      <c r="E351" s="39"/>
      <c r="F351" s="39"/>
      <c r="G351" s="30"/>
      <c r="H351" s="42"/>
      <c r="I351" s="43"/>
      <c r="J351" s="21" t="e">
        <f t="shared" si="3"/>
        <v>#DIV/0!</v>
      </c>
      <c r="K351" s="29"/>
      <c r="L351" s="29"/>
      <c r="M351" s="28"/>
      <c r="N351" s="28"/>
      <c r="O351" s="28"/>
    </row>
    <row r="352" spans="1:15">
      <c r="A352" s="13">
        <v>345</v>
      </c>
      <c r="B352" s="28"/>
      <c r="C352" s="28"/>
      <c r="D352" s="28"/>
      <c r="E352" s="39"/>
      <c r="F352" s="39"/>
      <c r="G352" s="30"/>
      <c r="H352" s="42"/>
      <c r="I352" s="43"/>
      <c r="J352" s="41" t="e">
        <f t="shared" si="3"/>
        <v>#DIV/0!</v>
      </c>
      <c r="K352" s="29"/>
      <c r="L352" s="29"/>
      <c r="M352" s="28"/>
      <c r="N352" s="28"/>
      <c r="O352" s="28"/>
    </row>
    <row r="353" spans="1:15">
      <c r="A353" s="40">
        <v>346</v>
      </c>
      <c r="B353" s="28"/>
      <c r="C353" s="28"/>
      <c r="D353" s="28"/>
      <c r="E353" s="39"/>
      <c r="F353" s="39"/>
      <c r="G353" s="30"/>
      <c r="H353" s="42"/>
      <c r="I353" s="43"/>
      <c r="J353" s="41" t="e">
        <f t="shared" si="3"/>
        <v>#DIV/0!</v>
      </c>
      <c r="K353" s="29"/>
      <c r="L353" s="29"/>
      <c r="M353" s="28"/>
      <c r="N353" s="28"/>
      <c r="O353" s="28"/>
    </row>
    <row r="354" spans="1:15">
      <c r="A354" s="40">
        <v>347</v>
      </c>
      <c r="B354" s="28"/>
      <c r="C354" s="28"/>
      <c r="D354" s="28"/>
      <c r="E354" s="39"/>
      <c r="F354" s="39"/>
      <c r="G354" s="30"/>
      <c r="H354" s="42"/>
      <c r="I354" s="43"/>
      <c r="J354" s="21" t="e">
        <f t="shared" si="3"/>
        <v>#DIV/0!</v>
      </c>
      <c r="K354" s="29"/>
      <c r="L354" s="29"/>
      <c r="M354" s="28"/>
      <c r="N354" s="28"/>
      <c r="O354" s="28"/>
    </row>
    <row r="355" spans="1:15">
      <c r="A355" s="13">
        <v>348</v>
      </c>
      <c r="B355" s="28"/>
      <c r="C355" s="28"/>
      <c r="D355" s="28"/>
      <c r="E355" s="39"/>
      <c r="F355" s="39"/>
      <c r="G355" s="30"/>
      <c r="H355" s="42"/>
      <c r="I355" s="43"/>
      <c r="J355" s="41" t="e">
        <f t="shared" si="3"/>
        <v>#DIV/0!</v>
      </c>
      <c r="K355" s="29"/>
      <c r="L355" s="29"/>
      <c r="M355" s="28"/>
      <c r="N355" s="28"/>
      <c r="O355" s="28"/>
    </row>
    <row r="356" spans="1:15">
      <c r="A356" s="13">
        <v>349</v>
      </c>
      <c r="B356" s="28"/>
      <c r="C356" s="28"/>
      <c r="D356" s="28"/>
      <c r="E356" s="39"/>
      <c r="F356" s="39"/>
      <c r="G356" s="30"/>
      <c r="H356" s="42"/>
      <c r="I356" s="43"/>
      <c r="J356" s="41" t="e">
        <f t="shared" si="3"/>
        <v>#DIV/0!</v>
      </c>
      <c r="K356" s="29"/>
      <c r="L356" s="29"/>
      <c r="M356" s="28"/>
      <c r="N356" s="28"/>
      <c r="O356" s="28"/>
    </row>
    <row r="357" spans="1:15">
      <c r="A357" s="13">
        <v>350</v>
      </c>
      <c r="B357" s="28"/>
      <c r="C357" s="28"/>
      <c r="D357" s="28"/>
      <c r="E357" s="39"/>
      <c r="F357" s="39"/>
      <c r="G357" s="30"/>
      <c r="H357" s="42"/>
      <c r="I357" s="43"/>
      <c r="J357" s="21" t="e">
        <f t="shared" si="3"/>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0" fitToHeight="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A13" workbookViewId="0">
      <selection activeCell="D9" sqref="D9"/>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[18]合計!C3</f>
        <v>八王子市
（平成30年度）</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fitToHeight="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9" sqref="M9"/>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[18]合計!C3</f>
        <v>八王子市
（平成30年度）</v>
      </c>
      <c r="C1" s="40"/>
      <c r="D1" s="40"/>
      <c r="E1" s="40"/>
      <c r="F1" s="40"/>
      <c r="G1" s="40"/>
      <c r="I1" s="13" t="s">
        <v>69</v>
      </c>
    </row>
    <row r="2" spans="1:10" s="14" customFormat="1" ht="56.25" customHeight="1">
      <c r="B2" s="46"/>
      <c r="E2" s="785" t="s">
        <v>79</v>
      </c>
      <c r="F2" s="784"/>
      <c r="G2" s="784"/>
      <c r="H2" s="54">
        <f>SUMIF(G6:G356,"PPS",H6:H356)</f>
        <v>30047875</v>
      </c>
    </row>
    <row r="3" spans="1:10" s="14" customFormat="1" ht="16.5" customHeight="1">
      <c r="B3" s="23"/>
      <c r="E3" s="52"/>
      <c r="F3" s="52"/>
      <c r="G3" s="52"/>
      <c r="H3" s="55"/>
    </row>
    <row r="4" spans="1:10" s="162" customFormat="1" ht="54">
      <c r="A4" s="560" t="s">
        <v>70</v>
      </c>
      <c r="B4" s="159" t="s">
        <v>44</v>
      </c>
      <c r="C4" s="159" t="s">
        <v>45</v>
      </c>
      <c r="D4" s="159" t="s">
        <v>71</v>
      </c>
      <c r="E4" s="159" t="s">
        <v>62</v>
      </c>
      <c r="F4" s="159" t="s">
        <v>72</v>
      </c>
      <c r="G4" s="57" t="s">
        <v>47</v>
      </c>
      <c r="H4" s="163" t="s">
        <v>91</v>
      </c>
      <c r="I4" s="163" t="s">
        <v>92</v>
      </c>
      <c r="J4" s="164" t="s">
        <v>68</v>
      </c>
    </row>
    <row r="5" spans="1:10" s="31" customFormat="1" ht="14.25" thickBot="1">
      <c r="A5" s="561"/>
      <c r="B5" s="32" t="s">
        <v>55</v>
      </c>
      <c r="C5" s="32"/>
      <c r="D5" s="32"/>
      <c r="E5" s="32"/>
      <c r="F5" s="32"/>
      <c r="G5" s="32"/>
      <c r="H5" s="53">
        <f>SUM(H6:H65)</f>
        <v>30047875</v>
      </c>
      <c r="I5" s="53">
        <f>SUM(I6:I65)</f>
        <v>3935378</v>
      </c>
      <c r="J5" s="32">
        <f>H5/I5</f>
        <v>7.6353211813452226</v>
      </c>
    </row>
    <row r="6" spans="1:10" ht="82.5" customHeight="1" thickTop="1">
      <c r="A6" s="562">
        <v>1</v>
      </c>
      <c r="B6" s="115" t="s">
        <v>1414</v>
      </c>
      <c r="C6" s="551" t="s">
        <v>1415</v>
      </c>
      <c r="D6" s="115" t="s">
        <v>1416</v>
      </c>
      <c r="E6" s="179">
        <v>1</v>
      </c>
      <c r="F6" s="115" t="s">
        <v>1417</v>
      </c>
      <c r="G6" s="100" t="s">
        <v>120</v>
      </c>
      <c r="H6" s="118">
        <v>30047875</v>
      </c>
      <c r="I6" s="118">
        <v>3935378</v>
      </c>
      <c r="J6" s="29">
        <f t="shared" ref="J6:J65" si="0">H6/I6</f>
        <v>7.6353211813452226</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B2" sqref="B2"/>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[19]合計!C3</f>
        <v>横須賀市</v>
      </c>
      <c r="I1" s="13" t="s">
        <v>38</v>
      </c>
      <c r="K1" s="15" t="s">
        <v>39</v>
      </c>
    </row>
    <row r="2" spans="1:13" ht="54" customHeight="1">
      <c r="B2" s="437" t="s">
        <v>950</v>
      </c>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B2" sqref="B2"/>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[19]合計!C3</f>
        <v>横須賀市</v>
      </c>
      <c r="C1" s="40"/>
      <c r="D1" s="40"/>
      <c r="E1" s="40"/>
      <c r="F1" s="40"/>
      <c r="I1" s="13" t="s">
        <v>38</v>
      </c>
      <c r="K1" s="15" t="s">
        <v>56</v>
      </c>
    </row>
    <row r="2" spans="1:15" s="40" customFormat="1" ht="51" customHeight="1">
      <c r="B2" s="437" t="s">
        <v>950</v>
      </c>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2" sqref="B2"/>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[19]合計!C3</f>
        <v>横須賀市</v>
      </c>
      <c r="C1" s="40"/>
      <c r="D1" s="40"/>
      <c r="E1" s="40"/>
      <c r="F1" s="40"/>
      <c r="G1" s="40"/>
      <c r="I1" s="13" t="s">
        <v>66</v>
      </c>
    </row>
    <row r="2" spans="1:10" ht="49.5" customHeight="1">
      <c r="B2" s="46"/>
      <c r="C2" s="40"/>
      <c r="D2" s="40"/>
      <c r="E2" s="785" t="s">
        <v>77</v>
      </c>
      <c r="F2" s="784"/>
      <c r="G2" s="784"/>
      <c r="H2" s="17">
        <f>SUMIF(G6:G356,"PPS",H6:H356)</f>
        <v>26109369</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26109369</v>
      </c>
      <c r="I5" s="53">
        <f>SUM(I6:I65)</f>
        <v>2644002</v>
      </c>
      <c r="J5" s="32">
        <f>H5/I5</f>
        <v>9.8749429841581051</v>
      </c>
    </row>
    <row r="6" spans="1:10" ht="14.25" thickTop="1">
      <c r="A6" s="13">
        <v>1</v>
      </c>
      <c r="B6" s="128" t="s">
        <v>951</v>
      </c>
      <c r="C6" s="128" t="s">
        <v>952</v>
      </c>
      <c r="D6" s="128" t="s">
        <v>640</v>
      </c>
      <c r="E6" s="130">
        <v>5</v>
      </c>
      <c r="F6" s="128" t="s">
        <v>953</v>
      </c>
      <c r="G6" s="93" t="s">
        <v>120</v>
      </c>
      <c r="H6" s="17">
        <v>26109369</v>
      </c>
      <c r="I6" s="17">
        <v>2644002</v>
      </c>
      <c r="J6" s="28">
        <f t="shared" ref="J6:J65" si="0">H6/I6</f>
        <v>9.8749429841581051</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2" sqref="B2"/>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[19]合計!C3</f>
        <v>横須賀市</v>
      </c>
      <c r="C1" s="40"/>
      <c r="D1" s="40"/>
      <c r="E1" s="40"/>
      <c r="F1" s="40"/>
      <c r="G1" s="40"/>
      <c r="I1" s="13" t="s">
        <v>69</v>
      </c>
    </row>
    <row r="2" spans="1:10" s="14" customFormat="1" ht="56.25" customHeight="1">
      <c r="B2" s="438" t="s">
        <v>950</v>
      </c>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D20" sqref="D20"/>
    </sheetView>
  </sheetViews>
  <sheetFormatPr defaultColWidth="9" defaultRowHeight="13.5"/>
  <cols>
    <col min="1" max="1" width="9" style="13"/>
    <col min="2" max="2" width="20" style="13" customWidth="1"/>
    <col min="3" max="3" width="11" style="13" bestFit="1" customWidth="1"/>
    <col min="4" max="4" width="18.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375" style="13" bestFit="1" customWidth="1"/>
    <col min="15" max="16384" width="9" style="13"/>
  </cols>
  <sheetData>
    <row r="1" spans="1:13">
      <c r="A1" s="13" t="s">
        <v>5</v>
      </c>
      <c r="B1" s="56" t="str">
        <f>[20]合計!C3</f>
        <v>富山市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B1" workbookViewId="0">
      <selection activeCell="D20" sqref="D20"/>
    </sheetView>
  </sheetViews>
  <sheetFormatPr defaultColWidth="9" defaultRowHeight="13.5"/>
  <cols>
    <col min="1" max="1" width="9" style="13"/>
    <col min="2" max="2" width="20" style="13" customWidth="1"/>
    <col min="3" max="3" width="11" style="13" bestFit="1" customWidth="1"/>
    <col min="4" max="4" width="18.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[20]合計!C3</f>
        <v>富山市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21" sqref="J21"/>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[2]合計!C3</f>
        <v>函館市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20" sqref="D20"/>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5" style="13" bestFit="1" customWidth="1"/>
    <col min="9" max="9" width="10.375" style="13" bestFit="1" customWidth="1"/>
    <col min="10" max="16384" width="9" style="13"/>
  </cols>
  <sheetData>
    <row r="1" spans="1:10">
      <c r="A1" s="13" t="s">
        <v>5</v>
      </c>
      <c r="B1" s="82" t="str">
        <f>[20]合計!C3</f>
        <v>富山市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20" sqref="D20"/>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[20]合計!C3</f>
        <v>富山市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[21]合計!C3</f>
        <v>金沢市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[21]合計!C3</f>
        <v>金沢市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65"/>
  <sheetViews>
    <sheetView view="pageBreakPreview" zoomScale="60" zoomScaleNormal="100" workbookViewId="0">
      <selection activeCell="A6" sqref="A6:IV6"/>
    </sheetView>
  </sheetViews>
  <sheetFormatPr defaultColWidth="9" defaultRowHeight="13.5"/>
  <cols>
    <col min="1" max="1" width="9" style="13"/>
    <col min="2" max="2" width="25.75" style="13" bestFit="1" customWidth="1"/>
    <col min="3" max="3" width="9" style="13"/>
    <col min="4" max="5" width="13" style="13" bestFit="1" customWidth="1"/>
    <col min="6" max="6" width="26.25" style="13" bestFit="1" customWidth="1"/>
    <col min="7" max="7" width="13.125" style="13" bestFit="1" customWidth="1"/>
    <col min="8" max="8" width="11.375" style="13" bestFit="1" customWidth="1"/>
    <col min="9" max="9" width="10.125" style="13" customWidth="1"/>
    <col min="10" max="16384" width="9" style="13"/>
  </cols>
  <sheetData>
    <row r="1" spans="1:11">
      <c r="A1" s="13" t="s">
        <v>5</v>
      </c>
      <c r="B1" s="82" t="str">
        <f>[21]合計!C3</f>
        <v>金沢市</v>
      </c>
      <c r="C1" s="40"/>
      <c r="D1" s="40"/>
      <c r="E1" s="40"/>
      <c r="F1" s="40"/>
      <c r="G1" s="40"/>
      <c r="I1" s="13" t="s">
        <v>66</v>
      </c>
    </row>
    <row r="2" spans="1:11" ht="49.5" customHeight="1">
      <c r="B2" s="46"/>
      <c r="C2" s="40"/>
      <c r="D2" s="40"/>
      <c r="E2" s="785" t="s">
        <v>77</v>
      </c>
      <c r="F2" s="784"/>
      <c r="G2" s="784"/>
      <c r="H2" s="17">
        <f>SUMIF(G6:G356,"PPS",H6:H356)</f>
        <v>168490286</v>
      </c>
    </row>
    <row r="3" spans="1:11" s="40" customFormat="1" ht="16.5" customHeight="1">
      <c r="B3" s="23"/>
      <c r="E3" s="52"/>
      <c r="F3" s="52"/>
      <c r="G3" s="52"/>
      <c r="H3" s="25"/>
    </row>
    <row r="4" spans="1:11" s="162" customFormat="1" ht="54">
      <c r="A4" s="158" t="s">
        <v>67</v>
      </c>
      <c r="B4" s="159" t="s">
        <v>44</v>
      </c>
      <c r="C4" s="159" t="s">
        <v>45</v>
      </c>
      <c r="D4" s="159" t="s">
        <v>48</v>
      </c>
      <c r="E4" s="159" t="s">
        <v>49</v>
      </c>
      <c r="F4" s="159" t="s">
        <v>46</v>
      </c>
      <c r="G4" s="57" t="s">
        <v>47</v>
      </c>
      <c r="H4" s="57" t="s">
        <v>89</v>
      </c>
      <c r="I4" s="163" t="s">
        <v>90</v>
      </c>
      <c r="J4" s="164" t="s">
        <v>68</v>
      </c>
    </row>
    <row r="5" spans="1:11" s="31" customFormat="1" ht="14.25" thickBot="1">
      <c r="B5" s="32" t="s">
        <v>55</v>
      </c>
      <c r="C5" s="32"/>
      <c r="D5" s="32"/>
      <c r="E5" s="32"/>
      <c r="F5" s="32"/>
      <c r="G5" s="32"/>
      <c r="H5" s="53">
        <f>SUM(H6:H65)</f>
        <v>168490286</v>
      </c>
      <c r="I5" s="53">
        <f>SUM(I6:I65)</f>
        <v>18851021</v>
      </c>
      <c r="J5" s="32">
        <f>H5/I5</f>
        <v>8.9379925893669103</v>
      </c>
    </row>
    <row r="6" spans="1:11" ht="14.25" thickTop="1">
      <c r="A6" s="13">
        <v>1</v>
      </c>
      <c r="B6" s="90" t="s">
        <v>1030</v>
      </c>
      <c r="C6" s="90" t="s">
        <v>1031</v>
      </c>
      <c r="D6" s="90" t="s">
        <v>1032</v>
      </c>
      <c r="E6" s="130">
        <v>3</v>
      </c>
      <c r="F6" s="90" t="s">
        <v>1033</v>
      </c>
      <c r="G6" s="93" t="s">
        <v>120</v>
      </c>
      <c r="H6" s="479">
        <v>61906174</v>
      </c>
      <c r="I6" s="479">
        <v>6628071</v>
      </c>
      <c r="J6" s="480">
        <f t="shared" ref="J6:J65" si="0">H6/I6</f>
        <v>9.3399986210165817</v>
      </c>
      <c r="K6" s="202" t="s">
        <v>1034</v>
      </c>
    </row>
    <row r="7" spans="1:11">
      <c r="A7" s="13">
        <v>2</v>
      </c>
      <c r="B7" s="90" t="s">
        <v>1035</v>
      </c>
      <c r="C7" s="90" t="s">
        <v>1031</v>
      </c>
      <c r="D7" s="90" t="s">
        <v>1032</v>
      </c>
      <c r="E7" s="130">
        <v>3</v>
      </c>
      <c r="F7" s="90" t="s">
        <v>1033</v>
      </c>
      <c r="G7" s="93" t="s">
        <v>120</v>
      </c>
      <c r="H7" s="479">
        <v>106584112</v>
      </c>
      <c r="I7" s="479">
        <v>12222950</v>
      </c>
      <c r="J7" s="480">
        <f t="shared" si="0"/>
        <v>8.7199990182402782</v>
      </c>
      <c r="K7" s="202" t="s">
        <v>1034</v>
      </c>
    </row>
    <row r="8" spans="1:11">
      <c r="A8" s="13">
        <v>3</v>
      </c>
      <c r="B8" s="90"/>
      <c r="C8" s="90"/>
      <c r="D8" s="90"/>
      <c r="E8" s="130"/>
      <c r="F8" s="90"/>
      <c r="G8" s="93"/>
      <c r="H8" s="17"/>
      <c r="I8" s="17"/>
      <c r="J8" s="28" t="e">
        <f t="shared" si="0"/>
        <v>#DIV/0!</v>
      </c>
    </row>
    <row r="9" spans="1:11">
      <c r="A9" s="13">
        <v>4</v>
      </c>
      <c r="B9" s="28"/>
      <c r="C9" s="28"/>
      <c r="D9" s="28"/>
      <c r="E9" s="28"/>
      <c r="F9" s="28"/>
      <c r="G9" s="39"/>
      <c r="H9" s="28"/>
      <c r="I9" s="28"/>
      <c r="J9" s="28" t="e">
        <f t="shared" si="0"/>
        <v>#DIV/0!</v>
      </c>
    </row>
    <row r="10" spans="1:11">
      <c r="A10" s="13">
        <v>5</v>
      </c>
      <c r="B10" s="28"/>
      <c r="C10" s="28"/>
      <c r="D10" s="28"/>
      <c r="E10" s="28"/>
      <c r="F10" s="28"/>
      <c r="G10" s="39"/>
      <c r="H10" s="28"/>
      <c r="I10" s="28"/>
      <c r="J10" s="28" t="e">
        <f t="shared" si="0"/>
        <v>#DIV/0!</v>
      </c>
    </row>
    <row r="11" spans="1:11" s="40" customFormat="1">
      <c r="A11" s="40">
        <v>6</v>
      </c>
      <c r="B11" s="30"/>
      <c r="C11" s="30"/>
      <c r="D11" s="30"/>
      <c r="E11" s="30"/>
      <c r="F11" s="30"/>
      <c r="G11" s="39"/>
      <c r="H11" s="30"/>
      <c r="I11" s="30"/>
      <c r="J11" s="28" t="e">
        <f t="shared" si="0"/>
        <v>#DIV/0!</v>
      </c>
    </row>
    <row r="12" spans="1:11" s="40" customFormat="1">
      <c r="A12" s="40">
        <v>7</v>
      </c>
      <c r="B12" s="30"/>
      <c r="C12" s="30"/>
      <c r="D12" s="30"/>
      <c r="E12" s="30"/>
      <c r="F12" s="30"/>
      <c r="G12" s="39"/>
      <c r="H12" s="30"/>
      <c r="I12" s="30"/>
      <c r="J12" s="28" t="e">
        <f t="shared" si="0"/>
        <v>#DIV/0!</v>
      </c>
    </row>
    <row r="13" spans="1:11">
      <c r="A13" s="13">
        <v>8</v>
      </c>
      <c r="B13" s="28"/>
      <c r="C13" s="28"/>
      <c r="D13" s="28"/>
      <c r="E13" s="28"/>
      <c r="F13" s="28"/>
      <c r="G13" s="39"/>
      <c r="H13" s="28"/>
      <c r="I13" s="28"/>
      <c r="J13" s="28" t="e">
        <f t="shared" si="0"/>
        <v>#DIV/0!</v>
      </c>
    </row>
    <row r="14" spans="1:11">
      <c r="A14" s="13">
        <v>9</v>
      </c>
      <c r="B14" s="28"/>
      <c r="C14" s="28"/>
      <c r="D14" s="28"/>
      <c r="E14" s="28"/>
      <c r="F14" s="28"/>
      <c r="G14" s="39"/>
      <c r="H14" s="28"/>
      <c r="I14" s="28"/>
      <c r="J14" s="28" t="e">
        <f t="shared" si="0"/>
        <v>#DIV/0!</v>
      </c>
    </row>
    <row r="15" spans="1:11">
      <c r="A15" s="13">
        <v>10</v>
      </c>
      <c r="B15" s="28"/>
      <c r="C15" s="28"/>
      <c r="D15" s="28"/>
      <c r="E15" s="28"/>
      <c r="F15" s="28"/>
      <c r="G15" s="39"/>
      <c r="H15" s="28"/>
      <c r="I15" s="28"/>
      <c r="J15" s="28" t="e">
        <f t="shared" si="0"/>
        <v>#DIV/0!</v>
      </c>
    </row>
    <row r="16" spans="1:11">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4"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65"/>
  <sheetViews>
    <sheetView view="pageBreakPreview" zoomScale="60" zoomScaleNormal="100" workbookViewId="0">
      <selection activeCell="A6" sqref="A6:IV6"/>
    </sheetView>
  </sheetViews>
  <sheetFormatPr defaultColWidth="9" defaultRowHeight="13.5"/>
  <cols>
    <col min="1" max="1" width="9" style="13"/>
    <col min="2" max="2" width="25.75" style="13" bestFit="1" customWidth="1"/>
    <col min="3" max="4" width="9" style="13"/>
    <col min="5" max="5" width="13" style="13" bestFit="1" customWidth="1"/>
    <col min="6" max="6" width="17.25" style="13" bestFit="1" customWidth="1"/>
    <col min="7" max="7" width="13.125" style="13" bestFit="1" customWidth="1"/>
    <col min="8" max="8" width="13.625" style="13" bestFit="1" customWidth="1"/>
    <col min="9" max="9" width="12.125" style="13" bestFit="1" customWidth="1"/>
    <col min="10" max="10" width="9.875" style="13" bestFit="1" customWidth="1"/>
    <col min="11" max="16384" width="9" style="13"/>
  </cols>
  <sheetData>
    <row r="1" spans="1:11">
      <c r="A1" s="13" t="s">
        <v>5</v>
      </c>
      <c r="B1" s="82" t="str">
        <f>[21]合計!C3</f>
        <v>金沢市</v>
      </c>
      <c r="C1" s="40"/>
      <c r="D1" s="40"/>
      <c r="E1" s="40"/>
      <c r="F1" s="40"/>
      <c r="G1" s="40"/>
      <c r="I1" s="13" t="s">
        <v>69</v>
      </c>
    </row>
    <row r="2" spans="1:11" s="14" customFormat="1" ht="56.25" customHeight="1">
      <c r="B2" s="46"/>
      <c r="E2" s="785" t="s">
        <v>79</v>
      </c>
      <c r="F2" s="784"/>
      <c r="G2" s="784"/>
      <c r="H2" s="54">
        <f>SUMIF(G6:G356,"PPS",H6:H356)</f>
        <v>0</v>
      </c>
    </row>
    <row r="3" spans="1:11" s="14" customFormat="1" ht="16.5" customHeight="1">
      <c r="B3" s="23"/>
      <c r="E3" s="52"/>
      <c r="F3" s="52"/>
      <c r="G3" s="52"/>
      <c r="H3" s="55"/>
    </row>
    <row r="4" spans="1:11" s="162" customFormat="1" ht="40.5">
      <c r="A4" s="161" t="s">
        <v>70</v>
      </c>
      <c r="B4" s="159" t="s">
        <v>44</v>
      </c>
      <c r="C4" s="159" t="s">
        <v>45</v>
      </c>
      <c r="D4" s="159" t="s">
        <v>71</v>
      </c>
      <c r="E4" s="159" t="s">
        <v>62</v>
      </c>
      <c r="F4" s="159" t="s">
        <v>72</v>
      </c>
      <c r="G4" s="57" t="s">
        <v>47</v>
      </c>
      <c r="H4" s="163" t="s">
        <v>91</v>
      </c>
      <c r="I4" s="163" t="s">
        <v>92</v>
      </c>
      <c r="J4" s="164" t="s">
        <v>68</v>
      </c>
    </row>
    <row r="5" spans="1:11" s="31" customFormat="1" ht="14.25" thickBot="1">
      <c r="B5" s="32" t="s">
        <v>55</v>
      </c>
      <c r="C5" s="32"/>
      <c r="D5" s="32"/>
      <c r="E5" s="32"/>
      <c r="F5" s="32"/>
      <c r="G5" s="32"/>
      <c r="H5" s="53">
        <f>SUM(H6:H65)</f>
        <v>1497805183</v>
      </c>
      <c r="I5" s="53">
        <f>SUM(I6:I65)</f>
        <v>170117208</v>
      </c>
      <c r="J5" s="32">
        <f>H5/I5</f>
        <v>8.8045483499823245</v>
      </c>
    </row>
    <row r="6" spans="1:11" ht="14.25" thickTop="1">
      <c r="A6" s="13">
        <v>1</v>
      </c>
      <c r="B6" s="90" t="s">
        <v>1035</v>
      </c>
      <c r="C6" s="90" t="s">
        <v>1031</v>
      </c>
      <c r="D6" s="90" t="s">
        <v>122</v>
      </c>
      <c r="E6" s="130">
        <v>1</v>
      </c>
      <c r="F6" s="90" t="s">
        <v>1036</v>
      </c>
      <c r="G6" s="93" t="s">
        <v>113</v>
      </c>
      <c r="H6" s="131">
        <v>411284020</v>
      </c>
      <c r="I6" s="131">
        <v>24193178</v>
      </c>
      <c r="J6" s="481">
        <f t="shared" ref="J6:J65" si="0">H6/I6</f>
        <v>16.999999751996203</v>
      </c>
      <c r="K6" s="202" t="s">
        <v>1034</v>
      </c>
    </row>
    <row r="7" spans="1:11">
      <c r="A7" s="13">
        <v>2</v>
      </c>
      <c r="B7" s="90" t="s">
        <v>1037</v>
      </c>
      <c r="C7" s="90" t="s">
        <v>1038</v>
      </c>
      <c r="D7" s="90" t="s">
        <v>122</v>
      </c>
      <c r="E7" s="130">
        <v>1</v>
      </c>
      <c r="F7" s="90" t="s">
        <v>1036</v>
      </c>
      <c r="G7" s="93" t="s">
        <v>113</v>
      </c>
      <c r="H7" s="131">
        <v>1086521163</v>
      </c>
      <c r="I7" s="131">
        <v>145924030</v>
      </c>
      <c r="J7" s="480">
        <f t="shared" si="0"/>
        <v>7.4458001399769458</v>
      </c>
      <c r="K7" s="202" t="s">
        <v>1034</v>
      </c>
    </row>
    <row r="8" spans="1:11">
      <c r="A8" s="13">
        <v>3</v>
      </c>
      <c r="B8" s="90"/>
      <c r="C8" s="90"/>
      <c r="D8" s="90"/>
      <c r="E8" s="130"/>
      <c r="F8" s="90"/>
      <c r="G8" s="93"/>
      <c r="H8" s="131"/>
      <c r="I8" s="131"/>
      <c r="J8" s="28" t="e">
        <f t="shared" si="0"/>
        <v>#DIV/0!</v>
      </c>
    </row>
    <row r="9" spans="1:11">
      <c r="A9" s="13">
        <v>4</v>
      </c>
      <c r="B9" s="90"/>
      <c r="C9" s="90"/>
      <c r="D9" s="90"/>
      <c r="E9" s="90"/>
      <c r="F9" s="90"/>
      <c r="G9" s="93"/>
      <c r="H9" s="132"/>
      <c r="I9" s="132"/>
      <c r="J9" s="28" t="e">
        <f t="shared" si="0"/>
        <v>#DIV/0!</v>
      </c>
    </row>
    <row r="10" spans="1:11">
      <c r="A10" s="13">
        <v>5</v>
      </c>
      <c r="B10" s="90"/>
      <c r="C10" s="90"/>
      <c r="D10" s="90"/>
      <c r="E10" s="90"/>
      <c r="F10" s="90"/>
      <c r="G10" s="93"/>
      <c r="H10" s="132"/>
      <c r="I10" s="132"/>
      <c r="J10" s="28" t="e">
        <f t="shared" si="0"/>
        <v>#DIV/0!</v>
      </c>
    </row>
    <row r="11" spans="1:11">
      <c r="A11" s="40">
        <v>6</v>
      </c>
      <c r="B11" s="94"/>
      <c r="C11" s="90"/>
      <c r="D11" s="90"/>
      <c r="E11" s="90"/>
      <c r="F11" s="90"/>
      <c r="G11" s="93"/>
      <c r="H11" s="132"/>
      <c r="I11" s="132"/>
      <c r="J11" s="28" t="e">
        <f t="shared" si="0"/>
        <v>#DIV/0!</v>
      </c>
    </row>
    <row r="12" spans="1:11">
      <c r="A12" s="40">
        <v>7</v>
      </c>
      <c r="B12" s="94"/>
      <c r="C12" s="90"/>
      <c r="D12" s="90"/>
      <c r="E12" s="90"/>
      <c r="F12" s="90"/>
      <c r="G12" s="93"/>
      <c r="H12" s="132"/>
      <c r="I12" s="132"/>
      <c r="J12" s="28" t="e">
        <f t="shared" si="0"/>
        <v>#DIV/0!</v>
      </c>
    </row>
    <row r="13" spans="1:11">
      <c r="A13" s="13">
        <v>8</v>
      </c>
      <c r="B13" s="90"/>
      <c r="C13" s="90"/>
      <c r="D13" s="90"/>
      <c r="E13" s="90"/>
      <c r="F13" s="90"/>
      <c r="G13" s="93"/>
      <c r="H13" s="132"/>
      <c r="I13" s="132"/>
      <c r="J13" s="28" t="e">
        <f t="shared" si="0"/>
        <v>#DIV/0!</v>
      </c>
    </row>
    <row r="14" spans="1:11">
      <c r="A14" s="13">
        <v>9</v>
      </c>
      <c r="B14" s="90"/>
      <c r="C14" s="90"/>
      <c r="D14" s="90"/>
      <c r="E14" s="90"/>
      <c r="F14" s="90"/>
      <c r="G14" s="93"/>
      <c r="H14" s="132"/>
      <c r="I14" s="132"/>
      <c r="J14" s="28" t="e">
        <f t="shared" si="0"/>
        <v>#DIV/0!</v>
      </c>
    </row>
    <row r="15" spans="1:11">
      <c r="A15" s="13">
        <v>10</v>
      </c>
      <c r="B15" s="90"/>
      <c r="C15" s="90"/>
      <c r="D15" s="90"/>
      <c r="E15" s="90"/>
      <c r="F15" s="90"/>
      <c r="G15" s="93"/>
      <c r="H15" s="132"/>
      <c r="I15" s="132"/>
      <c r="J15" s="28" t="e">
        <f t="shared" si="0"/>
        <v>#DIV/0!</v>
      </c>
    </row>
    <row r="16" spans="1:11">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[22]合計!C3</f>
        <v>甲府市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0</v>
      </c>
      <c r="I3" s="18"/>
      <c r="J3" s="19"/>
    </row>
    <row r="4" spans="1:13" s="19" customFormat="1" ht="55.5" customHeight="1">
      <c r="B4" s="20"/>
      <c r="E4" s="784" t="s">
        <v>42</v>
      </c>
      <c r="F4" s="784"/>
      <c r="G4" s="784"/>
      <c r="H4" s="21" t="e">
        <f>H3/I7</f>
        <v>#DIV/0!</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0</v>
      </c>
      <c r="I7" s="33">
        <f>SUM(I8:I357)</f>
        <v>0</v>
      </c>
      <c r="J7" s="34" t="e">
        <f>H7/I7</f>
        <v>#DIV/0!</v>
      </c>
      <c r="K7" s="35">
        <f>SUM(K8:K357)</f>
        <v>0</v>
      </c>
      <c r="L7" s="36">
        <f>SUM(L8:L357)</f>
        <v>0</v>
      </c>
      <c r="M7" s="37">
        <f>SUM(M8:M357)</f>
        <v>0</v>
      </c>
    </row>
    <row r="8" spans="1:13" ht="14.25" thickTop="1">
      <c r="A8" s="13">
        <v>1</v>
      </c>
      <c r="B8" s="83"/>
      <c r="C8" s="84"/>
      <c r="D8" s="85"/>
      <c r="E8" s="85"/>
      <c r="F8" s="84"/>
      <c r="G8" s="38"/>
      <c r="H8" s="86"/>
      <c r="I8" s="87"/>
      <c r="J8" s="41" t="e">
        <f t="shared" ref="J8:J71" si="0">H8/I8</f>
        <v>#DIV/0!</v>
      </c>
      <c r="K8" s="87"/>
      <c r="L8" s="87"/>
      <c r="M8" s="88"/>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[22]合計!C3</f>
        <v>甲府市</v>
      </c>
      <c r="C1" s="40"/>
      <c r="D1" s="40"/>
      <c r="E1" s="40"/>
      <c r="F1" s="40"/>
      <c r="I1" s="13" t="s">
        <v>38</v>
      </c>
      <c r="K1" s="15" t="s">
        <v>56</v>
      </c>
    </row>
    <row r="2" spans="1:15" s="40" customFormat="1" ht="51" customHeight="1">
      <c r="B2" s="46"/>
      <c r="E2" s="784" t="s">
        <v>57</v>
      </c>
      <c r="F2" s="784"/>
      <c r="G2" s="784"/>
      <c r="H2" s="17">
        <f>SUMIF(E8:E357,"PPS",H8:H357)</f>
        <v>0</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0</v>
      </c>
      <c r="I7" s="33">
        <f>SUM(I8:I357)</f>
        <v>0</v>
      </c>
      <c r="J7" s="34" t="e">
        <f>H7/I7</f>
        <v>#DIV/0!</v>
      </c>
      <c r="K7" s="50"/>
      <c r="L7" s="50"/>
      <c r="M7" s="32"/>
      <c r="N7" s="32"/>
      <c r="O7" s="51">
        <f>SUM(O8:O357)</f>
        <v>0</v>
      </c>
    </row>
    <row r="8" spans="1:15" ht="14.25" thickTop="1">
      <c r="A8" s="13">
        <v>1</v>
      </c>
      <c r="B8" s="92"/>
      <c r="C8" s="84"/>
      <c r="D8" s="84"/>
      <c r="E8" s="93"/>
      <c r="F8" s="100"/>
      <c r="G8" s="101"/>
      <c r="H8" s="102"/>
      <c r="I8" s="103"/>
      <c r="J8" s="41" t="e">
        <f t="shared" ref="J8:J253" si="0">H8/I8</f>
        <v>#DIV/0!</v>
      </c>
      <c r="K8" s="104"/>
      <c r="L8" s="104"/>
      <c r="M8" s="105"/>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[22]合計!C3</f>
        <v>甲府市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[22]合計!C3</f>
        <v>甲府市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31"/>
      <c r="I6" s="131"/>
      <c r="J6" s="28" t="e">
        <f t="shared" ref="J6:J65" si="0">H6/I6</f>
        <v>#DIV/0!</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O24" sqref="O24"/>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[2]合計!C3</f>
        <v>函館市</v>
      </c>
      <c r="C1" s="40"/>
      <c r="D1" s="40"/>
      <c r="E1" s="40"/>
      <c r="F1" s="40"/>
      <c r="G1" s="40"/>
      <c r="I1" s="13" t="s">
        <v>69</v>
      </c>
    </row>
    <row r="2" spans="1:10" s="14" customFormat="1" ht="56.25" customHeight="1">
      <c r="B2" s="46"/>
      <c r="E2" s="785" t="s">
        <v>79</v>
      </c>
      <c r="F2" s="784"/>
      <c r="G2" s="784"/>
      <c r="H2" s="54">
        <f>SUMIF(G6:G356,"PPS",H6:H356)</f>
        <v>51190162</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51190162</v>
      </c>
      <c r="I5" s="53">
        <f>SUM(I6:I65)</f>
        <v>1505593</v>
      </c>
      <c r="J5" s="32">
        <f>H5/I5</f>
        <v>34</v>
      </c>
    </row>
    <row r="6" spans="1:10" ht="14.25" thickTop="1">
      <c r="A6" s="13">
        <v>1</v>
      </c>
      <c r="B6" s="128" t="s">
        <v>1314</v>
      </c>
      <c r="C6" s="128" t="s">
        <v>1150</v>
      </c>
      <c r="D6" s="128" t="s">
        <v>122</v>
      </c>
      <c r="E6" s="230"/>
      <c r="F6" s="128" t="s">
        <v>1214</v>
      </c>
      <c r="G6" s="231" t="s">
        <v>120</v>
      </c>
      <c r="H6" s="131">
        <v>51190162</v>
      </c>
      <c r="I6" s="131">
        <v>1505593</v>
      </c>
      <c r="J6" s="28">
        <f t="shared" ref="J6:J65" si="0">H6/I6</f>
        <v>34</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H2" sqref="H2"/>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1" width="9" style="15"/>
    <col min="12" max="12" width="10.875" style="15" customWidth="1"/>
    <col min="13" max="13" width="14.5" style="13" customWidth="1"/>
    <col min="14" max="14" width="7.25" style="13" bestFit="1" customWidth="1"/>
    <col min="15" max="16384" width="9" style="13"/>
  </cols>
  <sheetData>
    <row r="1" spans="1:13">
      <c r="A1" s="13" t="s">
        <v>5</v>
      </c>
      <c r="B1" s="56" t="str">
        <f>[23]合計!C3</f>
        <v>長野市</v>
      </c>
      <c r="I1" s="13" t="s">
        <v>38</v>
      </c>
      <c r="K1" s="15" t="s">
        <v>39</v>
      </c>
    </row>
    <row r="2" spans="1:13" ht="54" customHeight="1">
      <c r="B2" s="16"/>
      <c r="E2" s="784" t="s">
        <v>40</v>
      </c>
      <c r="F2" s="784"/>
      <c r="G2" s="784"/>
      <c r="H2" s="17">
        <f>SUMIF(E8:E357,"PPS",H8:H357)</f>
        <v>0</v>
      </c>
      <c r="I2" s="18"/>
      <c r="J2" s="15"/>
    </row>
    <row r="3" spans="1:13" ht="57" customHeight="1">
      <c r="B3" s="14"/>
      <c r="E3" s="784" t="s">
        <v>41</v>
      </c>
      <c r="F3" s="784"/>
      <c r="G3" s="784"/>
      <c r="H3" s="17">
        <f>M7</f>
        <v>120462</v>
      </c>
      <c r="I3" s="18"/>
      <c r="J3" s="19"/>
    </row>
    <row r="4" spans="1:13" s="19" customFormat="1" ht="55.5" customHeight="1">
      <c r="B4" s="20"/>
      <c r="E4" s="784" t="s">
        <v>125</v>
      </c>
      <c r="F4" s="784"/>
      <c r="G4" s="784"/>
      <c r="H4" s="21">
        <f>H3/I7</f>
        <v>1</v>
      </c>
      <c r="I4" s="18"/>
      <c r="K4" s="22"/>
      <c r="L4" s="22"/>
    </row>
    <row r="5" spans="1:13" s="14" customFormat="1" ht="17.25" customHeight="1">
      <c r="B5" s="23"/>
      <c r="E5" s="24"/>
      <c r="F5" s="24"/>
      <c r="G5" s="24"/>
      <c r="H5" s="25"/>
      <c r="I5" s="26"/>
      <c r="J5" s="23"/>
      <c r="K5" s="27"/>
      <c r="L5" s="27"/>
    </row>
    <row r="6" spans="1:13" s="162" customFormat="1" ht="54">
      <c r="A6" s="158" t="s">
        <v>43</v>
      </c>
      <c r="B6" s="159" t="s">
        <v>44</v>
      </c>
      <c r="C6" s="159" t="s">
        <v>45</v>
      </c>
      <c r="D6" s="159" t="s">
        <v>46</v>
      </c>
      <c r="E6" s="57" t="s">
        <v>47</v>
      </c>
      <c r="F6" s="159" t="s">
        <v>48</v>
      </c>
      <c r="G6" s="160" t="s">
        <v>49</v>
      </c>
      <c r="H6" s="57" t="s">
        <v>87</v>
      </c>
      <c r="I6" s="57" t="s">
        <v>76</v>
      </c>
      <c r="J6" s="57" t="s">
        <v>51</v>
      </c>
      <c r="K6" s="57" t="s">
        <v>52</v>
      </c>
      <c r="L6" s="57" t="s">
        <v>53</v>
      </c>
      <c r="M6" s="161" t="s">
        <v>54</v>
      </c>
    </row>
    <row r="7" spans="1:13" s="31" customFormat="1" ht="14.25" thickBot="1">
      <c r="B7" s="32" t="s">
        <v>55</v>
      </c>
      <c r="C7" s="32"/>
      <c r="D7" s="32"/>
      <c r="E7" s="32"/>
      <c r="F7" s="32"/>
      <c r="G7" s="32"/>
      <c r="H7" s="33">
        <f>SUM(H8:H357)</f>
        <v>120462</v>
      </c>
      <c r="I7" s="33">
        <f>SUM(I8:I357)</f>
        <v>120462</v>
      </c>
      <c r="J7" s="34">
        <f>H7/I7</f>
        <v>1</v>
      </c>
      <c r="K7" s="35">
        <f>SUM(K8:K357)</f>
        <v>3060</v>
      </c>
      <c r="L7" s="36">
        <f>SUM(L8:L357)</f>
        <v>7726996</v>
      </c>
      <c r="M7" s="37">
        <f>SUM(M8:M357)</f>
        <v>120462</v>
      </c>
    </row>
    <row r="8" spans="1:13" ht="24.75" thickTop="1">
      <c r="A8" s="13">
        <v>1</v>
      </c>
      <c r="B8" s="320" t="s">
        <v>477</v>
      </c>
      <c r="C8" s="84" t="s">
        <v>478</v>
      </c>
      <c r="D8" s="85" t="s">
        <v>479</v>
      </c>
      <c r="E8" s="85" t="s">
        <v>113</v>
      </c>
      <c r="F8" s="84" t="s">
        <v>114</v>
      </c>
      <c r="G8" s="38">
        <v>1</v>
      </c>
      <c r="H8" s="86">
        <v>120462</v>
      </c>
      <c r="I8" s="87">
        <v>120462</v>
      </c>
      <c r="J8" s="41">
        <f t="shared" ref="J8:J71" si="0">H8/I8</f>
        <v>1</v>
      </c>
      <c r="K8" s="87">
        <v>3060</v>
      </c>
      <c r="L8" s="87">
        <v>7726996</v>
      </c>
      <c r="M8" s="88">
        <v>120462</v>
      </c>
    </row>
    <row r="9" spans="1:13">
      <c r="A9" s="13">
        <v>2</v>
      </c>
      <c r="B9" s="89"/>
      <c r="C9" s="84"/>
      <c r="D9" s="90"/>
      <c r="E9" s="85"/>
      <c r="F9" s="84"/>
      <c r="G9" s="38"/>
      <c r="H9" s="86"/>
      <c r="I9" s="87"/>
      <c r="J9" s="21" t="e">
        <f t="shared" si="0"/>
        <v>#DIV/0!</v>
      </c>
      <c r="K9" s="87"/>
      <c r="L9" s="87"/>
      <c r="M9" s="91"/>
    </row>
    <row r="10" spans="1:13">
      <c r="A10" s="13">
        <v>3</v>
      </c>
      <c r="B10" s="89"/>
      <c r="C10" s="92"/>
      <c r="D10" s="85"/>
      <c r="E10" s="85"/>
      <c r="F10" s="84"/>
      <c r="G10" s="38"/>
      <c r="H10" s="86"/>
      <c r="I10" s="87"/>
      <c r="J10" s="21" t="e">
        <f t="shared" si="0"/>
        <v>#DIV/0!</v>
      </c>
      <c r="K10" s="87"/>
      <c r="L10" s="87"/>
      <c r="M10" s="91"/>
    </row>
    <row r="11" spans="1:13">
      <c r="A11" s="13">
        <v>4</v>
      </c>
      <c r="B11" s="89"/>
      <c r="C11" s="84"/>
      <c r="D11" s="85"/>
      <c r="E11" s="85"/>
      <c r="F11" s="84"/>
      <c r="G11" s="38"/>
      <c r="H11" s="86"/>
      <c r="I11" s="87"/>
      <c r="J11" s="21" t="e">
        <f t="shared" si="0"/>
        <v>#DIV/0!</v>
      </c>
      <c r="K11" s="87"/>
      <c r="L11" s="87"/>
      <c r="M11" s="91"/>
    </row>
    <row r="12" spans="1:13">
      <c r="A12" s="13">
        <v>5</v>
      </c>
      <c r="B12" s="89"/>
      <c r="C12" s="84"/>
      <c r="D12" s="85"/>
      <c r="E12" s="85"/>
      <c r="F12" s="84"/>
      <c r="G12" s="38"/>
      <c r="H12" s="86"/>
      <c r="I12" s="87"/>
      <c r="J12" s="21" t="e">
        <f t="shared" si="0"/>
        <v>#DIV/0!</v>
      </c>
      <c r="K12" s="87"/>
      <c r="L12" s="87"/>
      <c r="M12" s="91"/>
    </row>
    <row r="13" spans="1:13" s="40" customFormat="1">
      <c r="A13" s="40">
        <v>6</v>
      </c>
      <c r="B13" s="89"/>
      <c r="C13" s="84"/>
      <c r="D13" s="85"/>
      <c r="E13" s="85"/>
      <c r="F13" s="84"/>
      <c r="G13" s="38"/>
      <c r="H13" s="86"/>
      <c r="I13" s="87"/>
      <c r="J13" s="41" t="e">
        <f t="shared" si="0"/>
        <v>#DIV/0!</v>
      </c>
      <c r="K13" s="87"/>
      <c r="L13" s="87"/>
      <c r="M13" s="91"/>
    </row>
    <row r="14" spans="1:13" s="40" customFormat="1">
      <c r="A14" s="40">
        <v>7</v>
      </c>
      <c r="B14" s="89"/>
      <c r="C14" s="84"/>
      <c r="D14" s="92"/>
      <c r="E14" s="85"/>
      <c r="F14" s="84"/>
      <c r="G14" s="38"/>
      <c r="H14" s="86"/>
      <c r="I14" s="87"/>
      <c r="J14" s="41" t="e">
        <f t="shared" si="0"/>
        <v>#DIV/0!</v>
      </c>
      <c r="K14" s="87"/>
      <c r="L14" s="87"/>
      <c r="M14" s="91"/>
    </row>
    <row r="15" spans="1:13">
      <c r="A15" s="13">
        <v>8</v>
      </c>
      <c r="B15" s="89"/>
      <c r="C15" s="84"/>
      <c r="D15" s="92"/>
      <c r="E15" s="85"/>
      <c r="F15" s="84"/>
      <c r="G15" s="38"/>
      <c r="H15" s="86"/>
      <c r="I15" s="87"/>
      <c r="J15" s="21" t="e">
        <f t="shared" si="0"/>
        <v>#DIV/0!</v>
      </c>
      <c r="K15" s="87"/>
      <c r="L15" s="87"/>
      <c r="M15" s="91"/>
    </row>
    <row r="16" spans="1:13">
      <c r="A16" s="13">
        <v>9</v>
      </c>
      <c r="B16" s="90"/>
      <c r="C16" s="90"/>
      <c r="D16" s="90"/>
      <c r="E16" s="93"/>
      <c r="F16" s="93"/>
      <c r="G16" s="94"/>
      <c r="H16" s="95"/>
      <c r="I16" s="96"/>
      <c r="J16" s="41" t="e">
        <f t="shared" si="0"/>
        <v>#DIV/0!</v>
      </c>
      <c r="K16" s="87"/>
      <c r="L16" s="87"/>
      <c r="M16" s="91"/>
    </row>
    <row r="17" spans="1:13">
      <c r="A17" s="13">
        <v>10</v>
      </c>
      <c r="B17" s="90"/>
      <c r="C17" s="90"/>
      <c r="D17" s="90"/>
      <c r="E17" s="93"/>
      <c r="F17" s="93"/>
      <c r="G17" s="94"/>
      <c r="H17" s="95"/>
      <c r="I17" s="96"/>
      <c r="J17" s="41" t="e">
        <f t="shared" si="0"/>
        <v>#DIV/0!</v>
      </c>
      <c r="K17" s="87"/>
      <c r="L17" s="87"/>
      <c r="M17" s="91"/>
    </row>
    <row r="18" spans="1:13">
      <c r="A18" s="13">
        <v>11</v>
      </c>
      <c r="B18" s="90"/>
      <c r="C18" s="90"/>
      <c r="D18" s="90"/>
      <c r="E18" s="93"/>
      <c r="F18" s="93"/>
      <c r="G18" s="94"/>
      <c r="H18" s="95"/>
      <c r="I18" s="96"/>
      <c r="J18" s="21" t="e">
        <f t="shared" si="0"/>
        <v>#DIV/0!</v>
      </c>
      <c r="K18" s="87"/>
      <c r="L18" s="87"/>
      <c r="M18" s="91"/>
    </row>
    <row r="19" spans="1:13">
      <c r="A19" s="13">
        <v>12</v>
      </c>
      <c r="B19" s="90"/>
      <c r="C19" s="90"/>
      <c r="D19" s="90"/>
      <c r="E19" s="93"/>
      <c r="F19" s="93"/>
      <c r="G19" s="94"/>
      <c r="H19" s="95"/>
      <c r="I19" s="96"/>
      <c r="J19" s="21" t="e">
        <f t="shared" si="0"/>
        <v>#DIV/0!</v>
      </c>
      <c r="K19" s="87"/>
      <c r="L19" s="87"/>
      <c r="M19" s="91"/>
    </row>
    <row r="20" spans="1:13">
      <c r="A20" s="13">
        <v>13</v>
      </c>
      <c r="B20" s="90"/>
      <c r="C20" s="90"/>
      <c r="D20" s="90"/>
      <c r="E20" s="93"/>
      <c r="F20" s="93"/>
      <c r="G20" s="94"/>
      <c r="H20" s="95"/>
      <c r="I20" s="96"/>
      <c r="J20" s="21" t="e">
        <f t="shared" si="0"/>
        <v>#DIV/0!</v>
      </c>
      <c r="K20" s="87"/>
      <c r="L20" s="87"/>
      <c r="M20" s="91"/>
    </row>
    <row r="21" spans="1:13">
      <c r="A21" s="13">
        <v>14</v>
      </c>
      <c r="B21" s="90"/>
      <c r="C21" s="90"/>
      <c r="D21" s="90"/>
      <c r="E21" s="93"/>
      <c r="F21" s="93"/>
      <c r="G21" s="94"/>
      <c r="H21" s="95"/>
      <c r="I21" s="96"/>
      <c r="J21" s="21" t="e">
        <f t="shared" si="0"/>
        <v>#DIV/0!</v>
      </c>
      <c r="K21" s="87"/>
      <c r="L21" s="87"/>
      <c r="M21" s="91"/>
    </row>
    <row r="22" spans="1:13">
      <c r="A22" s="13">
        <v>15</v>
      </c>
      <c r="B22" s="90"/>
      <c r="C22" s="90"/>
      <c r="D22" s="90"/>
      <c r="E22" s="93"/>
      <c r="F22" s="93"/>
      <c r="G22" s="94"/>
      <c r="H22" s="95"/>
      <c r="I22" s="96"/>
      <c r="J22" s="41" t="e">
        <f t="shared" si="0"/>
        <v>#DIV/0!</v>
      </c>
      <c r="K22" s="87"/>
      <c r="L22" s="87"/>
      <c r="M22" s="91"/>
    </row>
    <row r="23" spans="1:13">
      <c r="A23" s="40">
        <v>16</v>
      </c>
      <c r="B23" s="90"/>
      <c r="C23" s="90"/>
      <c r="D23" s="90"/>
      <c r="E23" s="93"/>
      <c r="F23" s="93"/>
      <c r="G23" s="94"/>
      <c r="H23" s="95"/>
      <c r="I23" s="96"/>
      <c r="J23" s="41" t="e">
        <f t="shared" si="0"/>
        <v>#DIV/0!</v>
      </c>
      <c r="K23" s="87"/>
      <c r="L23" s="87"/>
      <c r="M23" s="91"/>
    </row>
    <row r="24" spans="1:13">
      <c r="A24" s="40">
        <v>17</v>
      </c>
      <c r="B24" s="90"/>
      <c r="C24" s="90"/>
      <c r="D24" s="90"/>
      <c r="E24" s="93"/>
      <c r="F24" s="93"/>
      <c r="G24" s="94"/>
      <c r="H24" s="95"/>
      <c r="I24" s="96"/>
      <c r="J24" s="21" t="e">
        <f t="shared" si="0"/>
        <v>#DIV/0!</v>
      </c>
      <c r="K24" s="87"/>
      <c r="L24" s="87"/>
      <c r="M24" s="91"/>
    </row>
    <row r="25" spans="1:13">
      <c r="A25" s="13">
        <v>18</v>
      </c>
      <c r="B25" s="90"/>
      <c r="C25" s="90"/>
      <c r="D25" s="90"/>
      <c r="E25" s="93"/>
      <c r="F25" s="93"/>
      <c r="G25" s="94"/>
      <c r="H25" s="95"/>
      <c r="I25" s="96"/>
      <c r="J25" s="41" t="e">
        <f t="shared" si="0"/>
        <v>#DIV/0!</v>
      </c>
      <c r="K25" s="87"/>
      <c r="L25" s="87"/>
      <c r="M25" s="91"/>
    </row>
    <row r="26" spans="1:13">
      <c r="A26" s="13">
        <v>19</v>
      </c>
      <c r="B26" s="90"/>
      <c r="C26" s="90"/>
      <c r="D26" s="90"/>
      <c r="E26" s="93"/>
      <c r="F26" s="93"/>
      <c r="G26" s="94"/>
      <c r="H26" s="95"/>
      <c r="I26" s="96"/>
      <c r="J26" s="41" t="e">
        <f t="shared" si="0"/>
        <v>#DIV/0!</v>
      </c>
      <c r="K26" s="87"/>
      <c r="L26" s="87"/>
      <c r="M26" s="91"/>
    </row>
    <row r="27" spans="1:13">
      <c r="A27" s="13">
        <v>20</v>
      </c>
      <c r="B27" s="90"/>
      <c r="C27" s="90"/>
      <c r="D27" s="90"/>
      <c r="E27" s="93"/>
      <c r="F27" s="93"/>
      <c r="G27" s="94"/>
      <c r="H27" s="95"/>
      <c r="I27" s="96"/>
      <c r="J27" s="21" t="e">
        <f t="shared" si="0"/>
        <v>#DIV/0!</v>
      </c>
      <c r="K27" s="87"/>
      <c r="L27" s="87"/>
      <c r="M27" s="91"/>
    </row>
    <row r="28" spans="1:13">
      <c r="A28" s="13">
        <v>21</v>
      </c>
      <c r="B28" s="90"/>
      <c r="C28" s="90"/>
      <c r="D28" s="90"/>
      <c r="E28" s="93"/>
      <c r="F28" s="93"/>
      <c r="G28" s="94"/>
      <c r="H28" s="95"/>
      <c r="I28" s="96"/>
      <c r="J28" s="21" t="e">
        <f t="shared" si="0"/>
        <v>#DIV/0!</v>
      </c>
      <c r="K28" s="87"/>
      <c r="L28" s="87"/>
      <c r="M28" s="91"/>
    </row>
    <row r="29" spans="1:13">
      <c r="A29" s="13">
        <v>22</v>
      </c>
      <c r="B29" s="90"/>
      <c r="C29" s="90"/>
      <c r="D29" s="90"/>
      <c r="E29" s="93"/>
      <c r="F29" s="93"/>
      <c r="G29" s="94"/>
      <c r="H29" s="95"/>
      <c r="I29" s="96"/>
      <c r="J29" s="21" t="e">
        <f t="shared" si="0"/>
        <v>#DIV/0!</v>
      </c>
      <c r="K29" s="87"/>
      <c r="L29" s="87"/>
      <c r="M29" s="91"/>
    </row>
    <row r="30" spans="1:13">
      <c r="A30" s="13">
        <v>23</v>
      </c>
      <c r="B30" s="90"/>
      <c r="C30" s="90"/>
      <c r="D30" s="90"/>
      <c r="E30" s="93"/>
      <c r="F30" s="93"/>
      <c r="G30" s="94"/>
      <c r="H30" s="95"/>
      <c r="I30" s="96"/>
      <c r="J30" s="21" t="e">
        <f t="shared" si="0"/>
        <v>#DIV/0!</v>
      </c>
      <c r="K30" s="87"/>
      <c r="L30" s="87"/>
      <c r="M30" s="91"/>
    </row>
    <row r="31" spans="1:13">
      <c r="A31" s="13">
        <v>24</v>
      </c>
      <c r="B31" s="90"/>
      <c r="C31" s="90"/>
      <c r="D31" s="90"/>
      <c r="E31" s="93"/>
      <c r="F31" s="93"/>
      <c r="G31" s="94"/>
      <c r="H31" s="95"/>
      <c r="I31" s="96"/>
      <c r="J31" s="41" t="e">
        <f t="shared" si="0"/>
        <v>#DIV/0!</v>
      </c>
      <c r="K31" s="87"/>
      <c r="L31" s="87"/>
      <c r="M31" s="91"/>
    </row>
    <row r="32" spans="1:13">
      <c r="A32" s="13">
        <v>25</v>
      </c>
      <c r="B32" s="90"/>
      <c r="C32" s="90"/>
      <c r="D32" s="90"/>
      <c r="E32" s="93"/>
      <c r="F32" s="93"/>
      <c r="G32" s="94"/>
      <c r="H32" s="95"/>
      <c r="I32" s="96"/>
      <c r="J32" s="41" t="e">
        <f t="shared" si="0"/>
        <v>#DIV/0!</v>
      </c>
      <c r="K32" s="87"/>
      <c r="L32" s="87"/>
      <c r="M32" s="91"/>
    </row>
    <row r="33" spans="1:13">
      <c r="A33" s="40">
        <v>26</v>
      </c>
      <c r="B33" s="90"/>
      <c r="C33" s="90"/>
      <c r="D33" s="90"/>
      <c r="E33" s="93"/>
      <c r="F33" s="93"/>
      <c r="G33" s="94"/>
      <c r="H33" s="95"/>
      <c r="I33" s="96"/>
      <c r="J33" s="21" t="e">
        <f t="shared" si="0"/>
        <v>#DIV/0!</v>
      </c>
      <c r="K33" s="87"/>
      <c r="L33" s="87"/>
      <c r="M33" s="91"/>
    </row>
    <row r="34" spans="1:13">
      <c r="A34" s="40">
        <v>27</v>
      </c>
      <c r="B34" s="90"/>
      <c r="C34" s="90"/>
      <c r="D34" s="90"/>
      <c r="E34" s="93"/>
      <c r="F34" s="93"/>
      <c r="G34" s="94"/>
      <c r="H34" s="95"/>
      <c r="I34" s="96"/>
      <c r="J34" s="41" t="e">
        <f t="shared" si="0"/>
        <v>#DIV/0!</v>
      </c>
      <c r="K34" s="87"/>
      <c r="L34" s="87"/>
      <c r="M34" s="91"/>
    </row>
    <row r="35" spans="1:13">
      <c r="A35" s="13">
        <v>28</v>
      </c>
      <c r="B35" s="90"/>
      <c r="C35" s="90"/>
      <c r="D35" s="90"/>
      <c r="E35" s="93"/>
      <c r="F35" s="93"/>
      <c r="G35" s="94"/>
      <c r="H35" s="95"/>
      <c r="I35" s="96"/>
      <c r="J35" s="41" t="e">
        <f t="shared" si="0"/>
        <v>#DIV/0!</v>
      </c>
      <c r="K35" s="87"/>
      <c r="L35" s="87"/>
      <c r="M35" s="91"/>
    </row>
    <row r="36" spans="1:13">
      <c r="A36" s="13">
        <v>29</v>
      </c>
      <c r="B36" s="90"/>
      <c r="C36" s="90"/>
      <c r="D36" s="90"/>
      <c r="E36" s="93"/>
      <c r="F36" s="93"/>
      <c r="G36" s="94"/>
      <c r="H36" s="95"/>
      <c r="I36" s="96"/>
      <c r="J36" s="21" t="e">
        <f t="shared" si="0"/>
        <v>#DIV/0!</v>
      </c>
      <c r="K36" s="87"/>
      <c r="L36" s="87"/>
      <c r="M36" s="91"/>
    </row>
    <row r="37" spans="1:13">
      <c r="A37" s="13">
        <v>30</v>
      </c>
      <c r="B37" s="90"/>
      <c r="C37" s="90"/>
      <c r="D37" s="90"/>
      <c r="E37" s="93"/>
      <c r="F37" s="93"/>
      <c r="G37" s="94"/>
      <c r="H37" s="95"/>
      <c r="I37" s="96"/>
      <c r="J37" s="21" t="e">
        <f t="shared" si="0"/>
        <v>#DIV/0!</v>
      </c>
      <c r="K37" s="87"/>
      <c r="L37" s="87"/>
      <c r="M37" s="91"/>
    </row>
    <row r="38" spans="1:13">
      <c r="A38" s="13">
        <v>31</v>
      </c>
      <c r="B38" s="90"/>
      <c r="C38" s="90"/>
      <c r="D38" s="90"/>
      <c r="E38" s="93"/>
      <c r="F38" s="93"/>
      <c r="G38" s="94"/>
      <c r="H38" s="95"/>
      <c r="I38" s="96"/>
      <c r="J38" s="21" t="e">
        <f t="shared" si="0"/>
        <v>#DIV/0!</v>
      </c>
      <c r="K38" s="87"/>
      <c r="L38" s="87"/>
      <c r="M38" s="91"/>
    </row>
    <row r="39" spans="1:13">
      <c r="A39" s="13">
        <v>32</v>
      </c>
      <c r="B39" s="90"/>
      <c r="C39" s="90"/>
      <c r="D39" s="90"/>
      <c r="E39" s="93"/>
      <c r="F39" s="93"/>
      <c r="G39" s="94"/>
      <c r="H39" s="95"/>
      <c r="I39" s="96"/>
      <c r="J39" s="21" t="e">
        <f t="shared" si="0"/>
        <v>#DIV/0!</v>
      </c>
      <c r="K39" s="87"/>
      <c r="L39" s="87"/>
      <c r="M39" s="91"/>
    </row>
    <row r="40" spans="1:13">
      <c r="A40" s="13">
        <v>33</v>
      </c>
      <c r="B40" s="90"/>
      <c r="C40" s="90"/>
      <c r="D40" s="90"/>
      <c r="E40" s="93"/>
      <c r="F40" s="93"/>
      <c r="G40" s="94"/>
      <c r="H40" s="95"/>
      <c r="I40" s="96"/>
      <c r="J40" s="41" t="e">
        <f t="shared" si="0"/>
        <v>#DIV/0!</v>
      </c>
      <c r="K40" s="87"/>
      <c r="L40" s="87"/>
      <c r="M40" s="91"/>
    </row>
    <row r="41" spans="1:13">
      <c r="A41" s="13">
        <v>34</v>
      </c>
      <c r="B41" s="90"/>
      <c r="C41" s="90"/>
      <c r="D41" s="90"/>
      <c r="E41" s="93"/>
      <c r="F41" s="93"/>
      <c r="G41" s="94"/>
      <c r="H41" s="95"/>
      <c r="I41" s="96"/>
      <c r="J41" s="41" t="e">
        <f t="shared" si="0"/>
        <v>#DIV/0!</v>
      </c>
      <c r="K41" s="87"/>
      <c r="L41" s="87"/>
      <c r="M41" s="91"/>
    </row>
    <row r="42" spans="1:13">
      <c r="A42" s="13">
        <v>35</v>
      </c>
      <c r="B42" s="90"/>
      <c r="C42" s="90"/>
      <c r="D42" s="90"/>
      <c r="E42" s="93"/>
      <c r="F42" s="93"/>
      <c r="G42" s="94"/>
      <c r="H42" s="95"/>
      <c r="I42" s="96"/>
      <c r="J42" s="21" t="e">
        <f t="shared" si="0"/>
        <v>#DIV/0!</v>
      </c>
      <c r="K42" s="87"/>
      <c r="L42" s="87"/>
      <c r="M42" s="91"/>
    </row>
    <row r="43" spans="1:13">
      <c r="A43" s="40">
        <v>36</v>
      </c>
      <c r="B43" s="90"/>
      <c r="C43" s="90"/>
      <c r="D43" s="90"/>
      <c r="E43" s="93"/>
      <c r="F43" s="93"/>
      <c r="G43" s="94"/>
      <c r="H43" s="95"/>
      <c r="I43" s="96"/>
      <c r="J43" s="41" t="e">
        <f t="shared" si="0"/>
        <v>#DIV/0!</v>
      </c>
      <c r="K43" s="87"/>
      <c r="L43" s="87"/>
      <c r="M43" s="91"/>
    </row>
    <row r="44" spans="1:13">
      <c r="A44" s="40">
        <v>37</v>
      </c>
      <c r="B44" s="90"/>
      <c r="C44" s="90"/>
      <c r="D44" s="90"/>
      <c r="E44" s="93"/>
      <c r="F44" s="93"/>
      <c r="G44" s="94"/>
      <c r="H44" s="95"/>
      <c r="I44" s="96"/>
      <c r="J44" s="41" t="e">
        <f t="shared" si="0"/>
        <v>#DIV/0!</v>
      </c>
      <c r="K44" s="87"/>
      <c r="L44" s="87"/>
      <c r="M44" s="91"/>
    </row>
    <row r="45" spans="1:13">
      <c r="A45" s="13">
        <v>38</v>
      </c>
      <c r="B45" s="90"/>
      <c r="C45" s="90"/>
      <c r="D45" s="90"/>
      <c r="E45" s="93"/>
      <c r="F45" s="93"/>
      <c r="G45" s="94"/>
      <c r="H45" s="95"/>
      <c r="I45" s="96"/>
      <c r="J45" s="21" t="e">
        <f t="shared" si="0"/>
        <v>#DIV/0!</v>
      </c>
      <c r="K45" s="87"/>
      <c r="L45" s="87"/>
      <c r="M45" s="91"/>
    </row>
    <row r="46" spans="1:13">
      <c r="A46" s="13">
        <v>39</v>
      </c>
      <c r="B46" s="90"/>
      <c r="C46" s="90"/>
      <c r="D46" s="90"/>
      <c r="E46" s="93"/>
      <c r="F46" s="93"/>
      <c r="G46" s="94"/>
      <c r="H46" s="95"/>
      <c r="I46" s="96"/>
      <c r="J46" s="21" t="e">
        <f t="shared" si="0"/>
        <v>#DIV/0!</v>
      </c>
      <c r="K46" s="87"/>
      <c r="L46" s="87"/>
      <c r="M46" s="91"/>
    </row>
    <row r="47" spans="1:13">
      <c r="A47" s="13">
        <v>40</v>
      </c>
      <c r="B47" s="90"/>
      <c r="C47" s="90"/>
      <c r="D47" s="90"/>
      <c r="E47" s="93"/>
      <c r="F47" s="93"/>
      <c r="G47" s="94"/>
      <c r="H47" s="95"/>
      <c r="I47" s="96"/>
      <c r="J47" s="21" t="e">
        <f t="shared" si="0"/>
        <v>#DIV/0!</v>
      </c>
      <c r="K47" s="87"/>
      <c r="L47" s="87"/>
      <c r="M47" s="91"/>
    </row>
    <row r="48" spans="1:13">
      <c r="A48" s="13">
        <v>41</v>
      </c>
      <c r="B48" s="28"/>
      <c r="C48" s="28"/>
      <c r="D48" s="28"/>
      <c r="E48" s="39"/>
      <c r="F48" s="39"/>
      <c r="G48" s="30"/>
      <c r="H48" s="42"/>
      <c r="I48" s="43"/>
      <c r="J48" s="21" t="e">
        <f t="shared" si="0"/>
        <v>#DIV/0!</v>
      </c>
      <c r="K48" s="29"/>
      <c r="L48" s="29"/>
      <c r="M48" s="28"/>
    </row>
    <row r="49" spans="1:13">
      <c r="A49" s="13">
        <v>42</v>
      </c>
      <c r="B49" s="28"/>
      <c r="C49" s="28"/>
      <c r="D49" s="28"/>
      <c r="E49" s="39"/>
      <c r="F49" s="39"/>
      <c r="G49" s="30"/>
      <c r="H49" s="42"/>
      <c r="I49" s="43"/>
      <c r="J49" s="41" t="e">
        <f t="shared" si="0"/>
        <v>#DIV/0!</v>
      </c>
      <c r="K49" s="29"/>
      <c r="L49" s="29"/>
      <c r="M49" s="28"/>
    </row>
    <row r="50" spans="1:13">
      <c r="A50" s="13">
        <v>43</v>
      </c>
      <c r="B50" s="28"/>
      <c r="C50" s="28"/>
      <c r="D50" s="28"/>
      <c r="E50" s="39"/>
      <c r="F50" s="39"/>
      <c r="G50" s="30"/>
      <c r="H50" s="42"/>
      <c r="I50" s="43"/>
      <c r="J50" s="41" t="e">
        <f t="shared" si="0"/>
        <v>#DIV/0!</v>
      </c>
      <c r="K50" s="29"/>
      <c r="L50" s="29"/>
      <c r="M50" s="28"/>
    </row>
    <row r="51" spans="1:13">
      <c r="A51" s="13">
        <v>44</v>
      </c>
      <c r="B51" s="28"/>
      <c r="C51" s="28"/>
      <c r="D51" s="28"/>
      <c r="E51" s="39"/>
      <c r="F51" s="39"/>
      <c r="G51" s="30"/>
      <c r="H51" s="42"/>
      <c r="I51" s="43"/>
      <c r="J51" s="21" t="e">
        <f t="shared" si="0"/>
        <v>#DIV/0!</v>
      </c>
      <c r="K51" s="29"/>
      <c r="L51" s="29"/>
      <c r="M51" s="28"/>
    </row>
    <row r="52" spans="1:13">
      <c r="A52" s="13">
        <v>45</v>
      </c>
      <c r="B52" s="28"/>
      <c r="C52" s="28"/>
      <c r="D52" s="28"/>
      <c r="E52" s="39"/>
      <c r="F52" s="39"/>
      <c r="G52" s="30"/>
      <c r="H52" s="42"/>
      <c r="I52" s="43"/>
      <c r="J52" s="41" t="e">
        <f t="shared" si="0"/>
        <v>#DIV/0!</v>
      </c>
      <c r="K52" s="29"/>
      <c r="L52" s="29"/>
      <c r="M52" s="28"/>
    </row>
    <row r="53" spans="1:13">
      <c r="A53" s="40">
        <v>46</v>
      </c>
      <c r="B53" s="28"/>
      <c r="C53" s="28"/>
      <c r="D53" s="28"/>
      <c r="E53" s="39"/>
      <c r="F53" s="39"/>
      <c r="G53" s="30"/>
      <c r="H53" s="42"/>
      <c r="I53" s="43"/>
      <c r="J53" s="41" t="e">
        <f t="shared" si="0"/>
        <v>#DIV/0!</v>
      </c>
      <c r="K53" s="29"/>
      <c r="L53" s="29"/>
      <c r="M53" s="28"/>
    </row>
    <row r="54" spans="1:13">
      <c r="A54" s="40">
        <v>47</v>
      </c>
      <c r="B54" s="28"/>
      <c r="C54" s="28"/>
      <c r="D54" s="28"/>
      <c r="E54" s="39"/>
      <c r="F54" s="39"/>
      <c r="G54" s="30"/>
      <c r="H54" s="42"/>
      <c r="I54" s="43"/>
      <c r="J54" s="21" t="e">
        <f t="shared" si="0"/>
        <v>#DIV/0!</v>
      </c>
      <c r="K54" s="29"/>
      <c r="L54" s="29"/>
      <c r="M54" s="28"/>
    </row>
    <row r="55" spans="1:13">
      <c r="A55" s="13">
        <v>48</v>
      </c>
      <c r="B55" s="28"/>
      <c r="C55" s="28"/>
      <c r="D55" s="28"/>
      <c r="E55" s="39"/>
      <c r="F55" s="39"/>
      <c r="G55" s="30"/>
      <c r="H55" s="42"/>
      <c r="I55" s="43"/>
      <c r="J55" s="21" t="e">
        <f t="shared" si="0"/>
        <v>#DIV/0!</v>
      </c>
      <c r="K55" s="29"/>
      <c r="L55" s="29"/>
      <c r="M55" s="28"/>
    </row>
    <row r="56" spans="1:13">
      <c r="A56" s="13">
        <v>49</v>
      </c>
      <c r="B56" s="28"/>
      <c r="C56" s="28"/>
      <c r="D56" s="28"/>
      <c r="E56" s="39"/>
      <c r="F56" s="39"/>
      <c r="G56" s="30"/>
      <c r="H56" s="42"/>
      <c r="I56" s="43"/>
      <c r="J56" s="21" t="e">
        <f t="shared" si="0"/>
        <v>#DIV/0!</v>
      </c>
      <c r="K56" s="29"/>
      <c r="L56" s="29"/>
      <c r="M56" s="28"/>
    </row>
    <row r="57" spans="1:13">
      <c r="A57" s="13">
        <v>50</v>
      </c>
      <c r="B57" s="28"/>
      <c r="C57" s="28"/>
      <c r="D57" s="28"/>
      <c r="E57" s="39"/>
      <c r="F57" s="39"/>
      <c r="G57" s="30"/>
      <c r="H57" s="42"/>
      <c r="I57" s="43"/>
      <c r="J57" s="21" t="e">
        <f t="shared" si="0"/>
        <v>#DIV/0!</v>
      </c>
      <c r="K57" s="29"/>
      <c r="L57" s="29"/>
      <c r="M57" s="28"/>
    </row>
    <row r="58" spans="1:13">
      <c r="A58" s="13">
        <v>51</v>
      </c>
      <c r="B58" s="28"/>
      <c r="C58" s="28"/>
      <c r="D58" s="28"/>
      <c r="E58" s="39"/>
      <c r="F58" s="39"/>
      <c r="G58" s="30"/>
      <c r="H58" s="42"/>
      <c r="I58" s="43"/>
      <c r="J58" s="41" t="e">
        <f t="shared" si="0"/>
        <v>#DIV/0!</v>
      </c>
      <c r="K58" s="29"/>
      <c r="L58" s="29"/>
      <c r="M58" s="28"/>
    </row>
    <row r="59" spans="1:13">
      <c r="A59" s="13">
        <v>52</v>
      </c>
      <c r="B59" s="28"/>
      <c r="C59" s="28"/>
      <c r="D59" s="28"/>
      <c r="E59" s="39"/>
      <c r="F59" s="39"/>
      <c r="G59" s="30"/>
      <c r="H59" s="42"/>
      <c r="I59" s="43"/>
      <c r="J59" s="41" t="e">
        <f t="shared" si="0"/>
        <v>#DIV/0!</v>
      </c>
      <c r="K59" s="29"/>
      <c r="L59" s="29"/>
      <c r="M59" s="28"/>
    </row>
    <row r="60" spans="1:13">
      <c r="A60" s="13">
        <v>53</v>
      </c>
      <c r="B60" s="28"/>
      <c r="C60" s="28"/>
      <c r="D60" s="28"/>
      <c r="E60" s="39"/>
      <c r="F60" s="39"/>
      <c r="G60" s="30"/>
      <c r="H60" s="42"/>
      <c r="I60" s="43"/>
      <c r="J60" s="21" t="e">
        <f t="shared" si="0"/>
        <v>#DIV/0!</v>
      </c>
      <c r="K60" s="29"/>
      <c r="L60" s="29"/>
      <c r="M60" s="28"/>
    </row>
    <row r="61" spans="1:13">
      <c r="A61" s="13">
        <v>54</v>
      </c>
      <c r="B61" s="28"/>
      <c r="C61" s="28"/>
      <c r="D61" s="28"/>
      <c r="E61" s="39"/>
      <c r="F61" s="39"/>
      <c r="G61" s="30"/>
      <c r="H61" s="42"/>
      <c r="I61" s="43"/>
      <c r="J61" s="41" t="e">
        <f t="shared" si="0"/>
        <v>#DIV/0!</v>
      </c>
      <c r="K61" s="29"/>
      <c r="L61" s="29"/>
      <c r="M61" s="28"/>
    </row>
    <row r="62" spans="1:13">
      <c r="A62" s="13">
        <v>55</v>
      </c>
      <c r="B62" s="28"/>
      <c r="C62" s="28"/>
      <c r="D62" s="28"/>
      <c r="E62" s="39"/>
      <c r="F62" s="39"/>
      <c r="G62" s="30"/>
      <c r="H62" s="42"/>
      <c r="I62" s="43"/>
      <c r="J62" s="41" t="e">
        <f t="shared" si="0"/>
        <v>#DIV/0!</v>
      </c>
      <c r="K62" s="29"/>
      <c r="L62" s="29"/>
      <c r="M62" s="28"/>
    </row>
    <row r="63" spans="1:13">
      <c r="A63" s="40">
        <v>56</v>
      </c>
      <c r="B63" s="28"/>
      <c r="C63" s="28"/>
      <c r="D63" s="28"/>
      <c r="E63" s="39"/>
      <c r="F63" s="39"/>
      <c r="G63" s="30"/>
      <c r="H63" s="42"/>
      <c r="I63" s="43"/>
      <c r="J63" s="21" t="e">
        <f t="shared" si="0"/>
        <v>#DIV/0!</v>
      </c>
      <c r="K63" s="29"/>
      <c r="L63" s="29"/>
      <c r="M63" s="28"/>
    </row>
    <row r="64" spans="1:13">
      <c r="A64" s="40">
        <v>57</v>
      </c>
      <c r="B64" s="28"/>
      <c r="C64" s="28"/>
      <c r="D64" s="28"/>
      <c r="E64" s="39"/>
      <c r="F64" s="39"/>
      <c r="G64" s="30"/>
      <c r="H64" s="42"/>
      <c r="I64" s="43"/>
      <c r="J64" s="21" t="e">
        <f t="shared" si="0"/>
        <v>#DIV/0!</v>
      </c>
      <c r="K64" s="29"/>
      <c r="L64" s="29"/>
      <c r="M64" s="28"/>
    </row>
    <row r="65" spans="1:13">
      <c r="A65" s="13">
        <v>58</v>
      </c>
      <c r="B65" s="28"/>
      <c r="C65" s="28"/>
      <c r="D65" s="28"/>
      <c r="E65" s="39"/>
      <c r="F65" s="39"/>
      <c r="G65" s="30"/>
      <c r="H65" s="42"/>
      <c r="I65" s="43"/>
      <c r="J65" s="21" t="e">
        <f t="shared" si="0"/>
        <v>#DIV/0!</v>
      </c>
      <c r="K65" s="29"/>
      <c r="L65" s="29"/>
      <c r="M65" s="28"/>
    </row>
    <row r="66" spans="1:13">
      <c r="A66" s="13">
        <v>59</v>
      </c>
      <c r="B66" s="28"/>
      <c r="C66" s="28"/>
      <c r="D66" s="28"/>
      <c r="E66" s="39"/>
      <c r="F66" s="39"/>
      <c r="G66" s="30"/>
      <c r="H66" s="42"/>
      <c r="I66" s="43"/>
      <c r="J66" s="21" t="e">
        <f t="shared" si="0"/>
        <v>#DIV/0!</v>
      </c>
      <c r="K66" s="29"/>
      <c r="L66" s="29"/>
      <c r="M66" s="28"/>
    </row>
    <row r="67" spans="1:13">
      <c r="A67" s="13">
        <v>60</v>
      </c>
      <c r="B67" s="28"/>
      <c r="C67" s="28"/>
      <c r="D67" s="28"/>
      <c r="E67" s="39"/>
      <c r="F67" s="39"/>
      <c r="G67" s="30"/>
      <c r="H67" s="42"/>
      <c r="I67" s="43"/>
      <c r="J67" s="41" t="e">
        <f t="shared" si="0"/>
        <v>#DIV/0!</v>
      </c>
      <c r="K67" s="29"/>
      <c r="L67" s="29"/>
      <c r="M67" s="28"/>
    </row>
    <row r="68" spans="1:13">
      <c r="A68" s="13">
        <v>61</v>
      </c>
      <c r="B68" s="28"/>
      <c r="C68" s="28"/>
      <c r="D68" s="28"/>
      <c r="E68" s="39"/>
      <c r="F68" s="39"/>
      <c r="G68" s="30"/>
      <c r="H68" s="42"/>
      <c r="I68" s="43"/>
      <c r="J68" s="41" t="e">
        <f t="shared" si="0"/>
        <v>#DIV/0!</v>
      </c>
      <c r="K68" s="29"/>
      <c r="L68" s="29"/>
      <c r="M68" s="28"/>
    </row>
    <row r="69" spans="1:13">
      <c r="A69" s="13">
        <v>62</v>
      </c>
      <c r="B69" s="28"/>
      <c r="C69" s="28"/>
      <c r="D69" s="28"/>
      <c r="E69" s="39"/>
      <c r="F69" s="39"/>
      <c r="G69" s="30"/>
      <c r="H69" s="42"/>
      <c r="I69" s="43"/>
      <c r="J69" s="21" t="e">
        <f t="shared" si="0"/>
        <v>#DIV/0!</v>
      </c>
      <c r="K69" s="29"/>
      <c r="L69" s="29"/>
      <c r="M69" s="28"/>
    </row>
    <row r="70" spans="1:13">
      <c r="A70" s="13">
        <v>63</v>
      </c>
      <c r="B70" s="28"/>
      <c r="C70" s="28"/>
      <c r="D70" s="28"/>
      <c r="E70" s="39"/>
      <c r="F70" s="39"/>
      <c r="G70" s="30"/>
      <c r="H70" s="42"/>
      <c r="I70" s="43"/>
      <c r="J70" s="41" t="e">
        <f t="shared" si="0"/>
        <v>#DIV/0!</v>
      </c>
      <c r="K70" s="29"/>
      <c r="L70" s="29"/>
      <c r="M70" s="28"/>
    </row>
    <row r="71" spans="1:13">
      <c r="A71" s="13">
        <v>64</v>
      </c>
      <c r="B71" s="28"/>
      <c r="C71" s="28"/>
      <c r="D71" s="28"/>
      <c r="E71" s="39"/>
      <c r="F71" s="39"/>
      <c r="G71" s="30"/>
      <c r="H71" s="42"/>
      <c r="I71" s="43"/>
      <c r="J71" s="41" t="e">
        <f t="shared" si="0"/>
        <v>#DIV/0!</v>
      </c>
      <c r="K71" s="29"/>
      <c r="L71" s="29"/>
      <c r="M71" s="28"/>
    </row>
    <row r="72" spans="1:13">
      <c r="A72" s="13">
        <v>65</v>
      </c>
      <c r="B72" s="28"/>
      <c r="C72" s="28"/>
      <c r="D72" s="28"/>
      <c r="E72" s="39"/>
      <c r="F72" s="39"/>
      <c r="G72" s="30"/>
      <c r="H72" s="42"/>
      <c r="I72" s="43"/>
      <c r="J72" s="21" t="e">
        <f t="shared" ref="J72:J135" si="1">H72/I72</f>
        <v>#DIV/0!</v>
      </c>
      <c r="K72" s="29"/>
      <c r="L72" s="29"/>
      <c r="M72" s="28"/>
    </row>
    <row r="73" spans="1:13">
      <c r="A73" s="40">
        <v>66</v>
      </c>
      <c r="B73" s="28"/>
      <c r="C73" s="28"/>
      <c r="D73" s="28"/>
      <c r="E73" s="39"/>
      <c r="F73" s="39"/>
      <c r="G73" s="30"/>
      <c r="H73" s="42"/>
      <c r="I73" s="43"/>
      <c r="J73" s="21" t="e">
        <f t="shared" si="1"/>
        <v>#DIV/0!</v>
      </c>
      <c r="K73" s="29"/>
      <c r="L73" s="29"/>
      <c r="M73" s="28"/>
    </row>
    <row r="74" spans="1:13">
      <c r="A74" s="40">
        <v>67</v>
      </c>
      <c r="B74" s="28"/>
      <c r="C74" s="28"/>
      <c r="D74" s="28"/>
      <c r="E74" s="39"/>
      <c r="F74" s="39"/>
      <c r="G74" s="30"/>
      <c r="H74" s="42"/>
      <c r="I74" s="43"/>
      <c r="J74" s="21" t="e">
        <f t="shared" si="1"/>
        <v>#DIV/0!</v>
      </c>
      <c r="K74" s="29"/>
      <c r="L74" s="29"/>
      <c r="M74" s="28"/>
    </row>
    <row r="75" spans="1:13">
      <c r="A75" s="13">
        <v>68</v>
      </c>
      <c r="B75" s="28"/>
      <c r="C75" s="28"/>
      <c r="D75" s="28"/>
      <c r="E75" s="39"/>
      <c r="F75" s="39"/>
      <c r="G75" s="30"/>
      <c r="H75" s="42"/>
      <c r="I75" s="43"/>
      <c r="J75" s="21" t="e">
        <f t="shared" si="1"/>
        <v>#DIV/0!</v>
      </c>
      <c r="K75" s="29"/>
      <c r="L75" s="29"/>
      <c r="M75" s="28"/>
    </row>
    <row r="76" spans="1:13">
      <c r="A76" s="13">
        <v>69</v>
      </c>
      <c r="B76" s="28"/>
      <c r="C76" s="28"/>
      <c r="D76" s="28"/>
      <c r="E76" s="39"/>
      <c r="F76" s="39"/>
      <c r="G76" s="30"/>
      <c r="H76" s="42"/>
      <c r="I76" s="43"/>
      <c r="J76" s="41" t="e">
        <f t="shared" si="1"/>
        <v>#DIV/0!</v>
      </c>
      <c r="K76" s="29"/>
      <c r="L76" s="29"/>
      <c r="M76" s="28"/>
    </row>
    <row r="77" spans="1:13">
      <c r="A77" s="13">
        <v>70</v>
      </c>
      <c r="B77" s="28"/>
      <c r="C77" s="28"/>
      <c r="D77" s="28"/>
      <c r="E77" s="39"/>
      <c r="F77" s="39"/>
      <c r="G77" s="30"/>
      <c r="H77" s="42"/>
      <c r="I77" s="43"/>
      <c r="J77" s="41" t="e">
        <f t="shared" si="1"/>
        <v>#DIV/0!</v>
      </c>
      <c r="K77" s="29"/>
      <c r="L77" s="29"/>
      <c r="M77" s="28"/>
    </row>
    <row r="78" spans="1:13">
      <c r="A78" s="13">
        <v>71</v>
      </c>
      <c r="B78" s="28"/>
      <c r="C78" s="28"/>
      <c r="D78" s="28"/>
      <c r="E78" s="39"/>
      <c r="F78" s="39"/>
      <c r="G78" s="30"/>
      <c r="H78" s="42"/>
      <c r="I78" s="43"/>
      <c r="J78" s="21" t="e">
        <f t="shared" si="1"/>
        <v>#DIV/0!</v>
      </c>
      <c r="K78" s="29"/>
      <c r="L78" s="29"/>
      <c r="M78" s="28"/>
    </row>
    <row r="79" spans="1:13">
      <c r="A79" s="13">
        <v>72</v>
      </c>
      <c r="B79" s="28"/>
      <c r="C79" s="28"/>
      <c r="D79" s="28"/>
      <c r="E79" s="39"/>
      <c r="F79" s="39"/>
      <c r="G79" s="30"/>
      <c r="H79" s="42"/>
      <c r="I79" s="43"/>
      <c r="J79" s="41" t="e">
        <f t="shared" si="1"/>
        <v>#DIV/0!</v>
      </c>
      <c r="K79" s="29"/>
      <c r="L79" s="29"/>
      <c r="M79" s="28"/>
    </row>
    <row r="80" spans="1:13">
      <c r="A80" s="13">
        <v>73</v>
      </c>
      <c r="B80" s="28"/>
      <c r="C80" s="28"/>
      <c r="D80" s="28"/>
      <c r="E80" s="39"/>
      <c r="F80" s="39"/>
      <c r="G80" s="30"/>
      <c r="H80" s="42"/>
      <c r="I80" s="43"/>
      <c r="J80" s="41" t="e">
        <f t="shared" si="1"/>
        <v>#DIV/0!</v>
      </c>
      <c r="K80" s="29"/>
      <c r="L80" s="29"/>
      <c r="M80" s="28"/>
    </row>
    <row r="81" spans="1:13">
      <c r="A81" s="13">
        <v>74</v>
      </c>
      <c r="B81" s="28"/>
      <c r="C81" s="28"/>
      <c r="D81" s="28"/>
      <c r="E81" s="39"/>
      <c r="F81" s="39"/>
      <c r="G81" s="30"/>
      <c r="H81" s="42"/>
      <c r="I81" s="43"/>
      <c r="J81" s="21" t="e">
        <f t="shared" si="1"/>
        <v>#DIV/0!</v>
      </c>
      <c r="K81" s="29"/>
      <c r="L81" s="29"/>
      <c r="M81" s="28"/>
    </row>
    <row r="82" spans="1:13">
      <c r="A82" s="13">
        <v>75</v>
      </c>
      <c r="B82" s="28"/>
      <c r="C82" s="28"/>
      <c r="D82" s="28"/>
      <c r="E82" s="39"/>
      <c r="F82" s="39"/>
      <c r="G82" s="30"/>
      <c r="H82" s="42"/>
      <c r="I82" s="43"/>
      <c r="J82" s="21" t="e">
        <f t="shared" si="1"/>
        <v>#DIV/0!</v>
      </c>
      <c r="K82" s="29"/>
      <c r="L82" s="29"/>
      <c r="M82" s="28"/>
    </row>
    <row r="83" spans="1:13">
      <c r="A83" s="40">
        <v>76</v>
      </c>
      <c r="B83" s="28"/>
      <c r="C83" s="28"/>
      <c r="D83" s="28"/>
      <c r="E83" s="39"/>
      <c r="F83" s="39"/>
      <c r="G83" s="30"/>
      <c r="H83" s="42"/>
      <c r="I83" s="43"/>
      <c r="J83" s="21" t="e">
        <f t="shared" si="1"/>
        <v>#DIV/0!</v>
      </c>
      <c r="K83" s="29"/>
      <c r="L83" s="29"/>
      <c r="M83" s="28"/>
    </row>
    <row r="84" spans="1:13">
      <c r="A84" s="40">
        <v>77</v>
      </c>
      <c r="B84" s="28"/>
      <c r="C84" s="28"/>
      <c r="D84" s="28"/>
      <c r="E84" s="39"/>
      <c r="F84" s="39"/>
      <c r="G84" s="30"/>
      <c r="H84" s="42"/>
      <c r="I84" s="43"/>
      <c r="J84" s="21" t="e">
        <f t="shared" si="1"/>
        <v>#DIV/0!</v>
      </c>
      <c r="K84" s="29"/>
      <c r="L84" s="29"/>
      <c r="M84" s="28"/>
    </row>
    <row r="85" spans="1:13">
      <c r="A85" s="13">
        <v>78</v>
      </c>
      <c r="B85" s="28"/>
      <c r="C85" s="28"/>
      <c r="D85" s="28"/>
      <c r="E85" s="39"/>
      <c r="F85" s="39"/>
      <c r="G85" s="30"/>
      <c r="H85" s="42"/>
      <c r="I85" s="43"/>
      <c r="J85" s="41" t="e">
        <f t="shared" si="1"/>
        <v>#DIV/0!</v>
      </c>
      <c r="K85" s="29"/>
      <c r="L85" s="29"/>
      <c r="M85" s="28"/>
    </row>
    <row r="86" spans="1:13">
      <c r="A86" s="13">
        <v>79</v>
      </c>
      <c r="B86" s="28"/>
      <c r="C86" s="28"/>
      <c r="D86" s="28"/>
      <c r="E86" s="39"/>
      <c r="F86" s="39"/>
      <c r="G86" s="30"/>
      <c r="H86" s="42"/>
      <c r="I86" s="43"/>
      <c r="J86" s="41" t="e">
        <f t="shared" si="1"/>
        <v>#DIV/0!</v>
      </c>
      <c r="K86" s="29"/>
      <c r="L86" s="29"/>
      <c r="M86" s="28"/>
    </row>
    <row r="87" spans="1:13">
      <c r="A87" s="13">
        <v>80</v>
      </c>
      <c r="B87" s="28"/>
      <c r="C87" s="28"/>
      <c r="D87" s="28"/>
      <c r="E87" s="39"/>
      <c r="F87" s="39"/>
      <c r="G87" s="30"/>
      <c r="H87" s="42"/>
      <c r="I87" s="43"/>
      <c r="J87" s="21" t="e">
        <f t="shared" si="1"/>
        <v>#DIV/0!</v>
      </c>
      <c r="K87" s="29"/>
      <c r="L87" s="29"/>
      <c r="M87" s="28"/>
    </row>
    <row r="88" spans="1:13">
      <c r="A88" s="13">
        <v>81</v>
      </c>
      <c r="B88" s="28"/>
      <c r="C88" s="28"/>
      <c r="D88" s="28"/>
      <c r="E88" s="39"/>
      <c r="F88" s="39"/>
      <c r="G88" s="30"/>
      <c r="H88" s="42"/>
      <c r="I88" s="43"/>
      <c r="J88" s="41" t="e">
        <f t="shared" si="1"/>
        <v>#DIV/0!</v>
      </c>
      <c r="K88" s="29"/>
      <c r="L88" s="29"/>
      <c r="M88" s="28"/>
    </row>
    <row r="89" spans="1:13">
      <c r="A89" s="13">
        <v>82</v>
      </c>
      <c r="B89" s="28"/>
      <c r="C89" s="28"/>
      <c r="D89" s="28"/>
      <c r="E89" s="39"/>
      <c r="F89" s="39"/>
      <c r="G89" s="30"/>
      <c r="H89" s="42"/>
      <c r="I89" s="43"/>
      <c r="J89" s="41" t="e">
        <f t="shared" si="1"/>
        <v>#DIV/0!</v>
      </c>
      <c r="K89" s="29"/>
      <c r="L89" s="29"/>
      <c r="M89" s="28"/>
    </row>
    <row r="90" spans="1:13">
      <c r="A90" s="13">
        <v>83</v>
      </c>
      <c r="B90" s="28"/>
      <c r="C90" s="28"/>
      <c r="D90" s="28"/>
      <c r="E90" s="39"/>
      <c r="F90" s="39"/>
      <c r="G90" s="30"/>
      <c r="H90" s="42"/>
      <c r="I90" s="43"/>
      <c r="J90" s="21" t="e">
        <f t="shared" si="1"/>
        <v>#DIV/0!</v>
      </c>
      <c r="K90" s="29"/>
      <c r="L90" s="29"/>
      <c r="M90" s="28"/>
    </row>
    <row r="91" spans="1:13">
      <c r="A91" s="13">
        <v>84</v>
      </c>
      <c r="B91" s="28"/>
      <c r="C91" s="28"/>
      <c r="D91" s="28"/>
      <c r="E91" s="39"/>
      <c r="F91" s="39"/>
      <c r="G91" s="30"/>
      <c r="H91" s="42"/>
      <c r="I91" s="43"/>
      <c r="J91" s="21" t="e">
        <f t="shared" si="1"/>
        <v>#DIV/0!</v>
      </c>
      <c r="K91" s="29"/>
      <c r="L91" s="29"/>
      <c r="M91" s="28"/>
    </row>
    <row r="92" spans="1:13">
      <c r="A92" s="13">
        <v>85</v>
      </c>
      <c r="B92" s="28"/>
      <c r="C92" s="28"/>
      <c r="D92" s="28"/>
      <c r="E92" s="39"/>
      <c r="F92" s="39"/>
      <c r="G92" s="30"/>
      <c r="H92" s="42"/>
      <c r="I92" s="43"/>
      <c r="J92" s="21" t="e">
        <f t="shared" si="1"/>
        <v>#DIV/0!</v>
      </c>
      <c r="K92" s="29"/>
      <c r="L92" s="29"/>
      <c r="M92" s="28"/>
    </row>
    <row r="93" spans="1:13">
      <c r="A93" s="40">
        <v>86</v>
      </c>
      <c r="B93" s="28"/>
      <c r="C93" s="28"/>
      <c r="D93" s="28"/>
      <c r="E93" s="39"/>
      <c r="F93" s="39"/>
      <c r="G93" s="30"/>
      <c r="H93" s="42"/>
      <c r="I93" s="43"/>
      <c r="J93" s="21" t="e">
        <f t="shared" si="1"/>
        <v>#DIV/0!</v>
      </c>
      <c r="K93" s="29"/>
      <c r="L93" s="29"/>
      <c r="M93" s="28"/>
    </row>
    <row r="94" spans="1:13">
      <c r="A94" s="40">
        <v>87</v>
      </c>
      <c r="B94" s="28"/>
      <c r="C94" s="28"/>
      <c r="D94" s="28"/>
      <c r="E94" s="39"/>
      <c r="F94" s="39"/>
      <c r="G94" s="30"/>
      <c r="H94" s="42"/>
      <c r="I94" s="43"/>
      <c r="J94" s="41" t="e">
        <f t="shared" si="1"/>
        <v>#DIV/0!</v>
      </c>
      <c r="K94" s="29"/>
      <c r="L94" s="29"/>
      <c r="M94" s="28"/>
    </row>
    <row r="95" spans="1:13">
      <c r="A95" s="13">
        <v>88</v>
      </c>
      <c r="B95" s="28"/>
      <c r="C95" s="28"/>
      <c r="D95" s="28"/>
      <c r="E95" s="39"/>
      <c r="F95" s="39"/>
      <c r="G95" s="30"/>
      <c r="H95" s="42"/>
      <c r="I95" s="43"/>
      <c r="J95" s="41" t="e">
        <f t="shared" si="1"/>
        <v>#DIV/0!</v>
      </c>
      <c r="K95" s="29"/>
      <c r="L95" s="29"/>
      <c r="M95" s="28"/>
    </row>
    <row r="96" spans="1:13">
      <c r="A96" s="13">
        <v>89</v>
      </c>
      <c r="B96" s="28"/>
      <c r="C96" s="28"/>
      <c r="D96" s="28"/>
      <c r="E96" s="39"/>
      <c r="F96" s="39"/>
      <c r="G96" s="30"/>
      <c r="H96" s="42"/>
      <c r="I96" s="43"/>
      <c r="J96" s="21" t="e">
        <f t="shared" si="1"/>
        <v>#DIV/0!</v>
      </c>
      <c r="K96" s="29"/>
      <c r="L96" s="29"/>
      <c r="M96" s="28"/>
    </row>
    <row r="97" spans="1:13">
      <c r="A97" s="13">
        <v>90</v>
      </c>
      <c r="B97" s="28"/>
      <c r="C97" s="28"/>
      <c r="D97" s="28"/>
      <c r="E97" s="39"/>
      <c r="F97" s="39"/>
      <c r="G97" s="30"/>
      <c r="H97" s="42"/>
      <c r="I97" s="43"/>
      <c r="J97" s="41" t="e">
        <f t="shared" si="1"/>
        <v>#DIV/0!</v>
      </c>
      <c r="K97" s="29"/>
      <c r="L97" s="29"/>
      <c r="M97" s="28"/>
    </row>
    <row r="98" spans="1:13">
      <c r="A98" s="13">
        <v>91</v>
      </c>
      <c r="B98" s="28"/>
      <c r="C98" s="28"/>
      <c r="D98" s="28"/>
      <c r="E98" s="39"/>
      <c r="F98" s="39"/>
      <c r="G98" s="30"/>
      <c r="H98" s="42"/>
      <c r="I98" s="43"/>
      <c r="J98" s="41" t="e">
        <f t="shared" si="1"/>
        <v>#DIV/0!</v>
      </c>
      <c r="K98" s="29"/>
      <c r="L98" s="29"/>
      <c r="M98" s="28"/>
    </row>
    <row r="99" spans="1:13">
      <c r="A99" s="13">
        <v>92</v>
      </c>
      <c r="B99" s="28"/>
      <c r="C99" s="28"/>
      <c r="D99" s="28"/>
      <c r="E99" s="39"/>
      <c r="F99" s="39"/>
      <c r="G99" s="30"/>
      <c r="H99" s="42"/>
      <c r="I99" s="43"/>
      <c r="J99" s="21" t="e">
        <f t="shared" si="1"/>
        <v>#DIV/0!</v>
      </c>
      <c r="K99" s="29"/>
      <c r="L99" s="29"/>
      <c r="M99" s="28"/>
    </row>
    <row r="100" spans="1:13">
      <c r="A100" s="13">
        <v>93</v>
      </c>
      <c r="B100" s="28"/>
      <c r="C100" s="28"/>
      <c r="D100" s="28"/>
      <c r="E100" s="39"/>
      <c r="F100" s="39"/>
      <c r="G100" s="30"/>
      <c r="H100" s="42"/>
      <c r="I100" s="43"/>
      <c r="J100" s="21" t="e">
        <f t="shared" si="1"/>
        <v>#DIV/0!</v>
      </c>
      <c r="K100" s="29"/>
      <c r="L100" s="29"/>
      <c r="M100" s="28"/>
    </row>
    <row r="101" spans="1:13">
      <c r="A101" s="13">
        <v>94</v>
      </c>
      <c r="B101" s="28"/>
      <c r="C101" s="28"/>
      <c r="D101" s="28"/>
      <c r="E101" s="39"/>
      <c r="F101" s="39"/>
      <c r="G101" s="30"/>
      <c r="H101" s="42"/>
      <c r="I101" s="43"/>
      <c r="J101" s="21" t="e">
        <f t="shared" si="1"/>
        <v>#DIV/0!</v>
      </c>
      <c r="K101" s="29"/>
      <c r="L101" s="29"/>
      <c r="M101" s="28"/>
    </row>
    <row r="102" spans="1:13">
      <c r="A102" s="13">
        <v>95</v>
      </c>
      <c r="B102" s="28"/>
      <c r="C102" s="28"/>
      <c r="D102" s="28"/>
      <c r="E102" s="39"/>
      <c r="F102" s="39"/>
      <c r="G102" s="30"/>
      <c r="H102" s="42"/>
      <c r="I102" s="43"/>
      <c r="J102" s="21" t="e">
        <f t="shared" si="1"/>
        <v>#DIV/0!</v>
      </c>
      <c r="K102" s="29"/>
      <c r="L102" s="29"/>
      <c r="M102" s="28"/>
    </row>
    <row r="103" spans="1:13">
      <c r="A103" s="40">
        <v>96</v>
      </c>
      <c r="B103" s="28"/>
      <c r="C103" s="28"/>
      <c r="D103" s="28"/>
      <c r="E103" s="39"/>
      <c r="F103" s="39"/>
      <c r="G103" s="30"/>
      <c r="H103" s="42"/>
      <c r="I103" s="43"/>
      <c r="J103" s="41" t="e">
        <f t="shared" si="1"/>
        <v>#DIV/0!</v>
      </c>
      <c r="K103" s="29"/>
      <c r="L103" s="29"/>
      <c r="M103" s="28"/>
    </row>
    <row r="104" spans="1:13">
      <c r="A104" s="40">
        <v>97</v>
      </c>
      <c r="B104" s="28"/>
      <c r="C104" s="28"/>
      <c r="D104" s="28"/>
      <c r="E104" s="39"/>
      <c r="F104" s="39"/>
      <c r="G104" s="30"/>
      <c r="H104" s="42"/>
      <c r="I104" s="43"/>
      <c r="J104" s="41" t="e">
        <f t="shared" si="1"/>
        <v>#DIV/0!</v>
      </c>
      <c r="K104" s="29"/>
      <c r="L104" s="29"/>
      <c r="M104" s="28"/>
    </row>
    <row r="105" spans="1:13">
      <c r="A105" s="13">
        <v>98</v>
      </c>
      <c r="B105" s="28"/>
      <c r="C105" s="28"/>
      <c r="D105" s="28"/>
      <c r="E105" s="39"/>
      <c r="F105" s="39"/>
      <c r="G105" s="30"/>
      <c r="H105" s="42"/>
      <c r="I105" s="43"/>
      <c r="J105" s="21" t="e">
        <f t="shared" si="1"/>
        <v>#DIV/0!</v>
      </c>
      <c r="K105" s="29"/>
      <c r="L105" s="29"/>
      <c r="M105" s="28"/>
    </row>
    <row r="106" spans="1:13">
      <c r="A106" s="13">
        <v>99</v>
      </c>
      <c r="B106" s="28"/>
      <c r="C106" s="28"/>
      <c r="D106" s="28"/>
      <c r="E106" s="39"/>
      <c r="F106" s="39"/>
      <c r="G106" s="30"/>
      <c r="H106" s="42"/>
      <c r="I106" s="43"/>
      <c r="J106" s="41" t="e">
        <f t="shared" si="1"/>
        <v>#DIV/0!</v>
      </c>
      <c r="K106" s="29"/>
      <c r="L106" s="29"/>
      <c r="M106" s="28"/>
    </row>
    <row r="107" spans="1:13">
      <c r="A107" s="13">
        <v>100</v>
      </c>
      <c r="B107" s="28"/>
      <c r="C107" s="28"/>
      <c r="D107" s="28"/>
      <c r="E107" s="39"/>
      <c r="F107" s="39"/>
      <c r="G107" s="30"/>
      <c r="H107" s="42"/>
      <c r="I107" s="43"/>
      <c r="J107" s="41" t="e">
        <f t="shared" si="1"/>
        <v>#DIV/0!</v>
      </c>
      <c r="K107" s="29"/>
      <c r="L107" s="29"/>
      <c r="M107" s="28"/>
    </row>
    <row r="108" spans="1:13">
      <c r="A108" s="13">
        <v>101</v>
      </c>
      <c r="B108" s="28"/>
      <c r="C108" s="28"/>
      <c r="D108" s="28"/>
      <c r="E108" s="39"/>
      <c r="F108" s="39"/>
      <c r="G108" s="30"/>
      <c r="H108" s="42"/>
      <c r="I108" s="43"/>
      <c r="J108" s="21" t="e">
        <f t="shared" si="1"/>
        <v>#DIV/0!</v>
      </c>
      <c r="K108" s="29"/>
      <c r="L108" s="29"/>
      <c r="M108" s="28"/>
    </row>
    <row r="109" spans="1:13">
      <c r="A109" s="13">
        <v>102</v>
      </c>
      <c r="B109" s="28"/>
      <c r="C109" s="28"/>
      <c r="D109" s="28"/>
      <c r="E109" s="39"/>
      <c r="F109" s="39"/>
      <c r="G109" s="30"/>
      <c r="H109" s="42"/>
      <c r="I109" s="43"/>
      <c r="J109" s="21" t="e">
        <f t="shared" si="1"/>
        <v>#DIV/0!</v>
      </c>
      <c r="K109" s="29"/>
      <c r="L109" s="29"/>
      <c r="M109" s="28"/>
    </row>
    <row r="110" spans="1:13">
      <c r="A110" s="13">
        <v>103</v>
      </c>
      <c r="B110" s="28"/>
      <c r="C110" s="28"/>
      <c r="D110" s="28"/>
      <c r="E110" s="39"/>
      <c r="F110" s="39"/>
      <c r="G110" s="30"/>
      <c r="H110" s="42"/>
      <c r="I110" s="43"/>
      <c r="J110" s="21" t="e">
        <f t="shared" si="1"/>
        <v>#DIV/0!</v>
      </c>
      <c r="K110" s="29"/>
      <c r="L110" s="29"/>
      <c r="M110" s="28"/>
    </row>
    <row r="111" spans="1:13">
      <c r="A111" s="13">
        <v>104</v>
      </c>
      <c r="B111" s="28"/>
      <c r="C111" s="28"/>
      <c r="D111" s="28"/>
      <c r="E111" s="39"/>
      <c r="F111" s="39"/>
      <c r="G111" s="30"/>
      <c r="H111" s="42"/>
      <c r="I111" s="43"/>
      <c r="J111" s="21" t="e">
        <f t="shared" si="1"/>
        <v>#DIV/0!</v>
      </c>
      <c r="K111" s="29"/>
      <c r="L111" s="29"/>
      <c r="M111" s="28"/>
    </row>
    <row r="112" spans="1:13">
      <c r="A112" s="13">
        <v>105</v>
      </c>
      <c r="B112" s="28"/>
      <c r="C112" s="28"/>
      <c r="D112" s="28"/>
      <c r="E112" s="39"/>
      <c r="F112" s="39"/>
      <c r="G112" s="30"/>
      <c r="H112" s="42"/>
      <c r="I112" s="43"/>
      <c r="J112" s="41" t="e">
        <f t="shared" si="1"/>
        <v>#DIV/0!</v>
      </c>
      <c r="K112" s="29"/>
      <c r="L112" s="29"/>
      <c r="M112" s="28"/>
    </row>
    <row r="113" spans="1:13">
      <c r="A113" s="40">
        <v>106</v>
      </c>
      <c r="B113" s="28"/>
      <c r="C113" s="28"/>
      <c r="D113" s="28"/>
      <c r="E113" s="39"/>
      <c r="F113" s="39"/>
      <c r="G113" s="30"/>
      <c r="H113" s="42"/>
      <c r="I113" s="43"/>
      <c r="J113" s="41" t="e">
        <f t="shared" si="1"/>
        <v>#DIV/0!</v>
      </c>
      <c r="K113" s="29"/>
      <c r="L113" s="29"/>
      <c r="M113" s="28"/>
    </row>
    <row r="114" spans="1:13">
      <c r="A114" s="40">
        <v>107</v>
      </c>
      <c r="B114" s="28"/>
      <c r="C114" s="28"/>
      <c r="D114" s="28"/>
      <c r="E114" s="39"/>
      <c r="F114" s="39"/>
      <c r="G114" s="30"/>
      <c r="H114" s="42"/>
      <c r="I114" s="43"/>
      <c r="J114" s="21" t="e">
        <f t="shared" si="1"/>
        <v>#DIV/0!</v>
      </c>
      <c r="K114" s="29"/>
      <c r="L114" s="29"/>
      <c r="M114" s="28"/>
    </row>
    <row r="115" spans="1:13">
      <c r="A115" s="13">
        <v>108</v>
      </c>
      <c r="B115" s="28"/>
      <c r="C115" s="28"/>
      <c r="D115" s="28"/>
      <c r="E115" s="39"/>
      <c r="F115" s="39"/>
      <c r="G115" s="30"/>
      <c r="H115" s="42"/>
      <c r="I115" s="43"/>
      <c r="J115" s="41" t="e">
        <f t="shared" si="1"/>
        <v>#DIV/0!</v>
      </c>
      <c r="K115" s="29"/>
      <c r="L115" s="29"/>
      <c r="M115" s="28"/>
    </row>
    <row r="116" spans="1:13">
      <c r="A116" s="13">
        <v>109</v>
      </c>
      <c r="B116" s="28"/>
      <c r="C116" s="28"/>
      <c r="D116" s="28"/>
      <c r="E116" s="39"/>
      <c r="F116" s="39"/>
      <c r="G116" s="30"/>
      <c r="H116" s="42"/>
      <c r="I116" s="43"/>
      <c r="J116" s="41" t="e">
        <f t="shared" si="1"/>
        <v>#DIV/0!</v>
      </c>
      <c r="K116" s="29"/>
      <c r="L116" s="29"/>
      <c r="M116" s="28"/>
    </row>
    <row r="117" spans="1:13">
      <c r="A117" s="13">
        <v>110</v>
      </c>
      <c r="B117" s="28"/>
      <c r="C117" s="28"/>
      <c r="D117" s="28"/>
      <c r="E117" s="39"/>
      <c r="F117" s="39"/>
      <c r="G117" s="30"/>
      <c r="H117" s="42"/>
      <c r="I117" s="43"/>
      <c r="J117" s="21" t="e">
        <f t="shared" si="1"/>
        <v>#DIV/0!</v>
      </c>
      <c r="K117" s="29"/>
      <c r="L117" s="29"/>
      <c r="M117" s="28"/>
    </row>
    <row r="118" spans="1:13">
      <c r="A118" s="13">
        <v>111</v>
      </c>
      <c r="B118" s="28"/>
      <c r="C118" s="28"/>
      <c r="D118" s="28"/>
      <c r="E118" s="39"/>
      <c r="F118" s="39"/>
      <c r="G118" s="30"/>
      <c r="H118" s="42"/>
      <c r="I118" s="43"/>
      <c r="J118" s="21" t="e">
        <f t="shared" si="1"/>
        <v>#DIV/0!</v>
      </c>
      <c r="K118" s="29"/>
      <c r="L118" s="29"/>
      <c r="M118" s="28"/>
    </row>
    <row r="119" spans="1:13">
      <c r="A119" s="13">
        <v>112</v>
      </c>
      <c r="B119" s="28"/>
      <c r="C119" s="28"/>
      <c r="D119" s="28"/>
      <c r="E119" s="39"/>
      <c r="F119" s="39"/>
      <c r="G119" s="30"/>
      <c r="H119" s="42"/>
      <c r="I119" s="43"/>
      <c r="J119" s="21" t="e">
        <f t="shared" si="1"/>
        <v>#DIV/0!</v>
      </c>
      <c r="K119" s="29"/>
      <c r="L119" s="29"/>
      <c r="M119" s="28"/>
    </row>
    <row r="120" spans="1:13">
      <c r="A120" s="13">
        <v>113</v>
      </c>
      <c r="B120" s="28"/>
      <c r="C120" s="28"/>
      <c r="D120" s="28"/>
      <c r="E120" s="39"/>
      <c r="F120" s="39"/>
      <c r="G120" s="30"/>
      <c r="H120" s="42"/>
      <c r="I120" s="43"/>
      <c r="J120" s="21" t="e">
        <f t="shared" si="1"/>
        <v>#DIV/0!</v>
      </c>
      <c r="K120" s="29"/>
      <c r="L120" s="29"/>
      <c r="M120" s="28"/>
    </row>
    <row r="121" spans="1:13">
      <c r="A121" s="13">
        <v>114</v>
      </c>
      <c r="B121" s="28"/>
      <c r="C121" s="28"/>
      <c r="D121" s="28"/>
      <c r="E121" s="39"/>
      <c r="F121" s="39"/>
      <c r="G121" s="30"/>
      <c r="H121" s="42"/>
      <c r="I121" s="43"/>
      <c r="J121" s="41" t="e">
        <f t="shared" si="1"/>
        <v>#DIV/0!</v>
      </c>
      <c r="K121" s="29"/>
      <c r="L121" s="29"/>
      <c r="M121" s="28"/>
    </row>
    <row r="122" spans="1:13">
      <c r="A122" s="13">
        <v>115</v>
      </c>
      <c r="B122" s="28"/>
      <c r="C122" s="28"/>
      <c r="D122" s="28"/>
      <c r="E122" s="39"/>
      <c r="F122" s="39"/>
      <c r="G122" s="30"/>
      <c r="H122" s="42"/>
      <c r="I122" s="43"/>
      <c r="J122" s="41" t="e">
        <f t="shared" si="1"/>
        <v>#DIV/0!</v>
      </c>
      <c r="K122" s="29"/>
      <c r="L122" s="29"/>
      <c r="M122" s="28"/>
    </row>
    <row r="123" spans="1:13">
      <c r="A123" s="40">
        <v>116</v>
      </c>
      <c r="B123" s="28"/>
      <c r="C123" s="28"/>
      <c r="D123" s="28"/>
      <c r="E123" s="39"/>
      <c r="F123" s="39"/>
      <c r="G123" s="30"/>
      <c r="H123" s="42"/>
      <c r="I123" s="43"/>
      <c r="J123" s="21" t="e">
        <f t="shared" si="1"/>
        <v>#DIV/0!</v>
      </c>
      <c r="K123" s="29"/>
      <c r="L123" s="29"/>
      <c r="M123" s="28"/>
    </row>
    <row r="124" spans="1:13">
      <c r="A124" s="40">
        <v>117</v>
      </c>
      <c r="B124" s="28"/>
      <c r="C124" s="28"/>
      <c r="D124" s="28"/>
      <c r="E124" s="39"/>
      <c r="F124" s="39"/>
      <c r="G124" s="30"/>
      <c r="H124" s="42"/>
      <c r="I124" s="43"/>
      <c r="J124" s="41" t="e">
        <f t="shared" si="1"/>
        <v>#DIV/0!</v>
      </c>
      <c r="K124" s="29"/>
      <c r="L124" s="29"/>
      <c r="M124" s="28"/>
    </row>
    <row r="125" spans="1:13">
      <c r="A125" s="13">
        <v>118</v>
      </c>
      <c r="B125" s="28"/>
      <c r="C125" s="28"/>
      <c r="D125" s="28"/>
      <c r="E125" s="39"/>
      <c r="F125" s="39"/>
      <c r="G125" s="30"/>
      <c r="H125" s="42"/>
      <c r="I125" s="43"/>
      <c r="J125" s="41" t="e">
        <f t="shared" si="1"/>
        <v>#DIV/0!</v>
      </c>
      <c r="K125" s="29"/>
      <c r="L125" s="29"/>
      <c r="M125" s="28"/>
    </row>
    <row r="126" spans="1:13">
      <c r="A126" s="13">
        <v>119</v>
      </c>
      <c r="B126" s="28"/>
      <c r="C126" s="28"/>
      <c r="D126" s="28"/>
      <c r="E126" s="39"/>
      <c r="F126" s="39"/>
      <c r="G126" s="30"/>
      <c r="H126" s="42"/>
      <c r="I126" s="43"/>
      <c r="J126" s="21" t="e">
        <f t="shared" si="1"/>
        <v>#DIV/0!</v>
      </c>
      <c r="K126" s="29"/>
      <c r="L126" s="29"/>
      <c r="M126" s="28"/>
    </row>
    <row r="127" spans="1:13">
      <c r="A127" s="13">
        <v>120</v>
      </c>
      <c r="B127" s="28"/>
      <c r="C127" s="28"/>
      <c r="D127" s="28"/>
      <c r="E127" s="39"/>
      <c r="F127" s="39"/>
      <c r="G127" s="30"/>
      <c r="H127" s="42"/>
      <c r="I127" s="43"/>
      <c r="J127" s="21" t="e">
        <f t="shared" si="1"/>
        <v>#DIV/0!</v>
      </c>
      <c r="K127" s="29"/>
      <c r="L127" s="29"/>
      <c r="M127" s="28"/>
    </row>
    <row r="128" spans="1:13">
      <c r="A128" s="13">
        <v>121</v>
      </c>
      <c r="B128" s="28"/>
      <c r="C128" s="28"/>
      <c r="D128" s="28"/>
      <c r="E128" s="39"/>
      <c r="F128" s="39"/>
      <c r="G128" s="30"/>
      <c r="H128" s="42"/>
      <c r="I128" s="43"/>
      <c r="J128" s="21" t="e">
        <f t="shared" si="1"/>
        <v>#DIV/0!</v>
      </c>
      <c r="K128" s="29"/>
      <c r="L128" s="29"/>
      <c r="M128" s="28"/>
    </row>
    <row r="129" spans="1:13">
      <c r="A129" s="13">
        <v>122</v>
      </c>
      <c r="B129" s="28"/>
      <c r="C129" s="28"/>
      <c r="D129" s="28"/>
      <c r="E129" s="39"/>
      <c r="F129" s="39"/>
      <c r="G129" s="30"/>
      <c r="H129" s="42"/>
      <c r="I129" s="43"/>
      <c r="J129" s="21" t="e">
        <f t="shared" si="1"/>
        <v>#DIV/0!</v>
      </c>
      <c r="K129" s="29"/>
      <c r="L129" s="29"/>
      <c r="M129" s="28"/>
    </row>
    <row r="130" spans="1:13">
      <c r="A130" s="13">
        <v>123</v>
      </c>
      <c r="B130" s="28"/>
      <c r="C130" s="28"/>
      <c r="D130" s="28"/>
      <c r="E130" s="39"/>
      <c r="F130" s="39"/>
      <c r="G130" s="30"/>
      <c r="H130" s="42"/>
      <c r="I130" s="43"/>
      <c r="J130" s="41" t="e">
        <f t="shared" si="1"/>
        <v>#DIV/0!</v>
      </c>
      <c r="K130" s="29"/>
      <c r="L130" s="29"/>
      <c r="M130" s="28"/>
    </row>
    <row r="131" spans="1:13">
      <c r="A131" s="13">
        <v>124</v>
      </c>
      <c r="B131" s="28"/>
      <c r="C131" s="28"/>
      <c r="D131" s="28"/>
      <c r="E131" s="39"/>
      <c r="F131" s="39"/>
      <c r="G131" s="30"/>
      <c r="H131" s="42"/>
      <c r="I131" s="43"/>
      <c r="J131" s="41" t="e">
        <f t="shared" si="1"/>
        <v>#DIV/0!</v>
      </c>
      <c r="K131" s="29"/>
      <c r="L131" s="29"/>
      <c r="M131" s="28"/>
    </row>
    <row r="132" spans="1:13">
      <c r="A132" s="13">
        <v>125</v>
      </c>
      <c r="B132" s="28"/>
      <c r="C132" s="28"/>
      <c r="D132" s="28"/>
      <c r="E132" s="39"/>
      <c r="F132" s="39"/>
      <c r="G132" s="30"/>
      <c r="H132" s="42"/>
      <c r="I132" s="43"/>
      <c r="J132" s="21" t="e">
        <f t="shared" si="1"/>
        <v>#DIV/0!</v>
      </c>
      <c r="K132" s="29"/>
      <c r="L132" s="29"/>
      <c r="M132" s="28"/>
    </row>
    <row r="133" spans="1:13">
      <c r="A133" s="40">
        <v>126</v>
      </c>
      <c r="B133" s="28"/>
      <c r="C133" s="28"/>
      <c r="D133" s="28"/>
      <c r="E133" s="39"/>
      <c r="F133" s="39"/>
      <c r="G133" s="30"/>
      <c r="H133" s="42"/>
      <c r="I133" s="43"/>
      <c r="J133" s="41" t="e">
        <f t="shared" si="1"/>
        <v>#DIV/0!</v>
      </c>
      <c r="K133" s="29"/>
      <c r="L133" s="29"/>
      <c r="M133" s="28"/>
    </row>
    <row r="134" spans="1:13">
      <c r="A134" s="40">
        <v>127</v>
      </c>
      <c r="B134" s="28"/>
      <c r="C134" s="28"/>
      <c r="D134" s="28"/>
      <c r="E134" s="39"/>
      <c r="F134" s="39"/>
      <c r="G134" s="30"/>
      <c r="H134" s="42"/>
      <c r="I134" s="43"/>
      <c r="J134" s="41" t="e">
        <f t="shared" si="1"/>
        <v>#DIV/0!</v>
      </c>
      <c r="K134" s="29"/>
      <c r="L134" s="29"/>
      <c r="M134" s="28"/>
    </row>
    <row r="135" spans="1:13">
      <c r="A135" s="13">
        <v>128</v>
      </c>
      <c r="B135" s="28"/>
      <c r="C135" s="28"/>
      <c r="D135" s="28"/>
      <c r="E135" s="39"/>
      <c r="F135" s="39"/>
      <c r="G135" s="30"/>
      <c r="H135" s="42"/>
      <c r="I135" s="43"/>
      <c r="J135" s="21" t="e">
        <f t="shared" si="1"/>
        <v>#DIV/0!</v>
      </c>
      <c r="K135" s="29"/>
      <c r="L135" s="29"/>
      <c r="M135" s="28"/>
    </row>
    <row r="136" spans="1:13">
      <c r="A136" s="13">
        <v>129</v>
      </c>
      <c r="B136" s="28"/>
      <c r="C136" s="28"/>
      <c r="D136" s="28"/>
      <c r="E136" s="39"/>
      <c r="F136" s="39"/>
      <c r="G136" s="30"/>
      <c r="H136" s="42"/>
      <c r="I136" s="43"/>
      <c r="J136" s="21" t="e">
        <f t="shared" ref="J136:J199" si="2">H136/I136</f>
        <v>#DIV/0!</v>
      </c>
      <c r="K136" s="29"/>
      <c r="L136" s="29"/>
      <c r="M136" s="28"/>
    </row>
    <row r="137" spans="1:13">
      <c r="A137" s="13">
        <v>130</v>
      </c>
      <c r="B137" s="28"/>
      <c r="C137" s="28"/>
      <c r="D137" s="28"/>
      <c r="E137" s="39"/>
      <c r="F137" s="39"/>
      <c r="G137" s="30"/>
      <c r="H137" s="42"/>
      <c r="I137" s="43"/>
      <c r="J137" s="21" t="e">
        <f t="shared" si="2"/>
        <v>#DIV/0!</v>
      </c>
      <c r="K137" s="29"/>
      <c r="L137" s="29"/>
      <c r="M137" s="28"/>
    </row>
    <row r="138" spans="1:13">
      <c r="A138" s="13">
        <v>131</v>
      </c>
      <c r="B138" s="28"/>
      <c r="C138" s="28"/>
      <c r="D138" s="28"/>
      <c r="E138" s="39"/>
      <c r="F138" s="39"/>
      <c r="G138" s="30"/>
      <c r="H138" s="42"/>
      <c r="I138" s="43"/>
      <c r="J138" s="21" t="e">
        <f t="shared" si="2"/>
        <v>#DIV/0!</v>
      </c>
      <c r="K138" s="29"/>
      <c r="L138" s="29"/>
      <c r="M138" s="28"/>
    </row>
    <row r="139" spans="1:13">
      <c r="A139" s="13">
        <v>132</v>
      </c>
      <c r="B139" s="28"/>
      <c r="C139" s="28"/>
      <c r="D139" s="28"/>
      <c r="E139" s="39"/>
      <c r="F139" s="39"/>
      <c r="G139" s="30"/>
      <c r="H139" s="42"/>
      <c r="I139" s="43"/>
      <c r="J139" s="41" t="e">
        <f t="shared" si="2"/>
        <v>#DIV/0!</v>
      </c>
      <c r="K139" s="29"/>
      <c r="L139" s="29"/>
      <c r="M139" s="28"/>
    </row>
    <row r="140" spans="1:13">
      <c r="A140" s="13">
        <v>133</v>
      </c>
      <c r="B140" s="28"/>
      <c r="C140" s="28"/>
      <c r="D140" s="28"/>
      <c r="E140" s="39"/>
      <c r="F140" s="39"/>
      <c r="G140" s="30"/>
      <c r="H140" s="42"/>
      <c r="I140" s="43"/>
      <c r="J140" s="41" t="e">
        <f t="shared" si="2"/>
        <v>#DIV/0!</v>
      </c>
      <c r="K140" s="29"/>
      <c r="L140" s="29"/>
      <c r="M140" s="28"/>
    </row>
    <row r="141" spans="1:13">
      <c r="A141" s="13">
        <v>134</v>
      </c>
      <c r="B141" s="28"/>
      <c r="C141" s="28"/>
      <c r="D141" s="28"/>
      <c r="E141" s="39"/>
      <c r="F141" s="39"/>
      <c r="G141" s="30"/>
      <c r="H141" s="42"/>
      <c r="I141" s="43"/>
      <c r="J141" s="21" t="e">
        <f t="shared" si="2"/>
        <v>#DIV/0!</v>
      </c>
      <c r="K141" s="29"/>
      <c r="L141" s="29"/>
      <c r="M141" s="28"/>
    </row>
    <row r="142" spans="1:13">
      <c r="A142" s="13">
        <v>135</v>
      </c>
      <c r="B142" s="28"/>
      <c r="C142" s="28"/>
      <c r="D142" s="28"/>
      <c r="E142" s="39"/>
      <c r="F142" s="39"/>
      <c r="G142" s="30"/>
      <c r="H142" s="42"/>
      <c r="I142" s="43"/>
      <c r="J142" s="41" t="e">
        <f t="shared" si="2"/>
        <v>#DIV/0!</v>
      </c>
      <c r="K142" s="29"/>
      <c r="L142" s="29"/>
      <c r="M142" s="28"/>
    </row>
    <row r="143" spans="1:13">
      <c r="A143" s="40">
        <v>136</v>
      </c>
      <c r="B143" s="28"/>
      <c r="C143" s="28"/>
      <c r="D143" s="28"/>
      <c r="E143" s="39"/>
      <c r="F143" s="39"/>
      <c r="G143" s="30"/>
      <c r="H143" s="42"/>
      <c r="I143" s="43"/>
      <c r="J143" s="41" t="e">
        <f t="shared" si="2"/>
        <v>#DIV/0!</v>
      </c>
      <c r="K143" s="29"/>
      <c r="L143" s="29"/>
      <c r="M143" s="28"/>
    </row>
    <row r="144" spans="1:13">
      <c r="A144" s="40">
        <v>137</v>
      </c>
      <c r="B144" s="28"/>
      <c r="C144" s="28"/>
      <c r="D144" s="28"/>
      <c r="E144" s="39"/>
      <c r="F144" s="39"/>
      <c r="G144" s="30"/>
      <c r="H144" s="42"/>
      <c r="I144" s="43"/>
      <c r="J144" s="21" t="e">
        <f t="shared" si="2"/>
        <v>#DIV/0!</v>
      </c>
      <c r="K144" s="29"/>
      <c r="L144" s="29"/>
      <c r="M144" s="28"/>
    </row>
    <row r="145" spans="1:13">
      <c r="A145" s="13">
        <v>138</v>
      </c>
      <c r="B145" s="28"/>
      <c r="C145" s="28"/>
      <c r="D145" s="28"/>
      <c r="E145" s="39"/>
      <c r="F145" s="39"/>
      <c r="G145" s="30"/>
      <c r="H145" s="42"/>
      <c r="I145" s="43"/>
      <c r="J145" s="21" t="e">
        <f t="shared" si="2"/>
        <v>#DIV/0!</v>
      </c>
      <c r="K145" s="29"/>
      <c r="L145" s="29"/>
      <c r="M145" s="28"/>
    </row>
    <row r="146" spans="1:13">
      <c r="A146" s="13">
        <v>139</v>
      </c>
      <c r="B146" s="28"/>
      <c r="C146" s="28"/>
      <c r="D146" s="28"/>
      <c r="E146" s="39"/>
      <c r="F146" s="39"/>
      <c r="G146" s="30"/>
      <c r="H146" s="42"/>
      <c r="I146" s="43"/>
      <c r="J146" s="21" t="e">
        <f t="shared" si="2"/>
        <v>#DIV/0!</v>
      </c>
      <c r="K146" s="29"/>
      <c r="L146" s="29"/>
      <c r="M146" s="28"/>
    </row>
    <row r="147" spans="1:13">
      <c r="A147" s="13">
        <v>140</v>
      </c>
      <c r="B147" s="28"/>
      <c r="C147" s="28"/>
      <c r="D147" s="28"/>
      <c r="E147" s="39"/>
      <c r="F147" s="39"/>
      <c r="G147" s="30"/>
      <c r="H147" s="42"/>
      <c r="I147" s="43"/>
      <c r="J147" s="21" t="e">
        <f t="shared" si="2"/>
        <v>#DIV/0!</v>
      </c>
      <c r="K147" s="29"/>
      <c r="L147" s="29"/>
      <c r="M147" s="28"/>
    </row>
    <row r="148" spans="1:13">
      <c r="A148" s="13">
        <v>141</v>
      </c>
      <c r="B148" s="28"/>
      <c r="C148" s="28"/>
      <c r="D148" s="28"/>
      <c r="E148" s="39"/>
      <c r="F148" s="39"/>
      <c r="G148" s="30"/>
      <c r="H148" s="42"/>
      <c r="I148" s="43"/>
      <c r="J148" s="41" t="e">
        <f t="shared" si="2"/>
        <v>#DIV/0!</v>
      </c>
      <c r="K148" s="29"/>
      <c r="L148" s="29"/>
      <c r="M148" s="28"/>
    </row>
    <row r="149" spans="1:13">
      <c r="A149" s="13">
        <v>142</v>
      </c>
      <c r="B149" s="28"/>
      <c r="C149" s="28"/>
      <c r="D149" s="28"/>
      <c r="E149" s="39"/>
      <c r="F149" s="39"/>
      <c r="G149" s="30"/>
      <c r="H149" s="42"/>
      <c r="I149" s="43"/>
      <c r="J149" s="41" t="e">
        <f t="shared" si="2"/>
        <v>#DIV/0!</v>
      </c>
      <c r="K149" s="29"/>
      <c r="L149" s="29"/>
      <c r="M149" s="28"/>
    </row>
    <row r="150" spans="1:13">
      <c r="A150" s="13">
        <v>143</v>
      </c>
      <c r="B150" s="28"/>
      <c r="C150" s="28"/>
      <c r="D150" s="28"/>
      <c r="E150" s="39"/>
      <c r="F150" s="39"/>
      <c r="G150" s="30"/>
      <c r="H150" s="42"/>
      <c r="I150" s="43"/>
      <c r="J150" s="21" t="e">
        <f t="shared" si="2"/>
        <v>#DIV/0!</v>
      </c>
      <c r="K150" s="29"/>
      <c r="L150" s="29"/>
      <c r="M150" s="28"/>
    </row>
    <row r="151" spans="1:13">
      <c r="A151" s="13">
        <v>144</v>
      </c>
      <c r="B151" s="28"/>
      <c r="C151" s="28"/>
      <c r="D151" s="28"/>
      <c r="E151" s="39"/>
      <c r="F151" s="39"/>
      <c r="G151" s="30"/>
      <c r="H151" s="42"/>
      <c r="I151" s="43"/>
      <c r="J151" s="41" t="e">
        <f t="shared" si="2"/>
        <v>#DIV/0!</v>
      </c>
      <c r="K151" s="29"/>
      <c r="L151" s="29"/>
      <c r="M151" s="28"/>
    </row>
    <row r="152" spans="1:13">
      <c r="A152" s="13">
        <v>145</v>
      </c>
      <c r="B152" s="28"/>
      <c r="C152" s="28"/>
      <c r="D152" s="28"/>
      <c r="E152" s="39"/>
      <c r="F152" s="39"/>
      <c r="G152" s="30"/>
      <c r="H152" s="42"/>
      <c r="I152" s="43"/>
      <c r="J152" s="41" t="e">
        <f t="shared" si="2"/>
        <v>#DIV/0!</v>
      </c>
      <c r="K152" s="29"/>
      <c r="L152" s="29"/>
      <c r="M152" s="28"/>
    </row>
    <row r="153" spans="1:13">
      <c r="A153" s="40">
        <v>146</v>
      </c>
      <c r="B153" s="28"/>
      <c r="C153" s="28"/>
      <c r="D153" s="28"/>
      <c r="E153" s="39"/>
      <c r="F153" s="39"/>
      <c r="G153" s="30"/>
      <c r="H153" s="42"/>
      <c r="I153" s="43"/>
      <c r="J153" s="21" t="e">
        <f t="shared" si="2"/>
        <v>#DIV/0!</v>
      </c>
      <c r="K153" s="29"/>
      <c r="L153" s="29"/>
      <c r="M153" s="28"/>
    </row>
    <row r="154" spans="1:13">
      <c r="A154" s="40">
        <v>147</v>
      </c>
      <c r="B154" s="28"/>
      <c r="C154" s="28"/>
      <c r="D154" s="28"/>
      <c r="E154" s="39"/>
      <c r="F154" s="39"/>
      <c r="G154" s="30"/>
      <c r="H154" s="42"/>
      <c r="I154" s="43"/>
      <c r="J154" s="21" t="e">
        <f t="shared" si="2"/>
        <v>#DIV/0!</v>
      </c>
      <c r="K154" s="29"/>
      <c r="L154" s="29"/>
      <c r="M154" s="28"/>
    </row>
    <row r="155" spans="1:13">
      <c r="A155" s="13">
        <v>148</v>
      </c>
      <c r="B155" s="28"/>
      <c r="C155" s="28"/>
      <c r="D155" s="28"/>
      <c r="E155" s="39"/>
      <c r="F155" s="39"/>
      <c r="G155" s="30"/>
      <c r="H155" s="42"/>
      <c r="I155" s="43"/>
      <c r="J155" s="21" t="e">
        <f t="shared" si="2"/>
        <v>#DIV/0!</v>
      </c>
      <c r="K155" s="29"/>
      <c r="L155" s="29"/>
      <c r="M155" s="28"/>
    </row>
    <row r="156" spans="1:13">
      <c r="A156" s="13">
        <v>149</v>
      </c>
      <c r="B156" s="28"/>
      <c r="C156" s="28"/>
      <c r="D156" s="28"/>
      <c r="E156" s="39"/>
      <c r="F156" s="39"/>
      <c r="G156" s="30"/>
      <c r="H156" s="42"/>
      <c r="I156" s="43"/>
      <c r="J156" s="21" t="e">
        <f t="shared" si="2"/>
        <v>#DIV/0!</v>
      </c>
      <c r="K156" s="29"/>
      <c r="L156" s="29"/>
      <c r="M156" s="28"/>
    </row>
    <row r="157" spans="1:13">
      <c r="A157" s="13">
        <v>150</v>
      </c>
      <c r="B157" s="28"/>
      <c r="C157" s="28"/>
      <c r="D157" s="28"/>
      <c r="E157" s="39"/>
      <c r="F157" s="39"/>
      <c r="G157" s="30"/>
      <c r="H157" s="42"/>
      <c r="I157" s="43"/>
      <c r="J157" s="41" t="e">
        <f t="shared" si="2"/>
        <v>#DIV/0!</v>
      </c>
      <c r="K157" s="29"/>
      <c r="L157" s="29"/>
      <c r="M157" s="28"/>
    </row>
    <row r="158" spans="1:13">
      <c r="A158" s="13">
        <v>151</v>
      </c>
      <c r="B158" s="28"/>
      <c r="C158" s="28"/>
      <c r="D158" s="28"/>
      <c r="E158" s="39"/>
      <c r="F158" s="39"/>
      <c r="G158" s="30"/>
      <c r="H158" s="42"/>
      <c r="I158" s="43"/>
      <c r="J158" s="41" t="e">
        <f t="shared" si="2"/>
        <v>#DIV/0!</v>
      </c>
      <c r="K158" s="29"/>
      <c r="L158" s="29"/>
      <c r="M158" s="28"/>
    </row>
    <row r="159" spans="1:13">
      <c r="A159" s="13">
        <v>152</v>
      </c>
      <c r="B159" s="28"/>
      <c r="C159" s="28"/>
      <c r="D159" s="28"/>
      <c r="E159" s="39"/>
      <c r="F159" s="39"/>
      <c r="G159" s="30"/>
      <c r="H159" s="42"/>
      <c r="I159" s="43"/>
      <c r="J159" s="21" t="e">
        <f t="shared" si="2"/>
        <v>#DIV/0!</v>
      </c>
      <c r="K159" s="29"/>
      <c r="L159" s="29"/>
      <c r="M159" s="28"/>
    </row>
    <row r="160" spans="1:13">
      <c r="A160" s="13">
        <v>153</v>
      </c>
      <c r="B160" s="28"/>
      <c r="C160" s="28"/>
      <c r="D160" s="28"/>
      <c r="E160" s="39"/>
      <c r="F160" s="39"/>
      <c r="G160" s="30"/>
      <c r="H160" s="42"/>
      <c r="I160" s="43"/>
      <c r="J160" s="41" t="e">
        <f t="shared" si="2"/>
        <v>#DIV/0!</v>
      </c>
      <c r="K160" s="29"/>
      <c r="L160" s="29"/>
      <c r="M160" s="28"/>
    </row>
    <row r="161" spans="1:13">
      <c r="A161" s="13">
        <v>154</v>
      </c>
      <c r="B161" s="28"/>
      <c r="C161" s="28"/>
      <c r="D161" s="28"/>
      <c r="E161" s="39"/>
      <c r="F161" s="39"/>
      <c r="G161" s="30"/>
      <c r="H161" s="42"/>
      <c r="I161" s="43"/>
      <c r="J161" s="41" t="e">
        <f t="shared" si="2"/>
        <v>#DIV/0!</v>
      </c>
      <c r="K161" s="29"/>
      <c r="L161" s="29"/>
      <c r="M161" s="28"/>
    </row>
    <row r="162" spans="1:13">
      <c r="A162" s="13">
        <v>155</v>
      </c>
      <c r="B162" s="28"/>
      <c r="C162" s="28"/>
      <c r="D162" s="28"/>
      <c r="E162" s="39"/>
      <c r="F162" s="39"/>
      <c r="G162" s="30"/>
      <c r="H162" s="42"/>
      <c r="I162" s="43"/>
      <c r="J162" s="21" t="e">
        <f t="shared" si="2"/>
        <v>#DIV/0!</v>
      </c>
      <c r="K162" s="29"/>
      <c r="L162" s="29"/>
      <c r="M162" s="28"/>
    </row>
    <row r="163" spans="1:13">
      <c r="A163" s="40">
        <v>156</v>
      </c>
      <c r="B163" s="28"/>
      <c r="C163" s="28"/>
      <c r="D163" s="28"/>
      <c r="E163" s="39"/>
      <c r="F163" s="39"/>
      <c r="G163" s="30"/>
      <c r="H163" s="42"/>
      <c r="I163" s="43"/>
      <c r="J163" s="21" t="e">
        <f t="shared" si="2"/>
        <v>#DIV/0!</v>
      </c>
      <c r="K163" s="29"/>
      <c r="L163" s="29"/>
      <c r="M163" s="28"/>
    </row>
    <row r="164" spans="1:13">
      <c r="A164" s="40">
        <v>157</v>
      </c>
      <c r="B164" s="28"/>
      <c r="C164" s="28"/>
      <c r="D164" s="28"/>
      <c r="E164" s="39"/>
      <c r="F164" s="39"/>
      <c r="G164" s="30"/>
      <c r="H164" s="42"/>
      <c r="I164" s="43"/>
      <c r="J164" s="21" t="e">
        <f t="shared" si="2"/>
        <v>#DIV/0!</v>
      </c>
      <c r="K164" s="29"/>
      <c r="L164" s="29"/>
      <c r="M164" s="28"/>
    </row>
    <row r="165" spans="1:13">
      <c r="A165" s="13">
        <v>158</v>
      </c>
      <c r="B165" s="28"/>
      <c r="C165" s="28"/>
      <c r="D165" s="28"/>
      <c r="E165" s="39"/>
      <c r="F165" s="39"/>
      <c r="G165" s="30"/>
      <c r="H165" s="42"/>
      <c r="I165" s="43"/>
      <c r="J165" s="21" t="e">
        <f t="shared" si="2"/>
        <v>#DIV/0!</v>
      </c>
      <c r="K165" s="29"/>
      <c r="L165" s="29"/>
      <c r="M165" s="28"/>
    </row>
    <row r="166" spans="1:13">
      <c r="A166" s="13">
        <v>159</v>
      </c>
      <c r="B166" s="28"/>
      <c r="C166" s="28"/>
      <c r="D166" s="28"/>
      <c r="E166" s="39"/>
      <c r="F166" s="39"/>
      <c r="G166" s="30"/>
      <c r="H166" s="42"/>
      <c r="I166" s="43"/>
      <c r="J166" s="41" t="e">
        <f t="shared" si="2"/>
        <v>#DIV/0!</v>
      </c>
      <c r="K166" s="29"/>
      <c r="L166" s="29"/>
      <c r="M166" s="28"/>
    </row>
    <row r="167" spans="1:13">
      <c r="A167" s="13">
        <v>160</v>
      </c>
      <c r="B167" s="28"/>
      <c r="C167" s="28"/>
      <c r="D167" s="28"/>
      <c r="E167" s="39"/>
      <c r="F167" s="39"/>
      <c r="G167" s="30"/>
      <c r="H167" s="42"/>
      <c r="I167" s="43"/>
      <c r="J167" s="41" t="e">
        <f t="shared" si="2"/>
        <v>#DIV/0!</v>
      </c>
      <c r="K167" s="29"/>
      <c r="L167" s="29"/>
      <c r="M167" s="28"/>
    </row>
    <row r="168" spans="1:13">
      <c r="A168" s="13">
        <v>161</v>
      </c>
      <c r="B168" s="28"/>
      <c r="C168" s="28"/>
      <c r="D168" s="28"/>
      <c r="E168" s="39"/>
      <c r="F168" s="39"/>
      <c r="G168" s="30"/>
      <c r="H168" s="42"/>
      <c r="I168" s="43"/>
      <c r="J168" s="21" t="e">
        <f t="shared" si="2"/>
        <v>#DIV/0!</v>
      </c>
      <c r="K168" s="29"/>
      <c r="L168" s="29"/>
      <c r="M168" s="28"/>
    </row>
    <row r="169" spans="1:13">
      <c r="A169" s="13">
        <v>162</v>
      </c>
      <c r="B169" s="28"/>
      <c r="C169" s="28"/>
      <c r="D169" s="28"/>
      <c r="E169" s="39"/>
      <c r="F169" s="39"/>
      <c r="G169" s="30"/>
      <c r="H169" s="42"/>
      <c r="I169" s="43"/>
      <c r="J169" s="41" t="e">
        <f t="shared" si="2"/>
        <v>#DIV/0!</v>
      </c>
      <c r="K169" s="29"/>
      <c r="L169" s="29"/>
      <c r="M169" s="28"/>
    </row>
    <row r="170" spans="1:13">
      <c r="A170" s="13">
        <v>163</v>
      </c>
      <c r="B170" s="28"/>
      <c r="C170" s="28"/>
      <c r="D170" s="28"/>
      <c r="E170" s="39"/>
      <c r="F170" s="39"/>
      <c r="G170" s="30"/>
      <c r="H170" s="42"/>
      <c r="I170" s="43"/>
      <c r="J170" s="41" t="e">
        <f t="shared" si="2"/>
        <v>#DIV/0!</v>
      </c>
      <c r="K170" s="29"/>
      <c r="L170" s="29"/>
      <c r="M170" s="28"/>
    </row>
    <row r="171" spans="1:13">
      <c r="A171" s="13">
        <v>164</v>
      </c>
      <c r="B171" s="28"/>
      <c r="C171" s="28"/>
      <c r="D171" s="28"/>
      <c r="E171" s="39"/>
      <c r="F171" s="39"/>
      <c r="G171" s="30"/>
      <c r="H171" s="42"/>
      <c r="I171" s="43"/>
      <c r="J171" s="21" t="e">
        <f t="shared" si="2"/>
        <v>#DIV/0!</v>
      </c>
      <c r="K171" s="29"/>
      <c r="L171" s="29"/>
      <c r="M171" s="28"/>
    </row>
    <row r="172" spans="1:13">
      <c r="A172" s="13">
        <v>165</v>
      </c>
      <c r="B172" s="28"/>
      <c r="C172" s="28"/>
      <c r="D172" s="28"/>
      <c r="E172" s="39"/>
      <c r="F172" s="39"/>
      <c r="G172" s="30"/>
      <c r="H172" s="42"/>
      <c r="I172" s="43"/>
      <c r="J172" s="21" t="e">
        <f t="shared" si="2"/>
        <v>#DIV/0!</v>
      </c>
      <c r="K172" s="29"/>
      <c r="L172" s="29"/>
      <c r="M172" s="28"/>
    </row>
    <row r="173" spans="1:13">
      <c r="A173" s="40">
        <v>166</v>
      </c>
      <c r="B173" s="28"/>
      <c r="C173" s="28"/>
      <c r="D173" s="28"/>
      <c r="E173" s="39"/>
      <c r="F173" s="39"/>
      <c r="G173" s="30"/>
      <c r="H173" s="42"/>
      <c r="I173" s="43"/>
      <c r="J173" s="21" t="e">
        <f t="shared" si="2"/>
        <v>#DIV/0!</v>
      </c>
      <c r="K173" s="29"/>
      <c r="L173" s="29"/>
      <c r="M173" s="28"/>
    </row>
    <row r="174" spans="1:13">
      <c r="A174" s="40">
        <v>167</v>
      </c>
      <c r="B174" s="28"/>
      <c r="C174" s="28"/>
      <c r="D174" s="28"/>
      <c r="E174" s="39"/>
      <c r="F174" s="39"/>
      <c r="G174" s="30"/>
      <c r="H174" s="42"/>
      <c r="I174" s="43"/>
      <c r="J174" s="21" t="e">
        <f t="shared" si="2"/>
        <v>#DIV/0!</v>
      </c>
      <c r="K174" s="29"/>
      <c r="L174" s="29"/>
      <c r="M174" s="28"/>
    </row>
    <row r="175" spans="1:13">
      <c r="A175" s="13">
        <v>168</v>
      </c>
      <c r="B175" s="28"/>
      <c r="C175" s="28"/>
      <c r="D175" s="28"/>
      <c r="E175" s="39"/>
      <c r="F175" s="39"/>
      <c r="G175" s="30"/>
      <c r="H175" s="42"/>
      <c r="I175" s="43"/>
      <c r="J175" s="41" t="e">
        <f t="shared" si="2"/>
        <v>#DIV/0!</v>
      </c>
      <c r="K175" s="29"/>
      <c r="L175" s="29"/>
      <c r="M175" s="28"/>
    </row>
    <row r="176" spans="1:13">
      <c r="A176" s="13">
        <v>169</v>
      </c>
      <c r="B176" s="28"/>
      <c r="C176" s="28"/>
      <c r="D176" s="28"/>
      <c r="E176" s="39"/>
      <c r="F176" s="39"/>
      <c r="G176" s="30"/>
      <c r="H176" s="42"/>
      <c r="I176" s="43"/>
      <c r="J176" s="41" t="e">
        <f t="shared" si="2"/>
        <v>#DIV/0!</v>
      </c>
      <c r="K176" s="29"/>
      <c r="L176" s="29"/>
      <c r="M176" s="28"/>
    </row>
    <row r="177" spans="1:13">
      <c r="A177" s="13">
        <v>170</v>
      </c>
      <c r="B177" s="28"/>
      <c r="C177" s="28"/>
      <c r="D177" s="28"/>
      <c r="E177" s="39"/>
      <c r="F177" s="39"/>
      <c r="G177" s="30"/>
      <c r="H177" s="42"/>
      <c r="I177" s="43"/>
      <c r="J177" s="21" t="e">
        <f t="shared" si="2"/>
        <v>#DIV/0!</v>
      </c>
      <c r="K177" s="29"/>
      <c r="L177" s="29"/>
      <c r="M177" s="28"/>
    </row>
    <row r="178" spans="1:13">
      <c r="A178" s="13">
        <v>171</v>
      </c>
      <c r="B178" s="28"/>
      <c r="C178" s="28"/>
      <c r="D178" s="28"/>
      <c r="E178" s="39"/>
      <c r="F178" s="39"/>
      <c r="G178" s="30"/>
      <c r="H178" s="42"/>
      <c r="I178" s="43"/>
      <c r="J178" s="41" t="e">
        <f t="shared" si="2"/>
        <v>#DIV/0!</v>
      </c>
      <c r="K178" s="29"/>
      <c r="L178" s="29"/>
      <c r="M178" s="28"/>
    </row>
    <row r="179" spans="1:13">
      <c r="A179" s="13">
        <v>172</v>
      </c>
      <c r="B179" s="28"/>
      <c r="C179" s="28"/>
      <c r="D179" s="28"/>
      <c r="E179" s="39"/>
      <c r="F179" s="39"/>
      <c r="G179" s="30"/>
      <c r="H179" s="42"/>
      <c r="I179" s="43"/>
      <c r="J179" s="41" t="e">
        <f t="shared" si="2"/>
        <v>#DIV/0!</v>
      </c>
      <c r="K179" s="29"/>
      <c r="L179" s="29"/>
      <c r="M179" s="28"/>
    </row>
    <row r="180" spans="1:13">
      <c r="A180" s="13">
        <v>173</v>
      </c>
      <c r="B180" s="28"/>
      <c r="C180" s="28"/>
      <c r="D180" s="28"/>
      <c r="E180" s="39"/>
      <c r="F180" s="39"/>
      <c r="G180" s="30"/>
      <c r="H180" s="42"/>
      <c r="I180" s="43"/>
      <c r="J180" s="21" t="e">
        <f t="shared" si="2"/>
        <v>#DIV/0!</v>
      </c>
      <c r="K180" s="29"/>
      <c r="L180" s="29"/>
      <c r="M180" s="28"/>
    </row>
    <row r="181" spans="1:13">
      <c r="A181" s="13">
        <v>174</v>
      </c>
      <c r="B181" s="28"/>
      <c r="C181" s="28"/>
      <c r="D181" s="28"/>
      <c r="E181" s="39"/>
      <c r="F181" s="39"/>
      <c r="G181" s="30"/>
      <c r="H181" s="42"/>
      <c r="I181" s="43"/>
      <c r="J181" s="21" t="e">
        <f t="shared" si="2"/>
        <v>#DIV/0!</v>
      </c>
      <c r="K181" s="29"/>
      <c r="L181" s="29"/>
      <c r="M181" s="28"/>
    </row>
    <row r="182" spans="1:13">
      <c r="A182" s="13">
        <v>175</v>
      </c>
      <c r="B182" s="28"/>
      <c r="C182" s="28"/>
      <c r="D182" s="28"/>
      <c r="E182" s="39"/>
      <c r="F182" s="39"/>
      <c r="G182" s="30"/>
      <c r="H182" s="42"/>
      <c r="I182" s="43"/>
      <c r="J182" s="21" t="e">
        <f t="shared" si="2"/>
        <v>#DIV/0!</v>
      </c>
      <c r="K182" s="29"/>
      <c r="L182" s="29"/>
      <c r="M182" s="28"/>
    </row>
    <row r="183" spans="1:13">
      <c r="A183" s="40">
        <v>176</v>
      </c>
      <c r="B183" s="28"/>
      <c r="C183" s="28"/>
      <c r="D183" s="28"/>
      <c r="E183" s="39"/>
      <c r="F183" s="39"/>
      <c r="G183" s="30"/>
      <c r="H183" s="42"/>
      <c r="I183" s="43"/>
      <c r="J183" s="21" t="e">
        <f t="shared" si="2"/>
        <v>#DIV/0!</v>
      </c>
      <c r="K183" s="29"/>
      <c r="L183" s="29"/>
      <c r="M183" s="28"/>
    </row>
    <row r="184" spans="1:13">
      <c r="A184" s="40">
        <v>177</v>
      </c>
      <c r="B184" s="28"/>
      <c r="C184" s="28"/>
      <c r="D184" s="28"/>
      <c r="E184" s="39"/>
      <c r="F184" s="39"/>
      <c r="G184" s="30"/>
      <c r="H184" s="42"/>
      <c r="I184" s="43"/>
      <c r="J184" s="41" t="e">
        <f t="shared" si="2"/>
        <v>#DIV/0!</v>
      </c>
      <c r="K184" s="29"/>
      <c r="L184" s="29"/>
      <c r="M184" s="28"/>
    </row>
    <row r="185" spans="1:13">
      <c r="A185" s="13">
        <v>178</v>
      </c>
      <c r="B185" s="28"/>
      <c r="C185" s="28"/>
      <c r="D185" s="28"/>
      <c r="E185" s="39"/>
      <c r="F185" s="39"/>
      <c r="G185" s="30"/>
      <c r="H185" s="42"/>
      <c r="I185" s="43"/>
      <c r="J185" s="41" t="e">
        <f t="shared" si="2"/>
        <v>#DIV/0!</v>
      </c>
      <c r="K185" s="29"/>
      <c r="L185" s="29"/>
      <c r="M185" s="28"/>
    </row>
    <row r="186" spans="1:13">
      <c r="A186" s="13">
        <v>179</v>
      </c>
      <c r="B186" s="28"/>
      <c r="C186" s="28"/>
      <c r="D186" s="28"/>
      <c r="E186" s="39"/>
      <c r="F186" s="39"/>
      <c r="G186" s="30"/>
      <c r="H186" s="42"/>
      <c r="I186" s="43"/>
      <c r="J186" s="21" t="e">
        <f t="shared" si="2"/>
        <v>#DIV/0!</v>
      </c>
      <c r="K186" s="29"/>
      <c r="L186" s="29"/>
      <c r="M186" s="28"/>
    </row>
    <row r="187" spans="1:13">
      <c r="A187" s="13">
        <v>180</v>
      </c>
      <c r="B187" s="28"/>
      <c r="C187" s="28"/>
      <c r="D187" s="28"/>
      <c r="E187" s="39"/>
      <c r="F187" s="39"/>
      <c r="G187" s="30"/>
      <c r="H187" s="42"/>
      <c r="I187" s="43"/>
      <c r="J187" s="41" t="e">
        <f t="shared" si="2"/>
        <v>#DIV/0!</v>
      </c>
      <c r="K187" s="29"/>
      <c r="L187" s="29"/>
      <c r="M187" s="28"/>
    </row>
    <row r="188" spans="1:13">
      <c r="A188" s="13">
        <v>181</v>
      </c>
      <c r="B188" s="28"/>
      <c r="C188" s="28"/>
      <c r="D188" s="28"/>
      <c r="E188" s="39"/>
      <c r="F188" s="39"/>
      <c r="G188" s="30"/>
      <c r="H188" s="42"/>
      <c r="I188" s="43"/>
      <c r="J188" s="41" t="e">
        <f t="shared" si="2"/>
        <v>#DIV/0!</v>
      </c>
      <c r="K188" s="29"/>
      <c r="L188" s="29"/>
      <c r="M188" s="28"/>
    </row>
    <row r="189" spans="1:13">
      <c r="A189" s="13">
        <v>182</v>
      </c>
      <c r="B189" s="28"/>
      <c r="C189" s="28"/>
      <c r="D189" s="28"/>
      <c r="E189" s="39"/>
      <c r="F189" s="39"/>
      <c r="G189" s="30"/>
      <c r="H189" s="42"/>
      <c r="I189" s="43"/>
      <c r="J189" s="21" t="e">
        <f t="shared" si="2"/>
        <v>#DIV/0!</v>
      </c>
      <c r="K189" s="29"/>
      <c r="L189" s="29"/>
      <c r="M189" s="28"/>
    </row>
    <row r="190" spans="1:13">
      <c r="A190" s="13">
        <v>183</v>
      </c>
      <c r="B190" s="28"/>
      <c r="C190" s="28"/>
      <c r="D190" s="28"/>
      <c r="E190" s="39"/>
      <c r="F190" s="39"/>
      <c r="G190" s="30"/>
      <c r="H190" s="42"/>
      <c r="I190" s="43"/>
      <c r="J190" s="21" t="e">
        <f t="shared" si="2"/>
        <v>#DIV/0!</v>
      </c>
      <c r="K190" s="29"/>
      <c r="L190" s="29"/>
      <c r="M190" s="28"/>
    </row>
    <row r="191" spans="1:13">
      <c r="A191" s="13">
        <v>184</v>
      </c>
      <c r="B191" s="28"/>
      <c r="C191" s="28"/>
      <c r="D191" s="28"/>
      <c r="E191" s="39"/>
      <c r="F191" s="39"/>
      <c r="G191" s="30"/>
      <c r="H191" s="42"/>
      <c r="I191" s="43"/>
      <c r="J191" s="21" t="e">
        <f t="shared" si="2"/>
        <v>#DIV/0!</v>
      </c>
      <c r="K191" s="29"/>
      <c r="L191" s="29"/>
      <c r="M191" s="28"/>
    </row>
    <row r="192" spans="1:13">
      <c r="A192" s="13">
        <v>185</v>
      </c>
      <c r="B192" s="28"/>
      <c r="C192" s="28"/>
      <c r="D192" s="28"/>
      <c r="E192" s="39"/>
      <c r="F192" s="39"/>
      <c r="G192" s="30"/>
      <c r="H192" s="42"/>
      <c r="I192" s="43"/>
      <c r="J192" s="21" t="e">
        <f t="shared" si="2"/>
        <v>#DIV/0!</v>
      </c>
      <c r="K192" s="29"/>
      <c r="L192" s="29"/>
      <c r="M192" s="28"/>
    </row>
    <row r="193" spans="1:13">
      <c r="A193" s="40">
        <v>186</v>
      </c>
      <c r="B193" s="28"/>
      <c r="C193" s="28"/>
      <c r="D193" s="28"/>
      <c r="E193" s="39"/>
      <c r="F193" s="39"/>
      <c r="G193" s="30"/>
      <c r="H193" s="42"/>
      <c r="I193" s="43"/>
      <c r="J193" s="41" t="e">
        <f t="shared" si="2"/>
        <v>#DIV/0!</v>
      </c>
      <c r="K193" s="29"/>
      <c r="L193" s="29"/>
      <c r="M193" s="28"/>
    </row>
    <row r="194" spans="1:13">
      <c r="A194" s="40">
        <v>187</v>
      </c>
      <c r="B194" s="28"/>
      <c r="C194" s="28"/>
      <c r="D194" s="28"/>
      <c r="E194" s="39"/>
      <c r="F194" s="39"/>
      <c r="G194" s="30"/>
      <c r="H194" s="42"/>
      <c r="I194" s="43"/>
      <c r="J194" s="41" t="e">
        <f t="shared" si="2"/>
        <v>#DIV/0!</v>
      </c>
      <c r="K194" s="29"/>
      <c r="L194" s="29"/>
      <c r="M194" s="28"/>
    </row>
    <row r="195" spans="1:13">
      <c r="A195" s="13">
        <v>188</v>
      </c>
      <c r="B195" s="28"/>
      <c r="C195" s="28"/>
      <c r="D195" s="28"/>
      <c r="E195" s="39"/>
      <c r="F195" s="39"/>
      <c r="G195" s="30"/>
      <c r="H195" s="42"/>
      <c r="I195" s="43"/>
      <c r="J195" s="21" t="e">
        <f t="shared" si="2"/>
        <v>#DIV/0!</v>
      </c>
      <c r="K195" s="29"/>
      <c r="L195" s="29"/>
      <c r="M195" s="28"/>
    </row>
    <row r="196" spans="1:13">
      <c r="A196" s="13">
        <v>189</v>
      </c>
      <c r="B196" s="28"/>
      <c r="C196" s="28"/>
      <c r="D196" s="28"/>
      <c r="E196" s="39"/>
      <c r="F196" s="39"/>
      <c r="G196" s="30"/>
      <c r="H196" s="42"/>
      <c r="I196" s="43"/>
      <c r="J196" s="41" t="e">
        <f t="shared" si="2"/>
        <v>#DIV/0!</v>
      </c>
      <c r="K196" s="29"/>
      <c r="L196" s="29"/>
      <c r="M196" s="28"/>
    </row>
    <row r="197" spans="1:13">
      <c r="A197" s="13">
        <v>190</v>
      </c>
      <c r="B197" s="28"/>
      <c r="C197" s="28"/>
      <c r="D197" s="28"/>
      <c r="E197" s="39"/>
      <c r="F197" s="39"/>
      <c r="G197" s="30"/>
      <c r="H197" s="42"/>
      <c r="I197" s="43"/>
      <c r="J197" s="41" t="e">
        <f t="shared" si="2"/>
        <v>#DIV/0!</v>
      </c>
      <c r="K197" s="29"/>
      <c r="L197" s="29"/>
      <c r="M197" s="28"/>
    </row>
    <row r="198" spans="1:13">
      <c r="A198" s="13">
        <v>191</v>
      </c>
      <c r="B198" s="28"/>
      <c r="C198" s="28"/>
      <c r="D198" s="28"/>
      <c r="E198" s="39"/>
      <c r="F198" s="39"/>
      <c r="G198" s="30"/>
      <c r="H198" s="42"/>
      <c r="I198" s="43"/>
      <c r="J198" s="21" t="e">
        <f t="shared" si="2"/>
        <v>#DIV/0!</v>
      </c>
      <c r="K198" s="29"/>
      <c r="L198" s="29"/>
      <c r="M198" s="28"/>
    </row>
    <row r="199" spans="1:13">
      <c r="A199" s="13">
        <v>192</v>
      </c>
      <c r="B199" s="28"/>
      <c r="C199" s="28"/>
      <c r="D199" s="28"/>
      <c r="E199" s="39"/>
      <c r="F199" s="39"/>
      <c r="G199" s="30"/>
      <c r="H199" s="42"/>
      <c r="I199" s="43"/>
      <c r="J199" s="21" t="e">
        <f t="shared" si="2"/>
        <v>#DIV/0!</v>
      </c>
      <c r="K199" s="29"/>
      <c r="L199" s="29"/>
      <c r="M199" s="28"/>
    </row>
    <row r="200" spans="1:13">
      <c r="A200" s="13">
        <v>193</v>
      </c>
      <c r="B200" s="28"/>
      <c r="C200" s="28"/>
      <c r="D200" s="28"/>
      <c r="E200" s="39"/>
      <c r="F200" s="39"/>
      <c r="G200" s="30"/>
      <c r="H200" s="42"/>
      <c r="I200" s="43"/>
      <c r="J200" s="21" t="e">
        <f t="shared" ref="J200:J263" si="3">H200/I200</f>
        <v>#DIV/0!</v>
      </c>
      <c r="K200" s="29"/>
      <c r="L200" s="29"/>
      <c r="M200" s="28"/>
    </row>
    <row r="201" spans="1:13">
      <c r="A201" s="13">
        <v>194</v>
      </c>
      <c r="B201" s="28"/>
      <c r="C201" s="28"/>
      <c r="D201" s="28"/>
      <c r="E201" s="39"/>
      <c r="F201" s="39"/>
      <c r="G201" s="30"/>
      <c r="H201" s="42"/>
      <c r="I201" s="43"/>
      <c r="J201" s="21" t="e">
        <f t="shared" si="3"/>
        <v>#DIV/0!</v>
      </c>
      <c r="K201" s="29"/>
      <c r="L201" s="29"/>
      <c r="M201" s="28"/>
    </row>
    <row r="202" spans="1:13">
      <c r="A202" s="13">
        <v>195</v>
      </c>
      <c r="B202" s="28"/>
      <c r="C202" s="28"/>
      <c r="D202" s="28"/>
      <c r="E202" s="39"/>
      <c r="F202" s="39"/>
      <c r="G202" s="30"/>
      <c r="H202" s="42"/>
      <c r="I202" s="43"/>
      <c r="J202" s="41" t="e">
        <f t="shared" si="3"/>
        <v>#DIV/0!</v>
      </c>
      <c r="K202" s="29"/>
      <c r="L202" s="29"/>
      <c r="M202" s="28"/>
    </row>
    <row r="203" spans="1:13">
      <c r="A203" s="40">
        <v>196</v>
      </c>
      <c r="B203" s="28"/>
      <c r="C203" s="28"/>
      <c r="D203" s="28"/>
      <c r="E203" s="39"/>
      <c r="F203" s="39"/>
      <c r="G203" s="30"/>
      <c r="H203" s="42"/>
      <c r="I203" s="43"/>
      <c r="J203" s="41" t="e">
        <f t="shared" si="3"/>
        <v>#DIV/0!</v>
      </c>
      <c r="K203" s="29"/>
      <c r="L203" s="29"/>
      <c r="M203" s="28"/>
    </row>
    <row r="204" spans="1:13">
      <c r="A204" s="40">
        <v>197</v>
      </c>
      <c r="B204" s="28"/>
      <c r="C204" s="28"/>
      <c r="D204" s="28"/>
      <c r="E204" s="39"/>
      <c r="F204" s="39"/>
      <c r="G204" s="30"/>
      <c r="H204" s="42"/>
      <c r="I204" s="43"/>
      <c r="J204" s="21" t="e">
        <f t="shared" si="3"/>
        <v>#DIV/0!</v>
      </c>
      <c r="K204" s="29"/>
      <c r="L204" s="29"/>
      <c r="M204" s="28"/>
    </row>
    <row r="205" spans="1:13">
      <c r="A205" s="13">
        <v>198</v>
      </c>
      <c r="B205" s="28"/>
      <c r="C205" s="28"/>
      <c r="D205" s="28"/>
      <c r="E205" s="39"/>
      <c r="F205" s="39"/>
      <c r="G205" s="30"/>
      <c r="H205" s="42"/>
      <c r="I205" s="43"/>
      <c r="J205" s="41" t="e">
        <f t="shared" si="3"/>
        <v>#DIV/0!</v>
      </c>
      <c r="K205" s="29"/>
      <c r="L205" s="29"/>
      <c r="M205" s="28"/>
    </row>
    <row r="206" spans="1:13">
      <c r="A206" s="13">
        <v>199</v>
      </c>
      <c r="B206" s="28"/>
      <c r="C206" s="28"/>
      <c r="D206" s="28"/>
      <c r="E206" s="39"/>
      <c r="F206" s="39"/>
      <c r="G206" s="30"/>
      <c r="H206" s="42"/>
      <c r="I206" s="43"/>
      <c r="J206" s="41" t="e">
        <f t="shared" si="3"/>
        <v>#DIV/0!</v>
      </c>
      <c r="K206" s="29"/>
      <c r="L206" s="29"/>
      <c r="M206" s="28"/>
    </row>
    <row r="207" spans="1:13">
      <c r="A207" s="13">
        <v>200</v>
      </c>
      <c r="B207" s="28"/>
      <c r="C207" s="28"/>
      <c r="D207" s="28"/>
      <c r="E207" s="39"/>
      <c r="F207" s="39"/>
      <c r="G207" s="30"/>
      <c r="H207" s="42"/>
      <c r="I207" s="43"/>
      <c r="J207" s="21" t="e">
        <f t="shared" si="3"/>
        <v>#DIV/0!</v>
      </c>
      <c r="K207" s="29"/>
      <c r="L207" s="29"/>
      <c r="M207" s="28"/>
    </row>
    <row r="208" spans="1:13">
      <c r="A208" s="13">
        <v>201</v>
      </c>
      <c r="B208" s="28"/>
      <c r="C208" s="28"/>
      <c r="D208" s="28"/>
      <c r="E208" s="39"/>
      <c r="F208" s="39"/>
      <c r="G208" s="30"/>
      <c r="H208" s="42"/>
      <c r="I208" s="43"/>
      <c r="J208" s="21" t="e">
        <f t="shared" si="3"/>
        <v>#DIV/0!</v>
      </c>
      <c r="K208" s="29"/>
      <c r="L208" s="29"/>
      <c r="M208" s="28"/>
    </row>
    <row r="209" spans="1:13">
      <c r="A209" s="13">
        <v>202</v>
      </c>
      <c r="B209" s="28"/>
      <c r="C209" s="28"/>
      <c r="D209" s="28"/>
      <c r="E209" s="39"/>
      <c r="F209" s="39"/>
      <c r="G209" s="30"/>
      <c r="H209" s="42"/>
      <c r="I209" s="43"/>
      <c r="J209" s="21" t="e">
        <f t="shared" si="3"/>
        <v>#DIV/0!</v>
      </c>
      <c r="K209" s="29"/>
      <c r="L209" s="29"/>
      <c r="M209" s="28"/>
    </row>
    <row r="210" spans="1:13">
      <c r="A210" s="13">
        <v>203</v>
      </c>
      <c r="B210" s="28"/>
      <c r="C210" s="28"/>
      <c r="D210" s="28"/>
      <c r="E210" s="39"/>
      <c r="F210" s="39"/>
      <c r="G210" s="30"/>
      <c r="H210" s="42"/>
      <c r="I210" s="43"/>
      <c r="J210" s="21" t="e">
        <f t="shared" si="3"/>
        <v>#DIV/0!</v>
      </c>
      <c r="K210" s="29"/>
      <c r="L210" s="29"/>
      <c r="M210" s="28"/>
    </row>
    <row r="211" spans="1:13">
      <c r="A211" s="13">
        <v>204</v>
      </c>
      <c r="B211" s="28"/>
      <c r="C211" s="28"/>
      <c r="D211" s="28"/>
      <c r="E211" s="39"/>
      <c r="F211" s="39"/>
      <c r="G211" s="30"/>
      <c r="H211" s="42"/>
      <c r="I211" s="43"/>
      <c r="J211" s="41" t="e">
        <f t="shared" si="3"/>
        <v>#DIV/0!</v>
      </c>
      <c r="K211" s="29"/>
      <c r="L211" s="29"/>
      <c r="M211" s="28"/>
    </row>
    <row r="212" spans="1:13">
      <c r="A212" s="13">
        <v>205</v>
      </c>
      <c r="B212" s="28"/>
      <c r="C212" s="28"/>
      <c r="D212" s="28"/>
      <c r="E212" s="39"/>
      <c r="F212" s="39"/>
      <c r="G212" s="30"/>
      <c r="H212" s="42"/>
      <c r="I212" s="43"/>
      <c r="J212" s="41" t="e">
        <f t="shared" si="3"/>
        <v>#DIV/0!</v>
      </c>
      <c r="K212" s="29"/>
      <c r="L212" s="29"/>
      <c r="M212" s="28"/>
    </row>
    <row r="213" spans="1:13">
      <c r="A213" s="40">
        <v>206</v>
      </c>
      <c r="B213" s="28"/>
      <c r="C213" s="28"/>
      <c r="D213" s="28"/>
      <c r="E213" s="39"/>
      <c r="F213" s="39"/>
      <c r="G213" s="30"/>
      <c r="H213" s="42"/>
      <c r="I213" s="43"/>
      <c r="J213" s="21" t="e">
        <f t="shared" si="3"/>
        <v>#DIV/0!</v>
      </c>
      <c r="K213" s="29"/>
      <c r="L213" s="29"/>
      <c r="M213" s="28"/>
    </row>
    <row r="214" spans="1:13">
      <c r="A214" s="40">
        <v>207</v>
      </c>
      <c r="B214" s="28"/>
      <c r="C214" s="28"/>
      <c r="D214" s="28"/>
      <c r="E214" s="39"/>
      <c r="F214" s="39"/>
      <c r="G214" s="30"/>
      <c r="H214" s="42"/>
      <c r="I214" s="43"/>
      <c r="J214" s="41" t="e">
        <f t="shared" si="3"/>
        <v>#DIV/0!</v>
      </c>
      <c r="K214" s="29"/>
      <c r="L214" s="29"/>
      <c r="M214" s="28"/>
    </row>
    <row r="215" spans="1:13">
      <c r="A215" s="13">
        <v>208</v>
      </c>
      <c r="B215" s="28"/>
      <c r="C215" s="28"/>
      <c r="D215" s="28"/>
      <c r="E215" s="39"/>
      <c r="F215" s="39"/>
      <c r="G215" s="30"/>
      <c r="H215" s="42"/>
      <c r="I215" s="43"/>
      <c r="J215" s="41" t="e">
        <f t="shared" si="3"/>
        <v>#DIV/0!</v>
      </c>
      <c r="K215" s="29"/>
      <c r="L215" s="29"/>
      <c r="M215" s="28"/>
    </row>
    <row r="216" spans="1:13">
      <c r="A216" s="13">
        <v>209</v>
      </c>
      <c r="B216" s="28"/>
      <c r="C216" s="28"/>
      <c r="D216" s="28"/>
      <c r="E216" s="39"/>
      <c r="F216" s="39"/>
      <c r="G216" s="30"/>
      <c r="H216" s="42"/>
      <c r="I216" s="43"/>
      <c r="J216" s="21" t="e">
        <f t="shared" si="3"/>
        <v>#DIV/0!</v>
      </c>
      <c r="K216" s="29"/>
      <c r="L216" s="29"/>
      <c r="M216" s="28"/>
    </row>
    <row r="217" spans="1:13">
      <c r="A217" s="13">
        <v>210</v>
      </c>
      <c r="B217" s="28"/>
      <c r="C217" s="28"/>
      <c r="D217" s="28"/>
      <c r="E217" s="39"/>
      <c r="F217" s="39"/>
      <c r="G217" s="30"/>
      <c r="H217" s="42"/>
      <c r="I217" s="43"/>
      <c r="J217" s="21" t="e">
        <f t="shared" si="3"/>
        <v>#DIV/0!</v>
      </c>
      <c r="K217" s="29"/>
      <c r="L217" s="29"/>
      <c r="M217" s="28"/>
    </row>
    <row r="218" spans="1:13">
      <c r="A218" s="13">
        <v>211</v>
      </c>
      <c r="B218" s="28"/>
      <c r="C218" s="28"/>
      <c r="D218" s="28"/>
      <c r="E218" s="39"/>
      <c r="F218" s="39"/>
      <c r="G218" s="30"/>
      <c r="H218" s="42"/>
      <c r="I218" s="43"/>
      <c r="J218" s="21" t="e">
        <f t="shared" si="3"/>
        <v>#DIV/0!</v>
      </c>
      <c r="K218" s="29"/>
      <c r="L218" s="29"/>
      <c r="M218" s="28"/>
    </row>
    <row r="219" spans="1:13">
      <c r="A219" s="13">
        <v>212</v>
      </c>
      <c r="B219" s="28"/>
      <c r="C219" s="28"/>
      <c r="D219" s="28"/>
      <c r="E219" s="39"/>
      <c r="F219" s="39"/>
      <c r="G219" s="30"/>
      <c r="H219" s="42"/>
      <c r="I219" s="43"/>
      <c r="J219" s="21" t="e">
        <f t="shared" si="3"/>
        <v>#DIV/0!</v>
      </c>
      <c r="K219" s="29"/>
      <c r="L219" s="29"/>
      <c r="M219" s="28"/>
    </row>
    <row r="220" spans="1:13">
      <c r="A220" s="13">
        <v>213</v>
      </c>
      <c r="B220" s="28"/>
      <c r="C220" s="28"/>
      <c r="D220" s="28"/>
      <c r="E220" s="39"/>
      <c r="F220" s="39"/>
      <c r="G220" s="30"/>
      <c r="H220" s="42"/>
      <c r="I220" s="43"/>
      <c r="J220" s="41" t="e">
        <f t="shared" si="3"/>
        <v>#DIV/0!</v>
      </c>
      <c r="K220" s="29"/>
      <c r="L220" s="29"/>
      <c r="M220" s="28"/>
    </row>
    <row r="221" spans="1:13">
      <c r="A221" s="13">
        <v>214</v>
      </c>
      <c r="B221" s="28"/>
      <c r="C221" s="28"/>
      <c r="D221" s="28"/>
      <c r="E221" s="39"/>
      <c r="F221" s="39"/>
      <c r="G221" s="30"/>
      <c r="H221" s="42"/>
      <c r="I221" s="43"/>
      <c r="J221" s="41" t="e">
        <f t="shared" si="3"/>
        <v>#DIV/0!</v>
      </c>
      <c r="K221" s="29"/>
      <c r="L221" s="29"/>
      <c r="M221" s="28"/>
    </row>
    <row r="222" spans="1:13">
      <c r="A222" s="13">
        <v>215</v>
      </c>
      <c r="B222" s="28"/>
      <c r="C222" s="28"/>
      <c r="D222" s="28"/>
      <c r="E222" s="39"/>
      <c r="F222" s="39"/>
      <c r="G222" s="30"/>
      <c r="H222" s="42"/>
      <c r="I222" s="43"/>
      <c r="J222" s="21" t="e">
        <f t="shared" si="3"/>
        <v>#DIV/0!</v>
      </c>
      <c r="K222" s="29"/>
      <c r="L222" s="29"/>
      <c r="M222" s="28"/>
    </row>
    <row r="223" spans="1:13">
      <c r="A223" s="40">
        <v>216</v>
      </c>
      <c r="B223" s="28"/>
      <c r="C223" s="28"/>
      <c r="D223" s="28"/>
      <c r="E223" s="39"/>
      <c r="F223" s="39"/>
      <c r="G223" s="30"/>
      <c r="H223" s="42"/>
      <c r="I223" s="43"/>
      <c r="J223" s="41" t="e">
        <f t="shared" si="3"/>
        <v>#DIV/0!</v>
      </c>
      <c r="K223" s="29"/>
      <c r="L223" s="29"/>
      <c r="M223" s="28"/>
    </row>
    <row r="224" spans="1:13">
      <c r="A224" s="40">
        <v>217</v>
      </c>
      <c r="B224" s="28"/>
      <c r="C224" s="28"/>
      <c r="D224" s="28"/>
      <c r="E224" s="39"/>
      <c r="F224" s="39"/>
      <c r="G224" s="30"/>
      <c r="H224" s="42"/>
      <c r="I224" s="43"/>
      <c r="J224" s="41" t="e">
        <f t="shared" si="3"/>
        <v>#DIV/0!</v>
      </c>
      <c r="K224" s="29"/>
      <c r="L224" s="29"/>
      <c r="M224" s="28"/>
    </row>
    <row r="225" spans="1:13">
      <c r="A225" s="13">
        <v>218</v>
      </c>
      <c r="B225" s="28"/>
      <c r="C225" s="28"/>
      <c r="D225" s="28"/>
      <c r="E225" s="39"/>
      <c r="F225" s="39"/>
      <c r="G225" s="30"/>
      <c r="H225" s="42"/>
      <c r="I225" s="43"/>
      <c r="J225" s="21" t="e">
        <f t="shared" si="3"/>
        <v>#DIV/0!</v>
      </c>
      <c r="K225" s="29"/>
      <c r="L225" s="29"/>
      <c r="M225" s="28"/>
    </row>
    <row r="226" spans="1:13">
      <c r="A226" s="13">
        <v>219</v>
      </c>
      <c r="B226" s="28"/>
      <c r="C226" s="28"/>
      <c r="D226" s="28"/>
      <c r="E226" s="39"/>
      <c r="F226" s="39"/>
      <c r="G226" s="30"/>
      <c r="H226" s="42"/>
      <c r="I226" s="43"/>
      <c r="J226" s="21" t="e">
        <f t="shared" si="3"/>
        <v>#DIV/0!</v>
      </c>
      <c r="K226" s="29"/>
      <c r="L226" s="29"/>
      <c r="M226" s="28"/>
    </row>
    <row r="227" spans="1:13">
      <c r="A227" s="13">
        <v>220</v>
      </c>
      <c r="B227" s="28"/>
      <c r="C227" s="28"/>
      <c r="D227" s="28"/>
      <c r="E227" s="39"/>
      <c r="F227" s="39"/>
      <c r="G227" s="30"/>
      <c r="H227" s="42"/>
      <c r="I227" s="43"/>
      <c r="J227" s="21" t="e">
        <f t="shared" si="3"/>
        <v>#DIV/0!</v>
      </c>
      <c r="K227" s="29"/>
      <c r="L227" s="29"/>
      <c r="M227" s="28"/>
    </row>
    <row r="228" spans="1:13">
      <c r="A228" s="13">
        <v>221</v>
      </c>
      <c r="B228" s="28"/>
      <c r="C228" s="28"/>
      <c r="D228" s="28"/>
      <c r="E228" s="39"/>
      <c r="F228" s="39"/>
      <c r="G228" s="30"/>
      <c r="H228" s="42"/>
      <c r="I228" s="43"/>
      <c r="J228" s="21" t="e">
        <f t="shared" si="3"/>
        <v>#DIV/0!</v>
      </c>
      <c r="K228" s="29"/>
      <c r="L228" s="29"/>
      <c r="M228" s="28"/>
    </row>
    <row r="229" spans="1:13">
      <c r="A229" s="13">
        <v>222</v>
      </c>
      <c r="B229" s="28"/>
      <c r="C229" s="28"/>
      <c r="D229" s="28"/>
      <c r="E229" s="39"/>
      <c r="F229" s="39"/>
      <c r="G229" s="30"/>
      <c r="H229" s="42"/>
      <c r="I229" s="43"/>
      <c r="J229" s="41" t="e">
        <f t="shared" si="3"/>
        <v>#DIV/0!</v>
      </c>
      <c r="K229" s="29"/>
      <c r="L229" s="29"/>
      <c r="M229" s="28"/>
    </row>
    <row r="230" spans="1:13">
      <c r="A230" s="13">
        <v>223</v>
      </c>
      <c r="B230" s="28"/>
      <c r="C230" s="28"/>
      <c r="D230" s="28"/>
      <c r="E230" s="39"/>
      <c r="F230" s="39"/>
      <c r="G230" s="30"/>
      <c r="H230" s="42"/>
      <c r="I230" s="43"/>
      <c r="J230" s="41" t="e">
        <f t="shared" si="3"/>
        <v>#DIV/0!</v>
      </c>
      <c r="K230" s="29"/>
      <c r="L230" s="29"/>
      <c r="M230" s="28"/>
    </row>
    <row r="231" spans="1:13">
      <c r="A231" s="13">
        <v>224</v>
      </c>
      <c r="B231" s="28"/>
      <c r="C231" s="28"/>
      <c r="D231" s="28"/>
      <c r="E231" s="39"/>
      <c r="F231" s="39"/>
      <c r="G231" s="30"/>
      <c r="H231" s="42"/>
      <c r="I231" s="43"/>
      <c r="J231" s="21" t="e">
        <f t="shared" si="3"/>
        <v>#DIV/0!</v>
      </c>
      <c r="K231" s="29"/>
      <c r="L231" s="29"/>
      <c r="M231" s="28"/>
    </row>
    <row r="232" spans="1:13">
      <c r="A232" s="13">
        <v>225</v>
      </c>
      <c r="B232" s="28"/>
      <c r="C232" s="28"/>
      <c r="D232" s="28"/>
      <c r="E232" s="39"/>
      <c r="F232" s="39"/>
      <c r="G232" s="30"/>
      <c r="H232" s="42"/>
      <c r="I232" s="43"/>
      <c r="J232" s="41" t="e">
        <f t="shared" si="3"/>
        <v>#DIV/0!</v>
      </c>
      <c r="K232" s="29"/>
      <c r="L232" s="29"/>
      <c r="M232" s="28"/>
    </row>
    <row r="233" spans="1:13">
      <c r="A233" s="40">
        <v>226</v>
      </c>
      <c r="B233" s="28"/>
      <c r="C233" s="28"/>
      <c r="D233" s="28"/>
      <c r="E233" s="39"/>
      <c r="F233" s="39"/>
      <c r="G233" s="30"/>
      <c r="H233" s="42"/>
      <c r="I233" s="43"/>
      <c r="J233" s="41" t="e">
        <f t="shared" si="3"/>
        <v>#DIV/0!</v>
      </c>
      <c r="K233" s="29"/>
      <c r="L233" s="29"/>
      <c r="M233" s="28"/>
    </row>
    <row r="234" spans="1:13">
      <c r="A234" s="40">
        <v>227</v>
      </c>
      <c r="B234" s="28"/>
      <c r="C234" s="28"/>
      <c r="D234" s="28"/>
      <c r="E234" s="39"/>
      <c r="F234" s="39"/>
      <c r="G234" s="30"/>
      <c r="H234" s="42"/>
      <c r="I234" s="43"/>
      <c r="J234" s="21" t="e">
        <f t="shared" si="3"/>
        <v>#DIV/0!</v>
      </c>
      <c r="K234" s="29"/>
      <c r="L234" s="29"/>
      <c r="M234" s="28"/>
    </row>
    <row r="235" spans="1:13">
      <c r="A235" s="13">
        <v>228</v>
      </c>
      <c r="B235" s="28"/>
      <c r="C235" s="28"/>
      <c r="D235" s="28"/>
      <c r="E235" s="39"/>
      <c r="F235" s="39"/>
      <c r="G235" s="30"/>
      <c r="H235" s="42"/>
      <c r="I235" s="43"/>
      <c r="J235" s="21" t="e">
        <f t="shared" si="3"/>
        <v>#DIV/0!</v>
      </c>
      <c r="K235" s="29"/>
      <c r="L235" s="29"/>
      <c r="M235" s="28"/>
    </row>
    <row r="236" spans="1:13">
      <c r="A236" s="13">
        <v>229</v>
      </c>
      <c r="B236" s="28"/>
      <c r="C236" s="28"/>
      <c r="D236" s="28"/>
      <c r="E236" s="39"/>
      <c r="F236" s="39"/>
      <c r="G236" s="30"/>
      <c r="H236" s="42"/>
      <c r="I236" s="43"/>
      <c r="J236" s="21" t="e">
        <f t="shared" si="3"/>
        <v>#DIV/0!</v>
      </c>
      <c r="K236" s="29"/>
      <c r="L236" s="29"/>
      <c r="M236" s="28"/>
    </row>
    <row r="237" spans="1:13">
      <c r="A237" s="13">
        <v>230</v>
      </c>
      <c r="B237" s="28"/>
      <c r="C237" s="28"/>
      <c r="D237" s="28"/>
      <c r="E237" s="39"/>
      <c r="F237" s="39"/>
      <c r="G237" s="30"/>
      <c r="H237" s="42"/>
      <c r="I237" s="43"/>
      <c r="J237" s="21" t="e">
        <f t="shared" si="3"/>
        <v>#DIV/0!</v>
      </c>
      <c r="K237" s="29"/>
      <c r="L237" s="29"/>
      <c r="M237" s="28"/>
    </row>
    <row r="238" spans="1:13">
      <c r="A238" s="13">
        <v>231</v>
      </c>
      <c r="B238" s="28"/>
      <c r="C238" s="28"/>
      <c r="D238" s="28"/>
      <c r="E238" s="39"/>
      <c r="F238" s="39"/>
      <c r="G238" s="30"/>
      <c r="H238" s="42"/>
      <c r="I238" s="43"/>
      <c r="J238" s="41" t="e">
        <f t="shared" si="3"/>
        <v>#DIV/0!</v>
      </c>
      <c r="K238" s="29"/>
      <c r="L238" s="29"/>
      <c r="M238" s="28"/>
    </row>
    <row r="239" spans="1:13">
      <c r="A239" s="13">
        <v>232</v>
      </c>
      <c r="B239" s="28"/>
      <c r="C239" s="28"/>
      <c r="D239" s="28"/>
      <c r="E239" s="39"/>
      <c r="F239" s="39"/>
      <c r="G239" s="30"/>
      <c r="H239" s="42"/>
      <c r="I239" s="43"/>
      <c r="J239" s="41" t="e">
        <f t="shared" si="3"/>
        <v>#DIV/0!</v>
      </c>
      <c r="K239" s="29"/>
      <c r="L239" s="29"/>
      <c r="M239" s="28"/>
    </row>
    <row r="240" spans="1:13">
      <c r="A240" s="13">
        <v>233</v>
      </c>
      <c r="B240" s="28"/>
      <c r="C240" s="28"/>
      <c r="D240" s="28"/>
      <c r="E240" s="39"/>
      <c r="F240" s="39"/>
      <c r="G240" s="30"/>
      <c r="H240" s="42"/>
      <c r="I240" s="43"/>
      <c r="J240" s="21" t="e">
        <f t="shared" si="3"/>
        <v>#DIV/0!</v>
      </c>
      <c r="K240" s="29"/>
      <c r="L240" s="29"/>
      <c r="M240" s="28"/>
    </row>
    <row r="241" spans="1:13">
      <c r="A241" s="13">
        <v>234</v>
      </c>
      <c r="B241" s="28"/>
      <c r="C241" s="28"/>
      <c r="D241" s="28"/>
      <c r="E241" s="39"/>
      <c r="F241" s="39"/>
      <c r="G241" s="30"/>
      <c r="H241" s="42"/>
      <c r="I241" s="43"/>
      <c r="J241" s="41" t="e">
        <f t="shared" si="3"/>
        <v>#DIV/0!</v>
      </c>
      <c r="K241" s="29"/>
      <c r="L241" s="29"/>
      <c r="M241" s="28"/>
    </row>
    <row r="242" spans="1:13">
      <c r="A242" s="13">
        <v>235</v>
      </c>
      <c r="B242" s="28"/>
      <c r="C242" s="28"/>
      <c r="D242" s="28"/>
      <c r="E242" s="39"/>
      <c r="F242" s="39"/>
      <c r="G242" s="30"/>
      <c r="H242" s="42"/>
      <c r="I242" s="43"/>
      <c r="J242" s="41" t="e">
        <f t="shared" si="3"/>
        <v>#DIV/0!</v>
      </c>
      <c r="K242" s="29"/>
      <c r="L242" s="29"/>
      <c r="M242" s="28"/>
    </row>
    <row r="243" spans="1:13">
      <c r="A243" s="40">
        <v>236</v>
      </c>
      <c r="B243" s="28"/>
      <c r="C243" s="28"/>
      <c r="D243" s="28"/>
      <c r="E243" s="39"/>
      <c r="F243" s="39"/>
      <c r="G243" s="30"/>
      <c r="H243" s="42"/>
      <c r="I243" s="43"/>
      <c r="J243" s="21" t="e">
        <f t="shared" si="3"/>
        <v>#DIV/0!</v>
      </c>
      <c r="K243" s="29"/>
      <c r="L243" s="29"/>
      <c r="M243" s="28"/>
    </row>
    <row r="244" spans="1:13">
      <c r="A244" s="40">
        <v>237</v>
      </c>
      <c r="B244" s="28"/>
      <c r="C244" s="28"/>
      <c r="D244" s="28"/>
      <c r="E244" s="39"/>
      <c r="F244" s="39"/>
      <c r="G244" s="30"/>
      <c r="H244" s="42"/>
      <c r="I244" s="43"/>
      <c r="J244" s="21" t="e">
        <f t="shared" si="3"/>
        <v>#DIV/0!</v>
      </c>
      <c r="K244" s="29"/>
      <c r="L244" s="29"/>
      <c r="M244" s="28"/>
    </row>
    <row r="245" spans="1:13">
      <c r="A245" s="13">
        <v>238</v>
      </c>
      <c r="B245" s="28"/>
      <c r="C245" s="28"/>
      <c r="D245" s="28"/>
      <c r="E245" s="39"/>
      <c r="F245" s="39"/>
      <c r="G245" s="30"/>
      <c r="H245" s="42"/>
      <c r="I245" s="43"/>
      <c r="J245" s="21" t="e">
        <f t="shared" si="3"/>
        <v>#DIV/0!</v>
      </c>
      <c r="K245" s="29"/>
      <c r="L245" s="29"/>
      <c r="M245" s="28"/>
    </row>
    <row r="246" spans="1:13">
      <c r="A246" s="13">
        <v>239</v>
      </c>
      <c r="B246" s="28"/>
      <c r="C246" s="28"/>
      <c r="D246" s="28"/>
      <c r="E246" s="39"/>
      <c r="F246" s="39"/>
      <c r="G246" s="30"/>
      <c r="H246" s="42"/>
      <c r="I246" s="43"/>
      <c r="J246" s="21" t="e">
        <f t="shared" si="3"/>
        <v>#DIV/0!</v>
      </c>
      <c r="K246" s="29"/>
      <c r="L246" s="29"/>
      <c r="M246" s="28"/>
    </row>
    <row r="247" spans="1:13">
      <c r="A247" s="13">
        <v>240</v>
      </c>
      <c r="B247" s="28"/>
      <c r="C247" s="28"/>
      <c r="D247" s="28"/>
      <c r="E247" s="39"/>
      <c r="F247" s="39"/>
      <c r="G247" s="30"/>
      <c r="H247" s="42"/>
      <c r="I247" s="43"/>
      <c r="J247" s="41" t="e">
        <f t="shared" si="3"/>
        <v>#DIV/0!</v>
      </c>
      <c r="K247" s="29"/>
      <c r="L247" s="29"/>
      <c r="M247" s="28"/>
    </row>
    <row r="248" spans="1:13">
      <c r="A248" s="13">
        <v>241</v>
      </c>
      <c r="B248" s="28"/>
      <c r="C248" s="28"/>
      <c r="D248" s="28"/>
      <c r="E248" s="39"/>
      <c r="F248" s="39"/>
      <c r="G248" s="30"/>
      <c r="H248" s="42"/>
      <c r="I248" s="43"/>
      <c r="J248" s="41" t="e">
        <f t="shared" si="3"/>
        <v>#DIV/0!</v>
      </c>
      <c r="K248" s="29"/>
      <c r="L248" s="29"/>
      <c r="M248" s="28"/>
    </row>
    <row r="249" spans="1:13">
      <c r="A249" s="13">
        <v>242</v>
      </c>
      <c r="B249" s="28"/>
      <c r="C249" s="28"/>
      <c r="D249" s="28"/>
      <c r="E249" s="39"/>
      <c r="F249" s="39"/>
      <c r="G249" s="30"/>
      <c r="H249" s="42"/>
      <c r="I249" s="43"/>
      <c r="J249" s="21" t="e">
        <f t="shared" si="3"/>
        <v>#DIV/0!</v>
      </c>
      <c r="K249" s="29"/>
      <c r="L249" s="29"/>
      <c r="M249" s="28"/>
    </row>
    <row r="250" spans="1:13">
      <c r="A250" s="13">
        <v>243</v>
      </c>
      <c r="B250" s="28"/>
      <c r="C250" s="28"/>
      <c r="D250" s="28"/>
      <c r="E250" s="39"/>
      <c r="F250" s="39"/>
      <c r="G250" s="30"/>
      <c r="H250" s="42"/>
      <c r="I250" s="43"/>
      <c r="J250" s="41" t="e">
        <f t="shared" si="3"/>
        <v>#DIV/0!</v>
      </c>
      <c r="K250" s="29"/>
      <c r="L250" s="29"/>
      <c r="M250" s="28"/>
    </row>
    <row r="251" spans="1:13">
      <c r="A251" s="13">
        <v>244</v>
      </c>
      <c r="B251" s="28"/>
      <c r="C251" s="28"/>
      <c r="D251" s="28"/>
      <c r="E251" s="39"/>
      <c r="F251" s="39"/>
      <c r="G251" s="30"/>
      <c r="H251" s="42"/>
      <c r="I251" s="43"/>
      <c r="J251" s="41" t="e">
        <f t="shared" si="3"/>
        <v>#DIV/0!</v>
      </c>
      <c r="K251" s="29"/>
      <c r="L251" s="29"/>
      <c r="M251" s="28"/>
    </row>
    <row r="252" spans="1:13">
      <c r="A252" s="13">
        <v>245</v>
      </c>
      <c r="B252" s="28"/>
      <c r="C252" s="28"/>
      <c r="D252" s="28"/>
      <c r="E252" s="39"/>
      <c r="F252" s="39"/>
      <c r="G252" s="30"/>
      <c r="H252" s="42"/>
      <c r="I252" s="43"/>
      <c r="J252" s="21" t="e">
        <f t="shared" si="3"/>
        <v>#DIV/0!</v>
      </c>
      <c r="K252" s="29"/>
      <c r="L252" s="29"/>
      <c r="M252" s="28"/>
    </row>
    <row r="253" spans="1:13">
      <c r="A253" s="40">
        <v>246</v>
      </c>
      <c r="B253" s="28"/>
      <c r="C253" s="28"/>
      <c r="D253" s="28"/>
      <c r="E253" s="39"/>
      <c r="F253" s="39"/>
      <c r="G253" s="30"/>
      <c r="H253" s="42"/>
      <c r="I253" s="43"/>
      <c r="J253" s="21" t="e">
        <f t="shared" si="3"/>
        <v>#DIV/0!</v>
      </c>
      <c r="K253" s="29"/>
      <c r="L253" s="29"/>
      <c r="M253" s="28"/>
    </row>
    <row r="254" spans="1:13">
      <c r="A254" s="40">
        <v>247</v>
      </c>
      <c r="B254" s="28"/>
      <c r="C254" s="28"/>
      <c r="D254" s="28"/>
      <c r="E254" s="39"/>
      <c r="F254" s="39"/>
      <c r="G254" s="30"/>
      <c r="H254" s="42"/>
      <c r="I254" s="43"/>
      <c r="J254" s="21" t="e">
        <f t="shared" si="3"/>
        <v>#DIV/0!</v>
      </c>
      <c r="K254" s="29"/>
      <c r="L254" s="29"/>
      <c r="M254" s="28"/>
    </row>
    <row r="255" spans="1:13">
      <c r="A255" s="13">
        <v>248</v>
      </c>
      <c r="B255" s="28"/>
      <c r="C255" s="28"/>
      <c r="D255" s="28"/>
      <c r="E255" s="39"/>
      <c r="F255" s="39"/>
      <c r="G255" s="30"/>
      <c r="H255" s="42"/>
      <c r="I255" s="43"/>
      <c r="J255" s="21" t="e">
        <f t="shared" si="3"/>
        <v>#DIV/0!</v>
      </c>
      <c r="K255" s="29"/>
      <c r="L255" s="29"/>
      <c r="M255" s="28"/>
    </row>
    <row r="256" spans="1:13">
      <c r="A256" s="13">
        <v>249</v>
      </c>
      <c r="B256" s="28"/>
      <c r="C256" s="28"/>
      <c r="D256" s="28"/>
      <c r="E256" s="39"/>
      <c r="F256" s="39"/>
      <c r="G256" s="30"/>
      <c r="H256" s="42"/>
      <c r="I256" s="43"/>
      <c r="J256" s="41" t="e">
        <f t="shared" si="3"/>
        <v>#DIV/0!</v>
      </c>
      <c r="K256" s="29"/>
      <c r="L256" s="29"/>
      <c r="M256" s="28"/>
    </row>
    <row r="257" spans="1:13">
      <c r="A257" s="13">
        <v>250</v>
      </c>
      <c r="B257" s="28"/>
      <c r="C257" s="28"/>
      <c r="D257" s="28"/>
      <c r="E257" s="39"/>
      <c r="F257" s="39"/>
      <c r="G257" s="30"/>
      <c r="H257" s="42"/>
      <c r="I257" s="43"/>
      <c r="J257" s="41" t="e">
        <f t="shared" si="3"/>
        <v>#DIV/0!</v>
      </c>
      <c r="K257" s="29"/>
      <c r="L257" s="29"/>
      <c r="M257" s="28"/>
    </row>
    <row r="258" spans="1:13">
      <c r="A258" s="13">
        <v>251</v>
      </c>
      <c r="B258" s="28"/>
      <c r="C258" s="28"/>
      <c r="D258" s="28"/>
      <c r="E258" s="39"/>
      <c r="F258" s="39"/>
      <c r="G258" s="30"/>
      <c r="H258" s="42"/>
      <c r="I258" s="43"/>
      <c r="J258" s="21" t="e">
        <f t="shared" si="3"/>
        <v>#DIV/0!</v>
      </c>
      <c r="K258" s="29"/>
      <c r="L258" s="29"/>
      <c r="M258" s="28"/>
    </row>
    <row r="259" spans="1:13">
      <c r="A259" s="13">
        <v>252</v>
      </c>
      <c r="B259" s="28"/>
      <c r="C259" s="28"/>
      <c r="D259" s="28"/>
      <c r="E259" s="39"/>
      <c r="F259" s="39"/>
      <c r="G259" s="30"/>
      <c r="H259" s="42"/>
      <c r="I259" s="43"/>
      <c r="J259" s="41" t="e">
        <f t="shared" si="3"/>
        <v>#DIV/0!</v>
      </c>
      <c r="K259" s="29"/>
      <c r="L259" s="29"/>
      <c r="M259" s="28"/>
    </row>
    <row r="260" spans="1:13">
      <c r="A260" s="13">
        <v>253</v>
      </c>
      <c r="B260" s="28"/>
      <c r="C260" s="28"/>
      <c r="D260" s="28"/>
      <c r="E260" s="39"/>
      <c r="F260" s="39"/>
      <c r="G260" s="30"/>
      <c r="H260" s="42"/>
      <c r="I260" s="43"/>
      <c r="J260" s="41" t="e">
        <f t="shared" si="3"/>
        <v>#DIV/0!</v>
      </c>
      <c r="K260" s="29"/>
      <c r="L260" s="29"/>
      <c r="M260" s="28"/>
    </row>
    <row r="261" spans="1:13">
      <c r="A261" s="13">
        <v>254</v>
      </c>
      <c r="B261" s="28"/>
      <c r="C261" s="28"/>
      <c r="D261" s="28"/>
      <c r="E261" s="39"/>
      <c r="F261" s="39"/>
      <c r="G261" s="30"/>
      <c r="H261" s="42"/>
      <c r="I261" s="43"/>
      <c r="J261" s="21" t="e">
        <f t="shared" si="3"/>
        <v>#DIV/0!</v>
      </c>
      <c r="K261" s="29"/>
      <c r="L261" s="29"/>
      <c r="M261" s="28"/>
    </row>
    <row r="262" spans="1:13">
      <c r="A262" s="13">
        <v>255</v>
      </c>
      <c r="B262" s="28"/>
      <c r="C262" s="28"/>
      <c r="D262" s="28"/>
      <c r="E262" s="39"/>
      <c r="F262" s="39"/>
      <c r="G262" s="30"/>
      <c r="H262" s="42"/>
      <c r="I262" s="43"/>
      <c r="J262" s="21" t="e">
        <f t="shared" si="3"/>
        <v>#DIV/0!</v>
      </c>
      <c r="K262" s="29"/>
      <c r="L262" s="29"/>
      <c r="M262" s="28"/>
    </row>
    <row r="263" spans="1:13">
      <c r="A263" s="40">
        <v>256</v>
      </c>
      <c r="B263" s="28"/>
      <c r="C263" s="28"/>
      <c r="D263" s="28"/>
      <c r="E263" s="39"/>
      <c r="F263" s="39"/>
      <c r="G263" s="30"/>
      <c r="H263" s="42"/>
      <c r="I263" s="43"/>
      <c r="J263" s="21" t="e">
        <f t="shared" si="3"/>
        <v>#DIV/0!</v>
      </c>
      <c r="K263" s="29"/>
      <c r="L263" s="29"/>
      <c r="M263" s="28"/>
    </row>
    <row r="264" spans="1:13">
      <c r="A264" s="40">
        <v>257</v>
      </c>
      <c r="B264" s="28"/>
      <c r="C264" s="28"/>
      <c r="D264" s="28"/>
      <c r="E264" s="39"/>
      <c r="F264" s="39"/>
      <c r="G264" s="30"/>
      <c r="H264" s="42"/>
      <c r="I264" s="43"/>
      <c r="J264" s="21" t="e">
        <f t="shared" ref="J264:J327" si="4">H264/I264</f>
        <v>#DIV/0!</v>
      </c>
      <c r="K264" s="29"/>
      <c r="L264" s="29"/>
      <c r="M264" s="28"/>
    </row>
    <row r="265" spans="1:13">
      <c r="A265" s="13">
        <v>258</v>
      </c>
      <c r="B265" s="28"/>
      <c r="C265" s="28"/>
      <c r="D265" s="28"/>
      <c r="E265" s="39"/>
      <c r="F265" s="39"/>
      <c r="G265" s="30"/>
      <c r="H265" s="42"/>
      <c r="I265" s="43"/>
      <c r="J265" s="41" t="e">
        <f t="shared" si="4"/>
        <v>#DIV/0!</v>
      </c>
      <c r="K265" s="29"/>
      <c r="L265" s="29"/>
      <c r="M265" s="28"/>
    </row>
    <row r="266" spans="1:13">
      <c r="A266" s="13">
        <v>259</v>
      </c>
      <c r="B266" s="28"/>
      <c r="C266" s="28"/>
      <c r="D266" s="28"/>
      <c r="E266" s="39"/>
      <c r="F266" s="39"/>
      <c r="G266" s="30"/>
      <c r="H266" s="42"/>
      <c r="I266" s="43"/>
      <c r="J266" s="41" t="e">
        <f t="shared" si="4"/>
        <v>#DIV/0!</v>
      </c>
      <c r="K266" s="29"/>
      <c r="L266" s="29"/>
      <c r="M266" s="28"/>
    </row>
    <row r="267" spans="1:13">
      <c r="A267" s="13">
        <v>260</v>
      </c>
      <c r="B267" s="28"/>
      <c r="C267" s="28"/>
      <c r="D267" s="28"/>
      <c r="E267" s="39"/>
      <c r="F267" s="39"/>
      <c r="G267" s="30"/>
      <c r="H267" s="42"/>
      <c r="I267" s="43"/>
      <c r="J267" s="21" t="e">
        <f t="shared" si="4"/>
        <v>#DIV/0!</v>
      </c>
      <c r="K267" s="29"/>
      <c r="L267" s="29"/>
      <c r="M267" s="28"/>
    </row>
    <row r="268" spans="1:13">
      <c r="A268" s="13">
        <v>261</v>
      </c>
      <c r="B268" s="28"/>
      <c r="C268" s="28"/>
      <c r="D268" s="28"/>
      <c r="E268" s="39"/>
      <c r="F268" s="39"/>
      <c r="G268" s="30"/>
      <c r="H268" s="42"/>
      <c r="I268" s="43"/>
      <c r="J268" s="41" t="e">
        <f t="shared" si="4"/>
        <v>#DIV/0!</v>
      </c>
      <c r="K268" s="29"/>
      <c r="L268" s="29"/>
      <c r="M268" s="28"/>
    </row>
    <row r="269" spans="1:13">
      <c r="A269" s="13">
        <v>262</v>
      </c>
      <c r="B269" s="28"/>
      <c r="C269" s="28"/>
      <c r="D269" s="28"/>
      <c r="E269" s="39"/>
      <c r="F269" s="39"/>
      <c r="G269" s="30"/>
      <c r="H269" s="42"/>
      <c r="I269" s="43"/>
      <c r="J269" s="41" t="e">
        <f t="shared" si="4"/>
        <v>#DIV/0!</v>
      </c>
      <c r="K269" s="29"/>
      <c r="L269" s="29"/>
      <c r="M269" s="28"/>
    </row>
    <row r="270" spans="1:13">
      <c r="A270" s="13">
        <v>263</v>
      </c>
      <c r="B270" s="28"/>
      <c r="C270" s="28"/>
      <c r="D270" s="28"/>
      <c r="E270" s="39"/>
      <c r="F270" s="39"/>
      <c r="G270" s="30"/>
      <c r="H270" s="42"/>
      <c r="I270" s="43"/>
      <c r="J270" s="21" t="e">
        <f t="shared" si="4"/>
        <v>#DIV/0!</v>
      </c>
      <c r="K270" s="29"/>
      <c r="L270" s="29"/>
      <c r="M270" s="28"/>
    </row>
    <row r="271" spans="1:13">
      <c r="A271" s="13">
        <v>264</v>
      </c>
      <c r="B271" s="28"/>
      <c r="C271" s="28"/>
      <c r="D271" s="28"/>
      <c r="E271" s="39"/>
      <c r="F271" s="39"/>
      <c r="G271" s="30"/>
      <c r="H271" s="42"/>
      <c r="I271" s="43"/>
      <c r="J271" s="21" t="e">
        <f t="shared" si="4"/>
        <v>#DIV/0!</v>
      </c>
      <c r="K271" s="29"/>
      <c r="L271" s="29"/>
      <c r="M271" s="28"/>
    </row>
    <row r="272" spans="1:13">
      <c r="A272" s="13">
        <v>265</v>
      </c>
      <c r="B272" s="28"/>
      <c r="C272" s="28"/>
      <c r="D272" s="28"/>
      <c r="E272" s="39"/>
      <c r="F272" s="39"/>
      <c r="G272" s="30"/>
      <c r="H272" s="42"/>
      <c r="I272" s="43"/>
      <c r="J272" s="21" t="e">
        <f t="shared" si="4"/>
        <v>#DIV/0!</v>
      </c>
      <c r="K272" s="29"/>
      <c r="L272" s="29"/>
      <c r="M272" s="28"/>
    </row>
    <row r="273" spans="1:13">
      <c r="A273" s="40">
        <v>266</v>
      </c>
      <c r="B273" s="28"/>
      <c r="C273" s="28"/>
      <c r="D273" s="28"/>
      <c r="E273" s="39"/>
      <c r="F273" s="39"/>
      <c r="G273" s="30"/>
      <c r="H273" s="42"/>
      <c r="I273" s="43"/>
      <c r="J273" s="21" t="e">
        <f t="shared" si="4"/>
        <v>#DIV/0!</v>
      </c>
      <c r="K273" s="29"/>
      <c r="L273" s="29"/>
      <c r="M273" s="28"/>
    </row>
    <row r="274" spans="1:13">
      <c r="A274" s="40">
        <v>267</v>
      </c>
      <c r="B274" s="28"/>
      <c r="C274" s="28"/>
      <c r="D274" s="28"/>
      <c r="E274" s="39"/>
      <c r="F274" s="39"/>
      <c r="G274" s="30"/>
      <c r="H274" s="42"/>
      <c r="I274" s="43"/>
      <c r="J274" s="41" t="e">
        <f t="shared" si="4"/>
        <v>#DIV/0!</v>
      </c>
      <c r="K274" s="29"/>
      <c r="L274" s="29"/>
      <c r="M274" s="28"/>
    </row>
    <row r="275" spans="1:13">
      <c r="A275" s="13">
        <v>268</v>
      </c>
      <c r="B275" s="28"/>
      <c r="C275" s="28"/>
      <c r="D275" s="28"/>
      <c r="E275" s="39"/>
      <c r="F275" s="39"/>
      <c r="G275" s="30"/>
      <c r="H275" s="42"/>
      <c r="I275" s="43"/>
      <c r="J275" s="41" t="e">
        <f t="shared" si="4"/>
        <v>#DIV/0!</v>
      </c>
      <c r="K275" s="29"/>
      <c r="L275" s="29"/>
      <c r="M275" s="28"/>
    </row>
    <row r="276" spans="1:13">
      <c r="A276" s="13">
        <v>269</v>
      </c>
      <c r="B276" s="28"/>
      <c r="C276" s="28"/>
      <c r="D276" s="28"/>
      <c r="E276" s="39"/>
      <c r="F276" s="39"/>
      <c r="G276" s="30"/>
      <c r="H276" s="42"/>
      <c r="I276" s="43"/>
      <c r="J276" s="21" t="e">
        <f t="shared" si="4"/>
        <v>#DIV/0!</v>
      </c>
      <c r="K276" s="29"/>
      <c r="L276" s="29"/>
      <c r="M276" s="28"/>
    </row>
    <row r="277" spans="1:13">
      <c r="A277" s="13">
        <v>270</v>
      </c>
      <c r="B277" s="28"/>
      <c r="C277" s="28"/>
      <c r="D277" s="28"/>
      <c r="E277" s="39"/>
      <c r="F277" s="39"/>
      <c r="G277" s="30"/>
      <c r="H277" s="42"/>
      <c r="I277" s="43"/>
      <c r="J277" s="41" t="e">
        <f t="shared" si="4"/>
        <v>#DIV/0!</v>
      </c>
      <c r="K277" s="29"/>
      <c r="L277" s="29"/>
      <c r="M277" s="28"/>
    </row>
    <row r="278" spans="1:13">
      <c r="A278" s="13">
        <v>271</v>
      </c>
      <c r="B278" s="28"/>
      <c r="C278" s="28"/>
      <c r="D278" s="28"/>
      <c r="E278" s="39"/>
      <c r="F278" s="39"/>
      <c r="G278" s="30"/>
      <c r="H278" s="42"/>
      <c r="I278" s="43"/>
      <c r="J278" s="41" t="e">
        <f t="shared" si="4"/>
        <v>#DIV/0!</v>
      </c>
      <c r="K278" s="29"/>
      <c r="L278" s="29"/>
      <c r="M278" s="28"/>
    </row>
    <row r="279" spans="1:13">
      <c r="A279" s="13">
        <v>272</v>
      </c>
      <c r="B279" s="28"/>
      <c r="C279" s="28"/>
      <c r="D279" s="28"/>
      <c r="E279" s="39"/>
      <c r="F279" s="39"/>
      <c r="G279" s="30"/>
      <c r="H279" s="42"/>
      <c r="I279" s="43"/>
      <c r="J279" s="21" t="e">
        <f t="shared" si="4"/>
        <v>#DIV/0!</v>
      </c>
      <c r="K279" s="29"/>
      <c r="L279" s="29"/>
      <c r="M279" s="28"/>
    </row>
    <row r="280" spans="1:13">
      <c r="A280" s="13">
        <v>273</v>
      </c>
      <c r="B280" s="28"/>
      <c r="C280" s="28"/>
      <c r="D280" s="28"/>
      <c r="E280" s="39"/>
      <c r="F280" s="39"/>
      <c r="G280" s="30"/>
      <c r="H280" s="42"/>
      <c r="I280" s="43"/>
      <c r="J280" s="21" t="e">
        <f t="shared" si="4"/>
        <v>#DIV/0!</v>
      </c>
      <c r="K280" s="29"/>
      <c r="L280" s="29"/>
      <c r="M280" s="28"/>
    </row>
    <row r="281" spans="1:13">
      <c r="A281" s="13">
        <v>274</v>
      </c>
      <c r="B281" s="28"/>
      <c r="C281" s="28"/>
      <c r="D281" s="28"/>
      <c r="E281" s="39"/>
      <c r="F281" s="39"/>
      <c r="G281" s="30"/>
      <c r="H281" s="42"/>
      <c r="I281" s="43"/>
      <c r="J281" s="21" t="e">
        <f t="shared" si="4"/>
        <v>#DIV/0!</v>
      </c>
      <c r="K281" s="29"/>
      <c r="L281" s="29"/>
      <c r="M281" s="28"/>
    </row>
    <row r="282" spans="1:13">
      <c r="A282" s="13">
        <v>275</v>
      </c>
      <c r="B282" s="28"/>
      <c r="C282" s="28"/>
      <c r="D282" s="28"/>
      <c r="E282" s="39"/>
      <c r="F282" s="39"/>
      <c r="G282" s="30"/>
      <c r="H282" s="42"/>
      <c r="I282" s="43"/>
      <c r="J282" s="21" t="e">
        <f t="shared" si="4"/>
        <v>#DIV/0!</v>
      </c>
      <c r="K282" s="29"/>
      <c r="L282" s="29"/>
      <c r="M282" s="28"/>
    </row>
    <row r="283" spans="1:13">
      <c r="A283" s="40">
        <v>276</v>
      </c>
      <c r="B283" s="28"/>
      <c r="C283" s="28"/>
      <c r="D283" s="28"/>
      <c r="E283" s="39"/>
      <c r="F283" s="39"/>
      <c r="G283" s="30"/>
      <c r="H283" s="42"/>
      <c r="I283" s="43"/>
      <c r="J283" s="41" t="e">
        <f t="shared" si="4"/>
        <v>#DIV/0!</v>
      </c>
      <c r="K283" s="29"/>
      <c r="L283" s="29"/>
      <c r="M283" s="28"/>
    </row>
    <row r="284" spans="1:13">
      <c r="A284" s="40">
        <v>277</v>
      </c>
      <c r="B284" s="28"/>
      <c r="C284" s="28"/>
      <c r="D284" s="28"/>
      <c r="E284" s="39"/>
      <c r="F284" s="39"/>
      <c r="G284" s="30"/>
      <c r="H284" s="42"/>
      <c r="I284" s="43"/>
      <c r="J284" s="41" t="e">
        <f t="shared" si="4"/>
        <v>#DIV/0!</v>
      </c>
      <c r="K284" s="29"/>
      <c r="L284" s="29"/>
      <c r="M284" s="28"/>
    </row>
    <row r="285" spans="1:13">
      <c r="A285" s="13">
        <v>278</v>
      </c>
      <c r="B285" s="28"/>
      <c r="C285" s="28"/>
      <c r="D285" s="28"/>
      <c r="E285" s="39"/>
      <c r="F285" s="39"/>
      <c r="G285" s="30"/>
      <c r="H285" s="42"/>
      <c r="I285" s="43"/>
      <c r="J285" s="21" t="e">
        <f t="shared" si="4"/>
        <v>#DIV/0!</v>
      </c>
      <c r="K285" s="29"/>
      <c r="L285" s="29"/>
      <c r="M285" s="28"/>
    </row>
    <row r="286" spans="1:13">
      <c r="A286" s="13">
        <v>279</v>
      </c>
      <c r="B286" s="28"/>
      <c r="C286" s="28"/>
      <c r="D286" s="28"/>
      <c r="E286" s="39"/>
      <c r="F286" s="39"/>
      <c r="G286" s="30"/>
      <c r="H286" s="42"/>
      <c r="I286" s="43"/>
      <c r="J286" s="41" t="e">
        <f t="shared" si="4"/>
        <v>#DIV/0!</v>
      </c>
      <c r="K286" s="29"/>
      <c r="L286" s="29"/>
      <c r="M286" s="28"/>
    </row>
    <row r="287" spans="1:13">
      <c r="A287" s="13">
        <v>280</v>
      </c>
      <c r="B287" s="28"/>
      <c r="C287" s="28"/>
      <c r="D287" s="28"/>
      <c r="E287" s="39"/>
      <c r="F287" s="39"/>
      <c r="G287" s="30"/>
      <c r="H287" s="42"/>
      <c r="I287" s="43"/>
      <c r="J287" s="41" t="e">
        <f t="shared" si="4"/>
        <v>#DIV/0!</v>
      </c>
      <c r="K287" s="29"/>
      <c r="L287" s="29"/>
      <c r="M287" s="28"/>
    </row>
    <row r="288" spans="1:13">
      <c r="A288" s="13">
        <v>281</v>
      </c>
      <c r="B288" s="28"/>
      <c r="C288" s="28"/>
      <c r="D288" s="28"/>
      <c r="E288" s="39"/>
      <c r="F288" s="39"/>
      <c r="G288" s="30"/>
      <c r="H288" s="42"/>
      <c r="I288" s="43"/>
      <c r="J288" s="21" t="e">
        <f t="shared" si="4"/>
        <v>#DIV/0!</v>
      </c>
      <c r="K288" s="29"/>
      <c r="L288" s="29"/>
      <c r="M288" s="28"/>
    </row>
    <row r="289" spans="1:13">
      <c r="A289" s="13">
        <v>282</v>
      </c>
      <c r="B289" s="28"/>
      <c r="C289" s="28"/>
      <c r="D289" s="28"/>
      <c r="E289" s="39"/>
      <c r="F289" s="39"/>
      <c r="G289" s="30"/>
      <c r="H289" s="42"/>
      <c r="I289" s="43"/>
      <c r="J289" s="21" t="e">
        <f t="shared" si="4"/>
        <v>#DIV/0!</v>
      </c>
      <c r="K289" s="29"/>
      <c r="L289" s="29"/>
      <c r="M289" s="28"/>
    </row>
    <row r="290" spans="1:13">
      <c r="A290" s="13">
        <v>283</v>
      </c>
      <c r="B290" s="28"/>
      <c r="C290" s="28"/>
      <c r="D290" s="28"/>
      <c r="E290" s="39"/>
      <c r="F290" s="39"/>
      <c r="G290" s="30"/>
      <c r="H290" s="42"/>
      <c r="I290" s="43"/>
      <c r="J290" s="21" t="e">
        <f t="shared" si="4"/>
        <v>#DIV/0!</v>
      </c>
      <c r="K290" s="29"/>
      <c r="L290" s="29"/>
      <c r="M290" s="28"/>
    </row>
    <row r="291" spans="1:13">
      <c r="A291" s="13">
        <v>284</v>
      </c>
      <c r="B291" s="28"/>
      <c r="C291" s="28"/>
      <c r="D291" s="28"/>
      <c r="E291" s="39"/>
      <c r="F291" s="39"/>
      <c r="G291" s="30"/>
      <c r="H291" s="42"/>
      <c r="I291" s="43"/>
      <c r="J291" s="21" t="e">
        <f t="shared" si="4"/>
        <v>#DIV/0!</v>
      </c>
      <c r="K291" s="29"/>
      <c r="L291" s="29"/>
      <c r="M291" s="28"/>
    </row>
    <row r="292" spans="1:13">
      <c r="A292" s="13">
        <v>285</v>
      </c>
      <c r="B292" s="28"/>
      <c r="C292" s="28"/>
      <c r="D292" s="28"/>
      <c r="E292" s="39"/>
      <c r="F292" s="39"/>
      <c r="G292" s="30"/>
      <c r="H292" s="42"/>
      <c r="I292" s="43"/>
      <c r="J292" s="41" t="e">
        <f t="shared" si="4"/>
        <v>#DIV/0!</v>
      </c>
      <c r="K292" s="29"/>
      <c r="L292" s="29"/>
      <c r="M292" s="28"/>
    </row>
    <row r="293" spans="1:13">
      <c r="A293" s="40">
        <v>286</v>
      </c>
      <c r="B293" s="28"/>
      <c r="C293" s="28"/>
      <c r="D293" s="28"/>
      <c r="E293" s="39"/>
      <c r="F293" s="39"/>
      <c r="G293" s="30"/>
      <c r="H293" s="42"/>
      <c r="I293" s="43"/>
      <c r="J293" s="41" t="e">
        <f t="shared" si="4"/>
        <v>#DIV/0!</v>
      </c>
      <c r="K293" s="29"/>
      <c r="L293" s="29"/>
      <c r="M293" s="28"/>
    </row>
    <row r="294" spans="1:13">
      <c r="A294" s="40">
        <v>287</v>
      </c>
      <c r="B294" s="28"/>
      <c r="C294" s="28"/>
      <c r="D294" s="28"/>
      <c r="E294" s="39"/>
      <c r="F294" s="39"/>
      <c r="G294" s="30"/>
      <c r="H294" s="42"/>
      <c r="I294" s="43"/>
      <c r="J294" s="21" t="e">
        <f t="shared" si="4"/>
        <v>#DIV/0!</v>
      </c>
      <c r="K294" s="29"/>
      <c r="L294" s="29"/>
      <c r="M294" s="28"/>
    </row>
    <row r="295" spans="1:13">
      <c r="A295" s="13">
        <v>288</v>
      </c>
      <c r="B295" s="28"/>
      <c r="C295" s="28"/>
      <c r="D295" s="28"/>
      <c r="E295" s="39"/>
      <c r="F295" s="39"/>
      <c r="G295" s="30"/>
      <c r="H295" s="42"/>
      <c r="I295" s="43"/>
      <c r="J295" s="41" t="e">
        <f t="shared" si="4"/>
        <v>#DIV/0!</v>
      </c>
      <c r="K295" s="29"/>
      <c r="L295" s="29"/>
      <c r="M295" s="28"/>
    </row>
    <row r="296" spans="1:13">
      <c r="A296" s="13">
        <v>289</v>
      </c>
      <c r="B296" s="28"/>
      <c r="C296" s="28"/>
      <c r="D296" s="28"/>
      <c r="E296" s="39"/>
      <c r="F296" s="39"/>
      <c r="G296" s="30"/>
      <c r="H296" s="42"/>
      <c r="I296" s="43"/>
      <c r="J296" s="41" t="e">
        <f t="shared" si="4"/>
        <v>#DIV/0!</v>
      </c>
      <c r="K296" s="29"/>
      <c r="L296" s="29"/>
      <c r="M296" s="28"/>
    </row>
    <row r="297" spans="1:13">
      <c r="A297" s="13">
        <v>290</v>
      </c>
      <c r="B297" s="28"/>
      <c r="C297" s="28"/>
      <c r="D297" s="28"/>
      <c r="E297" s="39"/>
      <c r="F297" s="39"/>
      <c r="G297" s="30"/>
      <c r="H297" s="42"/>
      <c r="I297" s="43"/>
      <c r="J297" s="21" t="e">
        <f t="shared" si="4"/>
        <v>#DIV/0!</v>
      </c>
      <c r="K297" s="29"/>
      <c r="L297" s="29"/>
      <c r="M297" s="28"/>
    </row>
    <row r="298" spans="1:13">
      <c r="A298" s="13">
        <v>291</v>
      </c>
      <c r="B298" s="28"/>
      <c r="C298" s="28"/>
      <c r="D298" s="28"/>
      <c r="E298" s="39"/>
      <c r="F298" s="39"/>
      <c r="G298" s="30"/>
      <c r="H298" s="42"/>
      <c r="I298" s="43"/>
      <c r="J298" s="21" t="e">
        <f t="shared" si="4"/>
        <v>#DIV/0!</v>
      </c>
      <c r="K298" s="29"/>
      <c r="L298" s="29"/>
      <c r="M298" s="28"/>
    </row>
    <row r="299" spans="1:13">
      <c r="A299" s="13">
        <v>292</v>
      </c>
      <c r="B299" s="28"/>
      <c r="C299" s="28"/>
      <c r="D299" s="28"/>
      <c r="E299" s="39"/>
      <c r="F299" s="39"/>
      <c r="G299" s="30"/>
      <c r="H299" s="42"/>
      <c r="I299" s="43"/>
      <c r="J299" s="21" t="e">
        <f t="shared" si="4"/>
        <v>#DIV/0!</v>
      </c>
      <c r="K299" s="29"/>
      <c r="L299" s="29"/>
      <c r="M299" s="28"/>
    </row>
    <row r="300" spans="1:13">
      <c r="A300" s="13">
        <v>293</v>
      </c>
      <c r="B300" s="28"/>
      <c r="C300" s="28"/>
      <c r="D300" s="28"/>
      <c r="E300" s="39"/>
      <c r="F300" s="39"/>
      <c r="G300" s="30"/>
      <c r="H300" s="42"/>
      <c r="I300" s="43"/>
      <c r="J300" s="21" t="e">
        <f t="shared" si="4"/>
        <v>#DIV/0!</v>
      </c>
      <c r="K300" s="29"/>
      <c r="L300" s="29"/>
      <c r="M300" s="28"/>
    </row>
    <row r="301" spans="1:13">
      <c r="A301" s="13">
        <v>294</v>
      </c>
      <c r="B301" s="28"/>
      <c r="C301" s="28"/>
      <c r="D301" s="28"/>
      <c r="E301" s="39"/>
      <c r="F301" s="39"/>
      <c r="G301" s="30"/>
      <c r="H301" s="42"/>
      <c r="I301" s="43"/>
      <c r="J301" s="41" t="e">
        <f t="shared" si="4"/>
        <v>#DIV/0!</v>
      </c>
      <c r="K301" s="29"/>
      <c r="L301" s="29"/>
      <c r="M301" s="28"/>
    </row>
    <row r="302" spans="1:13">
      <c r="A302" s="13">
        <v>295</v>
      </c>
      <c r="B302" s="28"/>
      <c r="C302" s="28"/>
      <c r="D302" s="28"/>
      <c r="E302" s="39"/>
      <c r="F302" s="39"/>
      <c r="G302" s="30"/>
      <c r="H302" s="42"/>
      <c r="I302" s="43"/>
      <c r="J302" s="41" t="e">
        <f t="shared" si="4"/>
        <v>#DIV/0!</v>
      </c>
      <c r="K302" s="29"/>
      <c r="L302" s="29"/>
      <c r="M302" s="28"/>
    </row>
    <row r="303" spans="1:13">
      <c r="A303" s="40">
        <v>296</v>
      </c>
      <c r="B303" s="28"/>
      <c r="C303" s="28"/>
      <c r="D303" s="28"/>
      <c r="E303" s="39"/>
      <c r="F303" s="39"/>
      <c r="G303" s="30"/>
      <c r="H303" s="42"/>
      <c r="I303" s="43"/>
      <c r="J303" s="21" t="e">
        <f t="shared" si="4"/>
        <v>#DIV/0!</v>
      </c>
      <c r="K303" s="29"/>
      <c r="L303" s="29"/>
      <c r="M303" s="28"/>
    </row>
    <row r="304" spans="1:13">
      <c r="A304" s="40">
        <v>297</v>
      </c>
      <c r="B304" s="28"/>
      <c r="C304" s="28"/>
      <c r="D304" s="28"/>
      <c r="E304" s="39"/>
      <c r="F304" s="39"/>
      <c r="G304" s="30"/>
      <c r="H304" s="42"/>
      <c r="I304" s="43"/>
      <c r="J304" s="41" t="e">
        <f t="shared" si="4"/>
        <v>#DIV/0!</v>
      </c>
      <c r="K304" s="29"/>
      <c r="L304" s="29"/>
      <c r="M304" s="28"/>
    </row>
    <row r="305" spans="1:13">
      <c r="A305" s="13">
        <v>298</v>
      </c>
      <c r="B305" s="28"/>
      <c r="C305" s="28"/>
      <c r="D305" s="28"/>
      <c r="E305" s="39"/>
      <c r="F305" s="39"/>
      <c r="G305" s="30"/>
      <c r="H305" s="42"/>
      <c r="I305" s="43"/>
      <c r="J305" s="41" t="e">
        <f t="shared" si="4"/>
        <v>#DIV/0!</v>
      </c>
      <c r="K305" s="29"/>
      <c r="L305" s="29"/>
      <c r="M305" s="28"/>
    </row>
    <row r="306" spans="1:13">
      <c r="A306" s="13">
        <v>299</v>
      </c>
      <c r="B306" s="28"/>
      <c r="C306" s="28"/>
      <c r="D306" s="28"/>
      <c r="E306" s="39"/>
      <c r="F306" s="39"/>
      <c r="G306" s="30"/>
      <c r="H306" s="42"/>
      <c r="I306" s="43"/>
      <c r="J306" s="21" t="e">
        <f t="shared" si="4"/>
        <v>#DIV/0!</v>
      </c>
      <c r="K306" s="29"/>
      <c r="L306" s="29"/>
      <c r="M306" s="28"/>
    </row>
    <row r="307" spans="1:13">
      <c r="A307" s="13">
        <v>300</v>
      </c>
      <c r="B307" s="28"/>
      <c r="C307" s="28"/>
      <c r="D307" s="28"/>
      <c r="E307" s="39"/>
      <c r="F307" s="39"/>
      <c r="G307" s="30"/>
      <c r="H307" s="42"/>
      <c r="I307" s="43"/>
      <c r="J307" s="21" t="e">
        <f t="shared" si="4"/>
        <v>#DIV/0!</v>
      </c>
      <c r="K307" s="29"/>
      <c r="L307" s="29"/>
      <c r="M307" s="28"/>
    </row>
    <row r="308" spans="1:13">
      <c r="A308" s="13">
        <v>301</v>
      </c>
      <c r="B308" s="28"/>
      <c r="C308" s="28"/>
      <c r="D308" s="28"/>
      <c r="E308" s="39"/>
      <c r="F308" s="39"/>
      <c r="G308" s="30"/>
      <c r="H308" s="42"/>
      <c r="I308" s="43"/>
      <c r="J308" s="21" t="e">
        <f t="shared" si="4"/>
        <v>#DIV/0!</v>
      </c>
      <c r="K308" s="29"/>
      <c r="L308" s="29"/>
      <c r="M308" s="28"/>
    </row>
    <row r="309" spans="1:13">
      <c r="A309" s="13">
        <v>302</v>
      </c>
      <c r="B309" s="28"/>
      <c r="C309" s="28"/>
      <c r="D309" s="28"/>
      <c r="E309" s="39"/>
      <c r="F309" s="39"/>
      <c r="G309" s="30"/>
      <c r="H309" s="42"/>
      <c r="I309" s="43"/>
      <c r="J309" s="21" t="e">
        <f t="shared" si="4"/>
        <v>#DIV/0!</v>
      </c>
      <c r="K309" s="29"/>
      <c r="L309" s="29"/>
      <c r="M309" s="28"/>
    </row>
    <row r="310" spans="1:13">
      <c r="A310" s="13">
        <v>303</v>
      </c>
      <c r="B310" s="28"/>
      <c r="C310" s="28"/>
      <c r="D310" s="28"/>
      <c r="E310" s="39"/>
      <c r="F310" s="39"/>
      <c r="G310" s="30"/>
      <c r="H310" s="42"/>
      <c r="I310" s="43"/>
      <c r="J310" s="41" t="e">
        <f t="shared" si="4"/>
        <v>#DIV/0!</v>
      </c>
      <c r="K310" s="29"/>
      <c r="L310" s="29"/>
      <c r="M310" s="28"/>
    </row>
    <row r="311" spans="1:13">
      <c r="A311" s="13">
        <v>304</v>
      </c>
      <c r="B311" s="28"/>
      <c r="C311" s="28"/>
      <c r="D311" s="28"/>
      <c r="E311" s="39"/>
      <c r="F311" s="39"/>
      <c r="G311" s="30"/>
      <c r="H311" s="42"/>
      <c r="I311" s="43"/>
      <c r="J311" s="41" t="e">
        <f t="shared" si="4"/>
        <v>#DIV/0!</v>
      </c>
      <c r="K311" s="29"/>
      <c r="L311" s="29"/>
      <c r="M311" s="28"/>
    </row>
    <row r="312" spans="1:13">
      <c r="A312" s="13">
        <v>305</v>
      </c>
      <c r="B312" s="28"/>
      <c r="C312" s="28"/>
      <c r="D312" s="28"/>
      <c r="E312" s="39"/>
      <c r="F312" s="39"/>
      <c r="G312" s="30"/>
      <c r="H312" s="42"/>
      <c r="I312" s="43"/>
      <c r="J312" s="21" t="e">
        <f t="shared" si="4"/>
        <v>#DIV/0!</v>
      </c>
      <c r="K312" s="29"/>
      <c r="L312" s="29"/>
      <c r="M312" s="28"/>
    </row>
    <row r="313" spans="1:13">
      <c r="A313" s="40">
        <v>306</v>
      </c>
      <c r="B313" s="28"/>
      <c r="C313" s="28"/>
      <c r="D313" s="28"/>
      <c r="E313" s="39"/>
      <c r="F313" s="39"/>
      <c r="G313" s="30"/>
      <c r="H313" s="42"/>
      <c r="I313" s="43"/>
      <c r="J313" s="41" t="e">
        <f t="shared" si="4"/>
        <v>#DIV/0!</v>
      </c>
      <c r="K313" s="29"/>
      <c r="L313" s="29"/>
      <c r="M313" s="28"/>
    </row>
    <row r="314" spans="1:13">
      <c r="A314" s="40">
        <v>307</v>
      </c>
      <c r="B314" s="28"/>
      <c r="C314" s="28"/>
      <c r="D314" s="28"/>
      <c r="E314" s="39"/>
      <c r="F314" s="39"/>
      <c r="G314" s="30"/>
      <c r="H314" s="42"/>
      <c r="I314" s="43"/>
      <c r="J314" s="41" t="e">
        <f t="shared" si="4"/>
        <v>#DIV/0!</v>
      </c>
      <c r="K314" s="29"/>
      <c r="L314" s="29"/>
      <c r="M314" s="28"/>
    </row>
    <row r="315" spans="1:13">
      <c r="A315" s="13">
        <v>308</v>
      </c>
      <c r="B315" s="28"/>
      <c r="C315" s="28"/>
      <c r="D315" s="28"/>
      <c r="E315" s="39"/>
      <c r="F315" s="39"/>
      <c r="G315" s="30"/>
      <c r="H315" s="42"/>
      <c r="I315" s="43"/>
      <c r="J315" s="21" t="e">
        <f t="shared" si="4"/>
        <v>#DIV/0!</v>
      </c>
      <c r="K315" s="29"/>
      <c r="L315" s="29"/>
      <c r="M315" s="28"/>
    </row>
    <row r="316" spans="1:13">
      <c r="A316" s="13">
        <v>309</v>
      </c>
      <c r="B316" s="28"/>
      <c r="C316" s="28"/>
      <c r="D316" s="28"/>
      <c r="E316" s="39"/>
      <c r="F316" s="39"/>
      <c r="G316" s="30"/>
      <c r="H316" s="42"/>
      <c r="I316" s="43"/>
      <c r="J316" s="21" t="e">
        <f t="shared" si="4"/>
        <v>#DIV/0!</v>
      </c>
      <c r="K316" s="29"/>
      <c r="L316" s="29"/>
      <c r="M316" s="28"/>
    </row>
    <row r="317" spans="1:13">
      <c r="A317" s="13">
        <v>310</v>
      </c>
      <c r="B317" s="28"/>
      <c r="C317" s="28"/>
      <c r="D317" s="28"/>
      <c r="E317" s="39"/>
      <c r="F317" s="39"/>
      <c r="G317" s="30"/>
      <c r="H317" s="42"/>
      <c r="I317" s="43"/>
      <c r="J317" s="21" t="e">
        <f t="shared" si="4"/>
        <v>#DIV/0!</v>
      </c>
      <c r="K317" s="29"/>
      <c r="L317" s="29"/>
      <c r="M317" s="28"/>
    </row>
    <row r="318" spans="1:13">
      <c r="A318" s="13">
        <v>311</v>
      </c>
      <c r="B318" s="28"/>
      <c r="C318" s="28"/>
      <c r="D318" s="28"/>
      <c r="E318" s="39"/>
      <c r="F318" s="39"/>
      <c r="G318" s="30"/>
      <c r="H318" s="42"/>
      <c r="I318" s="43"/>
      <c r="J318" s="21" t="e">
        <f t="shared" si="4"/>
        <v>#DIV/0!</v>
      </c>
      <c r="K318" s="29"/>
      <c r="L318" s="29"/>
      <c r="M318" s="28"/>
    </row>
    <row r="319" spans="1:13">
      <c r="A319" s="13">
        <v>312</v>
      </c>
      <c r="B319" s="28"/>
      <c r="C319" s="28"/>
      <c r="D319" s="28"/>
      <c r="E319" s="39"/>
      <c r="F319" s="39"/>
      <c r="G319" s="30"/>
      <c r="H319" s="42"/>
      <c r="I319" s="43"/>
      <c r="J319" s="41" t="e">
        <f t="shared" si="4"/>
        <v>#DIV/0!</v>
      </c>
      <c r="K319" s="29"/>
      <c r="L319" s="29"/>
      <c r="M319" s="28"/>
    </row>
    <row r="320" spans="1:13">
      <c r="A320" s="13">
        <v>313</v>
      </c>
      <c r="B320" s="28"/>
      <c r="C320" s="28"/>
      <c r="D320" s="28"/>
      <c r="E320" s="39"/>
      <c r="F320" s="39"/>
      <c r="G320" s="30"/>
      <c r="H320" s="42"/>
      <c r="I320" s="43"/>
      <c r="J320" s="41" t="e">
        <f t="shared" si="4"/>
        <v>#DIV/0!</v>
      </c>
      <c r="K320" s="29"/>
      <c r="L320" s="29"/>
      <c r="M320" s="28"/>
    </row>
    <row r="321" spans="1:13">
      <c r="A321" s="13">
        <v>314</v>
      </c>
      <c r="B321" s="28"/>
      <c r="C321" s="28"/>
      <c r="D321" s="28"/>
      <c r="E321" s="39"/>
      <c r="F321" s="39"/>
      <c r="G321" s="30"/>
      <c r="H321" s="42"/>
      <c r="I321" s="43"/>
      <c r="J321" s="21" t="e">
        <f t="shared" si="4"/>
        <v>#DIV/0!</v>
      </c>
      <c r="K321" s="29"/>
      <c r="L321" s="29"/>
      <c r="M321" s="28"/>
    </row>
    <row r="322" spans="1:13">
      <c r="A322" s="13">
        <v>315</v>
      </c>
      <c r="B322" s="28"/>
      <c r="C322" s="28"/>
      <c r="D322" s="28"/>
      <c r="E322" s="39"/>
      <c r="F322" s="39"/>
      <c r="G322" s="30"/>
      <c r="H322" s="42"/>
      <c r="I322" s="43"/>
      <c r="J322" s="41" t="e">
        <f t="shared" si="4"/>
        <v>#DIV/0!</v>
      </c>
      <c r="K322" s="29"/>
      <c r="L322" s="29"/>
      <c r="M322" s="28"/>
    </row>
    <row r="323" spans="1:13">
      <c r="A323" s="40">
        <v>316</v>
      </c>
      <c r="B323" s="28"/>
      <c r="C323" s="28"/>
      <c r="D323" s="28"/>
      <c r="E323" s="39"/>
      <c r="F323" s="39"/>
      <c r="G323" s="30"/>
      <c r="H323" s="42"/>
      <c r="I323" s="43"/>
      <c r="J323" s="41" t="e">
        <f t="shared" si="4"/>
        <v>#DIV/0!</v>
      </c>
      <c r="K323" s="29"/>
      <c r="L323" s="29"/>
      <c r="M323" s="28"/>
    </row>
    <row r="324" spans="1:13">
      <c r="A324" s="40">
        <v>317</v>
      </c>
      <c r="B324" s="28"/>
      <c r="C324" s="28"/>
      <c r="D324" s="28"/>
      <c r="E324" s="39"/>
      <c r="F324" s="39"/>
      <c r="G324" s="30"/>
      <c r="H324" s="42"/>
      <c r="I324" s="43"/>
      <c r="J324" s="21" t="e">
        <f t="shared" si="4"/>
        <v>#DIV/0!</v>
      </c>
      <c r="K324" s="29"/>
      <c r="L324" s="29"/>
      <c r="M324" s="28"/>
    </row>
    <row r="325" spans="1:13">
      <c r="A325" s="13">
        <v>318</v>
      </c>
      <c r="B325" s="28"/>
      <c r="C325" s="28"/>
      <c r="D325" s="28"/>
      <c r="E325" s="39"/>
      <c r="F325" s="39"/>
      <c r="G325" s="30"/>
      <c r="H325" s="42"/>
      <c r="I325" s="43"/>
      <c r="J325" s="21" t="e">
        <f t="shared" si="4"/>
        <v>#DIV/0!</v>
      </c>
      <c r="K325" s="29"/>
      <c r="L325" s="29"/>
      <c r="M325" s="28"/>
    </row>
    <row r="326" spans="1:13">
      <c r="A326" s="13">
        <v>319</v>
      </c>
      <c r="B326" s="28"/>
      <c r="C326" s="28"/>
      <c r="D326" s="28"/>
      <c r="E326" s="39"/>
      <c r="F326" s="39"/>
      <c r="G326" s="30"/>
      <c r="H326" s="42"/>
      <c r="I326" s="43"/>
      <c r="J326" s="21" t="e">
        <f t="shared" si="4"/>
        <v>#DIV/0!</v>
      </c>
      <c r="K326" s="29"/>
      <c r="L326" s="29"/>
      <c r="M326" s="28"/>
    </row>
    <row r="327" spans="1:13">
      <c r="A327" s="13">
        <v>320</v>
      </c>
      <c r="B327" s="28"/>
      <c r="C327" s="28"/>
      <c r="D327" s="28"/>
      <c r="E327" s="39"/>
      <c r="F327" s="39"/>
      <c r="G327" s="30"/>
      <c r="H327" s="42"/>
      <c r="I327" s="43"/>
      <c r="J327" s="21" t="e">
        <f t="shared" si="4"/>
        <v>#DIV/0!</v>
      </c>
      <c r="K327" s="29"/>
      <c r="L327" s="29"/>
      <c r="M327" s="28"/>
    </row>
    <row r="328" spans="1:13">
      <c r="A328" s="13">
        <v>321</v>
      </c>
      <c r="B328" s="28"/>
      <c r="C328" s="28"/>
      <c r="D328" s="28"/>
      <c r="E328" s="39"/>
      <c r="F328" s="39"/>
      <c r="G328" s="30"/>
      <c r="H328" s="42"/>
      <c r="I328" s="43"/>
      <c r="J328" s="41" t="e">
        <f t="shared" ref="J328:J357" si="5">H328/I328</f>
        <v>#DIV/0!</v>
      </c>
      <c r="K328" s="29"/>
      <c r="L328" s="29"/>
      <c r="M328" s="28"/>
    </row>
    <row r="329" spans="1:13">
      <c r="A329" s="13">
        <v>322</v>
      </c>
      <c r="B329" s="28"/>
      <c r="C329" s="28"/>
      <c r="D329" s="28"/>
      <c r="E329" s="39"/>
      <c r="F329" s="39"/>
      <c r="G329" s="30"/>
      <c r="H329" s="42"/>
      <c r="I329" s="43"/>
      <c r="J329" s="41" t="e">
        <f t="shared" si="5"/>
        <v>#DIV/0!</v>
      </c>
      <c r="K329" s="29"/>
      <c r="L329" s="29"/>
      <c r="M329" s="28"/>
    </row>
    <row r="330" spans="1:13">
      <c r="A330" s="13">
        <v>323</v>
      </c>
      <c r="B330" s="28"/>
      <c r="C330" s="28"/>
      <c r="D330" s="28"/>
      <c r="E330" s="39"/>
      <c r="F330" s="39"/>
      <c r="G330" s="30"/>
      <c r="H330" s="42"/>
      <c r="I330" s="43"/>
      <c r="J330" s="21" t="e">
        <f t="shared" si="5"/>
        <v>#DIV/0!</v>
      </c>
      <c r="K330" s="29"/>
      <c r="L330" s="29"/>
      <c r="M330" s="28"/>
    </row>
    <row r="331" spans="1:13">
      <c r="A331" s="13">
        <v>324</v>
      </c>
      <c r="B331" s="28"/>
      <c r="C331" s="28"/>
      <c r="D331" s="28"/>
      <c r="E331" s="39"/>
      <c r="F331" s="39"/>
      <c r="G331" s="30"/>
      <c r="H331" s="42"/>
      <c r="I331" s="43"/>
      <c r="J331" s="41" t="e">
        <f t="shared" si="5"/>
        <v>#DIV/0!</v>
      </c>
      <c r="K331" s="29"/>
      <c r="L331" s="29"/>
      <c r="M331" s="28"/>
    </row>
    <row r="332" spans="1:13">
      <c r="A332" s="13">
        <v>325</v>
      </c>
      <c r="B332" s="28"/>
      <c r="C332" s="28"/>
      <c r="D332" s="28"/>
      <c r="E332" s="39"/>
      <c r="F332" s="39"/>
      <c r="G332" s="30"/>
      <c r="H332" s="42"/>
      <c r="I332" s="43"/>
      <c r="J332" s="41" t="e">
        <f t="shared" si="5"/>
        <v>#DIV/0!</v>
      </c>
      <c r="K332" s="29"/>
      <c r="L332" s="29"/>
      <c r="M332" s="28"/>
    </row>
    <row r="333" spans="1:13">
      <c r="A333" s="40">
        <v>326</v>
      </c>
      <c r="B333" s="28"/>
      <c r="C333" s="28"/>
      <c r="D333" s="28"/>
      <c r="E333" s="39"/>
      <c r="F333" s="39"/>
      <c r="G333" s="30"/>
      <c r="H333" s="42"/>
      <c r="I333" s="43"/>
      <c r="J333" s="21" t="e">
        <f t="shared" si="5"/>
        <v>#DIV/0!</v>
      </c>
      <c r="K333" s="29"/>
      <c r="L333" s="29"/>
      <c r="M333" s="28"/>
    </row>
    <row r="334" spans="1:13">
      <c r="A334" s="40">
        <v>327</v>
      </c>
      <c r="B334" s="28"/>
      <c r="C334" s="28"/>
      <c r="D334" s="28"/>
      <c r="E334" s="39"/>
      <c r="F334" s="39"/>
      <c r="G334" s="30"/>
      <c r="H334" s="42"/>
      <c r="I334" s="43"/>
      <c r="J334" s="21" t="e">
        <f t="shared" si="5"/>
        <v>#DIV/0!</v>
      </c>
      <c r="K334" s="29"/>
      <c r="L334" s="29"/>
      <c r="M334" s="28"/>
    </row>
    <row r="335" spans="1:13">
      <c r="A335" s="13">
        <v>328</v>
      </c>
      <c r="B335" s="28"/>
      <c r="C335" s="28"/>
      <c r="D335" s="28"/>
      <c r="E335" s="39"/>
      <c r="F335" s="39"/>
      <c r="G335" s="30"/>
      <c r="H335" s="42"/>
      <c r="I335" s="43"/>
      <c r="J335" s="21" t="e">
        <f t="shared" si="5"/>
        <v>#DIV/0!</v>
      </c>
      <c r="K335" s="29"/>
      <c r="L335" s="29"/>
      <c r="M335" s="28"/>
    </row>
    <row r="336" spans="1:13">
      <c r="A336" s="13">
        <v>329</v>
      </c>
      <c r="B336" s="28"/>
      <c r="C336" s="28"/>
      <c r="D336" s="28"/>
      <c r="E336" s="39"/>
      <c r="F336" s="39"/>
      <c r="G336" s="30"/>
      <c r="H336" s="42"/>
      <c r="I336" s="43"/>
      <c r="J336" s="21" t="e">
        <f t="shared" si="5"/>
        <v>#DIV/0!</v>
      </c>
      <c r="K336" s="29"/>
      <c r="L336" s="29"/>
      <c r="M336" s="28"/>
    </row>
    <row r="337" spans="1:13">
      <c r="A337" s="13">
        <v>330</v>
      </c>
      <c r="B337" s="28"/>
      <c r="C337" s="28"/>
      <c r="D337" s="28"/>
      <c r="E337" s="39"/>
      <c r="F337" s="39"/>
      <c r="G337" s="30"/>
      <c r="H337" s="42"/>
      <c r="I337" s="43"/>
      <c r="J337" s="41" t="e">
        <f t="shared" si="5"/>
        <v>#DIV/0!</v>
      </c>
      <c r="K337" s="29"/>
      <c r="L337" s="29"/>
      <c r="M337" s="28"/>
    </row>
    <row r="338" spans="1:13">
      <c r="A338" s="13">
        <v>331</v>
      </c>
      <c r="B338" s="28"/>
      <c r="C338" s="28"/>
      <c r="D338" s="28"/>
      <c r="E338" s="39"/>
      <c r="F338" s="39"/>
      <c r="G338" s="30"/>
      <c r="H338" s="42"/>
      <c r="I338" s="43"/>
      <c r="J338" s="41" t="e">
        <f t="shared" si="5"/>
        <v>#DIV/0!</v>
      </c>
      <c r="K338" s="29"/>
      <c r="L338" s="29"/>
      <c r="M338" s="28"/>
    </row>
    <row r="339" spans="1:13">
      <c r="A339" s="13">
        <v>332</v>
      </c>
      <c r="B339" s="28"/>
      <c r="C339" s="28"/>
      <c r="D339" s="28"/>
      <c r="E339" s="39"/>
      <c r="F339" s="39"/>
      <c r="G339" s="30"/>
      <c r="H339" s="42"/>
      <c r="I339" s="43"/>
      <c r="J339" s="21" t="e">
        <f t="shared" si="5"/>
        <v>#DIV/0!</v>
      </c>
      <c r="K339" s="29"/>
      <c r="L339" s="29"/>
      <c r="M339" s="28"/>
    </row>
    <row r="340" spans="1:13">
      <c r="A340" s="13">
        <v>333</v>
      </c>
      <c r="B340" s="28"/>
      <c r="C340" s="28"/>
      <c r="D340" s="28"/>
      <c r="E340" s="39"/>
      <c r="F340" s="39"/>
      <c r="G340" s="30"/>
      <c r="H340" s="42"/>
      <c r="I340" s="43"/>
      <c r="J340" s="41" t="e">
        <f t="shared" si="5"/>
        <v>#DIV/0!</v>
      </c>
      <c r="K340" s="29"/>
      <c r="L340" s="29"/>
      <c r="M340" s="28"/>
    </row>
    <row r="341" spans="1:13">
      <c r="A341" s="13">
        <v>334</v>
      </c>
      <c r="B341" s="28"/>
      <c r="C341" s="28"/>
      <c r="D341" s="28"/>
      <c r="E341" s="39"/>
      <c r="F341" s="39"/>
      <c r="G341" s="30"/>
      <c r="H341" s="42"/>
      <c r="I341" s="43"/>
      <c r="J341" s="41" t="e">
        <f t="shared" si="5"/>
        <v>#DIV/0!</v>
      </c>
      <c r="K341" s="29"/>
      <c r="L341" s="29"/>
      <c r="M341" s="28"/>
    </row>
    <row r="342" spans="1:13">
      <c r="A342" s="13">
        <v>335</v>
      </c>
      <c r="B342" s="28"/>
      <c r="C342" s="28"/>
      <c r="D342" s="28"/>
      <c r="E342" s="39"/>
      <c r="F342" s="39"/>
      <c r="G342" s="30"/>
      <c r="H342" s="42"/>
      <c r="I342" s="43"/>
      <c r="J342" s="21" t="e">
        <f t="shared" si="5"/>
        <v>#DIV/0!</v>
      </c>
      <c r="K342" s="29"/>
      <c r="L342" s="29"/>
      <c r="M342" s="28"/>
    </row>
    <row r="343" spans="1:13">
      <c r="A343" s="40">
        <v>336</v>
      </c>
      <c r="B343" s="28"/>
      <c r="C343" s="28"/>
      <c r="D343" s="28"/>
      <c r="E343" s="39"/>
      <c r="F343" s="39"/>
      <c r="G343" s="30"/>
      <c r="H343" s="42"/>
      <c r="I343" s="43"/>
      <c r="J343" s="21" t="e">
        <f t="shared" si="5"/>
        <v>#DIV/0!</v>
      </c>
      <c r="K343" s="29"/>
      <c r="L343" s="29"/>
      <c r="M343" s="28"/>
    </row>
    <row r="344" spans="1:13">
      <c r="A344" s="40">
        <v>337</v>
      </c>
      <c r="B344" s="28"/>
      <c r="C344" s="28"/>
      <c r="D344" s="28"/>
      <c r="E344" s="39"/>
      <c r="F344" s="39"/>
      <c r="G344" s="30"/>
      <c r="H344" s="42"/>
      <c r="I344" s="43"/>
      <c r="J344" s="21" t="e">
        <f t="shared" si="5"/>
        <v>#DIV/0!</v>
      </c>
      <c r="K344" s="29"/>
      <c r="L344" s="29"/>
      <c r="M344" s="28"/>
    </row>
    <row r="345" spans="1:13">
      <c r="A345" s="13">
        <v>338</v>
      </c>
      <c r="B345" s="28"/>
      <c r="C345" s="28"/>
      <c r="D345" s="28"/>
      <c r="E345" s="39"/>
      <c r="F345" s="39"/>
      <c r="G345" s="30"/>
      <c r="H345" s="42"/>
      <c r="I345" s="43"/>
      <c r="J345" s="21" t="e">
        <f t="shared" si="5"/>
        <v>#DIV/0!</v>
      </c>
      <c r="K345" s="29"/>
      <c r="L345" s="29"/>
      <c r="M345" s="28"/>
    </row>
    <row r="346" spans="1:13">
      <c r="A346" s="13">
        <v>339</v>
      </c>
      <c r="B346" s="28"/>
      <c r="C346" s="28"/>
      <c r="D346" s="28"/>
      <c r="E346" s="39"/>
      <c r="F346" s="39"/>
      <c r="G346" s="30"/>
      <c r="H346" s="42"/>
      <c r="I346" s="43"/>
      <c r="J346" s="41" t="e">
        <f t="shared" si="5"/>
        <v>#DIV/0!</v>
      </c>
      <c r="K346" s="29"/>
      <c r="L346" s="29"/>
      <c r="M346" s="28"/>
    </row>
    <row r="347" spans="1:13">
      <c r="A347" s="13">
        <v>340</v>
      </c>
      <c r="B347" s="28"/>
      <c r="C347" s="28"/>
      <c r="D347" s="28"/>
      <c r="E347" s="39"/>
      <c r="F347" s="39"/>
      <c r="G347" s="30"/>
      <c r="H347" s="42"/>
      <c r="I347" s="43"/>
      <c r="J347" s="41" t="e">
        <f t="shared" si="5"/>
        <v>#DIV/0!</v>
      </c>
      <c r="K347" s="29"/>
      <c r="L347" s="29"/>
      <c r="M347" s="28"/>
    </row>
    <row r="348" spans="1:13">
      <c r="A348" s="13">
        <v>341</v>
      </c>
      <c r="B348" s="28"/>
      <c r="C348" s="28"/>
      <c r="D348" s="28"/>
      <c r="E348" s="39"/>
      <c r="F348" s="39"/>
      <c r="G348" s="30"/>
      <c r="H348" s="42"/>
      <c r="I348" s="43"/>
      <c r="J348" s="21" t="e">
        <f t="shared" si="5"/>
        <v>#DIV/0!</v>
      </c>
      <c r="K348" s="29"/>
      <c r="L348" s="29"/>
      <c r="M348" s="28"/>
    </row>
    <row r="349" spans="1:13">
      <c r="A349" s="13">
        <v>342</v>
      </c>
      <c r="B349" s="28"/>
      <c r="C349" s="28"/>
      <c r="D349" s="28"/>
      <c r="E349" s="39"/>
      <c r="F349" s="39"/>
      <c r="G349" s="30"/>
      <c r="H349" s="42"/>
      <c r="I349" s="43"/>
      <c r="J349" s="41" t="e">
        <f t="shared" si="5"/>
        <v>#DIV/0!</v>
      </c>
      <c r="K349" s="29"/>
      <c r="L349" s="29"/>
      <c r="M349" s="28"/>
    </row>
    <row r="350" spans="1:13">
      <c r="A350" s="13">
        <v>343</v>
      </c>
      <c r="B350" s="28"/>
      <c r="C350" s="28"/>
      <c r="D350" s="28"/>
      <c r="E350" s="39"/>
      <c r="F350" s="39"/>
      <c r="G350" s="30"/>
      <c r="H350" s="42"/>
      <c r="I350" s="43"/>
      <c r="J350" s="41" t="e">
        <f t="shared" si="5"/>
        <v>#DIV/0!</v>
      </c>
      <c r="K350" s="29"/>
      <c r="L350" s="29"/>
      <c r="M350" s="28"/>
    </row>
    <row r="351" spans="1:13">
      <c r="A351" s="13">
        <v>344</v>
      </c>
      <c r="B351" s="28"/>
      <c r="C351" s="28"/>
      <c r="D351" s="28"/>
      <c r="E351" s="39"/>
      <c r="F351" s="39"/>
      <c r="G351" s="30"/>
      <c r="H351" s="42"/>
      <c r="I351" s="43"/>
      <c r="J351" s="21" t="e">
        <f t="shared" si="5"/>
        <v>#DIV/0!</v>
      </c>
      <c r="K351" s="29"/>
      <c r="L351" s="29"/>
      <c r="M351" s="28"/>
    </row>
    <row r="352" spans="1:13">
      <c r="A352" s="13">
        <v>345</v>
      </c>
      <c r="B352" s="28"/>
      <c r="C352" s="28"/>
      <c r="D352" s="28"/>
      <c r="E352" s="39"/>
      <c r="F352" s="39"/>
      <c r="G352" s="30"/>
      <c r="H352" s="42"/>
      <c r="I352" s="43"/>
      <c r="J352" s="21" t="e">
        <f t="shared" si="5"/>
        <v>#DIV/0!</v>
      </c>
      <c r="K352" s="29"/>
      <c r="L352" s="29"/>
      <c r="M352" s="28"/>
    </row>
    <row r="353" spans="1:13">
      <c r="A353" s="40">
        <v>346</v>
      </c>
      <c r="B353" s="28"/>
      <c r="C353" s="28"/>
      <c r="D353" s="28"/>
      <c r="E353" s="39"/>
      <c r="F353" s="39"/>
      <c r="G353" s="30"/>
      <c r="H353" s="42"/>
      <c r="I353" s="43"/>
      <c r="J353" s="21" t="e">
        <f t="shared" si="5"/>
        <v>#DIV/0!</v>
      </c>
      <c r="K353" s="29"/>
      <c r="L353" s="29"/>
      <c r="M353" s="28"/>
    </row>
    <row r="354" spans="1:13">
      <c r="A354" s="40">
        <v>347</v>
      </c>
      <c r="B354" s="28"/>
      <c r="C354" s="28"/>
      <c r="D354" s="28"/>
      <c r="E354" s="39"/>
      <c r="F354" s="39"/>
      <c r="G354" s="30"/>
      <c r="H354" s="42"/>
      <c r="I354" s="43"/>
      <c r="J354" s="21" t="e">
        <f t="shared" si="5"/>
        <v>#DIV/0!</v>
      </c>
      <c r="K354" s="29"/>
      <c r="L354" s="29"/>
      <c r="M354" s="28"/>
    </row>
    <row r="355" spans="1:13">
      <c r="A355" s="13">
        <v>348</v>
      </c>
      <c r="B355" s="28"/>
      <c r="C355" s="28"/>
      <c r="D355" s="28"/>
      <c r="E355" s="39"/>
      <c r="F355" s="39"/>
      <c r="G355" s="30"/>
      <c r="H355" s="42"/>
      <c r="I355" s="43"/>
      <c r="J355" s="41" t="e">
        <f t="shared" si="5"/>
        <v>#DIV/0!</v>
      </c>
      <c r="K355" s="29"/>
      <c r="L355" s="29"/>
      <c r="M355" s="28"/>
    </row>
    <row r="356" spans="1:13">
      <c r="A356" s="13">
        <v>349</v>
      </c>
      <c r="B356" s="28"/>
      <c r="C356" s="28"/>
      <c r="D356" s="28"/>
      <c r="E356" s="39"/>
      <c r="F356" s="39"/>
      <c r="G356" s="30"/>
      <c r="H356" s="42"/>
      <c r="I356" s="43"/>
      <c r="J356" s="41" t="e">
        <f t="shared" si="5"/>
        <v>#DIV/0!</v>
      </c>
      <c r="K356" s="29"/>
      <c r="L356" s="29"/>
      <c r="M356" s="28"/>
    </row>
    <row r="357" spans="1:13">
      <c r="A357" s="13">
        <v>350</v>
      </c>
      <c r="B357" s="28"/>
      <c r="C357" s="28"/>
      <c r="D357" s="28"/>
      <c r="E357" s="39"/>
      <c r="F357" s="39"/>
      <c r="G357" s="30"/>
      <c r="H357" s="42"/>
      <c r="I357" s="43"/>
      <c r="J357" s="21" t="e">
        <f t="shared" si="5"/>
        <v>#DIV/0!</v>
      </c>
      <c r="K357" s="29"/>
      <c r="L357" s="29"/>
      <c r="M357" s="28"/>
    </row>
    <row r="358" spans="1:13">
      <c r="B358" s="14"/>
      <c r="H358" s="44"/>
      <c r="I358" s="44"/>
      <c r="J358" s="45"/>
    </row>
    <row r="359" spans="1:13">
      <c r="B359" s="14"/>
      <c r="H359" s="44"/>
      <c r="I359" s="44"/>
      <c r="J359" s="45"/>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workbookViewId="0">
      <selection activeCell="H2" sqref="H2"/>
    </sheetView>
  </sheetViews>
  <sheetFormatPr defaultColWidth="9" defaultRowHeight="13.5"/>
  <cols>
    <col min="1" max="1" width="9" style="13"/>
    <col min="2" max="2" width="20" style="13" customWidth="1"/>
    <col min="3" max="3" width="11" style="13" bestFit="1" customWidth="1"/>
    <col min="4" max="4" width="18.375" style="13" bestFit="1" customWidth="1"/>
    <col min="5" max="5" width="13.125" style="13" bestFit="1" customWidth="1"/>
    <col min="6" max="6" width="13" style="13" customWidth="1"/>
    <col min="7" max="7" width="13" style="14" customWidth="1"/>
    <col min="8" max="8" width="13" style="13" customWidth="1"/>
    <col min="9" max="9" width="15.125" style="13" bestFit="1" customWidth="1"/>
    <col min="10" max="10" width="9" style="13"/>
    <col min="11" max="12" width="9" style="15"/>
    <col min="13" max="14" width="9" style="13"/>
    <col min="15" max="15" width="11.125" style="13" customWidth="1"/>
    <col min="16" max="16384" width="9" style="13"/>
  </cols>
  <sheetData>
    <row r="1" spans="1:15">
      <c r="A1" s="13" t="s">
        <v>5</v>
      </c>
      <c r="B1" s="82" t="str">
        <f>[23]合計!C3</f>
        <v>長野市</v>
      </c>
      <c r="C1" s="40"/>
      <c r="D1" s="40"/>
      <c r="E1" s="40"/>
      <c r="F1" s="40"/>
      <c r="I1" s="13" t="s">
        <v>38</v>
      </c>
      <c r="K1" s="15" t="s">
        <v>56</v>
      </c>
    </row>
    <row r="2" spans="1:15" s="40" customFormat="1" ht="51" customHeight="1">
      <c r="B2" s="46"/>
      <c r="E2" s="784" t="s">
        <v>57</v>
      </c>
      <c r="F2" s="784"/>
      <c r="G2" s="784"/>
      <c r="H2" s="17">
        <f>SUMIF(E8:E357,"PPS",H8:H357)</f>
        <v>18352</v>
      </c>
      <c r="I2" s="18"/>
      <c r="J2" s="15"/>
      <c r="K2" s="47"/>
      <c r="L2" s="47"/>
      <c r="O2" s="13"/>
    </row>
    <row r="3" spans="1:15" s="40" customFormat="1" ht="41.25" customHeight="1">
      <c r="B3" s="14"/>
      <c r="E3" s="784" t="s">
        <v>58</v>
      </c>
      <c r="F3" s="784"/>
      <c r="G3" s="784"/>
      <c r="H3" s="17">
        <f>O7</f>
        <v>0</v>
      </c>
      <c r="I3" s="18"/>
      <c r="J3" s="14"/>
      <c r="K3" s="47"/>
      <c r="L3" s="47"/>
      <c r="O3" s="13"/>
    </row>
    <row r="4" spans="1:15" s="40" customFormat="1" ht="60" customHeight="1">
      <c r="B4" s="14"/>
      <c r="E4" s="784" t="s">
        <v>115</v>
      </c>
      <c r="F4" s="784"/>
      <c r="G4" s="784"/>
      <c r="H4" s="48" t="e">
        <f>H3/I7</f>
        <v>#DIV/0!</v>
      </c>
      <c r="I4" s="49"/>
      <c r="J4" s="14"/>
      <c r="K4" s="47"/>
      <c r="L4" s="47"/>
    </row>
    <row r="5" spans="1:15" s="14" customFormat="1" ht="12.75" customHeight="1">
      <c r="B5" s="23"/>
      <c r="E5" s="24"/>
      <c r="F5" s="24"/>
      <c r="G5" s="24"/>
      <c r="H5" s="26"/>
      <c r="I5" s="26"/>
      <c r="J5" s="23"/>
      <c r="K5" s="27"/>
      <c r="L5" s="27"/>
    </row>
    <row r="6" spans="1:15" s="162" customFormat="1" ht="67.5">
      <c r="A6" s="158" t="s">
        <v>60</v>
      </c>
      <c r="B6" s="159" t="s">
        <v>44</v>
      </c>
      <c r="C6" s="159" t="s">
        <v>45</v>
      </c>
      <c r="D6" s="159" t="s">
        <v>46</v>
      </c>
      <c r="E6" s="57" t="s">
        <v>47</v>
      </c>
      <c r="F6" s="159" t="s">
        <v>61</v>
      </c>
      <c r="G6" s="160" t="s">
        <v>62</v>
      </c>
      <c r="H6" s="57" t="s">
        <v>88</v>
      </c>
      <c r="I6" s="57" t="s">
        <v>50</v>
      </c>
      <c r="J6" s="57" t="s">
        <v>51</v>
      </c>
      <c r="K6" s="57" t="s">
        <v>52</v>
      </c>
      <c r="L6" s="57" t="s">
        <v>53</v>
      </c>
      <c r="M6" s="57" t="s">
        <v>63</v>
      </c>
      <c r="N6" s="57" t="s">
        <v>64</v>
      </c>
      <c r="O6" s="57" t="s">
        <v>65</v>
      </c>
    </row>
    <row r="7" spans="1:15" s="31" customFormat="1" ht="14.25" thickBot="1">
      <c r="B7" s="32" t="s">
        <v>55</v>
      </c>
      <c r="C7" s="32"/>
      <c r="D7" s="32"/>
      <c r="E7" s="32"/>
      <c r="F7" s="32"/>
      <c r="G7" s="32"/>
      <c r="H7" s="33">
        <f>SUM(H8:H357)</f>
        <v>18352</v>
      </c>
      <c r="I7" s="33">
        <f>SUM(I8:I357)</f>
        <v>0</v>
      </c>
      <c r="J7" s="34" t="e">
        <f>H7/I7</f>
        <v>#DIV/0!</v>
      </c>
      <c r="K7" s="50"/>
      <c r="L7" s="50"/>
      <c r="M7" s="32"/>
      <c r="N7" s="32"/>
      <c r="O7" s="51">
        <f>SUM(O8:O357)</f>
        <v>0</v>
      </c>
    </row>
    <row r="8" spans="1:15" ht="122.25" thickTop="1">
      <c r="A8" s="13">
        <v>1</v>
      </c>
      <c r="B8" s="92" t="s">
        <v>480</v>
      </c>
      <c r="C8" s="84" t="s">
        <v>478</v>
      </c>
      <c r="D8" s="84" t="s">
        <v>481</v>
      </c>
      <c r="E8" s="93" t="s">
        <v>120</v>
      </c>
      <c r="F8" s="100" t="s">
        <v>122</v>
      </c>
      <c r="G8" s="101">
        <v>1</v>
      </c>
      <c r="H8" s="102">
        <v>18352</v>
      </c>
      <c r="I8" s="103"/>
      <c r="J8" s="41" t="e">
        <f t="shared" ref="J8:J253" si="0">H8/I8</f>
        <v>#DIV/0!</v>
      </c>
      <c r="K8" s="104">
        <v>394</v>
      </c>
      <c r="L8" s="104">
        <v>922872</v>
      </c>
      <c r="M8" s="105" t="s">
        <v>482</v>
      </c>
      <c r="N8" s="105"/>
      <c r="O8" s="106"/>
    </row>
    <row r="9" spans="1:15">
      <c r="A9" s="13">
        <v>2</v>
      </c>
      <c r="B9" s="85"/>
      <c r="C9" s="85"/>
      <c r="D9" s="85"/>
      <c r="E9" s="93"/>
      <c r="F9" s="100"/>
      <c r="G9" s="101"/>
      <c r="H9" s="102"/>
      <c r="I9" s="103"/>
      <c r="J9" s="41" t="e">
        <f t="shared" si="0"/>
        <v>#DIV/0!</v>
      </c>
      <c r="K9" s="104"/>
      <c r="L9" s="104"/>
      <c r="M9" s="105"/>
      <c r="N9" s="105"/>
      <c r="O9" s="91"/>
    </row>
    <row r="10" spans="1:15">
      <c r="A10" s="13">
        <v>3</v>
      </c>
      <c r="B10" s="89"/>
      <c r="C10" s="107"/>
      <c r="D10" s="85"/>
      <c r="E10" s="93"/>
      <c r="F10" s="100"/>
      <c r="G10" s="101"/>
      <c r="H10" s="102"/>
      <c r="I10" s="103"/>
      <c r="J10" s="21" t="e">
        <f t="shared" si="0"/>
        <v>#DIV/0!</v>
      </c>
      <c r="K10" s="104"/>
      <c r="L10" s="104"/>
      <c r="M10" s="105"/>
      <c r="N10" s="105"/>
      <c r="O10" s="91"/>
    </row>
    <row r="11" spans="1:15">
      <c r="A11" s="13">
        <v>4</v>
      </c>
      <c r="B11" s="92"/>
      <c r="C11" s="84"/>
      <c r="D11" s="84"/>
      <c r="E11" s="93"/>
      <c r="F11" s="100"/>
      <c r="G11" s="101"/>
      <c r="H11" s="102"/>
      <c r="I11" s="103"/>
      <c r="J11" s="41" t="e">
        <f t="shared" si="0"/>
        <v>#DIV/0!</v>
      </c>
      <c r="K11" s="104"/>
      <c r="L11" s="108"/>
      <c r="M11" s="105"/>
      <c r="N11" s="105"/>
      <c r="O11" s="91"/>
    </row>
    <row r="12" spans="1:15">
      <c r="A12" s="13">
        <v>5</v>
      </c>
      <c r="B12" s="109"/>
      <c r="C12" s="85"/>
      <c r="D12" s="85"/>
      <c r="E12" s="85"/>
      <c r="F12" s="84"/>
      <c r="G12" s="101"/>
      <c r="H12" s="110"/>
      <c r="I12" s="111"/>
      <c r="J12" s="41" t="e">
        <f t="shared" si="0"/>
        <v>#DIV/0!</v>
      </c>
      <c r="K12" s="112"/>
      <c r="L12" s="113"/>
      <c r="M12" s="101"/>
      <c r="N12" s="101"/>
      <c r="O12" s="91"/>
    </row>
    <row r="13" spans="1:15">
      <c r="A13" s="40">
        <v>6</v>
      </c>
      <c r="B13" s="85"/>
      <c r="C13" s="85"/>
      <c r="D13" s="85"/>
      <c r="E13" s="93"/>
      <c r="F13" s="100"/>
      <c r="G13" s="101"/>
      <c r="H13" s="102"/>
      <c r="I13" s="103"/>
      <c r="J13" s="41" t="e">
        <f t="shared" si="0"/>
        <v>#DIV/0!</v>
      </c>
      <c r="K13" s="104"/>
      <c r="L13" s="104"/>
      <c r="M13" s="105"/>
      <c r="N13" s="105"/>
      <c r="O13" s="91"/>
    </row>
    <row r="14" spans="1:15">
      <c r="A14" s="40">
        <v>7</v>
      </c>
      <c r="B14" s="92"/>
      <c r="C14" s="84"/>
      <c r="D14" s="84"/>
      <c r="E14" s="93"/>
      <c r="F14" s="100"/>
      <c r="G14" s="101"/>
      <c r="H14" s="102"/>
      <c r="I14" s="103"/>
      <c r="J14" s="21" t="e">
        <f t="shared" si="0"/>
        <v>#DIV/0!</v>
      </c>
      <c r="K14" s="104"/>
      <c r="L14" s="114"/>
      <c r="M14" s="105"/>
      <c r="N14" s="105"/>
      <c r="O14" s="91"/>
    </row>
    <row r="15" spans="1:15">
      <c r="A15" s="13">
        <v>8</v>
      </c>
      <c r="B15" s="115"/>
      <c r="C15" s="90"/>
      <c r="D15" s="84"/>
      <c r="E15" s="93"/>
      <c r="F15" s="100"/>
      <c r="G15" s="94"/>
      <c r="H15" s="116"/>
      <c r="I15" s="117"/>
      <c r="J15" s="41" t="e">
        <f t="shared" si="0"/>
        <v>#DIV/0!</v>
      </c>
      <c r="K15" s="113"/>
      <c r="L15" s="118"/>
      <c r="M15" s="105"/>
      <c r="N15" s="105"/>
      <c r="O15" s="91"/>
    </row>
    <row r="16" spans="1:15">
      <c r="A16" s="13">
        <v>9</v>
      </c>
      <c r="B16" s="92"/>
      <c r="C16" s="84"/>
      <c r="D16" s="84"/>
      <c r="E16" s="93"/>
      <c r="F16" s="100"/>
      <c r="G16" s="101"/>
      <c r="H16" s="102"/>
      <c r="I16" s="103"/>
      <c r="J16" s="41" t="e">
        <f t="shared" si="0"/>
        <v>#DIV/0!</v>
      </c>
      <c r="K16" s="104"/>
      <c r="L16" s="104"/>
      <c r="M16" s="105"/>
      <c r="N16" s="105"/>
      <c r="O16" s="91"/>
    </row>
    <row r="17" spans="1:15">
      <c r="A17" s="13">
        <v>10</v>
      </c>
      <c r="B17" s="92"/>
      <c r="C17" s="92"/>
      <c r="D17" s="84"/>
      <c r="E17" s="93"/>
      <c r="F17" s="100"/>
      <c r="G17" s="101"/>
      <c r="H17" s="102"/>
      <c r="I17" s="103"/>
      <c r="J17" s="41" t="e">
        <f t="shared" si="0"/>
        <v>#DIV/0!</v>
      </c>
      <c r="K17" s="104"/>
      <c r="L17" s="104"/>
      <c r="M17" s="105"/>
      <c r="N17" s="105"/>
      <c r="O17" s="91"/>
    </row>
    <row r="18" spans="1:15">
      <c r="A18" s="40">
        <v>11</v>
      </c>
      <c r="B18" s="115"/>
      <c r="C18" s="90"/>
      <c r="D18" s="90"/>
      <c r="E18" s="93"/>
      <c r="F18" s="100"/>
      <c r="G18" s="94"/>
      <c r="H18" s="116"/>
      <c r="I18" s="117"/>
      <c r="J18" s="21" t="e">
        <f t="shared" si="0"/>
        <v>#DIV/0!</v>
      </c>
      <c r="K18" s="113"/>
      <c r="L18" s="113"/>
      <c r="M18" s="105"/>
      <c r="N18" s="105"/>
      <c r="O18" s="91"/>
    </row>
    <row r="19" spans="1:15">
      <c r="A19" s="40">
        <v>12</v>
      </c>
      <c r="B19" s="115"/>
      <c r="C19" s="90"/>
      <c r="D19" s="90"/>
      <c r="E19" s="93"/>
      <c r="F19" s="100"/>
      <c r="G19" s="94"/>
      <c r="H19" s="116"/>
      <c r="I19" s="117"/>
      <c r="J19" s="41" t="e">
        <f t="shared" si="0"/>
        <v>#DIV/0!</v>
      </c>
      <c r="K19" s="113"/>
      <c r="L19" s="113"/>
      <c r="M19" s="105"/>
      <c r="N19" s="105"/>
      <c r="O19" s="91"/>
    </row>
    <row r="20" spans="1:15">
      <c r="A20" s="13">
        <v>13</v>
      </c>
      <c r="B20" s="115"/>
      <c r="C20" s="90"/>
      <c r="D20" s="90"/>
      <c r="E20" s="93"/>
      <c r="F20" s="100"/>
      <c r="G20" s="94"/>
      <c r="H20" s="116"/>
      <c r="I20" s="117"/>
      <c r="J20" s="41" t="e">
        <f t="shared" si="0"/>
        <v>#DIV/0!</v>
      </c>
      <c r="K20" s="113"/>
      <c r="L20" s="113"/>
      <c r="M20" s="105"/>
      <c r="N20" s="105"/>
      <c r="O20" s="91"/>
    </row>
    <row r="21" spans="1:15">
      <c r="A21" s="13">
        <v>14</v>
      </c>
      <c r="B21" s="119"/>
      <c r="C21" s="90"/>
      <c r="D21" s="90"/>
      <c r="E21" s="93"/>
      <c r="F21" s="90"/>
      <c r="G21" s="94"/>
      <c r="H21" s="120"/>
      <c r="I21" s="117"/>
      <c r="J21" s="41" t="e">
        <f t="shared" si="0"/>
        <v>#DIV/0!</v>
      </c>
      <c r="K21" s="113"/>
      <c r="L21" s="113"/>
      <c r="M21" s="105"/>
      <c r="N21" s="105"/>
      <c r="O21" s="91"/>
    </row>
    <row r="22" spans="1:15">
      <c r="A22" s="13">
        <v>15</v>
      </c>
      <c r="B22" s="119"/>
      <c r="C22" s="90"/>
      <c r="D22" s="94"/>
      <c r="E22" s="93"/>
      <c r="F22" s="90"/>
      <c r="G22" s="94"/>
      <c r="H22" s="121"/>
      <c r="I22" s="117"/>
      <c r="J22" s="21" t="e">
        <f t="shared" si="0"/>
        <v>#DIV/0!</v>
      </c>
      <c r="K22" s="113"/>
      <c r="L22" s="113"/>
      <c r="M22" s="105"/>
      <c r="N22" s="105"/>
      <c r="O22" s="91"/>
    </row>
    <row r="23" spans="1:15">
      <c r="A23" s="40">
        <v>16</v>
      </c>
      <c r="B23" s="122"/>
      <c r="C23" s="90"/>
      <c r="D23" s="90"/>
      <c r="E23" s="93"/>
      <c r="F23" s="93"/>
      <c r="G23" s="94"/>
      <c r="H23" s="116"/>
      <c r="I23" s="117"/>
      <c r="J23" s="41" t="e">
        <f t="shared" si="0"/>
        <v>#DIV/0!</v>
      </c>
      <c r="K23" s="113"/>
      <c r="L23" s="113"/>
      <c r="M23" s="105"/>
      <c r="N23" s="105"/>
      <c r="O23" s="91"/>
    </row>
    <row r="24" spans="1:15">
      <c r="A24" s="40">
        <v>17</v>
      </c>
      <c r="B24" s="90"/>
      <c r="C24" s="90"/>
      <c r="D24" s="90"/>
      <c r="E24" s="93"/>
      <c r="F24" s="93"/>
      <c r="G24" s="94"/>
      <c r="H24" s="123"/>
      <c r="I24" s="117"/>
      <c r="J24" s="41" t="e">
        <f t="shared" si="0"/>
        <v>#DIV/0!</v>
      </c>
      <c r="K24" s="113"/>
      <c r="L24" s="113"/>
      <c r="M24" s="105"/>
      <c r="N24" s="105"/>
      <c r="O24" s="91"/>
    </row>
    <row r="25" spans="1:15">
      <c r="A25" s="13">
        <v>18</v>
      </c>
      <c r="B25" s="90"/>
      <c r="C25" s="90"/>
      <c r="D25" s="90"/>
      <c r="E25" s="93"/>
      <c r="F25" s="93"/>
      <c r="G25" s="94"/>
      <c r="H25" s="123"/>
      <c r="I25" s="117"/>
      <c r="J25" s="41" t="e">
        <f t="shared" si="0"/>
        <v>#DIV/0!</v>
      </c>
      <c r="K25" s="113"/>
      <c r="L25" s="113"/>
      <c r="M25" s="105"/>
      <c r="N25" s="105"/>
      <c r="O25" s="91"/>
    </row>
    <row r="26" spans="1:15">
      <c r="A26" s="13">
        <v>19</v>
      </c>
      <c r="B26" s="90"/>
      <c r="C26" s="90"/>
      <c r="D26" s="90"/>
      <c r="E26" s="93"/>
      <c r="F26" s="93"/>
      <c r="G26" s="94"/>
      <c r="H26" s="123"/>
      <c r="I26" s="117"/>
      <c r="J26" s="21" t="e">
        <f t="shared" si="0"/>
        <v>#DIV/0!</v>
      </c>
      <c r="K26" s="113"/>
      <c r="L26" s="113"/>
      <c r="M26" s="105"/>
      <c r="N26" s="105"/>
      <c r="O26" s="91"/>
    </row>
    <row r="27" spans="1:15">
      <c r="A27" s="13">
        <v>20</v>
      </c>
      <c r="B27" s="90"/>
      <c r="C27" s="90"/>
      <c r="D27" s="90"/>
      <c r="E27" s="93"/>
      <c r="F27" s="93"/>
      <c r="G27" s="94"/>
      <c r="H27" s="123"/>
      <c r="I27" s="117"/>
      <c r="J27" s="41" t="e">
        <f t="shared" si="0"/>
        <v>#DIV/0!</v>
      </c>
      <c r="K27" s="113"/>
      <c r="L27" s="113"/>
      <c r="M27" s="105"/>
      <c r="N27" s="105"/>
      <c r="O27" s="91"/>
    </row>
    <row r="28" spans="1:15">
      <c r="A28" s="40">
        <v>21</v>
      </c>
      <c r="B28" s="90"/>
      <c r="C28" s="90"/>
      <c r="D28" s="90"/>
      <c r="E28" s="93"/>
      <c r="F28" s="93"/>
      <c r="G28" s="94"/>
      <c r="H28" s="123"/>
      <c r="I28" s="117"/>
      <c r="J28" s="41" t="e">
        <f t="shared" si="0"/>
        <v>#DIV/0!</v>
      </c>
      <c r="K28" s="113"/>
      <c r="L28" s="113"/>
      <c r="M28" s="105"/>
      <c r="N28" s="105"/>
      <c r="O28" s="91"/>
    </row>
    <row r="29" spans="1:15">
      <c r="A29" s="40">
        <v>22</v>
      </c>
      <c r="B29" s="90"/>
      <c r="C29" s="90"/>
      <c r="D29" s="90"/>
      <c r="E29" s="93"/>
      <c r="F29" s="93"/>
      <c r="G29" s="94"/>
      <c r="H29" s="123"/>
      <c r="I29" s="117"/>
      <c r="J29" s="41" t="e">
        <f t="shared" si="0"/>
        <v>#DIV/0!</v>
      </c>
      <c r="K29" s="113"/>
      <c r="L29" s="113"/>
      <c r="M29" s="105"/>
      <c r="N29" s="105"/>
      <c r="O29" s="91"/>
    </row>
    <row r="30" spans="1:15">
      <c r="A30" s="13">
        <v>23</v>
      </c>
      <c r="B30" s="90"/>
      <c r="C30" s="90"/>
      <c r="D30" s="90"/>
      <c r="E30" s="93"/>
      <c r="F30" s="93"/>
      <c r="G30" s="94"/>
      <c r="H30" s="123"/>
      <c r="I30" s="117"/>
      <c r="J30" s="21" t="e">
        <f t="shared" si="0"/>
        <v>#DIV/0!</v>
      </c>
      <c r="K30" s="113"/>
      <c r="L30" s="113"/>
      <c r="M30" s="105"/>
      <c r="N30" s="105"/>
      <c r="O30" s="91"/>
    </row>
    <row r="31" spans="1:15">
      <c r="A31" s="13">
        <v>24</v>
      </c>
      <c r="B31" s="90"/>
      <c r="C31" s="90"/>
      <c r="D31" s="90"/>
      <c r="E31" s="93"/>
      <c r="F31" s="93"/>
      <c r="G31" s="94"/>
      <c r="H31" s="123"/>
      <c r="I31" s="117"/>
      <c r="J31" s="41" t="e">
        <f t="shared" si="0"/>
        <v>#DIV/0!</v>
      </c>
      <c r="K31" s="113"/>
      <c r="L31" s="113"/>
      <c r="M31" s="105"/>
      <c r="N31" s="105"/>
      <c r="O31" s="91"/>
    </row>
    <row r="32" spans="1:15">
      <c r="A32" s="13">
        <v>25</v>
      </c>
      <c r="B32" s="90"/>
      <c r="C32" s="90"/>
      <c r="D32" s="90"/>
      <c r="E32" s="93"/>
      <c r="F32" s="93"/>
      <c r="G32" s="94"/>
      <c r="H32" s="123"/>
      <c r="I32" s="117"/>
      <c r="J32" s="41" t="e">
        <f t="shared" si="0"/>
        <v>#DIV/0!</v>
      </c>
      <c r="K32" s="113"/>
      <c r="L32" s="113"/>
      <c r="M32" s="105"/>
      <c r="N32" s="105"/>
      <c r="O32" s="91"/>
    </row>
    <row r="33" spans="1:15">
      <c r="A33" s="40">
        <v>26</v>
      </c>
      <c r="B33" s="90"/>
      <c r="C33" s="90"/>
      <c r="D33" s="90"/>
      <c r="E33" s="93"/>
      <c r="F33" s="93"/>
      <c r="G33" s="94"/>
      <c r="H33" s="123"/>
      <c r="I33" s="117"/>
      <c r="J33" s="41" t="e">
        <f t="shared" si="0"/>
        <v>#DIV/0!</v>
      </c>
      <c r="K33" s="113"/>
      <c r="L33" s="113"/>
      <c r="M33" s="105"/>
      <c r="N33" s="105"/>
      <c r="O33" s="91"/>
    </row>
    <row r="34" spans="1:15">
      <c r="A34" s="40">
        <v>27</v>
      </c>
      <c r="B34" s="90"/>
      <c r="C34" s="90"/>
      <c r="D34" s="90"/>
      <c r="E34" s="93"/>
      <c r="F34" s="93"/>
      <c r="G34" s="94"/>
      <c r="H34" s="123"/>
      <c r="I34" s="117"/>
      <c r="J34" s="21" t="e">
        <f t="shared" si="0"/>
        <v>#DIV/0!</v>
      </c>
      <c r="K34" s="113"/>
      <c r="L34" s="113"/>
      <c r="M34" s="105"/>
      <c r="N34" s="105"/>
      <c r="O34" s="91"/>
    </row>
    <row r="35" spans="1:15">
      <c r="A35" s="13">
        <v>28</v>
      </c>
      <c r="B35" s="90"/>
      <c r="C35" s="90"/>
      <c r="D35" s="90"/>
      <c r="E35" s="93"/>
      <c r="F35" s="93"/>
      <c r="G35" s="94"/>
      <c r="H35" s="123"/>
      <c r="I35" s="117"/>
      <c r="J35" s="41" t="e">
        <f t="shared" si="0"/>
        <v>#DIV/0!</v>
      </c>
      <c r="K35" s="113"/>
      <c r="L35" s="113"/>
      <c r="M35" s="105"/>
      <c r="N35" s="105"/>
      <c r="O35" s="91"/>
    </row>
    <row r="36" spans="1:15">
      <c r="A36" s="13">
        <v>29</v>
      </c>
      <c r="B36" s="90"/>
      <c r="C36" s="90"/>
      <c r="D36" s="90"/>
      <c r="E36" s="93"/>
      <c r="F36" s="93"/>
      <c r="G36" s="94"/>
      <c r="H36" s="123"/>
      <c r="I36" s="117"/>
      <c r="J36" s="41" t="e">
        <f t="shared" si="0"/>
        <v>#DIV/0!</v>
      </c>
      <c r="K36" s="113"/>
      <c r="L36" s="113"/>
      <c r="M36" s="90"/>
      <c r="N36" s="90"/>
      <c r="O36" s="91"/>
    </row>
    <row r="37" spans="1:15">
      <c r="A37" s="13">
        <v>30</v>
      </c>
      <c r="B37" s="90"/>
      <c r="C37" s="90"/>
      <c r="D37" s="90"/>
      <c r="E37" s="93"/>
      <c r="F37" s="93"/>
      <c r="G37" s="94"/>
      <c r="H37" s="123"/>
      <c r="I37" s="117"/>
      <c r="J37" s="41" t="e">
        <f t="shared" si="0"/>
        <v>#DIV/0!</v>
      </c>
      <c r="K37" s="113"/>
      <c r="L37" s="113"/>
      <c r="M37" s="105"/>
      <c r="N37" s="105"/>
      <c r="O37" s="91"/>
    </row>
    <row r="38" spans="1:15">
      <c r="A38" s="40">
        <v>31</v>
      </c>
      <c r="B38" s="90"/>
      <c r="C38" s="90"/>
      <c r="D38" s="90"/>
      <c r="E38" s="93"/>
      <c r="F38" s="93"/>
      <c r="G38" s="94"/>
      <c r="H38" s="123"/>
      <c r="I38" s="117"/>
      <c r="J38" s="21" t="e">
        <f t="shared" si="0"/>
        <v>#DIV/0!</v>
      </c>
      <c r="K38" s="113"/>
      <c r="L38" s="113"/>
      <c r="M38" s="105"/>
      <c r="N38" s="105"/>
      <c r="O38" s="91"/>
    </row>
    <row r="39" spans="1:15">
      <c r="A39" s="40">
        <v>32</v>
      </c>
      <c r="B39" s="90"/>
      <c r="C39" s="90"/>
      <c r="D39" s="90"/>
      <c r="E39" s="93"/>
      <c r="F39" s="93"/>
      <c r="G39" s="94"/>
      <c r="H39" s="123"/>
      <c r="I39" s="117"/>
      <c r="J39" s="41" t="e">
        <f t="shared" si="0"/>
        <v>#DIV/0!</v>
      </c>
      <c r="K39" s="113"/>
      <c r="L39" s="113"/>
      <c r="M39" s="105"/>
      <c r="N39" s="105"/>
      <c r="O39" s="91"/>
    </row>
    <row r="40" spans="1:15">
      <c r="A40" s="13">
        <v>33</v>
      </c>
      <c r="B40" s="90"/>
      <c r="C40" s="90"/>
      <c r="D40" s="90"/>
      <c r="E40" s="93"/>
      <c r="F40" s="93"/>
      <c r="G40" s="94"/>
      <c r="H40" s="123"/>
      <c r="I40" s="117"/>
      <c r="J40" s="41" t="e">
        <f t="shared" si="0"/>
        <v>#DIV/0!</v>
      </c>
      <c r="K40" s="113"/>
      <c r="L40" s="113"/>
      <c r="M40" s="105"/>
      <c r="N40" s="105"/>
      <c r="O40" s="91"/>
    </row>
    <row r="41" spans="1:15">
      <c r="A41" s="13">
        <v>34</v>
      </c>
      <c r="B41" s="90"/>
      <c r="C41" s="90"/>
      <c r="D41" s="90"/>
      <c r="E41" s="93"/>
      <c r="F41" s="93"/>
      <c r="G41" s="94"/>
      <c r="H41" s="123"/>
      <c r="I41" s="117"/>
      <c r="J41" s="41" t="e">
        <f t="shared" si="0"/>
        <v>#DIV/0!</v>
      </c>
      <c r="K41" s="113"/>
      <c r="L41" s="113"/>
      <c r="M41" s="105"/>
      <c r="N41" s="105"/>
      <c r="O41" s="91"/>
    </row>
    <row r="42" spans="1:15">
      <c r="A42" s="13">
        <v>35</v>
      </c>
      <c r="B42" s="90"/>
      <c r="C42" s="90"/>
      <c r="D42" s="90"/>
      <c r="E42" s="93"/>
      <c r="F42" s="93"/>
      <c r="G42" s="94"/>
      <c r="H42" s="123"/>
      <c r="I42" s="117"/>
      <c r="J42" s="21" t="e">
        <f t="shared" si="0"/>
        <v>#DIV/0!</v>
      </c>
      <c r="K42" s="113"/>
      <c r="L42" s="113"/>
      <c r="M42" s="105"/>
      <c r="N42" s="105"/>
      <c r="O42" s="91"/>
    </row>
    <row r="43" spans="1:15">
      <c r="A43" s="40">
        <v>36</v>
      </c>
      <c r="B43" s="90"/>
      <c r="C43" s="90"/>
      <c r="D43" s="90"/>
      <c r="E43" s="93"/>
      <c r="F43" s="93"/>
      <c r="G43" s="94"/>
      <c r="H43" s="123"/>
      <c r="I43" s="117"/>
      <c r="J43" s="41" t="e">
        <f t="shared" si="0"/>
        <v>#DIV/0!</v>
      </c>
      <c r="K43" s="113"/>
      <c r="L43" s="113"/>
      <c r="M43" s="90"/>
      <c r="N43" s="90"/>
      <c r="O43" s="91"/>
    </row>
    <row r="44" spans="1:15">
      <c r="A44" s="40">
        <v>37</v>
      </c>
      <c r="B44" s="90"/>
      <c r="C44" s="90"/>
      <c r="D44" s="90"/>
      <c r="E44" s="93"/>
      <c r="F44" s="93"/>
      <c r="G44" s="94"/>
      <c r="H44" s="123"/>
      <c r="I44" s="117"/>
      <c r="J44" s="41" t="e">
        <f t="shared" si="0"/>
        <v>#DIV/0!</v>
      </c>
      <c r="K44" s="113"/>
      <c r="L44" s="113"/>
      <c r="M44" s="105"/>
      <c r="N44" s="105"/>
      <c r="O44" s="91"/>
    </row>
    <row r="45" spans="1:15">
      <c r="A45" s="13">
        <v>38</v>
      </c>
      <c r="B45" s="90"/>
      <c r="C45" s="90"/>
      <c r="D45" s="90"/>
      <c r="E45" s="93"/>
      <c r="F45" s="93"/>
      <c r="G45" s="94"/>
      <c r="H45" s="123"/>
      <c r="I45" s="117"/>
      <c r="J45" s="41" t="e">
        <f t="shared" si="0"/>
        <v>#DIV/0!</v>
      </c>
      <c r="K45" s="113"/>
      <c r="L45" s="113"/>
      <c r="M45" s="105"/>
      <c r="N45" s="105"/>
      <c r="O45" s="91"/>
    </row>
    <row r="46" spans="1:15">
      <c r="A46" s="13">
        <v>39</v>
      </c>
      <c r="B46" s="90"/>
      <c r="C46" s="90"/>
      <c r="D46" s="90"/>
      <c r="E46" s="93"/>
      <c r="F46" s="93"/>
      <c r="G46" s="94"/>
      <c r="H46" s="123"/>
      <c r="I46" s="117"/>
      <c r="J46" s="21" t="e">
        <f t="shared" si="0"/>
        <v>#DIV/0!</v>
      </c>
      <c r="K46" s="113"/>
      <c r="L46" s="113"/>
      <c r="M46" s="105"/>
      <c r="N46" s="105"/>
      <c r="O46" s="91"/>
    </row>
    <row r="47" spans="1:15">
      <c r="A47" s="13">
        <v>40</v>
      </c>
      <c r="B47" s="90"/>
      <c r="C47" s="90"/>
      <c r="D47" s="90"/>
      <c r="E47" s="93"/>
      <c r="F47" s="93"/>
      <c r="G47" s="94"/>
      <c r="H47" s="123"/>
      <c r="I47" s="117"/>
      <c r="J47" s="41" t="e">
        <f t="shared" si="0"/>
        <v>#DIV/0!</v>
      </c>
      <c r="K47" s="113"/>
      <c r="L47" s="113"/>
      <c r="M47" s="90"/>
      <c r="N47" s="90"/>
      <c r="O47" s="91"/>
    </row>
    <row r="48" spans="1:15">
      <c r="A48" s="40">
        <v>41</v>
      </c>
      <c r="B48" s="90"/>
      <c r="C48" s="90"/>
      <c r="D48" s="90"/>
      <c r="E48" s="93"/>
      <c r="F48" s="93"/>
      <c r="G48" s="94"/>
      <c r="H48" s="123"/>
      <c r="I48" s="117"/>
      <c r="J48" s="41" t="e">
        <f t="shared" si="0"/>
        <v>#DIV/0!</v>
      </c>
      <c r="K48" s="113"/>
      <c r="L48" s="113"/>
      <c r="M48" s="90"/>
      <c r="N48" s="90"/>
      <c r="O48" s="91"/>
    </row>
    <row r="49" spans="1:15">
      <c r="A49" s="40">
        <v>42</v>
      </c>
      <c r="B49" s="90"/>
      <c r="C49" s="90"/>
      <c r="D49" s="90"/>
      <c r="E49" s="93"/>
      <c r="F49" s="93"/>
      <c r="G49" s="94"/>
      <c r="H49" s="123"/>
      <c r="I49" s="117"/>
      <c r="J49" s="41" t="e">
        <f t="shared" si="0"/>
        <v>#DIV/0!</v>
      </c>
      <c r="K49" s="113"/>
      <c r="L49" s="113"/>
      <c r="M49" s="105"/>
      <c r="N49" s="105"/>
      <c r="O49" s="91"/>
    </row>
    <row r="50" spans="1:15">
      <c r="A50" s="13">
        <v>43</v>
      </c>
      <c r="B50" s="90"/>
      <c r="C50" s="90"/>
      <c r="D50" s="90"/>
      <c r="E50" s="93"/>
      <c r="F50" s="93"/>
      <c r="G50" s="94"/>
      <c r="H50" s="123"/>
      <c r="I50" s="117"/>
      <c r="J50" s="21" t="e">
        <f t="shared" si="0"/>
        <v>#DIV/0!</v>
      </c>
      <c r="K50" s="113"/>
      <c r="L50" s="113"/>
      <c r="M50" s="105"/>
      <c r="N50" s="105"/>
      <c r="O50" s="91"/>
    </row>
    <row r="51" spans="1:15">
      <c r="A51" s="13">
        <v>44</v>
      </c>
      <c r="B51" s="90"/>
      <c r="C51" s="90"/>
      <c r="D51" s="115"/>
      <c r="E51" s="93"/>
      <c r="F51" s="93"/>
      <c r="G51" s="94"/>
      <c r="H51" s="123"/>
      <c r="I51" s="117"/>
      <c r="J51" s="41" t="e">
        <f t="shared" si="0"/>
        <v>#DIV/0!</v>
      </c>
      <c r="K51" s="113"/>
      <c r="L51" s="113"/>
      <c r="M51" s="90"/>
      <c r="N51" s="90"/>
      <c r="O51" s="91"/>
    </row>
    <row r="52" spans="1:15">
      <c r="A52" s="13">
        <v>45</v>
      </c>
      <c r="B52" s="90"/>
      <c r="C52" s="90"/>
      <c r="D52" s="90"/>
      <c r="E52" s="93"/>
      <c r="F52" s="93"/>
      <c r="G52" s="94"/>
      <c r="H52" s="123"/>
      <c r="I52" s="117"/>
      <c r="J52" s="41" t="e">
        <f t="shared" si="0"/>
        <v>#DIV/0!</v>
      </c>
      <c r="K52" s="113"/>
      <c r="L52" s="113"/>
      <c r="M52" s="105"/>
      <c r="N52" s="105"/>
      <c r="O52" s="91"/>
    </row>
    <row r="53" spans="1:15">
      <c r="A53" s="40">
        <v>46</v>
      </c>
      <c r="B53" s="90"/>
      <c r="C53" s="90"/>
      <c r="D53" s="90"/>
      <c r="E53" s="93"/>
      <c r="F53" s="93"/>
      <c r="G53" s="94"/>
      <c r="H53" s="123"/>
      <c r="I53" s="117"/>
      <c r="J53" s="41" t="e">
        <f t="shared" si="0"/>
        <v>#DIV/0!</v>
      </c>
      <c r="K53" s="113"/>
      <c r="L53" s="113"/>
      <c r="M53" s="105"/>
      <c r="N53" s="105"/>
      <c r="O53" s="91"/>
    </row>
    <row r="54" spans="1:15">
      <c r="A54" s="40">
        <v>47</v>
      </c>
      <c r="B54" s="124"/>
      <c r="C54" s="84"/>
      <c r="D54" s="124"/>
      <c r="E54" s="93"/>
      <c r="F54" s="93"/>
      <c r="G54" s="84"/>
      <c r="H54" s="38"/>
      <c r="I54" s="38"/>
      <c r="J54" s="21" t="e">
        <f t="shared" si="0"/>
        <v>#DIV/0!</v>
      </c>
      <c r="K54" s="125"/>
      <c r="L54" s="126"/>
      <c r="M54" s="90"/>
      <c r="N54" s="90"/>
      <c r="O54" s="91"/>
    </row>
    <row r="55" spans="1:15">
      <c r="A55" s="13">
        <v>48</v>
      </c>
      <c r="B55" s="89"/>
      <c r="C55" s="84"/>
      <c r="D55" s="85"/>
      <c r="E55" s="93"/>
      <c r="F55" s="85"/>
      <c r="G55" s="84"/>
      <c r="H55" s="38"/>
      <c r="I55" s="111"/>
      <c r="J55" s="41" t="e">
        <f t="shared" si="0"/>
        <v>#DIV/0!</v>
      </c>
      <c r="K55" s="125"/>
      <c r="L55" s="126"/>
      <c r="M55" s="90"/>
      <c r="N55" s="90"/>
      <c r="O55" s="91"/>
    </row>
    <row r="56" spans="1:15">
      <c r="A56" s="13">
        <v>49</v>
      </c>
      <c r="B56" s="90"/>
      <c r="C56" s="90"/>
      <c r="D56" s="90"/>
      <c r="E56" s="93"/>
      <c r="F56" s="93"/>
      <c r="G56" s="94"/>
      <c r="H56" s="123"/>
      <c r="I56" s="117"/>
      <c r="J56" s="41" t="e">
        <f t="shared" si="0"/>
        <v>#DIV/0!</v>
      </c>
      <c r="K56" s="125"/>
      <c r="L56" s="125"/>
      <c r="M56" s="90"/>
      <c r="N56" s="90"/>
      <c r="O56" s="91"/>
    </row>
    <row r="57" spans="1:15">
      <c r="A57" s="13">
        <v>50</v>
      </c>
      <c r="B57" s="115"/>
      <c r="C57" s="90"/>
      <c r="D57" s="90"/>
      <c r="E57" s="93"/>
      <c r="F57" s="93"/>
      <c r="G57" s="94"/>
      <c r="H57" s="123"/>
      <c r="I57" s="117"/>
      <c r="J57" s="41" t="e">
        <f t="shared" si="0"/>
        <v>#DIV/0!</v>
      </c>
      <c r="K57" s="127"/>
      <c r="L57" s="127"/>
      <c r="M57" s="105"/>
      <c r="N57" s="105"/>
      <c r="O57" s="91"/>
    </row>
    <row r="58" spans="1:15">
      <c r="A58" s="40">
        <v>51</v>
      </c>
      <c r="B58" s="90"/>
      <c r="C58" s="90"/>
      <c r="D58" s="90"/>
      <c r="E58" s="93"/>
      <c r="F58" s="93"/>
      <c r="G58" s="94"/>
      <c r="H58" s="123"/>
      <c r="I58" s="117"/>
      <c r="J58" s="21" t="e">
        <f t="shared" si="0"/>
        <v>#DIV/0!</v>
      </c>
      <c r="K58" s="113"/>
      <c r="L58" s="113"/>
      <c r="M58" s="105"/>
      <c r="N58" s="128"/>
      <c r="O58" s="91"/>
    </row>
    <row r="59" spans="1:15">
      <c r="A59" s="40">
        <v>52</v>
      </c>
      <c r="B59" s="90"/>
      <c r="C59" s="90"/>
      <c r="D59" s="115"/>
      <c r="E59" s="93"/>
      <c r="F59" s="93"/>
      <c r="G59" s="94"/>
      <c r="H59" s="123"/>
      <c r="I59" s="117"/>
      <c r="J59" s="41" t="e">
        <f t="shared" si="0"/>
        <v>#DIV/0!</v>
      </c>
      <c r="K59" s="113"/>
      <c r="L59" s="113"/>
      <c r="M59" s="105"/>
      <c r="N59" s="105"/>
      <c r="O59" s="91"/>
    </row>
    <row r="60" spans="1:15">
      <c r="A60" s="13">
        <v>53</v>
      </c>
      <c r="B60" s="90"/>
      <c r="C60" s="90"/>
      <c r="D60" s="115"/>
      <c r="E60" s="93"/>
      <c r="F60" s="93"/>
      <c r="G60" s="94"/>
      <c r="H60" s="123"/>
      <c r="I60" s="117"/>
      <c r="J60" s="41" t="e">
        <f t="shared" si="0"/>
        <v>#DIV/0!</v>
      </c>
      <c r="K60" s="113"/>
      <c r="L60" s="113"/>
      <c r="M60" s="105"/>
      <c r="N60" s="105"/>
      <c r="O60" s="91"/>
    </row>
    <row r="61" spans="1:15">
      <c r="A61" s="13">
        <v>54</v>
      </c>
      <c r="B61" s="90"/>
      <c r="C61" s="90"/>
      <c r="D61" s="115"/>
      <c r="E61" s="93"/>
      <c r="F61" s="93"/>
      <c r="G61" s="94"/>
      <c r="H61" s="123"/>
      <c r="I61" s="117"/>
      <c r="J61" s="41" t="e">
        <f t="shared" si="0"/>
        <v>#DIV/0!</v>
      </c>
      <c r="K61" s="113"/>
      <c r="L61" s="113"/>
      <c r="M61" s="105"/>
      <c r="N61" s="105"/>
      <c r="O61" s="91"/>
    </row>
    <row r="62" spans="1:15">
      <c r="A62" s="13">
        <v>55</v>
      </c>
      <c r="B62" s="28"/>
      <c r="C62" s="28"/>
      <c r="D62" s="28"/>
      <c r="E62" s="39"/>
      <c r="F62" s="39"/>
      <c r="G62" s="30"/>
      <c r="H62" s="42"/>
      <c r="I62" s="43"/>
      <c r="J62" s="21" t="e">
        <f t="shared" si="0"/>
        <v>#DIV/0!</v>
      </c>
      <c r="K62" s="29"/>
      <c r="L62" s="29"/>
      <c r="M62" s="28"/>
      <c r="N62" s="28"/>
      <c r="O62" s="28"/>
    </row>
    <row r="63" spans="1:15">
      <c r="A63" s="40">
        <v>56</v>
      </c>
      <c r="B63" s="28"/>
      <c r="C63" s="28"/>
      <c r="D63" s="28"/>
      <c r="E63" s="39"/>
      <c r="F63" s="39"/>
      <c r="G63" s="30"/>
      <c r="H63" s="42"/>
      <c r="I63" s="43"/>
      <c r="J63" s="41" t="e">
        <f t="shared" si="0"/>
        <v>#DIV/0!</v>
      </c>
      <c r="K63" s="29"/>
      <c r="L63" s="29"/>
      <c r="M63" s="28"/>
      <c r="N63" s="28"/>
      <c r="O63" s="28"/>
    </row>
    <row r="64" spans="1:15">
      <c r="A64" s="40">
        <v>57</v>
      </c>
      <c r="B64" s="28"/>
      <c r="C64" s="28"/>
      <c r="D64" s="28"/>
      <c r="E64" s="39"/>
      <c r="F64" s="39"/>
      <c r="G64" s="30"/>
      <c r="H64" s="42"/>
      <c r="I64" s="43"/>
      <c r="J64" s="41" t="e">
        <f t="shared" si="0"/>
        <v>#DIV/0!</v>
      </c>
      <c r="K64" s="29"/>
      <c r="L64" s="29"/>
      <c r="M64" s="28"/>
      <c r="N64" s="28"/>
      <c r="O64" s="28"/>
    </row>
    <row r="65" spans="1:15">
      <c r="A65" s="13">
        <v>58</v>
      </c>
      <c r="B65" s="28"/>
      <c r="C65" s="28"/>
      <c r="D65" s="28"/>
      <c r="E65" s="39"/>
      <c r="F65" s="39"/>
      <c r="G65" s="30"/>
      <c r="H65" s="42"/>
      <c r="I65" s="43"/>
      <c r="J65" s="41" t="e">
        <f t="shared" si="0"/>
        <v>#DIV/0!</v>
      </c>
      <c r="K65" s="29"/>
      <c r="L65" s="29"/>
      <c r="M65" s="28"/>
      <c r="N65" s="28"/>
      <c r="O65" s="28"/>
    </row>
    <row r="66" spans="1:15">
      <c r="A66" s="13">
        <v>59</v>
      </c>
      <c r="B66" s="28"/>
      <c r="C66" s="28"/>
      <c r="D66" s="28"/>
      <c r="E66" s="39"/>
      <c r="F66" s="39"/>
      <c r="G66" s="30"/>
      <c r="H66" s="42"/>
      <c r="I66" s="43"/>
      <c r="J66" s="21" t="e">
        <f t="shared" si="0"/>
        <v>#DIV/0!</v>
      </c>
      <c r="K66" s="29"/>
      <c r="L66" s="29"/>
      <c r="M66" s="28"/>
      <c r="N66" s="28"/>
      <c r="O66" s="28"/>
    </row>
    <row r="67" spans="1:15">
      <c r="A67" s="13">
        <v>60</v>
      </c>
      <c r="B67" s="28"/>
      <c r="C67" s="28"/>
      <c r="D67" s="28"/>
      <c r="E67" s="39"/>
      <c r="F67" s="39"/>
      <c r="G67" s="30"/>
      <c r="H67" s="42"/>
      <c r="I67" s="43"/>
      <c r="J67" s="41" t="e">
        <f t="shared" si="0"/>
        <v>#DIV/0!</v>
      </c>
      <c r="K67" s="29"/>
      <c r="L67" s="29"/>
      <c r="M67" s="28"/>
      <c r="N67" s="28"/>
      <c r="O67" s="28"/>
    </row>
    <row r="68" spans="1:15">
      <c r="A68" s="40">
        <v>61</v>
      </c>
      <c r="B68" s="28"/>
      <c r="C68" s="28"/>
      <c r="D68" s="28"/>
      <c r="E68" s="39"/>
      <c r="F68" s="39"/>
      <c r="G68" s="30"/>
      <c r="H68" s="42"/>
      <c r="I68" s="43"/>
      <c r="J68" s="41" t="e">
        <f t="shared" si="0"/>
        <v>#DIV/0!</v>
      </c>
      <c r="K68" s="29"/>
      <c r="L68" s="29"/>
      <c r="M68" s="28"/>
      <c r="N68" s="28"/>
      <c r="O68" s="28"/>
    </row>
    <row r="69" spans="1:15">
      <c r="A69" s="40">
        <v>62</v>
      </c>
      <c r="B69" s="28"/>
      <c r="C69" s="28"/>
      <c r="D69" s="28"/>
      <c r="E69" s="39"/>
      <c r="F69" s="39"/>
      <c r="G69" s="30"/>
      <c r="H69" s="42"/>
      <c r="I69" s="43"/>
      <c r="J69" s="41" t="e">
        <f t="shared" si="0"/>
        <v>#DIV/0!</v>
      </c>
      <c r="K69" s="29"/>
      <c r="L69" s="29"/>
      <c r="M69" s="28"/>
      <c r="N69" s="28"/>
      <c r="O69" s="28"/>
    </row>
    <row r="70" spans="1:15">
      <c r="A70" s="13">
        <v>63</v>
      </c>
      <c r="B70" s="28"/>
      <c r="C70" s="28"/>
      <c r="D70" s="28"/>
      <c r="E70" s="39"/>
      <c r="F70" s="39"/>
      <c r="G70" s="30"/>
      <c r="H70" s="42"/>
      <c r="I70" s="43"/>
      <c r="J70" s="21" t="e">
        <f t="shared" si="0"/>
        <v>#DIV/0!</v>
      </c>
      <c r="K70" s="29"/>
      <c r="L70" s="29"/>
      <c r="M70" s="28"/>
      <c r="N70" s="28"/>
      <c r="O70" s="28"/>
    </row>
    <row r="71" spans="1:15">
      <c r="A71" s="13">
        <v>64</v>
      </c>
      <c r="B71" s="28"/>
      <c r="C71" s="28"/>
      <c r="D71" s="28"/>
      <c r="E71" s="39"/>
      <c r="F71" s="39"/>
      <c r="G71" s="30"/>
      <c r="H71" s="42"/>
      <c r="I71" s="43"/>
      <c r="J71" s="41" t="e">
        <f t="shared" si="0"/>
        <v>#DIV/0!</v>
      </c>
      <c r="K71" s="29"/>
      <c r="L71" s="29"/>
      <c r="M71" s="28"/>
      <c r="N71" s="28"/>
      <c r="O71" s="28"/>
    </row>
    <row r="72" spans="1:15">
      <c r="A72" s="13">
        <v>65</v>
      </c>
      <c r="B72" s="28"/>
      <c r="C72" s="28"/>
      <c r="D72" s="28"/>
      <c r="E72" s="39"/>
      <c r="F72" s="39"/>
      <c r="G72" s="30"/>
      <c r="H72" s="42"/>
      <c r="I72" s="43"/>
      <c r="J72" s="41" t="e">
        <f t="shared" si="0"/>
        <v>#DIV/0!</v>
      </c>
      <c r="K72" s="29"/>
      <c r="L72" s="29"/>
      <c r="M72" s="28"/>
      <c r="N72" s="28"/>
      <c r="O72" s="28"/>
    </row>
    <row r="73" spans="1:15">
      <c r="A73" s="40">
        <v>66</v>
      </c>
      <c r="B73" s="28"/>
      <c r="C73" s="28"/>
      <c r="D73" s="28"/>
      <c r="E73" s="39"/>
      <c r="F73" s="39"/>
      <c r="G73" s="30"/>
      <c r="H73" s="42"/>
      <c r="I73" s="43"/>
      <c r="J73" s="41" t="e">
        <f t="shared" si="0"/>
        <v>#DIV/0!</v>
      </c>
      <c r="K73" s="29"/>
      <c r="L73" s="29"/>
      <c r="M73" s="28"/>
      <c r="N73" s="28"/>
      <c r="O73" s="28"/>
    </row>
    <row r="74" spans="1:15">
      <c r="A74" s="40">
        <v>67</v>
      </c>
      <c r="B74" s="28"/>
      <c r="C74" s="28"/>
      <c r="D74" s="28"/>
      <c r="E74" s="39"/>
      <c r="F74" s="39"/>
      <c r="G74" s="30"/>
      <c r="H74" s="42"/>
      <c r="I74" s="43"/>
      <c r="J74" s="21" t="e">
        <f t="shared" si="0"/>
        <v>#DIV/0!</v>
      </c>
      <c r="K74" s="29"/>
      <c r="L74" s="29"/>
      <c r="M74" s="28"/>
      <c r="N74" s="28"/>
      <c r="O74" s="28"/>
    </row>
    <row r="75" spans="1:15">
      <c r="A75" s="13">
        <v>68</v>
      </c>
      <c r="B75" s="28"/>
      <c r="C75" s="28"/>
      <c r="D75" s="28"/>
      <c r="E75" s="39"/>
      <c r="F75" s="39"/>
      <c r="G75" s="30"/>
      <c r="H75" s="42"/>
      <c r="I75" s="43"/>
      <c r="J75" s="41" t="e">
        <f t="shared" si="0"/>
        <v>#DIV/0!</v>
      </c>
      <c r="K75" s="29"/>
      <c r="L75" s="29"/>
      <c r="M75" s="28"/>
      <c r="N75" s="28"/>
      <c r="O75" s="28"/>
    </row>
    <row r="76" spans="1:15">
      <c r="A76" s="13">
        <v>69</v>
      </c>
      <c r="B76" s="28"/>
      <c r="C76" s="28"/>
      <c r="D76" s="28"/>
      <c r="E76" s="39"/>
      <c r="F76" s="39"/>
      <c r="G76" s="30"/>
      <c r="H76" s="42"/>
      <c r="I76" s="43"/>
      <c r="J76" s="41" t="e">
        <f t="shared" si="0"/>
        <v>#DIV/0!</v>
      </c>
      <c r="K76" s="29"/>
      <c r="L76" s="29"/>
      <c r="M76" s="28"/>
      <c r="N76" s="28"/>
      <c r="O76" s="28"/>
    </row>
    <row r="77" spans="1:15">
      <c r="A77" s="13">
        <v>70</v>
      </c>
      <c r="B77" s="28"/>
      <c r="C77" s="28"/>
      <c r="D77" s="28"/>
      <c r="E77" s="39"/>
      <c r="F77" s="39"/>
      <c r="G77" s="30"/>
      <c r="H77" s="42"/>
      <c r="I77" s="43"/>
      <c r="J77" s="41" t="e">
        <f t="shared" si="0"/>
        <v>#DIV/0!</v>
      </c>
      <c r="K77" s="29"/>
      <c r="L77" s="29"/>
      <c r="M77" s="28"/>
      <c r="N77" s="28"/>
      <c r="O77" s="28"/>
    </row>
    <row r="78" spans="1:15">
      <c r="A78" s="40">
        <v>71</v>
      </c>
      <c r="B78" s="28"/>
      <c r="C78" s="28"/>
      <c r="D78" s="28"/>
      <c r="E78" s="39"/>
      <c r="F78" s="39"/>
      <c r="G78" s="30"/>
      <c r="H78" s="42"/>
      <c r="I78" s="43"/>
      <c r="J78" s="21" t="e">
        <f t="shared" si="0"/>
        <v>#DIV/0!</v>
      </c>
      <c r="K78" s="29"/>
      <c r="L78" s="29"/>
      <c r="M78" s="28"/>
      <c r="N78" s="28"/>
      <c r="O78" s="28"/>
    </row>
    <row r="79" spans="1:15">
      <c r="A79" s="40">
        <v>72</v>
      </c>
      <c r="B79" s="28"/>
      <c r="C79" s="28"/>
      <c r="D79" s="28"/>
      <c r="E79" s="39"/>
      <c r="F79" s="39"/>
      <c r="G79" s="30"/>
      <c r="H79" s="42"/>
      <c r="I79" s="43"/>
      <c r="J79" s="41" t="e">
        <f t="shared" si="0"/>
        <v>#DIV/0!</v>
      </c>
      <c r="K79" s="29"/>
      <c r="L79" s="29"/>
      <c r="M79" s="28"/>
      <c r="N79" s="28"/>
      <c r="O79" s="28"/>
    </row>
    <row r="80" spans="1:15">
      <c r="A80" s="13">
        <v>73</v>
      </c>
      <c r="B80" s="28"/>
      <c r="C80" s="28"/>
      <c r="D80" s="28"/>
      <c r="E80" s="39"/>
      <c r="F80" s="39"/>
      <c r="G80" s="30"/>
      <c r="H80" s="42"/>
      <c r="I80" s="43"/>
      <c r="J80" s="41" t="e">
        <f t="shared" si="0"/>
        <v>#DIV/0!</v>
      </c>
      <c r="K80" s="29"/>
      <c r="L80" s="29"/>
      <c r="M80" s="28"/>
      <c r="N80" s="28"/>
      <c r="O80" s="28"/>
    </row>
    <row r="81" spans="1:15">
      <c r="A81" s="13">
        <v>74</v>
      </c>
      <c r="B81" s="28"/>
      <c r="C81" s="28"/>
      <c r="D81" s="28"/>
      <c r="E81" s="39"/>
      <c r="F81" s="39"/>
      <c r="G81" s="30"/>
      <c r="H81" s="42"/>
      <c r="I81" s="43"/>
      <c r="J81" s="21" t="e">
        <f t="shared" si="0"/>
        <v>#DIV/0!</v>
      </c>
      <c r="K81" s="29"/>
      <c r="L81" s="29"/>
      <c r="M81" s="28"/>
      <c r="N81" s="28"/>
      <c r="O81" s="28"/>
    </row>
    <row r="82" spans="1:15">
      <c r="A82" s="13">
        <v>75</v>
      </c>
      <c r="B82" s="28"/>
      <c r="C82" s="28"/>
      <c r="D82" s="28"/>
      <c r="E82" s="39"/>
      <c r="F82" s="39"/>
      <c r="G82" s="30"/>
      <c r="H82" s="42"/>
      <c r="I82" s="43"/>
      <c r="J82" s="41" t="e">
        <f t="shared" si="0"/>
        <v>#DIV/0!</v>
      </c>
      <c r="K82" s="29"/>
      <c r="L82" s="29"/>
      <c r="M82" s="28"/>
      <c r="N82" s="28"/>
      <c r="O82" s="28"/>
    </row>
    <row r="83" spans="1:15">
      <c r="A83" s="40">
        <v>76</v>
      </c>
      <c r="B83" s="28"/>
      <c r="C83" s="28"/>
      <c r="D83" s="28"/>
      <c r="E83" s="39"/>
      <c r="F83" s="39"/>
      <c r="G83" s="30"/>
      <c r="H83" s="42"/>
      <c r="I83" s="43"/>
      <c r="J83" s="41" t="e">
        <f t="shared" si="0"/>
        <v>#DIV/0!</v>
      </c>
      <c r="K83" s="29"/>
      <c r="L83" s="29"/>
      <c r="M83" s="28"/>
      <c r="N83" s="28"/>
      <c r="O83" s="28"/>
    </row>
    <row r="84" spans="1:15">
      <c r="A84" s="40">
        <v>77</v>
      </c>
      <c r="B84" s="28"/>
      <c r="C84" s="28"/>
      <c r="D84" s="28"/>
      <c r="E84" s="39"/>
      <c r="F84" s="39"/>
      <c r="G84" s="30"/>
      <c r="H84" s="42"/>
      <c r="I84" s="43"/>
      <c r="J84" s="21" t="e">
        <f t="shared" si="0"/>
        <v>#DIV/0!</v>
      </c>
      <c r="K84" s="29"/>
      <c r="L84" s="29"/>
      <c r="M84" s="28"/>
      <c r="N84" s="28"/>
      <c r="O84" s="28"/>
    </row>
    <row r="85" spans="1:15">
      <c r="A85" s="13">
        <v>78</v>
      </c>
      <c r="B85" s="28"/>
      <c r="C85" s="28"/>
      <c r="D85" s="28"/>
      <c r="E85" s="39"/>
      <c r="F85" s="39"/>
      <c r="G85" s="30"/>
      <c r="H85" s="42"/>
      <c r="I85" s="43"/>
      <c r="J85" s="41" t="e">
        <f t="shared" si="0"/>
        <v>#DIV/0!</v>
      </c>
      <c r="K85" s="29"/>
      <c r="L85" s="29"/>
      <c r="M85" s="28"/>
      <c r="N85" s="28"/>
      <c r="O85" s="28"/>
    </row>
    <row r="86" spans="1:15">
      <c r="A86" s="13">
        <v>79</v>
      </c>
      <c r="B86" s="28"/>
      <c r="C86" s="28"/>
      <c r="D86" s="28"/>
      <c r="E86" s="39"/>
      <c r="F86" s="39"/>
      <c r="G86" s="30"/>
      <c r="H86" s="42"/>
      <c r="I86" s="43"/>
      <c r="J86" s="41" t="e">
        <f t="shared" si="0"/>
        <v>#DIV/0!</v>
      </c>
      <c r="K86" s="29"/>
      <c r="L86" s="29"/>
      <c r="M86" s="28"/>
      <c r="N86" s="28"/>
      <c r="O86" s="28"/>
    </row>
    <row r="87" spans="1:15">
      <c r="A87" s="13">
        <v>80</v>
      </c>
      <c r="B87" s="28"/>
      <c r="C87" s="28"/>
      <c r="D87" s="28"/>
      <c r="E87" s="39"/>
      <c r="F87" s="39"/>
      <c r="G87" s="30"/>
      <c r="H87" s="42"/>
      <c r="I87" s="43"/>
      <c r="J87" s="21" t="e">
        <f t="shared" si="0"/>
        <v>#DIV/0!</v>
      </c>
      <c r="K87" s="29"/>
      <c r="L87" s="29"/>
      <c r="M87" s="28"/>
      <c r="N87" s="28"/>
      <c r="O87" s="28"/>
    </row>
    <row r="88" spans="1:15">
      <c r="A88" s="40">
        <v>81</v>
      </c>
      <c r="B88" s="28"/>
      <c r="C88" s="28"/>
      <c r="D88" s="28"/>
      <c r="E88" s="39"/>
      <c r="F88" s="39"/>
      <c r="G88" s="30"/>
      <c r="H88" s="42"/>
      <c r="I88" s="43"/>
      <c r="J88" s="41" t="e">
        <f t="shared" si="0"/>
        <v>#DIV/0!</v>
      </c>
      <c r="K88" s="29"/>
      <c r="L88" s="29"/>
      <c r="M88" s="28"/>
      <c r="N88" s="28"/>
      <c r="O88" s="28"/>
    </row>
    <row r="89" spans="1:15">
      <c r="A89" s="40">
        <v>82</v>
      </c>
      <c r="B89" s="28"/>
      <c r="C89" s="28"/>
      <c r="D89" s="28"/>
      <c r="E89" s="39"/>
      <c r="F89" s="39"/>
      <c r="G89" s="30"/>
      <c r="H89" s="42"/>
      <c r="I89" s="43"/>
      <c r="J89" s="41" t="e">
        <f t="shared" si="0"/>
        <v>#DIV/0!</v>
      </c>
      <c r="K89" s="29"/>
      <c r="L89" s="29"/>
      <c r="M89" s="28"/>
      <c r="N89" s="28"/>
      <c r="O89" s="28"/>
    </row>
    <row r="90" spans="1:15">
      <c r="A90" s="13">
        <v>83</v>
      </c>
      <c r="B90" s="28"/>
      <c r="C90" s="28"/>
      <c r="D90" s="28"/>
      <c r="E90" s="39"/>
      <c r="F90" s="39"/>
      <c r="G90" s="30"/>
      <c r="H90" s="42"/>
      <c r="I90" s="43"/>
      <c r="J90" s="21" t="e">
        <f t="shared" si="0"/>
        <v>#DIV/0!</v>
      </c>
      <c r="K90" s="29"/>
      <c r="L90" s="29"/>
      <c r="M90" s="28"/>
      <c r="N90" s="28"/>
      <c r="O90" s="28"/>
    </row>
    <row r="91" spans="1:15">
      <c r="A91" s="13">
        <v>84</v>
      </c>
      <c r="B91" s="28"/>
      <c r="C91" s="28"/>
      <c r="D91" s="28"/>
      <c r="E91" s="39"/>
      <c r="F91" s="39"/>
      <c r="G91" s="30"/>
      <c r="H91" s="42"/>
      <c r="I91" s="43"/>
      <c r="J91" s="41" t="e">
        <f t="shared" si="0"/>
        <v>#DIV/0!</v>
      </c>
      <c r="K91" s="29"/>
      <c r="L91" s="29"/>
      <c r="M91" s="28"/>
      <c r="N91" s="28"/>
      <c r="O91" s="28"/>
    </row>
    <row r="92" spans="1:15">
      <c r="A92" s="13">
        <v>85</v>
      </c>
      <c r="B92" s="28"/>
      <c r="C92" s="28"/>
      <c r="D92" s="28"/>
      <c r="E92" s="39"/>
      <c r="F92" s="39"/>
      <c r="G92" s="30"/>
      <c r="H92" s="42"/>
      <c r="I92" s="43"/>
      <c r="J92" s="41" t="e">
        <f t="shared" si="0"/>
        <v>#DIV/0!</v>
      </c>
      <c r="K92" s="29"/>
      <c r="L92" s="29"/>
      <c r="M92" s="28"/>
      <c r="N92" s="28"/>
      <c r="O92" s="28"/>
    </row>
    <row r="93" spans="1:15">
      <c r="A93" s="40">
        <v>86</v>
      </c>
      <c r="B93" s="28"/>
      <c r="C93" s="28"/>
      <c r="D93" s="28"/>
      <c r="E93" s="39"/>
      <c r="F93" s="39"/>
      <c r="G93" s="30"/>
      <c r="H93" s="42"/>
      <c r="I93" s="43"/>
      <c r="J93" s="21" t="e">
        <f t="shared" si="0"/>
        <v>#DIV/0!</v>
      </c>
      <c r="K93" s="29"/>
      <c r="L93" s="29"/>
      <c r="M93" s="28"/>
      <c r="N93" s="28"/>
      <c r="O93" s="28"/>
    </row>
    <row r="94" spans="1:15">
      <c r="A94" s="40">
        <v>87</v>
      </c>
      <c r="B94" s="28"/>
      <c r="C94" s="28"/>
      <c r="D94" s="28"/>
      <c r="E94" s="39"/>
      <c r="F94" s="39"/>
      <c r="G94" s="30"/>
      <c r="H94" s="42"/>
      <c r="I94" s="43"/>
      <c r="J94" s="41" t="e">
        <f t="shared" si="0"/>
        <v>#DIV/0!</v>
      </c>
      <c r="K94" s="29"/>
      <c r="L94" s="29"/>
      <c r="M94" s="28"/>
      <c r="N94" s="28"/>
      <c r="O94" s="28"/>
    </row>
    <row r="95" spans="1:15">
      <c r="A95" s="13">
        <v>88</v>
      </c>
      <c r="B95" s="28"/>
      <c r="C95" s="28"/>
      <c r="D95" s="28"/>
      <c r="E95" s="39"/>
      <c r="F95" s="39"/>
      <c r="G95" s="30"/>
      <c r="H95" s="42"/>
      <c r="I95" s="43"/>
      <c r="J95" s="41" t="e">
        <f t="shared" si="0"/>
        <v>#DIV/0!</v>
      </c>
      <c r="K95" s="29"/>
      <c r="L95" s="29"/>
      <c r="M95" s="28"/>
      <c r="N95" s="28"/>
      <c r="O95" s="28"/>
    </row>
    <row r="96" spans="1:15">
      <c r="A96" s="13">
        <v>89</v>
      </c>
      <c r="B96" s="28"/>
      <c r="C96" s="28"/>
      <c r="D96" s="28"/>
      <c r="E96" s="39"/>
      <c r="F96" s="39"/>
      <c r="G96" s="30"/>
      <c r="H96" s="42"/>
      <c r="I96" s="43"/>
      <c r="J96" s="21" t="e">
        <f t="shared" si="0"/>
        <v>#DIV/0!</v>
      </c>
      <c r="K96" s="29"/>
      <c r="L96" s="29"/>
      <c r="M96" s="28"/>
      <c r="N96" s="28"/>
      <c r="O96" s="28"/>
    </row>
    <row r="97" spans="1:15">
      <c r="A97" s="13">
        <v>90</v>
      </c>
      <c r="B97" s="28"/>
      <c r="C97" s="28"/>
      <c r="D97" s="28"/>
      <c r="E97" s="39"/>
      <c r="F97" s="39"/>
      <c r="G97" s="30"/>
      <c r="H97" s="42"/>
      <c r="I97" s="43"/>
      <c r="J97" s="41" t="e">
        <f t="shared" si="0"/>
        <v>#DIV/0!</v>
      </c>
      <c r="K97" s="29"/>
      <c r="L97" s="29"/>
      <c r="M97" s="28"/>
      <c r="N97" s="28"/>
      <c r="O97" s="28"/>
    </row>
    <row r="98" spans="1:15">
      <c r="A98" s="40">
        <v>91</v>
      </c>
      <c r="B98" s="28"/>
      <c r="C98" s="28"/>
      <c r="D98" s="28"/>
      <c r="E98" s="39"/>
      <c r="F98" s="39"/>
      <c r="G98" s="30"/>
      <c r="H98" s="42"/>
      <c r="I98" s="43"/>
      <c r="J98" s="41" t="e">
        <f t="shared" si="0"/>
        <v>#DIV/0!</v>
      </c>
      <c r="K98" s="29"/>
      <c r="L98" s="29"/>
      <c r="M98" s="28"/>
      <c r="N98" s="28"/>
      <c r="O98" s="28"/>
    </row>
    <row r="99" spans="1:15">
      <c r="A99" s="40">
        <v>92</v>
      </c>
      <c r="B99" s="28"/>
      <c r="C99" s="28"/>
      <c r="D99" s="28"/>
      <c r="E99" s="39"/>
      <c r="F99" s="39"/>
      <c r="G99" s="30"/>
      <c r="H99" s="42"/>
      <c r="I99" s="43"/>
      <c r="J99" s="21" t="e">
        <f t="shared" si="0"/>
        <v>#DIV/0!</v>
      </c>
      <c r="K99" s="29"/>
      <c r="L99" s="29"/>
      <c r="M99" s="28"/>
      <c r="N99" s="28"/>
      <c r="O99" s="28"/>
    </row>
    <row r="100" spans="1:15">
      <c r="A100" s="13">
        <v>93</v>
      </c>
      <c r="B100" s="28"/>
      <c r="C100" s="28"/>
      <c r="D100" s="28"/>
      <c r="E100" s="39"/>
      <c r="F100" s="39"/>
      <c r="G100" s="30"/>
      <c r="H100" s="42"/>
      <c r="I100" s="43"/>
      <c r="J100" s="41" t="e">
        <f t="shared" si="0"/>
        <v>#DIV/0!</v>
      </c>
      <c r="K100" s="29"/>
      <c r="L100" s="29"/>
      <c r="M100" s="28"/>
      <c r="N100" s="28"/>
      <c r="O100" s="28"/>
    </row>
    <row r="101" spans="1:15">
      <c r="A101" s="13">
        <v>94</v>
      </c>
      <c r="B101" s="28"/>
      <c r="C101" s="28"/>
      <c r="D101" s="28"/>
      <c r="E101" s="39"/>
      <c r="F101" s="39"/>
      <c r="G101" s="30"/>
      <c r="H101" s="42"/>
      <c r="I101" s="43"/>
      <c r="J101" s="41" t="e">
        <f t="shared" si="0"/>
        <v>#DIV/0!</v>
      </c>
      <c r="K101" s="29"/>
      <c r="L101" s="29"/>
      <c r="M101" s="28"/>
      <c r="N101" s="28"/>
      <c r="O101" s="28"/>
    </row>
    <row r="102" spans="1:15">
      <c r="A102" s="13">
        <v>95</v>
      </c>
      <c r="B102" s="28"/>
      <c r="C102" s="28"/>
      <c r="D102" s="28"/>
      <c r="E102" s="39"/>
      <c r="F102" s="39"/>
      <c r="G102" s="30"/>
      <c r="H102" s="42"/>
      <c r="I102" s="43"/>
      <c r="J102" s="21" t="e">
        <f t="shared" si="0"/>
        <v>#DIV/0!</v>
      </c>
      <c r="K102" s="29"/>
      <c r="L102" s="29"/>
      <c r="M102" s="28"/>
      <c r="N102" s="28"/>
      <c r="O102" s="28"/>
    </row>
    <row r="103" spans="1:15">
      <c r="A103" s="40">
        <v>96</v>
      </c>
      <c r="B103" s="28"/>
      <c r="C103" s="28"/>
      <c r="D103" s="28"/>
      <c r="E103" s="39"/>
      <c r="F103" s="39"/>
      <c r="G103" s="30"/>
      <c r="H103" s="42"/>
      <c r="I103" s="43"/>
      <c r="J103" s="41" t="e">
        <f t="shared" si="0"/>
        <v>#DIV/0!</v>
      </c>
      <c r="K103" s="29"/>
      <c r="L103" s="29"/>
      <c r="M103" s="28"/>
      <c r="N103" s="28"/>
      <c r="O103" s="28"/>
    </row>
    <row r="104" spans="1:15">
      <c r="A104" s="40">
        <v>97</v>
      </c>
      <c r="B104" s="28"/>
      <c r="C104" s="28"/>
      <c r="D104" s="28"/>
      <c r="E104" s="39"/>
      <c r="F104" s="39"/>
      <c r="G104" s="30"/>
      <c r="H104" s="42"/>
      <c r="I104" s="43"/>
      <c r="J104" s="41" t="e">
        <f t="shared" si="0"/>
        <v>#DIV/0!</v>
      </c>
      <c r="K104" s="29"/>
      <c r="L104" s="29"/>
      <c r="M104" s="28"/>
      <c r="N104" s="28"/>
      <c r="O104" s="28"/>
    </row>
    <row r="105" spans="1:15">
      <c r="A105" s="13">
        <v>98</v>
      </c>
      <c r="B105" s="28"/>
      <c r="C105" s="28"/>
      <c r="D105" s="28"/>
      <c r="E105" s="39"/>
      <c r="F105" s="39"/>
      <c r="G105" s="30"/>
      <c r="H105" s="42"/>
      <c r="I105" s="43"/>
      <c r="J105" s="21" t="e">
        <f t="shared" si="0"/>
        <v>#DIV/0!</v>
      </c>
      <c r="K105" s="29"/>
      <c r="L105" s="29"/>
      <c r="M105" s="28"/>
      <c r="N105" s="28"/>
      <c r="O105" s="28"/>
    </row>
    <row r="106" spans="1:15">
      <c r="A106" s="13">
        <v>99</v>
      </c>
      <c r="B106" s="28"/>
      <c r="C106" s="28"/>
      <c r="D106" s="28"/>
      <c r="E106" s="39"/>
      <c r="F106" s="39"/>
      <c r="G106" s="30"/>
      <c r="H106" s="42"/>
      <c r="I106" s="43"/>
      <c r="J106" s="41" t="e">
        <f t="shared" si="0"/>
        <v>#DIV/0!</v>
      </c>
      <c r="K106" s="29"/>
      <c r="L106" s="29"/>
      <c r="M106" s="28"/>
      <c r="N106" s="28"/>
      <c r="O106" s="28"/>
    </row>
    <row r="107" spans="1:15">
      <c r="A107" s="13">
        <v>100</v>
      </c>
      <c r="B107" s="28"/>
      <c r="C107" s="28"/>
      <c r="D107" s="28"/>
      <c r="E107" s="39"/>
      <c r="F107" s="39"/>
      <c r="G107" s="30"/>
      <c r="H107" s="42"/>
      <c r="I107" s="43"/>
      <c r="J107" s="41" t="e">
        <f t="shared" si="0"/>
        <v>#DIV/0!</v>
      </c>
      <c r="K107" s="29"/>
      <c r="L107" s="29"/>
      <c r="M107" s="28"/>
      <c r="N107" s="28"/>
      <c r="O107" s="28"/>
    </row>
    <row r="108" spans="1:15">
      <c r="A108" s="40">
        <v>101</v>
      </c>
      <c r="B108" s="28"/>
      <c r="C108" s="28"/>
      <c r="D108" s="28"/>
      <c r="E108" s="39"/>
      <c r="F108" s="39"/>
      <c r="G108" s="30"/>
      <c r="H108" s="42"/>
      <c r="I108" s="43"/>
      <c r="J108" s="21" t="e">
        <f t="shared" si="0"/>
        <v>#DIV/0!</v>
      </c>
      <c r="K108" s="29"/>
      <c r="L108" s="29"/>
      <c r="M108" s="28"/>
      <c r="N108" s="28"/>
      <c r="O108" s="28"/>
    </row>
    <row r="109" spans="1:15">
      <c r="A109" s="40">
        <v>102</v>
      </c>
      <c r="B109" s="28"/>
      <c r="C109" s="28"/>
      <c r="D109" s="28"/>
      <c r="E109" s="39"/>
      <c r="F109" s="39"/>
      <c r="G109" s="30"/>
      <c r="H109" s="42"/>
      <c r="I109" s="43"/>
      <c r="J109" s="41" t="e">
        <f t="shared" si="0"/>
        <v>#DIV/0!</v>
      </c>
      <c r="K109" s="29"/>
      <c r="L109" s="29"/>
      <c r="M109" s="28"/>
      <c r="N109" s="28"/>
      <c r="O109" s="28"/>
    </row>
    <row r="110" spans="1:15">
      <c r="A110" s="13">
        <v>103</v>
      </c>
      <c r="B110" s="28"/>
      <c r="C110" s="28"/>
      <c r="D110" s="28"/>
      <c r="E110" s="39"/>
      <c r="F110" s="39"/>
      <c r="G110" s="30"/>
      <c r="H110" s="42"/>
      <c r="I110" s="43"/>
      <c r="J110" s="41" t="e">
        <f t="shared" si="0"/>
        <v>#DIV/0!</v>
      </c>
      <c r="K110" s="29"/>
      <c r="L110" s="29"/>
      <c r="M110" s="28"/>
      <c r="N110" s="28"/>
      <c r="O110" s="28"/>
    </row>
    <row r="111" spans="1:15">
      <c r="A111" s="13">
        <v>104</v>
      </c>
      <c r="B111" s="28"/>
      <c r="C111" s="28"/>
      <c r="D111" s="28"/>
      <c r="E111" s="39"/>
      <c r="F111" s="39"/>
      <c r="G111" s="30"/>
      <c r="H111" s="42"/>
      <c r="I111" s="43"/>
      <c r="J111" s="21" t="e">
        <f t="shared" si="0"/>
        <v>#DIV/0!</v>
      </c>
      <c r="K111" s="29"/>
      <c r="L111" s="29"/>
      <c r="M111" s="28"/>
      <c r="N111" s="28"/>
      <c r="O111" s="28"/>
    </row>
    <row r="112" spans="1:15">
      <c r="A112" s="13">
        <v>105</v>
      </c>
      <c r="B112" s="28"/>
      <c r="C112" s="28"/>
      <c r="D112" s="28"/>
      <c r="E112" s="39"/>
      <c r="F112" s="39"/>
      <c r="G112" s="30"/>
      <c r="H112" s="42"/>
      <c r="I112" s="43"/>
      <c r="J112" s="41" t="e">
        <f t="shared" si="0"/>
        <v>#DIV/0!</v>
      </c>
      <c r="K112" s="29"/>
      <c r="L112" s="29"/>
      <c r="M112" s="28"/>
      <c r="N112" s="28"/>
      <c r="O112" s="28"/>
    </row>
    <row r="113" spans="1:15">
      <c r="A113" s="40">
        <v>106</v>
      </c>
      <c r="B113" s="28"/>
      <c r="C113" s="28"/>
      <c r="D113" s="28"/>
      <c r="E113" s="39"/>
      <c r="F113" s="39"/>
      <c r="G113" s="30"/>
      <c r="H113" s="42"/>
      <c r="I113" s="43"/>
      <c r="J113" s="41" t="e">
        <f t="shared" si="0"/>
        <v>#DIV/0!</v>
      </c>
      <c r="K113" s="29"/>
      <c r="L113" s="29"/>
      <c r="M113" s="28"/>
      <c r="N113" s="28"/>
      <c r="O113" s="28"/>
    </row>
    <row r="114" spans="1:15">
      <c r="A114" s="40">
        <v>107</v>
      </c>
      <c r="B114" s="28"/>
      <c r="C114" s="28"/>
      <c r="D114" s="28"/>
      <c r="E114" s="39"/>
      <c r="F114" s="39"/>
      <c r="G114" s="30"/>
      <c r="H114" s="42"/>
      <c r="I114" s="43"/>
      <c r="J114" s="21" t="e">
        <f t="shared" si="0"/>
        <v>#DIV/0!</v>
      </c>
      <c r="K114" s="29"/>
      <c r="L114" s="29"/>
      <c r="M114" s="28"/>
      <c r="N114" s="28"/>
      <c r="O114" s="28"/>
    </row>
    <row r="115" spans="1:15">
      <c r="A115" s="13">
        <v>108</v>
      </c>
      <c r="B115" s="28"/>
      <c r="C115" s="28"/>
      <c r="D115" s="28"/>
      <c r="E115" s="39"/>
      <c r="F115" s="39"/>
      <c r="G115" s="30"/>
      <c r="H115" s="42"/>
      <c r="I115" s="43"/>
      <c r="J115" s="41" t="e">
        <f t="shared" si="0"/>
        <v>#DIV/0!</v>
      </c>
      <c r="K115" s="29"/>
      <c r="L115" s="29"/>
      <c r="M115" s="28"/>
      <c r="N115" s="28"/>
      <c r="O115" s="28"/>
    </row>
    <row r="116" spans="1:15">
      <c r="A116" s="13">
        <v>109</v>
      </c>
      <c r="B116" s="28"/>
      <c r="C116" s="28"/>
      <c r="D116" s="28"/>
      <c r="E116" s="39"/>
      <c r="F116" s="39"/>
      <c r="G116" s="30"/>
      <c r="H116" s="42"/>
      <c r="I116" s="43"/>
      <c r="J116" s="41" t="e">
        <f t="shared" si="0"/>
        <v>#DIV/0!</v>
      </c>
      <c r="K116" s="29"/>
      <c r="L116" s="29"/>
      <c r="M116" s="28"/>
      <c r="N116" s="28"/>
      <c r="O116" s="28"/>
    </row>
    <row r="117" spans="1:15">
      <c r="A117" s="13">
        <v>110</v>
      </c>
      <c r="B117" s="28"/>
      <c r="C117" s="28"/>
      <c r="D117" s="28"/>
      <c r="E117" s="39"/>
      <c r="F117" s="39"/>
      <c r="G117" s="30"/>
      <c r="H117" s="42"/>
      <c r="I117" s="43"/>
      <c r="J117" s="21" t="e">
        <f t="shared" si="0"/>
        <v>#DIV/0!</v>
      </c>
      <c r="K117" s="29"/>
      <c r="L117" s="29"/>
      <c r="M117" s="28"/>
      <c r="N117" s="28"/>
      <c r="O117" s="28"/>
    </row>
    <row r="118" spans="1:15">
      <c r="A118" s="40">
        <v>111</v>
      </c>
      <c r="B118" s="28"/>
      <c r="C118" s="28"/>
      <c r="D118" s="28"/>
      <c r="E118" s="39"/>
      <c r="F118" s="39"/>
      <c r="G118" s="30"/>
      <c r="H118" s="42"/>
      <c r="I118" s="43"/>
      <c r="J118" s="41" t="e">
        <f t="shared" si="0"/>
        <v>#DIV/0!</v>
      </c>
      <c r="K118" s="29"/>
      <c r="L118" s="29"/>
      <c r="M118" s="28"/>
      <c r="N118" s="28"/>
      <c r="O118" s="28"/>
    </row>
    <row r="119" spans="1:15">
      <c r="A119" s="40">
        <v>112</v>
      </c>
      <c r="B119" s="28"/>
      <c r="C119" s="28"/>
      <c r="D119" s="28"/>
      <c r="E119" s="39"/>
      <c r="F119" s="39"/>
      <c r="G119" s="30"/>
      <c r="H119" s="42"/>
      <c r="I119" s="43"/>
      <c r="J119" s="41" t="e">
        <f t="shared" si="0"/>
        <v>#DIV/0!</v>
      </c>
      <c r="K119" s="29"/>
      <c r="L119" s="29"/>
      <c r="M119" s="28"/>
      <c r="N119" s="28"/>
      <c r="O119" s="28"/>
    </row>
    <row r="120" spans="1:15">
      <c r="A120" s="13">
        <v>113</v>
      </c>
      <c r="B120" s="28"/>
      <c r="C120" s="28"/>
      <c r="D120" s="28"/>
      <c r="E120" s="39"/>
      <c r="F120" s="39"/>
      <c r="G120" s="30"/>
      <c r="H120" s="42"/>
      <c r="I120" s="43"/>
      <c r="J120" s="21" t="e">
        <f t="shared" si="0"/>
        <v>#DIV/0!</v>
      </c>
      <c r="K120" s="29"/>
      <c r="L120" s="29"/>
      <c r="M120" s="28"/>
      <c r="N120" s="28"/>
      <c r="O120" s="28"/>
    </row>
    <row r="121" spans="1:15">
      <c r="A121" s="13">
        <v>114</v>
      </c>
      <c r="B121" s="28"/>
      <c r="C121" s="28"/>
      <c r="D121" s="28"/>
      <c r="E121" s="39"/>
      <c r="F121" s="39"/>
      <c r="G121" s="30"/>
      <c r="H121" s="42"/>
      <c r="I121" s="43"/>
      <c r="J121" s="41" t="e">
        <f t="shared" si="0"/>
        <v>#DIV/0!</v>
      </c>
      <c r="K121" s="29"/>
      <c r="L121" s="29"/>
      <c r="M121" s="28"/>
      <c r="N121" s="28"/>
      <c r="O121" s="28"/>
    </row>
    <row r="122" spans="1:15">
      <c r="A122" s="13">
        <v>115</v>
      </c>
      <c r="B122" s="28"/>
      <c r="C122" s="28"/>
      <c r="D122" s="28"/>
      <c r="E122" s="39"/>
      <c r="F122" s="39"/>
      <c r="G122" s="30"/>
      <c r="H122" s="42"/>
      <c r="I122" s="43"/>
      <c r="J122" s="41" t="e">
        <f t="shared" si="0"/>
        <v>#DIV/0!</v>
      </c>
      <c r="K122" s="29"/>
      <c r="L122" s="29"/>
      <c r="M122" s="28"/>
      <c r="N122" s="28"/>
      <c r="O122" s="28"/>
    </row>
    <row r="123" spans="1:15">
      <c r="A123" s="40">
        <v>116</v>
      </c>
      <c r="B123" s="28"/>
      <c r="C123" s="28"/>
      <c r="D123" s="28"/>
      <c r="E123" s="39"/>
      <c r="F123" s="39"/>
      <c r="G123" s="30"/>
      <c r="H123" s="42"/>
      <c r="I123" s="43"/>
      <c r="J123" s="21" t="e">
        <f t="shared" si="0"/>
        <v>#DIV/0!</v>
      </c>
      <c r="K123" s="29"/>
      <c r="L123" s="29"/>
      <c r="M123" s="28"/>
      <c r="N123" s="28"/>
      <c r="O123" s="28"/>
    </row>
    <row r="124" spans="1:15">
      <c r="A124" s="40">
        <v>117</v>
      </c>
      <c r="B124" s="28"/>
      <c r="C124" s="28"/>
      <c r="D124" s="28"/>
      <c r="E124" s="39"/>
      <c r="F124" s="39"/>
      <c r="G124" s="30"/>
      <c r="H124" s="42"/>
      <c r="I124" s="43"/>
      <c r="J124" s="41" t="e">
        <f t="shared" si="0"/>
        <v>#DIV/0!</v>
      </c>
      <c r="K124" s="29"/>
      <c r="L124" s="29"/>
      <c r="M124" s="28"/>
      <c r="N124" s="28"/>
      <c r="O124" s="28"/>
    </row>
    <row r="125" spans="1:15">
      <c r="A125" s="13">
        <v>118</v>
      </c>
      <c r="B125" s="28"/>
      <c r="C125" s="28"/>
      <c r="D125" s="28"/>
      <c r="E125" s="39"/>
      <c r="F125" s="39"/>
      <c r="G125" s="30"/>
      <c r="H125" s="42"/>
      <c r="I125" s="43"/>
      <c r="J125" s="41" t="e">
        <f t="shared" si="0"/>
        <v>#DIV/0!</v>
      </c>
      <c r="K125" s="29"/>
      <c r="L125" s="29"/>
      <c r="M125" s="28"/>
      <c r="N125" s="28"/>
      <c r="O125" s="28"/>
    </row>
    <row r="126" spans="1:15">
      <c r="A126" s="13">
        <v>119</v>
      </c>
      <c r="B126" s="28"/>
      <c r="C126" s="28"/>
      <c r="D126" s="28"/>
      <c r="E126" s="39"/>
      <c r="F126" s="39"/>
      <c r="G126" s="30"/>
      <c r="H126" s="42"/>
      <c r="I126" s="43"/>
      <c r="J126" s="21" t="e">
        <f t="shared" si="0"/>
        <v>#DIV/0!</v>
      </c>
      <c r="K126" s="29"/>
      <c r="L126" s="29"/>
      <c r="M126" s="28"/>
      <c r="N126" s="28"/>
      <c r="O126" s="28"/>
    </row>
    <row r="127" spans="1:15">
      <c r="A127" s="13">
        <v>120</v>
      </c>
      <c r="B127" s="28"/>
      <c r="C127" s="28"/>
      <c r="D127" s="28"/>
      <c r="E127" s="39"/>
      <c r="F127" s="39"/>
      <c r="G127" s="30"/>
      <c r="H127" s="42"/>
      <c r="I127" s="43"/>
      <c r="J127" s="41" t="e">
        <f t="shared" si="0"/>
        <v>#DIV/0!</v>
      </c>
      <c r="K127" s="29"/>
      <c r="L127" s="29"/>
      <c r="M127" s="28"/>
      <c r="N127" s="28"/>
      <c r="O127" s="28"/>
    </row>
    <row r="128" spans="1:15">
      <c r="A128" s="40">
        <v>121</v>
      </c>
      <c r="B128" s="28"/>
      <c r="C128" s="28"/>
      <c r="D128" s="28"/>
      <c r="E128" s="39"/>
      <c r="F128" s="39"/>
      <c r="G128" s="30"/>
      <c r="H128" s="42"/>
      <c r="I128" s="43"/>
      <c r="J128" s="41" t="e">
        <f t="shared" si="0"/>
        <v>#DIV/0!</v>
      </c>
      <c r="K128" s="29"/>
      <c r="L128" s="29"/>
      <c r="M128" s="28"/>
      <c r="N128" s="28"/>
      <c r="O128" s="28"/>
    </row>
    <row r="129" spans="1:15">
      <c r="A129" s="40">
        <v>122</v>
      </c>
      <c r="B129" s="28"/>
      <c r="C129" s="28"/>
      <c r="D129" s="28"/>
      <c r="E129" s="39"/>
      <c r="F129" s="39"/>
      <c r="G129" s="30"/>
      <c r="H129" s="42"/>
      <c r="I129" s="43"/>
      <c r="J129" s="21" t="e">
        <f t="shared" si="0"/>
        <v>#DIV/0!</v>
      </c>
      <c r="K129" s="29"/>
      <c r="L129" s="29"/>
      <c r="M129" s="28"/>
      <c r="N129" s="28"/>
      <c r="O129" s="28"/>
    </row>
    <row r="130" spans="1:15">
      <c r="A130" s="13">
        <v>123</v>
      </c>
      <c r="B130" s="28"/>
      <c r="C130" s="28"/>
      <c r="D130" s="28"/>
      <c r="E130" s="39"/>
      <c r="F130" s="39"/>
      <c r="G130" s="30"/>
      <c r="H130" s="42"/>
      <c r="I130" s="43"/>
      <c r="J130" s="41" t="e">
        <f t="shared" si="0"/>
        <v>#DIV/0!</v>
      </c>
      <c r="K130" s="29"/>
      <c r="L130" s="29"/>
      <c r="M130" s="28"/>
      <c r="N130" s="28"/>
      <c r="O130" s="28"/>
    </row>
    <row r="131" spans="1:15">
      <c r="A131" s="13">
        <v>124</v>
      </c>
      <c r="B131" s="28"/>
      <c r="C131" s="28"/>
      <c r="D131" s="28"/>
      <c r="E131" s="39"/>
      <c r="F131" s="39"/>
      <c r="G131" s="30"/>
      <c r="H131" s="42"/>
      <c r="I131" s="43"/>
      <c r="J131" s="41" t="e">
        <f t="shared" si="0"/>
        <v>#DIV/0!</v>
      </c>
      <c r="K131" s="29"/>
      <c r="L131" s="29"/>
      <c r="M131" s="28"/>
      <c r="N131" s="28"/>
      <c r="O131" s="28"/>
    </row>
    <row r="132" spans="1:15">
      <c r="A132" s="13">
        <v>125</v>
      </c>
      <c r="B132" s="28"/>
      <c r="C132" s="28"/>
      <c r="D132" s="28"/>
      <c r="E132" s="39"/>
      <c r="F132" s="39"/>
      <c r="G132" s="30"/>
      <c r="H132" s="42"/>
      <c r="I132" s="43"/>
      <c r="J132" s="21" t="e">
        <f t="shared" si="0"/>
        <v>#DIV/0!</v>
      </c>
      <c r="K132" s="29"/>
      <c r="L132" s="29"/>
      <c r="M132" s="28"/>
      <c r="N132" s="28"/>
      <c r="O132" s="28"/>
    </row>
    <row r="133" spans="1:15">
      <c r="A133" s="40">
        <v>126</v>
      </c>
      <c r="B133" s="28"/>
      <c r="C133" s="28"/>
      <c r="D133" s="28"/>
      <c r="E133" s="39"/>
      <c r="F133" s="39"/>
      <c r="G133" s="30"/>
      <c r="H133" s="42"/>
      <c r="I133" s="43"/>
      <c r="J133" s="41" t="e">
        <f t="shared" si="0"/>
        <v>#DIV/0!</v>
      </c>
      <c r="K133" s="29"/>
      <c r="L133" s="29"/>
      <c r="M133" s="28"/>
      <c r="N133" s="28"/>
      <c r="O133" s="28"/>
    </row>
    <row r="134" spans="1:15">
      <c r="A134" s="40">
        <v>127</v>
      </c>
      <c r="B134" s="28"/>
      <c r="C134" s="28"/>
      <c r="D134" s="28"/>
      <c r="E134" s="39"/>
      <c r="F134" s="39"/>
      <c r="G134" s="30"/>
      <c r="H134" s="42"/>
      <c r="I134" s="43"/>
      <c r="J134" s="41" t="e">
        <f t="shared" si="0"/>
        <v>#DIV/0!</v>
      </c>
      <c r="K134" s="29"/>
      <c r="L134" s="29"/>
      <c r="M134" s="28"/>
      <c r="N134" s="28"/>
      <c r="O134" s="28"/>
    </row>
    <row r="135" spans="1:15">
      <c r="A135" s="13">
        <v>128</v>
      </c>
      <c r="B135" s="28"/>
      <c r="C135" s="28"/>
      <c r="D135" s="28"/>
      <c r="E135" s="39"/>
      <c r="F135" s="39"/>
      <c r="G135" s="30"/>
      <c r="H135" s="42"/>
      <c r="I135" s="43"/>
      <c r="J135" s="21" t="e">
        <f t="shared" si="0"/>
        <v>#DIV/0!</v>
      </c>
      <c r="K135" s="29"/>
      <c r="L135" s="29"/>
      <c r="M135" s="28"/>
      <c r="N135" s="28"/>
      <c r="O135" s="28"/>
    </row>
    <row r="136" spans="1:15">
      <c r="A136" s="13">
        <v>129</v>
      </c>
      <c r="B136" s="28"/>
      <c r="C136" s="28"/>
      <c r="D136" s="28"/>
      <c r="E136" s="39"/>
      <c r="F136" s="39"/>
      <c r="G136" s="30"/>
      <c r="H136" s="42"/>
      <c r="I136" s="43"/>
      <c r="J136" s="41" t="e">
        <f t="shared" si="0"/>
        <v>#DIV/0!</v>
      </c>
      <c r="K136" s="29"/>
      <c r="L136" s="29"/>
      <c r="M136" s="28"/>
      <c r="N136" s="28"/>
      <c r="O136" s="28"/>
    </row>
    <row r="137" spans="1:15">
      <c r="A137" s="13">
        <v>130</v>
      </c>
      <c r="B137" s="28"/>
      <c r="C137" s="28"/>
      <c r="D137" s="28"/>
      <c r="E137" s="39"/>
      <c r="F137" s="39"/>
      <c r="G137" s="30"/>
      <c r="H137" s="42"/>
      <c r="I137" s="43"/>
      <c r="J137" s="41" t="e">
        <f t="shared" si="0"/>
        <v>#DIV/0!</v>
      </c>
      <c r="K137" s="29"/>
      <c r="L137" s="29"/>
      <c r="M137" s="28"/>
      <c r="N137" s="28"/>
      <c r="O137" s="28"/>
    </row>
    <row r="138" spans="1:15">
      <c r="A138" s="40">
        <v>131</v>
      </c>
      <c r="B138" s="28"/>
      <c r="C138" s="28"/>
      <c r="D138" s="28"/>
      <c r="E138" s="39"/>
      <c r="F138" s="39"/>
      <c r="G138" s="30"/>
      <c r="H138" s="42"/>
      <c r="I138" s="43"/>
      <c r="J138" s="21" t="e">
        <f t="shared" si="0"/>
        <v>#DIV/0!</v>
      </c>
      <c r="K138" s="29"/>
      <c r="L138" s="29"/>
      <c r="M138" s="28"/>
      <c r="N138" s="28"/>
      <c r="O138" s="28"/>
    </row>
    <row r="139" spans="1:15">
      <c r="A139" s="40">
        <v>132</v>
      </c>
      <c r="B139" s="28"/>
      <c r="C139" s="28"/>
      <c r="D139" s="28"/>
      <c r="E139" s="39"/>
      <c r="F139" s="39"/>
      <c r="G139" s="30"/>
      <c r="H139" s="42"/>
      <c r="I139" s="43"/>
      <c r="J139" s="41" t="e">
        <f t="shared" si="0"/>
        <v>#DIV/0!</v>
      </c>
      <c r="K139" s="29"/>
      <c r="L139" s="29"/>
      <c r="M139" s="28"/>
      <c r="N139" s="28"/>
      <c r="O139" s="28"/>
    </row>
    <row r="140" spans="1:15">
      <c r="A140" s="13">
        <v>133</v>
      </c>
      <c r="B140" s="28"/>
      <c r="C140" s="28"/>
      <c r="D140" s="28"/>
      <c r="E140" s="39"/>
      <c r="F140" s="39"/>
      <c r="G140" s="30"/>
      <c r="H140" s="42"/>
      <c r="I140" s="43"/>
      <c r="J140" s="41" t="e">
        <f t="shared" si="0"/>
        <v>#DIV/0!</v>
      </c>
      <c r="K140" s="29"/>
      <c r="L140" s="29"/>
      <c r="M140" s="28"/>
      <c r="N140" s="28"/>
      <c r="O140" s="28"/>
    </row>
    <row r="141" spans="1:15">
      <c r="A141" s="13">
        <v>134</v>
      </c>
      <c r="B141" s="28"/>
      <c r="C141" s="28"/>
      <c r="D141" s="28"/>
      <c r="E141" s="39"/>
      <c r="F141" s="39"/>
      <c r="G141" s="30"/>
      <c r="H141" s="42"/>
      <c r="I141" s="43"/>
      <c r="J141" s="21" t="e">
        <f t="shared" si="0"/>
        <v>#DIV/0!</v>
      </c>
      <c r="K141" s="29"/>
      <c r="L141" s="29"/>
      <c r="M141" s="28"/>
      <c r="N141" s="28"/>
      <c r="O141" s="28"/>
    </row>
    <row r="142" spans="1:15">
      <c r="A142" s="13">
        <v>135</v>
      </c>
      <c r="B142" s="28"/>
      <c r="C142" s="28"/>
      <c r="D142" s="28"/>
      <c r="E142" s="39"/>
      <c r="F142" s="39"/>
      <c r="G142" s="30"/>
      <c r="H142" s="42"/>
      <c r="I142" s="43"/>
      <c r="J142" s="41" t="e">
        <f t="shared" si="0"/>
        <v>#DIV/0!</v>
      </c>
      <c r="K142" s="29"/>
      <c r="L142" s="29"/>
      <c r="M142" s="28"/>
      <c r="N142" s="28"/>
      <c r="O142" s="28"/>
    </row>
    <row r="143" spans="1:15">
      <c r="A143" s="40">
        <v>136</v>
      </c>
      <c r="B143" s="28"/>
      <c r="C143" s="28"/>
      <c r="D143" s="28"/>
      <c r="E143" s="39"/>
      <c r="F143" s="39"/>
      <c r="G143" s="30"/>
      <c r="H143" s="42"/>
      <c r="I143" s="43"/>
      <c r="J143" s="41" t="e">
        <f t="shared" si="0"/>
        <v>#DIV/0!</v>
      </c>
      <c r="K143" s="29"/>
      <c r="L143" s="29"/>
      <c r="M143" s="28"/>
      <c r="N143" s="28"/>
      <c r="O143" s="28"/>
    </row>
    <row r="144" spans="1:15">
      <c r="A144" s="40">
        <v>137</v>
      </c>
      <c r="B144" s="28"/>
      <c r="C144" s="28"/>
      <c r="D144" s="28"/>
      <c r="E144" s="39"/>
      <c r="F144" s="39"/>
      <c r="G144" s="30"/>
      <c r="H144" s="42"/>
      <c r="I144" s="43"/>
      <c r="J144" s="21" t="e">
        <f t="shared" si="0"/>
        <v>#DIV/0!</v>
      </c>
      <c r="K144" s="29"/>
      <c r="L144" s="29"/>
      <c r="M144" s="28"/>
      <c r="N144" s="28"/>
      <c r="O144" s="28"/>
    </row>
    <row r="145" spans="1:15">
      <c r="A145" s="13">
        <v>138</v>
      </c>
      <c r="B145" s="28"/>
      <c r="C145" s="28"/>
      <c r="D145" s="28"/>
      <c r="E145" s="39"/>
      <c r="F145" s="39"/>
      <c r="G145" s="30"/>
      <c r="H145" s="42"/>
      <c r="I145" s="43"/>
      <c r="J145" s="41" t="e">
        <f t="shared" si="0"/>
        <v>#DIV/0!</v>
      </c>
      <c r="K145" s="29"/>
      <c r="L145" s="29"/>
      <c r="M145" s="28"/>
      <c r="N145" s="28"/>
      <c r="O145" s="28"/>
    </row>
    <row r="146" spans="1:15">
      <c r="A146" s="13">
        <v>139</v>
      </c>
      <c r="B146" s="28"/>
      <c r="C146" s="28"/>
      <c r="D146" s="28"/>
      <c r="E146" s="39"/>
      <c r="F146" s="39"/>
      <c r="G146" s="30"/>
      <c r="H146" s="42"/>
      <c r="I146" s="43"/>
      <c r="J146" s="41" t="e">
        <f t="shared" si="0"/>
        <v>#DIV/0!</v>
      </c>
      <c r="K146" s="29"/>
      <c r="L146" s="29"/>
      <c r="M146" s="28"/>
      <c r="N146" s="28"/>
      <c r="O146" s="28"/>
    </row>
    <row r="147" spans="1:15">
      <c r="A147" s="13">
        <v>140</v>
      </c>
      <c r="B147" s="28"/>
      <c r="C147" s="28"/>
      <c r="D147" s="28"/>
      <c r="E147" s="39"/>
      <c r="F147" s="39"/>
      <c r="G147" s="30"/>
      <c r="H147" s="42"/>
      <c r="I147" s="43"/>
      <c r="J147" s="21" t="e">
        <f t="shared" si="0"/>
        <v>#DIV/0!</v>
      </c>
      <c r="K147" s="29"/>
      <c r="L147" s="29"/>
      <c r="M147" s="28"/>
      <c r="N147" s="28"/>
      <c r="O147" s="28"/>
    </row>
    <row r="148" spans="1:15">
      <c r="A148" s="40">
        <v>141</v>
      </c>
      <c r="B148" s="28"/>
      <c r="C148" s="28"/>
      <c r="D148" s="28"/>
      <c r="E148" s="39"/>
      <c r="F148" s="39"/>
      <c r="G148" s="30"/>
      <c r="H148" s="42"/>
      <c r="I148" s="43"/>
      <c r="J148" s="41" t="e">
        <f t="shared" si="0"/>
        <v>#DIV/0!</v>
      </c>
      <c r="K148" s="29"/>
      <c r="L148" s="29"/>
      <c r="M148" s="28"/>
      <c r="N148" s="28"/>
      <c r="O148" s="28"/>
    </row>
    <row r="149" spans="1:15">
      <c r="A149" s="40">
        <v>142</v>
      </c>
      <c r="B149" s="28"/>
      <c r="C149" s="28"/>
      <c r="D149" s="28"/>
      <c r="E149" s="39"/>
      <c r="F149" s="39"/>
      <c r="G149" s="30"/>
      <c r="H149" s="42"/>
      <c r="I149" s="43"/>
      <c r="J149" s="41" t="e">
        <f t="shared" si="0"/>
        <v>#DIV/0!</v>
      </c>
      <c r="K149" s="29"/>
      <c r="L149" s="29"/>
      <c r="M149" s="28"/>
      <c r="N149" s="28"/>
      <c r="O149" s="28"/>
    </row>
    <row r="150" spans="1:15">
      <c r="A150" s="13">
        <v>143</v>
      </c>
      <c r="B150" s="28"/>
      <c r="C150" s="28"/>
      <c r="D150" s="28"/>
      <c r="E150" s="39"/>
      <c r="F150" s="39"/>
      <c r="G150" s="30"/>
      <c r="H150" s="42"/>
      <c r="I150" s="43"/>
      <c r="J150" s="21" t="e">
        <f t="shared" si="0"/>
        <v>#DIV/0!</v>
      </c>
      <c r="K150" s="29"/>
      <c r="L150" s="29"/>
      <c r="M150" s="28"/>
      <c r="N150" s="28"/>
      <c r="O150" s="28"/>
    </row>
    <row r="151" spans="1:15">
      <c r="A151" s="13">
        <v>144</v>
      </c>
      <c r="B151" s="28"/>
      <c r="C151" s="28"/>
      <c r="D151" s="28"/>
      <c r="E151" s="39"/>
      <c r="F151" s="39"/>
      <c r="G151" s="30"/>
      <c r="H151" s="42"/>
      <c r="I151" s="43"/>
      <c r="J151" s="41" t="e">
        <f t="shared" si="0"/>
        <v>#DIV/0!</v>
      </c>
      <c r="K151" s="29"/>
      <c r="L151" s="29"/>
      <c r="M151" s="28"/>
      <c r="N151" s="28"/>
      <c r="O151" s="28"/>
    </row>
    <row r="152" spans="1:15">
      <c r="A152" s="13">
        <v>145</v>
      </c>
      <c r="B152" s="28"/>
      <c r="C152" s="28"/>
      <c r="D152" s="28"/>
      <c r="E152" s="39"/>
      <c r="F152" s="39"/>
      <c r="G152" s="30"/>
      <c r="H152" s="42"/>
      <c r="I152" s="43"/>
      <c r="J152" s="41" t="e">
        <f t="shared" si="0"/>
        <v>#DIV/0!</v>
      </c>
      <c r="K152" s="29"/>
      <c r="L152" s="29"/>
      <c r="M152" s="28"/>
      <c r="N152" s="28"/>
      <c r="O152" s="28"/>
    </row>
    <row r="153" spans="1:15">
      <c r="A153" s="40">
        <v>146</v>
      </c>
      <c r="B153" s="28"/>
      <c r="C153" s="28"/>
      <c r="D153" s="28"/>
      <c r="E153" s="39"/>
      <c r="F153" s="39"/>
      <c r="G153" s="30"/>
      <c r="H153" s="42"/>
      <c r="I153" s="43"/>
      <c r="J153" s="21" t="e">
        <f t="shared" si="0"/>
        <v>#DIV/0!</v>
      </c>
      <c r="K153" s="29"/>
      <c r="L153" s="29"/>
      <c r="M153" s="28"/>
      <c r="N153" s="28"/>
      <c r="O153" s="28"/>
    </row>
    <row r="154" spans="1:15">
      <c r="A154" s="40">
        <v>147</v>
      </c>
      <c r="B154" s="28"/>
      <c r="C154" s="28"/>
      <c r="D154" s="28"/>
      <c r="E154" s="39"/>
      <c r="F154" s="39"/>
      <c r="G154" s="30"/>
      <c r="H154" s="42"/>
      <c r="I154" s="43"/>
      <c r="J154" s="41" t="e">
        <f t="shared" si="0"/>
        <v>#DIV/0!</v>
      </c>
      <c r="K154" s="29"/>
      <c r="L154" s="29"/>
      <c r="M154" s="28"/>
      <c r="N154" s="28"/>
      <c r="O154" s="28"/>
    </row>
    <row r="155" spans="1:15">
      <c r="A155" s="13">
        <v>148</v>
      </c>
      <c r="B155" s="28"/>
      <c r="C155" s="28"/>
      <c r="D155" s="28"/>
      <c r="E155" s="39"/>
      <c r="F155" s="39"/>
      <c r="G155" s="30"/>
      <c r="H155" s="42"/>
      <c r="I155" s="43"/>
      <c r="J155" s="41" t="e">
        <f t="shared" si="0"/>
        <v>#DIV/0!</v>
      </c>
      <c r="K155" s="29"/>
      <c r="L155" s="29"/>
      <c r="M155" s="28"/>
      <c r="N155" s="28"/>
      <c r="O155" s="28"/>
    </row>
    <row r="156" spans="1:15">
      <c r="A156" s="13">
        <v>149</v>
      </c>
      <c r="B156" s="28"/>
      <c r="C156" s="28"/>
      <c r="D156" s="28"/>
      <c r="E156" s="39"/>
      <c r="F156" s="39"/>
      <c r="G156" s="30"/>
      <c r="H156" s="42"/>
      <c r="I156" s="43"/>
      <c r="J156" s="21" t="e">
        <f t="shared" si="0"/>
        <v>#DIV/0!</v>
      </c>
      <c r="K156" s="29"/>
      <c r="L156" s="29"/>
      <c r="M156" s="28"/>
      <c r="N156" s="28"/>
      <c r="O156" s="28"/>
    </row>
    <row r="157" spans="1:15">
      <c r="A157" s="13">
        <v>150</v>
      </c>
      <c r="B157" s="28"/>
      <c r="C157" s="28"/>
      <c r="D157" s="28"/>
      <c r="E157" s="39"/>
      <c r="F157" s="39"/>
      <c r="G157" s="30"/>
      <c r="H157" s="42"/>
      <c r="I157" s="43"/>
      <c r="J157" s="41" t="e">
        <f t="shared" si="0"/>
        <v>#DIV/0!</v>
      </c>
      <c r="K157" s="29"/>
      <c r="L157" s="29"/>
      <c r="M157" s="28"/>
      <c r="N157" s="28"/>
      <c r="O157" s="28"/>
    </row>
    <row r="158" spans="1:15">
      <c r="A158" s="40">
        <v>151</v>
      </c>
      <c r="B158" s="28"/>
      <c r="C158" s="28"/>
      <c r="D158" s="28"/>
      <c r="E158" s="39"/>
      <c r="F158" s="39"/>
      <c r="G158" s="30"/>
      <c r="H158" s="42"/>
      <c r="I158" s="43"/>
      <c r="J158" s="41" t="e">
        <f t="shared" si="0"/>
        <v>#DIV/0!</v>
      </c>
      <c r="K158" s="29"/>
      <c r="L158" s="29"/>
      <c r="M158" s="28"/>
      <c r="N158" s="28"/>
      <c r="O158" s="28"/>
    </row>
    <row r="159" spans="1:15">
      <c r="A159" s="40">
        <v>152</v>
      </c>
      <c r="B159" s="28"/>
      <c r="C159" s="28"/>
      <c r="D159" s="28"/>
      <c r="E159" s="39"/>
      <c r="F159" s="39"/>
      <c r="G159" s="30"/>
      <c r="H159" s="42"/>
      <c r="I159" s="43"/>
      <c r="J159" s="21" t="e">
        <f t="shared" si="0"/>
        <v>#DIV/0!</v>
      </c>
      <c r="K159" s="29"/>
      <c r="L159" s="29"/>
      <c r="M159" s="28"/>
      <c r="N159" s="28"/>
      <c r="O159" s="28"/>
    </row>
    <row r="160" spans="1:15">
      <c r="A160" s="13">
        <v>153</v>
      </c>
      <c r="B160" s="28"/>
      <c r="C160" s="28"/>
      <c r="D160" s="28"/>
      <c r="E160" s="39"/>
      <c r="F160" s="39"/>
      <c r="G160" s="30"/>
      <c r="H160" s="42"/>
      <c r="I160" s="43"/>
      <c r="J160" s="41" t="e">
        <f t="shared" si="0"/>
        <v>#DIV/0!</v>
      </c>
      <c r="K160" s="29"/>
      <c r="L160" s="29"/>
      <c r="M160" s="28"/>
      <c r="N160" s="28"/>
      <c r="O160" s="28"/>
    </row>
    <row r="161" spans="1:15">
      <c r="A161" s="13">
        <v>154</v>
      </c>
      <c r="B161" s="28"/>
      <c r="C161" s="28"/>
      <c r="D161" s="28"/>
      <c r="E161" s="39"/>
      <c r="F161" s="39"/>
      <c r="G161" s="30"/>
      <c r="H161" s="42"/>
      <c r="I161" s="43"/>
      <c r="J161" s="41" t="e">
        <f t="shared" si="0"/>
        <v>#DIV/0!</v>
      </c>
      <c r="K161" s="29"/>
      <c r="L161" s="29"/>
      <c r="M161" s="28"/>
      <c r="N161" s="28"/>
      <c r="O161" s="28"/>
    </row>
    <row r="162" spans="1:15">
      <c r="A162" s="13">
        <v>155</v>
      </c>
      <c r="B162" s="28"/>
      <c r="C162" s="28"/>
      <c r="D162" s="28"/>
      <c r="E162" s="39"/>
      <c r="F162" s="39"/>
      <c r="G162" s="30"/>
      <c r="H162" s="42"/>
      <c r="I162" s="43"/>
      <c r="J162" s="21" t="e">
        <f t="shared" si="0"/>
        <v>#DIV/0!</v>
      </c>
      <c r="K162" s="29"/>
      <c r="L162" s="29"/>
      <c r="M162" s="28"/>
      <c r="N162" s="28"/>
      <c r="O162" s="28"/>
    </row>
    <row r="163" spans="1:15">
      <c r="A163" s="40">
        <v>156</v>
      </c>
      <c r="B163" s="28"/>
      <c r="C163" s="28"/>
      <c r="D163" s="28"/>
      <c r="E163" s="39"/>
      <c r="F163" s="39"/>
      <c r="G163" s="30"/>
      <c r="H163" s="42"/>
      <c r="I163" s="43"/>
      <c r="J163" s="41" t="e">
        <f t="shared" si="0"/>
        <v>#DIV/0!</v>
      </c>
      <c r="K163" s="29"/>
      <c r="L163" s="29"/>
      <c r="M163" s="28"/>
      <c r="N163" s="28"/>
      <c r="O163" s="28"/>
    </row>
    <row r="164" spans="1:15">
      <c r="A164" s="40">
        <v>157</v>
      </c>
      <c r="B164" s="28"/>
      <c r="C164" s="28"/>
      <c r="D164" s="28"/>
      <c r="E164" s="39"/>
      <c r="F164" s="39"/>
      <c r="G164" s="30"/>
      <c r="H164" s="42"/>
      <c r="I164" s="43"/>
      <c r="J164" s="41" t="e">
        <f t="shared" si="0"/>
        <v>#DIV/0!</v>
      </c>
      <c r="K164" s="29"/>
      <c r="L164" s="29"/>
      <c r="M164" s="28"/>
      <c r="N164" s="28"/>
      <c r="O164" s="28"/>
    </row>
    <row r="165" spans="1:15">
      <c r="A165" s="13">
        <v>158</v>
      </c>
      <c r="B165" s="28"/>
      <c r="C165" s="28"/>
      <c r="D165" s="28"/>
      <c r="E165" s="39"/>
      <c r="F165" s="39"/>
      <c r="G165" s="30"/>
      <c r="H165" s="42"/>
      <c r="I165" s="43"/>
      <c r="J165" s="21" t="e">
        <f t="shared" si="0"/>
        <v>#DIV/0!</v>
      </c>
      <c r="K165" s="29"/>
      <c r="L165" s="29"/>
      <c r="M165" s="28"/>
      <c r="N165" s="28"/>
      <c r="O165" s="28"/>
    </row>
    <row r="166" spans="1:15">
      <c r="A166" s="13">
        <v>159</v>
      </c>
      <c r="B166" s="28"/>
      <c r="C166" s="28"/>
      <c r="D166" s="28"/>
      <c r="E166" s="39"/>
      <c r="F166" s="39"/>
      <c r="G166" s="30"/>
      <c r="H166" s="42"/>
      <c r="I166" s="43"/>
      <c r="J166" s="41" t="e">
        <f t="shared" si="0"/>
        <v>#DIV/0!</v>
      </c>
      <c r="K166" s="29"/>
      <c r="L166" s="29"/>
      <c r="M166" s="28"/>
      <c r="N166" s="28"/>
      <c r="O166" s="28"/>
    </row>
    <row r="167" spans="1:15">
      <c r="A167" s="13">
        <v>160</v>
      </c>
      <c r="B167" s="28"/>
      <c r="C167" s="28"/>
      <c r="D167" s="28"/>
      <c r="E167" s="39"/>
      <c r="F167" s="39"/>
      <c r="G167" s="30"/>
      <c r="H167" s="42"/>
      <c r="I167" s="43"/>
      <c r="J167" s="41" t="e">
        <f t="shared" si="0"/>
        <v>#DIV/0!</v>
      </c>
      <c r="K167" s="29"/>
      <c r="L167" s="29"/>
      <c r="M167" s="28"/>
      <c r="N167" s="28"/>
      <c r="O167" s="28"/>
    </row>
    <row r="168" spans="1:15">
      <c r="A168" s="40">
        <v>161</v>
      </c>
      <c r="B168" s="28"/>
      <c r="C168" s="28"/>
      <c r="D168" s="28"/>
      <c r="E168" s="39"/>
      <c r="F168" s="39"/>
      <c r="G168" s="30"/>
      <c r="H168" s="42"/>
      <c r="I168" s="43"/>
      <c r="J168" s="21" t="e">
        <f t="shared" si="0"/>
        <v>#DIV/0!</v>
      </c>
      <c r="K168" s="29"/>
      <c r="L168" s="29"/>
      <c r="M168" s="28"/>
      <c r="N168" s="28"/>
      <c r="O168" s="28"/>
    </row>
    <row r="169" spans="1:15">
      <c r="A169" s="40">
        <v>162</v>
      </c>
      <c r="B169" s="28"/>
      <c r="C169" s="28"/>
      <c r="D169" s="28"/>
      <c r="E169" s="39"/>
      <c r="F169" s="39"/>
      <c r="G169" s="30"/>
      <c r="H169" s="42"/>
      <c r="I169" s="43"/>
      <c r="J169" s="41" t="e">
        <f t="shared" si="0"/>
        <v>#DIV/0!</v>
      </c>
      <c r="K169" s="29"/>
      <c r="L169" s="29"/>
      <c r="M169" s="28"/>
      <c r="N169" s="28"/>
      <c r="O169" s="28"/>
    </row>
    <row r="170" spans="1:15">
      <c r="A170" s="13">
        <v>163</v>
      </c>
      <c r="B170" s="28"/>
      <c r="C170" s="28"/>
      <c r="D170" s="28"/>
      <c r="E170" s="39"/>
      <c r="F170" s="39"/>
      <c r="G170" s="30"/>
      <c r="H170" s="42"/>
      <c r="I170" s="43"/>
      <c r="J170" s="41" t="e">
        <f t="shared" si="0"/>
        <v>#DIV/0!</v>
      </c>
      <c r="K170" s="29"/>
      <c r="L170" s="29"/>
      <c r="M170" s="28"/>
      <c r="N170" s="28"/>
      <c r="O170" s="28"/>
    </row>
    <row r="171" spans="1:15">
      <c r="A171" s="13">
        <v>164</v>
      </c>
      <c r="B171" s="28"/>
      <c r="C171" s="28"/>
      <c r="D171" s="28"/>
      <c r="E171" s="39"/>
      <c r="F171" s="39"/>
      <c r="G171" s="30"/>
      <c r="H171" s="42"/>
      <c r="I171" s="43"/>
      <c r="J171" s="21" t="e">
        <f t="shared" si="0"/>
        <v>#DIV/0!</v>
      </c>
      <c r="K171" s="29"/>
      <c r="L171" s="29"/>
      <c r="M171" s="28"/>
      <c r="N171" s="28"/>
      <c r="O171" s="28"/>
    </row>
    <row r="172" spans="1:15">
      <c r="A172" s="13">
        <v>165</v>
      </c>
      <c r="B172" s="28"/>
      <c r="C172" s="28"/>
      <c r="D172" s="28"/>
      <c r="E172" s="39"/>
      <c r="F172" s="39"/>
      <c r="G172" s="30"/>
      <c r="H172" s="42"/>
      <c r="I172" s="43"/>
      <c r="J172" s="41" t="e">
        <f t="shared" si="0"/>
        <v>#DIV/0!</v>
      </c>
      <c r="K172" s="29"/>
      <c r="L172" s="29"/>
      <c r="M172" s="28"/>
      <c r="N172" s="28"/>
      <c r="O172" s="28"/>
    </row>
    <row r="173" spans="1:15">
      <c r="A173" s="40">
        <v>166</v>
      </c>
      <c r="B173" s="28"/>
      <c r="C173" s="28"/>
      <c r="D173" s="28"/>
      <c r="E173" s="39"/>
      <c r="F173" s="39"/>
      <c r="G173" s="30"/>
      <c r="H173" s="42"/>
      <c r="I173" s="43"/>
      <c r="J173" s="41" t="e">
        <f t="shared" si="0"/>
        <v>#DIV/0!</v>
      </c>
      <c r="K173" s="29"/>
      <c r="L173" s="29"/>
      <c r="M173" s="28"/>
      <c r="N173" s="28"/>
      <c r="O173" s="28"/>
    </row>
    <row r="174" spans="1:15">
      <c r="A174" s="40">
        <v>167</v>
      </c>
      <c r="B174" s="28"/>
      <c r="C174" s="28"/>
      <c r="D174" s="28"/>
      <c r="E174" s="39"/>
      <c r="F174" s="39"/>
      <c r="G174" s="30"/>
      <c r="H174" s="42"/>
      <c r="I174" s="43"/>
      <c r="J174" s="21" t="e">
        <f t="shared" si="0"/>
        <v>#DIV/0!</v>
      </c>
      <c r="K174" s="29"/>
      <c r="L174" s="29"/>
      <c r="M174" s="28"/>
      <c r="N174" s="28"/>
      <c r="O174" s="28"/>
    </row>
    <row r="175" spans="1:15">
      <c r="A175" s="13">
        <v>168</v>
      </c>
      <c r="B175" s="28"/>
      <c r="C175" s="28"/>
      <c r="D175" s="28"/>
      <c r="E175" s="39"/>
      <c r="F175" s="39"/>
      <c r="G175" s="30"/>
      <c r="H175" s="42"/>
      <c r="I175" s="43"/>
      <c r="J175" s="41" t="e">
        <f t="shared" si="0"/>
        <v>#DIV/0!</v>
      </c>
      <c r="K175" s="29"/>
      <c r="L175" s="29"/>
      <c r="M175" s="28"/>
      <c r="N175" s="28"/>
      <c r="O175" s="28"/>
    </row>
    <row r="176" spans="1:15">
      <c r="A176" s="13">
        <v>169</v>
      </c>
      <c r="B176" s="28"/>
      <c r="C176" s="28"/>
      <c r="D176" s="28"/>
      <c r="E176" s="39"/>
      <c r="F176" s="39"/>
      <c r="G176" s="30"/>
      <c r="H176" s="42"/>
      <c r="I176" s="43"/>
      <c r="J176" s="41" t="e">
        <f t="shared" si="0"/>
        <v>#DIV/0!</v>
      </c>
      <c r="K176" s="29"/>
      <c r="L176" s="29"/>
      <c r="M176" s="28"/>
      <c r="N176" s="28"/>
      <c r="O176" s="28"/>
    </row>
    <row r="177" spans="1:15">
      <c r="A177" s="13">
        <v>170</v>
      </c>
      <c r="B177" s="28"/>
      <c r="C177" s="28"/>
      <c r="D177" s="28"/>
      <c r="E177" s="39"/>
      <c r="F177" s="39"/>
      <c r="G177" s="30"/>
      <c r="H177" s="42"/>
      <c r="I177" s="43"/>
      <c r="J177" s="21" t="e">
        <f t="shared" si="0"/>
        <v>#DIV/0!</v>
      </c>
      <c r="K177" s="29"/>
      <c r="L177" s="29"/>
      <c r="M177" s="28"/>
      <c r="N177" s="28"/>
      <c r="O177" s="28"/>
    </row>
    <row r="178" spans="1:15">
      <c r="A178" s="40">
        <v>171</v>
      </c>
      <c r="B178" s="28"/>
      <c r="C178" s="28"/>
      <c r="D178" s="28"/>
      <c r="E178" s="39"/>
      <c r="F178" s="39"/>
      <c r="G178" s="30"/>
      <c r="H178" s="42"/>
      <c r="I178" s="43"/>
      <c r="J178" s="41" t="e">
        <f t="shared" si="0"/>
        <v>#DIV/0!</v>
      </c>
      <c r="K178" s="29"/>
      <c r="L178" s="29"/>
      <c r="M178" s="28"/>
      <c r="N178" s="28"/>
      <c r="O178" s="28"/>
    </row>
    <row r="179" spans="1:15">
      <c r="A179" s="40">
        <v>172</v>
      </c>
      <c r="B179" s="28"/>
      <c r="C179" s="28"/>
      <c r="D179" s="28"/>
      <c r="E179" s="39"/>
      <c r="F179" s="39"/>
      <c r="G179" s="30"/>
      <c r="H179" s="42"/>
      <c r="I179" s="43"/>
      <c r="J179" s="41" t="e">
        <f t="shared" si="0"/>
        <v>#DIV/0!</v>
      </c>
      <c r="K179" s="29"/>
      <c r="L179" s="29"/>
      <c r="M179" s="28"/>
      <c r="N179" s="28"/>
      <c r="O179" s="28"/>
    </row>
    <row r="180" spans="1:15">
      <c r="A180" s="13">
        <v>173</v>
      </c>
      <c r="B180" s="28"/>
      <c r="C180" s="28"/>
      <c r="D180" s="28"/>
      <c r="E180" s="39"/>
      <c r="F180" s="39"/>
      <c r="G180" s="30"/>
      <c r="H180" s="42"/>
      <c r="I180" s="43"/>
      <c r="J180" s="21" t="e">
        <f t="shared" si="0"/>
        <v>#DIV/0!</v>
      </c>
      <c r="K180" s="29"/>
      <c r="L180" s="29"/>
      <c r="M180" s="28"/>
      <c r="N180" s="28"/>
      <c r="O180" s="28"/>
    </row>
    <row r="181" spans="1:15">
      <c r="A181" s="13">
        <v>174</v>
      </c>
      <c r="B181" s="28"/>
      <c r="C181" s="28"/>
      <c r="D181" s="28"/>
      <c r="E181" s="39"/>
      <c r="F181" s="39"/>
      <c r="G181" s="30"/>
      <c r="H181" s="42"/>
      <c r="I181" s="43"/>
      <c r="J181" s="41" t="e">
        <f t="shared" si="0"/>
        <v>#DIV/0!</v>
      </c>
      <c r="K181" s="29"/>
      <c r="L181" s="29"/>
      <c r="M181" s="28"/>
      <c r="N181" s="28"/>
      <c r="O181" s="28"/>
    </row>
    <row r="182" spans="1:15">
      <c r="A182" s="13">
        <v>175</v>
      </c>
      <c r="B182" s="28"/>
      <c r="C182" s="28"/>
      <c r="D182" s="28"/>
      <c r="E182" s="39"/>
      <c r="F182" s="39"/>
      <c r="G182" s="30"/>
      <c r="H182" s="42"/>
      <c r="I182" s="43"/>
      <c r="J182" s="41" t="e">
        <f t="shared" si="0"/>
        <v>#DIV/0!</v>
      </c>
      <c r="K182" s="29"/>
      <c r="L182" s="29"/>
      <c r="M182" s="28"/>
      <c r="N182" s="28"/>
      <c r="O182" s="28"/>
    </row>
    <row r="183" spans="1:15">
      <c r="A183" s="40">
        <v>176</v>
      </c>
      <c r="B183" s="28"/>
      <c r="C183" s="28"/>
      <c r="D183" s="28"/>
      <c r="E183" s="39"/>
      <c r="F183" s="39"/>
      <c r="G183" s="30"/>
      <c r="H183" s="42"/>
      <c r="I183" s="43"/>
      <c r="J183" s="21" t="e">
        <f t="shared" si="0"/>
        <v>#DIV/0!</v>
      </c>
      <c r="K183" s="29"/>
      <c r="L183" s="29"/>
      <c r="M183" s="28"/>
      <c r="N183" s="28"/>
      <c r="O183" s="28"/>
    </row>
    <row r="184" spans="1:15">
      <c r="A184" s="40">
        <v>177</v>
      </c>
      <c r="B184" s="28"/>
      <c r="C184" s="28"/>
      <c r="D184" s="28"/>
      <c r="E184" s="39"/>
      <c r="F184" s="39"/>
      <c r="G184" s="30"/>
      <c r="H184" s="42"/>
      <c r="I184" s="43"/>
      <c r="J184" s="41" t="e">
        <f t="shared" si="0"/>
        <v>#DIV/0!</v>
      </c>
      <c r="K184" s="29"/>
      <c r="L184" s="29"/>
      <c r="M184" s="28"/>
      <c r="N184" s="28"/>
      <c r="O184" s="28"/>
    </row>
    <row r="185" spans="1:15">
      <c r="A185" s="13">
        <v>178</v>
      </c>
      <c r="B185" s="28"/>
      <c r="C185" s="28"/>
      <c r="D185" s="28"/>
      <c r="E185" s="39"/>
      <c r="F185" s="39"/>
      <c r="G185" s="30"/>
      <c r="H185" s="42"/>
      <c r="I185" s="43"/>
      <c r="J185" s="41" t="e">
        <f t="shared" si="0"/>
        <v>#DIV/0!</v>
      </c>
      <c r="K185" s="29"/>
      <c r="L185" s="29"/>
      <c r="M185" s="28"/>
      <c r="N185" s="28"/>
      <c r="O185" s="28"/>
    </row>
    <row r="186" spans="1:15">
      <c r="A186" s="13">
        <v>179</v>
      </c>
      <c r="B186" s="28"/>
      <c r="C186" s="28"/>
      <c r="D186" s="28"/>
      <c r="E186" s="39"/>
      <c r="F186" s="39"/>
      <c r="G186" s="30"/>
      <c r="H186" s="42"/>
      <c r="I186" s="43"/>
      <c r="J186" s="21" t="e">
        <f t="shared" si="0"/>
        <v>#DIV/0!</v>
      </c>
      <c r="K186" s="29"/>
      <c r="L186" s="29"/>
      <c r="M186" s="28"/>
      <c r="N186" s="28"/>
      <c r="O186" s="28"/>
    </row>
    <row r="187" spans="1:15">
      <c r="A187" s="13">
        <v>180</v>
      </c>
      <c r="B187" s="28"/>
      <c r="C187" s="28"/>
      <c r="D187" s="28"/>
      <c r="E187" s="39"/>
      <c r="F187" s="39"/>
      <c r="G187" s="30"/>
      <c r="H187" s="42"/>
      <c r="I187" s="43"/>
      <c r="J187" s="41" t="e">
        <f t="shared" si="0"/>
        <v>#DIV/0!</v>
      </c>
      <c r="K187" s="29"/>
      <c r="L187" s="29"/>
      <c r="M187" s="28"/>
      <c r="N187" s="28"/>
      <c r="O187" s="28"/>
    </row>
    <row r="188" spans="1:15">
      <c r="A188" s="40">
        <v>181</v>
      </c>
      <c r="B188" s="28"/>
      <c r="C188" s="28"/>
      <c r="D188" s="28"/>
      <c r="E188" s="39"/>
      <c r="F188" s="39"/>
      <c r="G188" s="30"/>
      <c r="H188" s="42"/>
      <c r="I188" s="43"/>
      <c r="J188" s="41" t="e">
        <f t="shared" si="0"/>
        <v>#DIV/0!</v>
      </c>
      <c r="K188" s="29"/>
      <c r="L188" s="29"/>
      <c r="M188" s="28"/>
      <c r="N188" s="28"/>
      <c r="O188" s="28"/>
    </row>
    <row r="189" spans="1:15">
      <c r="A189" s="40">
        <v>182</v>
      </c>
      <c r="B189" s="28"/>
      <c r="C189" s="28"/>
      <c r="D189" s="28"/>
      <c r="E189" s="39"/>
      <c r="F189" s="39"/>
      <c r="G189" s="30"/>
      <c r="H189" s="42"/>
      <c r="I189" s="43"/>
      <c r="J189" s="21" t="e">
        <f t="shared" si="0"/>
        <v>#DIV/0!</v>
      </c>
      <c r="K189" s="29"/>
      <c r="L189" s="29"/>
      <c r="M189" s="28"/>
      <c r="N189" s="28"/>
      <c r="O189" s="28"/>
    </row>
    <row r="190" spans="1:15">
      <c r="A190" s="13">
        <v>183</v>
      </c>
      <c r="B190" s="28"/>
      <c r="C190" s="28"/>
      <c r="D190" s="28"/>
      <c r="E190" s="39"/>
      <c r="F190" s="39"/>
      <c r="G190" s="30"/>
      <c r="H190" s="42"/>
      <c r="I190" s="43"/>
      <c r="J190" s="41" t="e">
        <f t="shared" si="0"/>
        <v>#DIV/0!</v>
      </c>
      <c r="K190" s="29"/>
      <c r="L190" s="29"/>
      <c r="M190" s="28"/>
      <c r="N190" s="28"/>
      <c r="O190" s="28"/>
    </row>
    <row r="191" spans="1:15">
      <c r="A191" s="13">
        <v>184</v>
      </c>
      <c r="B191" s="28"/>
      <c r="C191" s="28"/>
      <c r="D191" s="28"/>
      <c r="E191" s="39"/>
      <c r="F191" s="39"/>
      <c r="G191" s="30"/>
      <c r="H191" s="42"/>
      <c r="I191" s="43"/>
      <c r="J191" s="41" t="e">
        <f t="shared" si="0"/>
        <v>#DIV/0!</v>
      </c>
      <c r="K191" s="29"/>
      <c r="L191" s="29"/>
      <c r="M191" s="28"/>
      <c r="N191" s="28"/>
      <c r="O191" s="28"/>
    </row>
    <row r="192" spans="1:15">
      <c r="A192" s="13">
        <v>185</v>
      </c>
      <c r="B192" s="28"/>
      <c r="C192" s="28"/>
      <c r="D192" s="28"/>
      <c r="E192" s="39"/>
      <c r="F192" s="39"/>
      <c r="G192" s="30"/>
      <c r="H192" s="42"/>
      <c r="I192" s="43"/>
      <c r="J192" s="21" t="e">
        <f t="shared" si="0"/>
        <v>#DIV/0!</v>
      </c>
      <c r="K192" s="29"/>
      <c r="L192" s="29"/>
      <c r="M192" s="28"/>
      <c r="N192" s="28"/>
      <c r="O192" s="28"/>
    </row>
    <row r="193" spans="1:15">
      <c r="A193" s="40">
        <v>186</v>
      </c>
      <c r="B193" s="28"/>
      <c r="C193" s="28"/>
      <c r="D193" s="28"/>
      <c r="E193" s="39"/>
      <c r="F193" s="39"/>
      <c r="G193" s="30"/>
      <c r="H193" s="42"/>
      <c r="I193" s="43"/>
      <c r="J193" s="41" t="e">
        <f t="shared" si="0"/>
        <v>#DIV/0!</v>
      </c>
      <c r="K193" s="29"/>
      <c r="L193" s="29"/>
      <c r="M193" s="28"/>
      <c r="N193" s="28"/>
      <c r="O193" s="28"/>
    </row>
    <row r="194" spans="1:15">
      <c r="A194" s="40">
        <v>187</v>
      </c>
      <c r="B194" s="28"/>
      <c r="C194" s="28"/>
      <c r="D194" s="28"/>
      <c r="E194" s="39"/>
      <c r="F194" s="39"/>
      <c r="G194" s="30"/>
      <c r="H194" s="42"/>
      <c r="I194" s="43"/>
      <c r="J194" s="41" t="e">
        <f t="shared" si="0"/>
        <v>#DIV/0!</v>
      </c>
      <c r="K194" s="29"/>
      <c r="L194" s="29"/>
      <c r="M194" s="28"/>
      <c r="N194" s="28"/>
      <c r="O194" s="28"/>
    </row>
    <row r="195" spans="1:15">
      <c r="A195" s="13">
        <v>188</v>
      </c>
      <c r="B195" s="28"/>
      <c r="C195" s="28"/>
      <c r="D195" s="28"/>
      <c r="E195" s="39"/>
      <c r="F195" s="39"/>
      <c r="G195" s="30"/>
      <c r="H195" s="42"/>
      <c r="I195" s="43"/>
      <c r="J195" s="21" t="e">
        <f t="shared" si="0"/>
        <v>#DIV/0!</v>
      </c>
      <c r="K195" s="29"/>
      <c r="L195" s="29"/>
      <c r="M195" s="28"/>
      <c r="N195" s="28"/>
      <c r="O195" s="28"/>
    </row>
    <row r="196" spans="1:15">
      <c r="A196" s="13">
        <v>189</v>
      </c>
      <c r="B196" s="28"/>
      <c r="C196" s="28"/>
      <c r="D196" s="28"/>
      <c r="E196" s="39"/>
      <c r="F196" s="39"/>
      <c r="G196" s="30"/>
      <c r="H196" s="42"/>
      <c r="I196" s="43"/>
      <c r="J196" s="41" t="e">
        <f t="shared" si="0"/>
        <v>#DIV/0!</v>
      </c>
      <c r="K196" s="29"/>
      <c r="L196" s="29"/>
      <c r="M196" s="28"/>
      <c r="N196" s="28"/>
      <c r="O196" s="28"/>
    </row>
    <row r="197" spans="1:15">
      <c r="A197" s="13">
        <v>190</v>
      </c>
      <c r="B197" s="28"/>
      <c r="C197" s="28"/>
      <c r="D197" s="28"/>
      <c r="E197" s="39"/>
      <c r="F197" s="39"/>
      <c r="G197" s="30"/>
      <c r="H197" s="42"/>
      <c r="I197" s="43"/>
      <c r="J197" s="41" t="e">
        <f t="shared" si="0"/>
        <v>#DIV/0!</v>
      </c>
      <c r="K197" s="29"/>
      <c r="L197" s="29"/>
      <c r="M197" s="28"/>
      <c r="N197" s="28"/>
      <c r="O197" s="28"/>
    </row>
    <row r="198" spans="1:15">
      <c r="A198" s="40">
        <v>191</v>
      </c>
      <c r="B198" s="28"/>
      <c r="C198" s="28"/>
      <c r="D198" s="28"/>
      <c r="E198" s="39"/>
      <c r="F198" s="39"/>
      <c r="G198" s="30"/>
      <c r="H198" s="42"/>
      <c r="I198" s="43"/>
      <c r="J198" s="21" t="e">
        <f t="shared" si="0"/>
        <v>#DIV/0!</v>
      </c>
      <c r="K198" s="29"/>
      <c r="L198" s="29"/>
      <c r="M198" s="28"/>
      <c r="N198" s="28"/>
      <c r="O198" s="28"/>
    </row>
    <row r="199" spans="1:15">
      <c r="A199" s="40">
        <v>192</v>
      </c>
      <c r="B199" s="28"/>
      <c r="C199" s="28"/>
      <c r="D199" s="28"/>
      <c r="E199" s="39"/>
      <c r="F199" s="39"/>
      <c r="G199" s="30"/>
      <c r="H199" s="42"/>
      <c r="I199" s="43"/>
      <c r="J199" s="41" t="e">
        <f t="shared" si="0"/>
        <v>#DIV/0!</v>
      </c>
      <c r="K199" s="29"/>
      <c r="L199" s="29"/>
      <c r="M199" s="28"/>
      <c r="N199" s="28"/>
      <c r="O199" s="28"/>
    </row>
    <row r="200" spans="1:15">
      <c r="A200" s="13">
        <v>193</v>
      </c>
      <c r="B200" s="28"/>
      <c r="C200" s="28"/>
      <c r="D200" s="28"/>
      <c r="E200" s="39"/>
      <c r="F200" s="39"/>
      <c r="G200" s="30"/>
      <c r="H200" s="42"/>
      <c r="I200" s="43"/>
      <c r="J200" s="41" t="e">
        <f t="shared" si="0"/>
        <v>#DIV/0!</v>
      </c>
      <c r="K200" s="29"/>
      <c r="L200" s="29"/>
      <c r="M200" s="28"/>
      <c r="N200" s="28"/>
      <c r="O200" s="28"/>
    </row>
    <row r="201" spans="1:15">
      <c r="A201" s="13">
        <v>194</v>
      </c>
      <c r="B201" s="28"/>
      <c r="C201" s="28"/>
      <c r="D201" s="28"/>
      <c r="E201" s="39"/>
      <c r="F201" s="39"/>
      <c r="G201" s="30"/>
      <c r="H201" s="42"/>
      <c r="I201" s="43"/>
      <c r="J201" s="21" t="e">
        <f t="shared" si="0"/>
        <v>#DIV/0!</v>
      </c>
      <c r="K201" s="29"/>
      <c r="L201" s="29"/>
      <c r="M201" s="28"/>
      <c r="N201" s="28"/>
      <c r="O201" s="28"/>
    </row>
    <row r="202" spans="1:15">
      <c r="A202" s="13">
        <v>195</v>
      </c>
      <c r="B202" s="28"/>
      <c r="C202" s="28"/>
      <c r="D202" s="28"/>
      <c r="E202" s="39"/>
      <c r="F202" s="39"/>
      <c r="G202" s="30"/>
      <c r="H202" s="42"/>
      <c r="I202" s="43"/>
      <c r="J202" s="41" t="e">
        <f t="shared" si="0"/>
        <v>#DIV/0!</v>
      </c>
      <c r="K202" s="29"/>
      <c r="L202" s="29"/>
      <c r="M202" s="28"/>
      <c r="N202" s="28"/>
      <c r="O202" s="28"/>
    </row>
    <row r="203" spans="1:15">
      <c r="A203" s="40">
        <v>196</v>
      </c>
      <c r="B203" s="28"/>
      <c r="C203" s="28"/>
      <c r="D203" s="28"/>
      <c r="E203" s="39"/>
      <c r="F203" s="39"/>
      <c r="G203" s="30"/>
      <c r="H203" s="42"/>
      <c r="I203" s="43"/>
      <c r="J203" s="41" t="e">
        <f t="shared" si="0"/>
        <v>#DIV/0!</v>
      </c>
      <c r="K203" s="29"/>
      <c r="L203" s="29"/>
      <c r="M203" s="28"/>
      <c r="N203" s="28"/>
      <c r="O203" s="28"/>
    </row>
    <row r="204" spans="1:15">
      <c r="A204" s="40">
        <v>197</v>
      </c>
      <c r="B204" s="28"/>
      <c r="C204" s="28"/>
      <c r="D204" s="28"/>
      <c r="E204" s="39"/>
      <c r="F204" s="39"/>
      <c r="G204" s="30"/>
      <c r="H204" s="42"/>
      <c r="I204" s="43"/>
      <c r="J204" s="21" t="e">
        <f t="shared" si="0"/>
        <v>#DIV/0!</v>
      </c>
      <c r="K204" s="29"/>
      <c r="L204" s="29"/>
      <c r="M204" s="28"/>
      <c r="N204" s="28"/>
      <c r="O204" s="28"/>
    </row>
    <row r="205" spans="1:15">
      <c r="A205" s="13">
        <v>198</v>
      </c>
      <c r="B205" s="28"/>
      <c r="C205" s="28"/>
      <c r="D205" s="28"/>
      <c r="E205" s="39"/>
      <c r="F205" s="39"/>
      <c r="G205" s="30"/>
      <c r="H205" s="42"/>
      <c r="I205" s="43"/>
      <c r="J205" s="41" t="e">
        <f t="shared" si="0"/>
        <v>#DIV/0!</v>
      </c>
      <c r="K205" s="29"/>
      <c r="L205" s="29"/>
      <c r="M205" s="28"/>
      <c r="N205" s="28"/>
      <c r="O205" s="28"/>
    </row>
    <row r="206" spans="1:15">
      <c r="A206" s="13">
        <v>199</v>
      </c>
      <c r="B206" s="28"/>
      <c r="C206" s="28"/>
      <c r="D206" s="28"/>
      <c r="E206" s="39"/>
      <c r="F206" s="39"/>
      <c r="G206" s="30"/>
      <c r="H206" s="42"/>
      <c r="I206" s="43"/>
      <c r="J206" s="41" t="e">
        <f t="shared" si="0"/>
        <v>#DIV/0!</v>
      </c>
      <c r="K206" s="29"/>
      <c r="L206" s="29"/>
      <c r="M206" s="28"/>
      <c r="N206" s="28"/>
      <c r="O206" s="28"/>
    </row>
    <row r="207" spans="1:15">
      <c r="A207" s="13">
        <v>200</v>
      </c>
      <c r="B207" s="28"/>
      <c r="C207" s="28"/>
      <c r="D207" s="28"/>
      <c r="E207" s="39"/>
      <c r="F207" s="39"/>
      <c r="G207" s="30"/>
      <c r="H207" s="42"/>
      <c r="I207" s="43"/>
      <c r="J207" s="21" t="e">
        <f t="shared" si="0"/>
        <v>#DIV/0!</v>
      </c>
      <c r="K207" s="29"/>
      <c r="L207" s="29"/>
      <c r="M207" s="28"/>
      <c r="N207" s="28"/>
      <c r="O207" s="28"/>
    </row>
    <row r="208" spans="1:15">
      <c r="A208" s="40">
        <v>201</v>
      </c>
      <c r="B208" s="28"/>
      <c r="C208" s="28"/>
      <c r="D208" s="28"/>
      <c r="E208" s="39"/>
      <c r="F208" s="39"/>
      <c r="G208" s="30"/>
      <c r="H208" s="42"/>
      <c r="I208" s="43"/>
      <c r="J208" s="41" t="e">
        <f t="shared" si="0"/>
        <v>#DIV/0!</v>
      </c>
      <c r="K208" s="29"/>
      <c r="L208" s="29"/>
      <c r="M208" s="28"/>
      <c r="N208" s="28"/>
      <c r="O208" s="28"/>
    </row>
    <row r="209" spans="1:15">
      <c r="A209" s="40">
        <v>202</v>
      </c>
      <c r="B209" s="28"/>
      <c r="C209" s="28"/>
      <c r="D209" s="28"/>
      <c r="E209" s="39"/>
      <c r="F209" s="39"/>
      <c r="G209" s="30"/>
      <c r="H209" s="42"/>
      <c r="I209" s="43"/>
      <c r="J209" s="41" t="e">
        <f t="shared" si="0"/>
        <v>#DIV/0!</v>
      </c>
      <c r="K209" s="29"/>
      <c r="L209" s="29"/>
      <c r="M209" s="28"/>
      <c r="N209" s="28"/>
      <c r="O209" s="28"/>
    </row>
    <row r="210" spans="1:15">
      <c r="A210" s="13">
        <v>203</v>
      </c>
      <c r="B210" s="28"/>
      <c r="C210" s="28"/>
      <c r="D210" s="28"/>
      <c r="E210" s="39"/>
      <c r="F210" s="39"/>
      <c r="G210" s="30"/>
      <c r="H210" s="42"/>
      <c r="I210" s="43"/>
      <c r="J210" s="21" t="e">
        <f t="shared" si="0"/>
        <v>#DIV/0!</v>
      </c>
      <c r="K210" s="29"/>
      <c r="L210" s="29"/>
      <c r="M210" s="28"/>
      <c r="N210" s="28"/>
      <c r="O210" s="28"/>
    </row>
    <row r="211" spans="1:15">
      <c r="A211" s="13">
        <v>204</v>
      </c>
      <c r="B211" s="28"/>
      <c r="C211" s="28"/>
      <c r="D211" s="28"/>
      <c r="E211" s="39"/>
      <c r="F211" s="39"/>
      <c r="G211" s="30"/>
      <c r="H211" s="42"/>
      <c r="I211" s="43"/>
      <c r="J211" s="41" t="e">
        <f t="shared" si="0"/>
        <v>#DIV/0!</v>
      </c>
      <c r="K211" s="29"/>
      <c r="L211" s="29"/>
      <c r="M211" s="28"/>
      <c r="N211" s="28"/>
      <c r="O211" s="28"/>
    </row>
    <row r="212" spans="1:15">
      <c r="A212" s="13">
        <v>205</v>
      </c>
      <c r="B212" s="28"/>
      <c r="C212" s="28"/>
      <c r="D212" s="28"/>
      <c r="E212" s="39"/>
      <c r="F212" s="39"/>
      <c r="G212" s="30"/>
      <c r="H212" s="42"/>
      <c r="I212" s="43"/>
      <c r="J212" s="41" t="e">
        <f t="shared" si="0"/>
        <v>#DIV/0!</v>
      </c>
      <c r="K212" s="29"/>
      <c r="L212" s="29"/>
      <c r="M212" s="28"/>
      <c r="N212" s="28"/>
      <c r="O212" s="28"/>
    </row>
    <row r="213" spans="1:15">
      <c r="A213" s="40">
        <v>206</v>
      </c>
      <c r="B213" s="28"/>
      <c r="C213" s="28"/>
      <c r="D213" s="28"/>
      <c r="E213" s="39"/>
      <c r="F213" s="39"/>
      <c r="G213" s="30"/>
      <c r="H213" s="42"/>
      <c r="I213" s="43"/>
      <c r="J213" s="21" t="e">
        <f t="shared" si="0"/>
        <v>#DIV/0!</v>
      </c>
      <c r="K213" s="29"/>
      <c r="L213" s="29"/>
      <c r="M213" s="28"/>
      <c r="N213" s="28"/>
      <c r="O213" s="28"/>
    </row>
    <row r="214" spans="1:15">
      <c r="A214" s="40">
        <v>207</v>
      </c>
      <c r="B214" s="28"/>
      <c r="C214" s="28"/>
      <c r="D214" s="28"/>
      <c r="E214" s="39"/>
      <c r="F214" s="39"/>
      <c r="G214" s="30"/>
      <c r="H214" s="42"/>
      <c r="I214" s="43"/>
      <c r="J214" s="41" t="e">
        <f t="shared" si="0"/>
        <v>#DIV/0!</v>
      </c>
      <c r="K214" s="29"/>
      <c r="L214" s="29"/>
      <c r="M214" s="28"/>
      <c r="N214" s="28"/>
      <c r="O214" s="28"/>
    </row>
    <row r="215" spans="1:15">
      <c r="A215" s="13">
        <v>208</v>
      </c>
      <c r="B215" s="28"/>
      <c r="C215" s="28"/>
      <c r="D215" s="28"/>
      <c r="E215" s="39"/>
      <c r="F215" s="39"/>
      <c r="G215" s="30"/>
      <c r="H215" s="42"/>
      <c r="I215" s="43"/>
      <c r="J215" s="41" t="e">
        <f t="shared" si="0"/>
        <v>#DIV/0!</v>
      </c>
      <c r="K215" s="29"/>
      <c r="L215" s="29"/>
      <c r="M215" s="28"/>
      <c r="N215" s="28"/>
      <c r="O215" s="28"/>
    </row>
    <row r="216" spans="1:15">
      <c r="A216" s="13">
        <v>209</v>
      </c>
      <c r="B216" s="28"/>
      <c r="C216" s="28"/>
      <c r="D216" s="28"/>
      <c r="E216" s="39"/>
      <c r="F216" s="39"/>
      <c r="G216" s="30"/>
      <c r="H216" s="42"/>
      <c r="I216" s="43"/>
      <c r="J216" s="21" t="e">
        <f t="shared" si="0"/>
        <v>#DIV/0!</v>
      </c>
      <c r="K216" s="29"/>
      <c r="L216" s="29"/>
      <c r="M216" s="28"/>
      <c r="N216" s="28"/>
      <c r="O216" s="28"/>
    </row>
    <row r="217" spans="1:15">
      <c r="A217" s="13">
        <v>210</v>
      </c>
      <c r="B217" s="28"/>
      <c r="C217" s="28"/>
      <c r="D217" s="28"/>
      <c r="E217" s="39"/>
      <c r="F217" s="39"/>
      <c r="G217" s="30"/>
      <c r="H217" s="42"/>
      <c r="I217" s="43"/>
      <c r="J217" s="41" t="e">
        <f t="shared" si="0"/>
        <v>#DIV/0!</v>
      </c>
      <c r="K217" s="29"/>
      <c r="L217" s="29"/>
      <c r="M217" s="28"/>
      <c r="N217" s="28"/>
      <c r="O217" s="28"/>
    </row>
    <row r="218" spans="1:15">
      <c r="A218" s="40">
        <v>211</v>
      </c>
      <c r="B218" s="28"/>
      <c r="C218" s="28"/>
      <c r="D218" s="28"/>
      <c r="E218" s="39"/>
      <c r="F218" s="39"/>
      <c r="G218" s="30"/>
      <c r="H218" s="42"/>
      <c r="I218" s="43"/>
      <c r="J218" s="41" t="e">
        <f t="shared" si="0"/>
        <v>#DIV/0!</v>
      </c>
      <c r="K218" s="29"/>
      <c r="L218" s="29"/>
      <c r="M218" s="28"/>
      <c r="N218" s="28"/>
      <c r="O218" s="28"/>
    </row>
    <row r="219" spans="1:15">
      <c r="A219" s="40">
        <v>212</v>
      </c>
      <c r="B219" s="28"/>
      <c r="C219" s="28"/>
      <c r="D219" s="28"/>
      <c r="E219" s="39"/>
      <c r="F219" s="39"/>
      <c r="G219" s="30"/>
      <c r="H219" s="42"/>
      <c r="I219" s="43"/>
      <c r="J219" s="21" t="e">
        <f t="shared" si="0"/>
        <v>#DIV/0!</v>
      </c>
      <c r="K219" s="29"/>
      <c r="L219" s="29"/>
      <c r="M219" s="28"/>
      <c r="N219" s="28"/>
      <c r="O219" s="28"/>
    </row>
    <row r="220" spans="1:15">
      <c r="A220" s="13">
        <v>213</v>
      </c>
      <c r="B220" s="28"/>
      <c r="C220" s="28"/>
      <c r="D220" s="28"/>
      <c r="E220" s="39"/>
      <c r="F220" s="39"/>
      <c r="G220" s="30"/>
      <c r="H220" s="42"/>
      <c r="I220" s="43"/>
      <c r="J220" s="41" t="e">
        <f t="shared" si="0"/>
        <v>#DIV/0!</v>
      </c>
      <c r="K220" s="29"/>
      <c r="L220" s="29"/>
      <c r="M220" s="28"/>
      <c r="N220" s="28"/>
      <c r="O220" s="28"/>
    </row>
    <row r="221" spans="1:15">
      <c r="A221" s="13">
        <v>214</v>
      </c>
      <c r="B221" s="28"/>
      <c r="C221" s="28"/>
      <c r="D221" s="28"/>
      <c r="E221" s="39"/>
      <c r="F221" s="39"/>
      <c r="G221" s="30"/>
      <c r="H221" s="42"/>
      <c r="I221" s="43"/>
      <c r="J221" s="41" t="e">
        <f t="shared" si="0"/>
        <v>#DIV/0!</v>
      </c>
      <c r="K221" s="29"/>
      <c r="L221" s="29"/>
      <c r="M221" s="28"/>
      <c r="N221" s="28"/>
      <c r="O221" s="28"/>
    </row>
    <row r="222" spans="1:15">
      <c r="A222" s="13">
        <v>215</v>
      </c>
      <c r="B222" s="28"/>
      <c r="C222" s="28"/>
      <c r="D222" s="28"/>
      <c r="E222" s="39"/>
      <c r="F222" s="39"/>
      <c r="G222" s="30"/>
      <c r="H222" s="42"/>
      <c r="I222" s="43"/>
      <c r="J222" s="21" t="e">
        <f t="shared" si="0"/>
        <v>#DIV/0!</v>
      </c>
      <c r="K222" s="29"/>
      <c r="L222" s="29"/>
      <c r="M222" s="28"/>
      <c r="N222" s="28"/>
      <c r="O222" s="28"/>
    </row>
    <row r="223" spans="1:15">
      <c r="A223" s="40">
        <v>216</v>
      </c>
      <c r="B223" s="28"/>
      <c r="C223" s="28"/>
      <c r="D223" s="28"/>
      <c r="E223" s="39"/>
      <c r="F223" s="39"/>
      <c r="G223" s="30"/>
      <c r="H223" s="42"/>
      <c r="I223" s="43"/>
      <c r="J223" s="41" t="e">
        <f t="shared" si="0"/>
        <v>#DIV/0!</v>
      </c>
      <c r="K223" s="29"/>
      <c r="L223" s="29"/>
      <c r="M223" s="28"/>
      <c r="N223" s="28"/>
      <c r="O223" s="28"/>
    </row>
    <row r="224" spans="1:15">
      <c r="A224" s="40">
        <v>217</v>
      </c>
      <c r="B224" s="28"/>
      <c r="C224" s="28"/>
      <c r="D224" s="28"/>
      <c r="E224" s="39"/>
      <c r="F224" s="39"/>
      <c r="G224" s="30"/>
      <c r="H224" s="42"/>
      <c r="I224" s="43"/>
      <c r="J224" s="41" t="e">
        <f t="shared" si="0"/>
        <v>#DIV/0!</v>
      </c>
      <c r="K224" s="29"/>
      <c r="L224" s="29"/>
      <c r="M224" s="28"/>
      <c r="N224" s="28"/>
      <c r="O224" s="28"/>
    </row>
    <row r="225" spans="1:15">
      <c r="A225" s="13">
        <v>218</v>
      </c>
      <c r="B225" s="28"/>
      <c r="C225" s="28"/>
      <c r="D225" s="28"/>
      <c r="E225" s="39"/>
      <c r="F225" s="39"/>
      <c r="G225" s="30"/>
      <c r="H225" s="42"/>
      <c r="I225" s="43"/>
      <c r="J225" s="21" t="e">
        <f t="shared" si="0"/>
        <v>#DIV/0!</v>
      </c>
      <c r="K225" s="29"/>
      <c r="L225" s="29"/>
      <c r="M225" s="28"/>
      <c r="N225" s="28"/>
      <c r="O225" s="28"/>
    </row>
    <row r="226" spans="1:15">
      <c r="A226" s="13">
        <v>219</v>
      </c>
      <c r="B226" s="28"/>
      <c r="C226" s="28"/>
      <c r="D226" s="28"/>
      <c r="E226" s="39"/>
      <c r="F226" s="39"/>
      <c r="G226" s="30"/>
      <c r="H226" s="42"/>
      <c r="I226" s="43"/>
      <c r="J226" s="41" t="e">
        <f t="shared" si="0"/>
        <v>#DIV/0!</v>
      </c>
      <c r="K226" s="29"/>
      <c r="L226" s="29"/>
      <c r="M226" s="28"/>
      <c r="N226" s="28"/>
      <c r="O226" s="28"/>
    </row>
    <row r="227" spans="1:15">
      <c r="A227" s="13">
        <v>220</v>
      </c>
      <c r="B227" s="28"/>
      <c r="C227" s="28"/>
      <c r="D227" s="28"/>
      <c r="E227" s="39"/>
      <c r="F227" s="39"/>
      <c r="G227" s="30"/>
      <c r="H227" s="42"/>
      <c r="I227" s="43"/>
      <c r="J227" s="41" t="e">
        <f t="shared" si="0"/>
        <v>#DIV/0!</v>
      </c>
      <c r="K227" s="29"/>
      <c r="L227" s="29"/>
      <c r="M227" s="28"/>
      <c r="N227" s="28"/>
      <c r="O227" s="28"/>
    </row>
    <row r="228" spans="1:15">
      <c r="A228" s="40">
        <v>221</v>
      </c>
      <c r="B228" s="28"/>
      <c r="C228" s="28"/>
      <c r="D228" s="28"/>
      <c r="E228" s="39"/>
      <c r="F228" s="39"/>
      <c r="G228" s="30"/>
      <c r="H228" s="42"/>
      <c r="I228" s="43"/>
      <c r="J228" s="21" t="e">
        <f t="shared" si="0"/>
        <v>#DIV/0!</v>
      </c>
      <c r="K228" s="29"/>
      <c r="L228" s="29"/>
      <c r="M228" s="28"/>
      <c r="N228" s="28"/>
      <c r="O228" s="28"/>
    </row>
    <row r="229" spans="1:15">
      <c r="A229" s="40">
        <v>222</v>
      </c>
      <c r="B229" s="28"/>
      <c r="C229" s="28"/>
      <c r="D229" s="28"/>
      <c r="E229" s="39"/>
      <c r="F229" s="39"/>
      <c r="G229" s="30"/>
      <c r="H229" s="42"/>
      <c r="I229" s="43"/>
      <c r="J229" s="41" t="e">
        <f t="shared" si="0"/>
        <v>#DIV/0!</v>
      </c>
      <c r="K229" s="29"/>
      <c r="L229" s="29"/>
      <c r="M229" s="28"/>
      <c r="N229" s="28"/>
      <c r="O229" s="28"/>
    </row>
    <row r="230" spans="1:15">
      <c r="A230" s="13">
        <v>223</v>
      </c>
      <c r="B230" s="28"/>
      <c r="C230" s="28"/>
      <c r="D230" s="28"/>
      <c r="E230" s="39"/>
      <c r="F230" s="39"/>
      <c r="G230" s="30"/>
      <c r="H230" s="42"/>
      <c r="I230" s="43"/>
      <c r="J230" s="41" t="e">
        <f t="shared" si="0"/>
        <v>#DIV/0!</v>
      </c>
      <c r="K230" s="29"/>
      <c r="L230" s="29"/>
      <c r="M230" s="28"/>
      <c r="N230" s="28"/>
      <c r="O230" s="28"/>
    </row>
    <row r="231" spans="1:15">
      <c r="A231" s="13">
        <v>224</v>
      </c>
      <c r="B231" s="28"/>
      <c r="C231" s="28"/>
      <c r="D231" s="28"/>
      <c r="E231" s="39"/>
      <c r="F231" s="39"/>
      <c r="G231" s="30"/>
      <c r="H231" s="42"/>
      <c r="I231" s="43"/>
      <c r="J231" s="21" t="e">
        <f t="shared" si="0"/>
        <v>#DIV/0!</v>
      </c>
      <c r="K231" s="29"/>
      <c r="L231" s="29"/>
      <c r="M231" s="28"/>
      <c r="N231" s="28"/>
      <c r="O231" s="28"/>
    </row>
    <row r="232" spans="1:15">
      <c r="A232" s="13">
        <v>225</v>
      </c>
      <c r="B232" s="28"/>
      <c r="C232" s="28"/>
      <c r="D232" s="28"/>
      <c r="E232" s="39"/>
      <c r="F232" s="39"/>
      <c r="G232" s="30"/>
      <c r="H232" s="42"/>
      <c r="I232" s="43"/>
      <c r="J232" s="41" t="e">
        <f t="shared" si="0"/>
        <v>#DIV/0!</v>
      </c>
      <c r="K232" s="29"/>
      <c r="L232" s="29"/>
      <c r="M232" s="28"/>
      <c r="N232" s="28"/>
      <c r="O232" s="28"/>
    </row>
    <row r="233" spans="1:15">
      <c r="A233" s="40">
        <v>226</v>
      </c>
      <c r="B233" s="28"/>
      <c r="C233" s="28"/>
      <c r="D233" s="28"/>
      <c r="E233" s="39"/>
      <c r="F233" s="39"/>
      <c r="G233" s="30"/>
      <c r="H233" s="42"/>
      <c r="I233" s="43"/>
      <c r="J233" s="41" t="e">
        <f t="shared" si="0"/>
        <v>#DIV/0!</v>
      </c>
      <c r="K233" s="29"/>
      <c r="L233" s="29"/>
      <c r="M233" s="28"/>
      <c r="N233" s="28"/>
      <c r="O233" s="28"/>
    </row>
    <row r="234" spans="1:15">
      <c r="A234" s="40">
        <v>227</v>
      </c>
      <c r="B234" s="28"/>
      <c r="C234" s="28"/>
      <c r="D234" s="28"/>
      <c r="E234" s="39"/>
      <c r="F234" s="39"/>
      <c r="G234" s="30"/>
      <c r="H234" s="42"/>
      <c r="I234" s="43"/>
      <c r="J234" s="21" t="e">
        <f t="shared" si="0"/>
        <v>#DIV/0!</v>
      </c>
      <c r="K234" s="29"/>
      <c r="L234" s="29"/>
      <c r="M234" s="28"/>
      <c r="N234" s="28"/>
      <c r="O234" s="28"/>
    </row>
    <row r="235" spans="1:15">
      <c r="A235" s="13">
        <v>228</v>
      </c>
      <c r="B235" s="28"/>
      <c r="C235" s="28"/>
      <c r="D235" s="28"/>
      <c r="E235" s="39"/>
      <c r="F235" s="39"/>
      <c r="G235" s="30"/>
      <c r="H235" s="42"/>
      <c r="I235" s="43"/>
      <c r="J235" s="41" t="e">
        <f t="shared" si="0"/>
        <v>#DIV/0!</v>
      </c>
      <c r="K235" s="29"/>
      <c r="L235" s="29"/>
      <c r="M235" s="28"/>
      <c r="N235" s="28"/>
      <c r="O235" s="28"/>
    </row>
    <row r="236" spans="1:15">
      <c r="A236" s="13">
        <v>229</v>
      </c>
      <c r="B236" s="28"/>
      <c r="C236" s="28"/>
      <c r="D236" s="28"/>
      <c r="E236" s="39"/>
      <c r="F236" s="39"/>
      <c r="G236" s="30"/>
      <c r="H236" s="42"/>
      <c r="I236" s="43"/>
      <c r="J236" s="41" t="e">
        <f t="shared" si="0"/>
        <v>#DIV/0!</v>
      </c>
      <c r="K236" s="29"/>
      <c r="L236" s="29"/>
      <c r="M236" s="28"/>
      <c r="N236" s="28"/>
      <c r="O236" s="28"/>
    </row>
    <row r="237" spans="1:15">
      <c r="A237" s="13">
        <v>230</v>
      </c>
      <c r="B237" s="28"/>
      <c r="C237" s="28"/>
      <c r="D237" s="28"/>
      <c r="E237" s="39"/>
      <c r="F237" s="39"/>
      <c r="G237" s="30"/>
      <c r="H237" s="42"/>
      <c r="I237" s="43"/>
      <c r="J237" s="21" t="e">
        <f t="shared" si="0"/>
        <v>#DIV/0!</v>
      </c>
      <c r="K237" s="29"/>
      <c r="L237" s="29"/>
      <c r="M237" s="28"/>
      <c r="N237" s="28"/>
      <c r="O237" s="28"/>
    </row>
    <row r="238" spans="1:15">
      <c r="A238" s="40">
        <v>231</v>
      </c>
      <c r="B238" s="28"/>
      <c r="C238" s="28"/>
      <c r="D238" s="28"/>
      <c r="E238" s="39"/>
      <c r="F238" s="39"/>
      <c r="G238" s="30"/>
      <c r="H238" s="42"/>
      <c r="I238" s="43"/>
      <c r="J238" s="41" t="e">
        <f t="shared" si="0"/>
        <v>#DIV/0!</v>
      </c>
      <c r="K238" s="29"/>
      <c r="L238" s="29"/>
      <c r="M238" s="28"/>
      <c r="N238" s="28"/>
      <c r="O238" s="28"/>
    </row>
    <row r="239" spans="1:15">
      <c r="A239" s="40">
        <v>232</v>
      </c>
      <c r="B239" s="28"/>
      <c r="C239" s="28"/>
      <c r="D239" s="28"/>
      <c r="E239" s="39"/>
      <c r="F239" s="39"/>
      <c r="G239" s="30"/>
      <c r="H239" s="42"/>
      <c r="I239" s="43"/>
      <c r="J239" s="41" t="e">
        <f t="shared" si="0"/>
        <v>#DIV/0!</v>
      </c>
      <c r="K239" s="29"/>
      <c r="L239" s="29"/>
      <c r="M239" s="28"/>
      <c r="N239" s="28"/>
      <c r="O239" s="28"/>
    </row>
    <row r="240" spans="1:15">
      <c r="A240" s="13">
        <v>233</v>
      </c>
      <c r="B240" s="28"/>
      <c r="C240" s="28"/>
      <c r="D240" s="28"/>
      <c r="E240" s="39"/>
      <c r="F240" s="39"/>
      <c r="G240" s="30"/>
      <c r="H240" s="42"/>
      <c r="I240" s="43"/>
      <c r="J240" s="21" t="e">
        <f t="shared" si="0"/>
        <v>#DIV/0!</v>
      </c>
      <c r="K240" s="29"/>
      <c r="L240" s="29"/>
      <c r="M240" s="28"/>
      <c r="N240" s="28"/>
      <c r="O240" s="28"/>
    </row>
    <row r="241" spans="1:15">
      <c r="A241" s="13">
        <v>234</v>
      </c>
      <c r="B241" s="28"/>
      <c r="C241" s="28"/>
      <c r="D241" s="28"/>
      <c r="E241" s="39"/>
      <c r="F241" s="39"/>
      <c r="G241" s="30"/>
      <c r="H241" s="42"/>
      <c r="I241" s="43"/>
      <c r="J241" s="41" t="e">
        <f t="shared" si="0"/>
        <v>#DIV/0!</v>
      </c>
      <c r="K241" s="29"/>
      <c r="L241" s="29"/>
      <c r="M241" s="28"/>
      <c r="N241" s="28"/>
      <c r="O241" s="28"/>
    </row>
    <row r="242" spans="1:15">
      <c r="A242" s="13">
        <v>235</v>
      </c>
      <c r="B242" s="28"/>
      <c r="C242" s="28"/>
      <c r="D242" s="28"/>
      <c r="E242" s="39"/>
      <c r="F242" s="39"/>
      <c r="G242" s="30"/>
      <c r="H242" s="42"/>
      <c r="I242" s="43"/>
      <c r="J242" s="41" t="e">
        <f t="shared" si="0"/>
        <v>#DIV/0!</v>
      </c>
      <c r="K242" s="29"/>
      <c r="L242" s="29"/>
      <c r="M242" s="28"/>
      <c r="N242" s="28"/>
      <c r="O242" s="28"/>
    </row>
    <row r="243" spans="1:15">
      <c r="A243" s="40">
        <v>236</v>
      </c>
      <c r="B243" s="28"/>
      <c r="C243" s="28"/>
      <c r="D243" s="28"/>
      <c r="E243" s="39"/>
      <c r="F243" s="39"/>
      <c r="G243" s="30"/>
      <c r="H243" s="42"/>
      <c r="I243" s="43"/>
      <c r="J243" s="21" t="e">
        <f t="shared" si="0"/>
        <v>#DIV/0!</v>
      </c>
      <c r="K243" s="29"/>
      <c r="L243" s="29"/>
      <c r="M243" s="28"/>
      <c r="N243" s="28"/>
      <c r="O243" s="28"/>
    </row>
    <row r="244" spans="1:15">
      <c r="A244" s="40">
        <v>237</v>
      </c>
      <c r="B244" s="28"/>
      <c r="C244" s="28"/>
      <c r="D244" s="28"/>
      <c r="E244" s="39"/>
      <c r="F244" s="39"/>
      <c r="G244" s="30"/>
      <c r="H244" s="42"/>
      <c r="I244" s="43"/>
      <c r="J244" s="41" t="e">
        <f t="shared" si="0"/>
        <v>#DIV/0!</v>
      </c>
      <c r="K244" s="29"/>
      <c r="L244" s="29"/>
      <c r="M244" s="28"/>
      <c r="N244" s="28"/>
      <c r="O244" s="28"/>
    </row>
    <row r="245" spans="1:15">
      <c r="A245" s="13">
        <v>238</v>
      </c>
      <c r="B245" s="28"/>
      <c r="C245" s="28"/>
      <c r="D245" s="28"/>
      <c r="E245" s="39"/>
      <c r="F245" s="39"/>
      <c r="G245" s="30"/>
      <c r="H245" s="42"/>
      <c r="I245" s="43"/>
      <c r="J245" s="41" t="e">
        <f t="shared" si="0"/>
        <v>#DIV/0!</v>
      </c>
      <c r="K245" s="29"/>
      <c r="L245" s="29"/>
      <c r="M245" s="28"/>
      <c r="N245" s="28"/>
      <c r="O245" s="28"/>
    </row>
    <row r="246" spans="1:15">
      <c r="A246" s="13">
        <v>239</v>
      </c>
      <c r="B246" s="28"/>
      <c r="C246" s="28"/>
      <c r="D246" s="28"/>
      <c r="E246" s="39"/>
      <c r="F246" s="39"/>
      <c r="G246" s="30"/>
      <c r="H246" s="42"/>
      <c r="I246" s="43"/>
      <c r="J246" s="21" t="e">
        <f t="shared" si="0"/>
        <v>#DIV/0!</v>
      </c>
      <c r="K246" s="29"/>
      <c r="L246" s="29"/>
      <c r="M246" s="28"/>
      <c r="N246" s="28"/>
      <c r="O246" s="28"/>
    </row>
    <row r="247" spans="1:15">
      <c r="A247" s="13">
        <v>240</v>
      </c>
      <c r="B247" s="28"/>
      <c r="C247" s="28"/>
      <c r="D247" s="28"/>
      <c r="E247" s="39"/>
      <c r="F247" s="39"/>
      <c r="G247" s="30"/>
      <c r="H247" s="42"/>
      <c r="I247" s="43"/>
      <c r="J247" s="41" t="e">
        <f t="shared" si="0"/>
        <v>#DIV/0!</v>
      </c>
      <c r="K247" s="29"/>
      <c r="L247" s="29"/>
      <c r="M247" s="28"/>
      <c r="N247" s="28"/>
      <c r="O247" s="28"/>
    </row>
    <row r="248" spans="1:15">
      <c r="A248" s="40">
        <v>241</v>
      </c>
      <c r="B248" s="28"/>
      <c r="C248" s="28"/>
      <c r="D248" s="28"/>
      <c r="E248" s="39"/>
      <c r="F248" s="39"/>
      <c r="G248" s="30"/>
      <c r="H248" s="42"/>
      <c r="I248" s="43"/>
      <c r="J248" s="41" t="e">
        <f t="shared" si="0"/>
        <v>#DIV/0!</v>
      </c>
      <c r="K248" s="29"/>
      <c r="L248" s="29"/>
      <c r="M248" s="28"/>
      <c r="N248" s="28"/>
      <c r="O248" s="28"/>
    </row>
    <row r="249" spans="1:15">
      <c r="A249" s="40">
        <v>242</v>
      </c>
      <c r="B249" s="28"/>
      <c r="C249" s="28"/>
      <c r="D249" s="28"/>
      <c r="E249" s="39"/>
      <c r="F249" s="39"/>
      <c r="G249" s="30"/>
      <c r="H249" s="42"/>
      <c r="I249" s="43"/>
      <c r="J249" s="21" t="e">
        <f t="shared" si="0"/>
        <v>#DIV/0!</v>
      </c>
      <c r="K249" s="29"/>
      <c r="L249" s="29"/>
      <c r="M249" s="28"/>
      <c r="N249" s="28"/>
      <c r="O249" s="28"/>
    </row>
    <row r="250" spans="1:15">
      <c r="A250" s="13">
        <v>243</v>
      </c>
      <c r="B250" s="28"/>
      <c r="C250" s="28"/>
      <c r="D250" s="28"/>
      <c r="E250" s="39"/>
      <c r="F250" s="39"/>
      <c r="G250" s="30"/>
      <c r="H250" s="42"/>
      <c r="I250" s="43"/>
      <c r="J250" s="41" t="e">
        <f t="shared" si="0"/>
        <v>#DIV/0!</v>
      </c>
      <c r="K250" s="29"/>
      <c r="L250" s="29"/>
      <c r="M250" s="28"/>
      <c r="N250" s="28"/>
      <c r="O250" s="28"/>
    </row>
    <row r="251" spans="1:15">
      <c r="A251" s="13">
        <v>244</v>
      </c>
      <c r="B251" s="28"/>
      <c r="C251" s="28"/>
      <c r="D251" s="28"/>
      <c r="E251" s="39"/>
      <c r="F251" s="39"/>
      <c r="G251" s="30"/>
      <c r="H251" s="42"/>
      <c r="I251" s="43"/>
      <c r="J251" s="41" t="e">
        <f t="shared" si="0"/>
        <v>#DIV/0!</v>
      </c>
      <c r="K251" s="29"/>
      <c r="L251" s="29"/>
      <c r="M251" s="28"/>
      <c r="N251" s="28"/>
      <c r="O251" s="28"/>
    </row>
    <row r="252" spans="1:15">
      <c r="A252" s="13">
        <v>245</v>
      </c>
      <c r="B252" s="28"/>
      <c r="C252" s="28"/>
      <c r="D252" s="28"/>
      <c r="E252" s="39"/>
      <c r="F252" s="39"/>
      <c r="G252" s="30"/>
      <c r="H252" s="42"/>
      <c r="I252" s="43"/>
      <c r="J252" s="21" t="e">
        <f t="shared" si="0"/>
        <v>#DIV/0!</v>
      </c>
      <c r="K252" s="29"/>
      <c r="L252" s="29"/>
      <c r="M252" s="28"/>
      <c r="N252" s="28"/>
      <c r="O252" s="28"/>
    </row>
    <row r="253" spans="1:15">
      <c r="A253" s="40">
        <v>246</v>
      </c>
      <c r="B253" s="28"/>
      <c r="C253" s="28"/>
      <c r="D253" s="28"/>
      <c r="E253" s="39"/>
      <c r="F253" s="39"/>
      <c r="G253" s="30"/>
      <c r="H253" s="42"/>
      <c r="I253" s="43"/>
      <c r="J253" s="41" t="e">
        <f t="shared" si="0"/>
        <v>#DIV/0!</v>
      </c>
      <c r="K253" s="29"/>
      <c r="L253" s="29"/>
      <c r="M253" s="28"/>
      <c r="N253" s="28"/>
      <c r="O253" s="28"/>
    </row>
    <row r="254" spans="1:15">
      <c r="A254" s="40">
        <v>247</v>
      </c>
      <c r="B254" s="28"/>
      <c r="C254" s="28"/>
      <c r="D254" s="28"/>
      <c r="E254" s="39"/>
      <c r="F254" s="39"/>
      <c r="G254" s="30"/>
      <c r="H254" s="42"/>
      <c r="I254" s="43"/>
      <c r="J254" s="41" t="e">
        <f t="shared" ref="J254:J317" si="1">H254/I254</f>
        <v>#DIV/0!</v>
      </c>
      <c r="K254" s="29"/>
      <c r="L254" s="29"/>
      <c r="M254" s="28"/>
      <c r="N254" s="28"/>
      <c r="O254" s="28"/>
    </row>
    <row r="255" spans="1:15">
      <c r="A255" s="13">
        <v>248</v>
      </c>
      <c r="B255" s="28"/>
      <c r="C255" s="28"/>
      <c r="D255" s="28"/>
      <c r="E255" s="39"/>
      <c r="F255" s="39"/>
      <c r="G255" s="30"/>
      <c r="H255" s="42"/>
      <c r="I255" s="43"/>
      <c r="J255" s="21" t="e">
        <f t="shared" si="1"/>
        <v>#DIV/0!</v>
      </c>
      <c r="K255" s="29"/>
      <c r="L255" s="29"/>
      <c r="M255" s="28"/>
      <c r="N255" s="28"/>
      <c r="O255" s="28"/>
    </row>
    <row r="256" spans="1:15">
      <c r="A256" s="13">
        <v>249</v>
      </c>
      <c r="B256" s="28"/>
      <c r="C256" s="28"/>
      <c r="D256" s="28"/>
      <c r="E256" s="39"/>
      <c r="F256" s="39"/>
      <c r="G256" s="30"/>
      <c r="H256" s="42"/>
      <c r="I256" s="43"/>
      <c r="J256" s="41" t="e">
        <f t="shared" si="1"/>
        <v>#DIV/0!</v>
      </c>
      <c r="K256" s="29"/>
      <c r="L256" s="29"/>
      <c r="M256" s="28"/>
      <c r="N256" s="28"/>
      <c r="O256" s="28"/>
    </row>
    <row r="257" spans="1:15">
      <c r="A257" s="13">
        <v>250</v>
      </c>
      <c r="B257" s="28"/>
      <c r="C257" s="28"/>
      <c r="D257" s="28"/>
      <c r="E257" s="39"/>
      <c r="F257" s="39"/>
      <c r="G257" s="30"/>
      <c r="H257" s="42"/>
      <c r="I257" s="43"/>
      <c r="J257" s="41" t="e">
        <f t="shared" si="1"/>
        <v>#DIV/0!</v>
      </c>
      <c r="K257" s="29"/>
      <c r="L257" s="29"/>
      <c r="M257" s="28"/>
      <c r="N257" s="28"/>
      <c r="O257" s="28"/>
    </row>
    <row r="258" spans="1:15">
      <c r="A258" s="40">
        <v>251</v>
      </c>
      <c r="B258" s="28"/>
      <c r="C258" s="28"/>
      <c r="D258" s="28"/>
      <c r="E258" s="39"/>
      <c r="F258" s="39"/>
      <c r="G258" s="30"/>
      <c r="H258" s="42"/>
      <c r="I258" s="43"/>
      <c r="J258" s="21" t="e">
        <f t="shared" si="1"/>
        <v>#DIV/0!</v>
      </c>
      <c r="K258" s="29"/>
      <c r="L258" s="29"/>
      <c r="M258" s="28"/>
      <c r="N258" s="28"/>
      <c r="O258" s="28"/>
    </row>
    <row r="259" spans="1:15">
      <c r="A259" s="40">
        <v>252</v>
      </c>
      <c r="B259" s="28"/>
      <c r="C259" s="28"/>
      <c r="D259" s="28"/>
      <c r="E259" s="39"/>
      <c r="F259" s="39"/>
      <c r="G259" s="30"/>
      <c r="H259" s="42"/>
      <c r="I259" s="43"/>
      <c r="J259" s="41" t="e">
        <f t="shared" si="1"/>
        <v>#DIV/0!</v>
      </c>
      <c r="K259" s="29"/>
      <c r="L259" s="29"/>
      <c r="M259" s="28"/>
      <c r="N259" s="28"/>
      <c r="O259" s="28"/>
    </row>
    <row r="260" spans="1:15">
      <c r="A260" s="13">
        <v>253</v>
      </c>
      <c r="B260" s="28"/>
      <c r="C260" s="28"/>
      <c r="D260" s="28"/>
      <c r="E260" s="39"/>
      <c r="F260" s="39"/>
      <c r="G260" s="30"/>
      <c r="H260" s="42"/>
      <c r="I260" s="43"/>
      <c r="J260" s="41" t="e">
        <f t="shared" si="1"/>
        <v>#DIV/0!</v>
      </c>
      <c r="K260" s="29"/>
      <c r="L260" s="29"/>
      <c r="M260" s="28"/>
      <c r="N260" s="28"/>
      <c r="O260" s="28"/>
    </row>
    <row r="261" spans="1:15">
      <c r="A261" s="13">
        <v>254</v>
      </c>
      <c r="B261" s="28"/>
      <c r="C261" s="28"/>
      <c r="D261" s="28"/>
      <c r="E261" s="39"/>
      <c r="F261" s="39"/>
      <c r="G261" s="30"/>
      <c r="H261" s="42"/>
      <c r="I261" s="43"/>
      <c r="J261" s="21" t="e">
        <f t="shared" si="1"/>
        <v>#DIV/0!</v>
      </c>
      <c r="K261" s="29"/>
      <c r="L261" s="29"/>
      <c r="M261" s="28"/>
      <c r="N261" s="28"/>
      <c r="O261" s="28"/>
    </row>
    <row r="262" spans="1:15">
      <c r="A262" s="13">
        <v>255</v>
      </c>
      <c r="B262" s="28"/>
      <c r="C262" s="28"/>
      <c r="D262" s="28"/>
      <c r="E262" s="39"/>
      <c r="F262" s="39"/>
      <c r="G262" s="30"/>
      <c r="H262" s="42"/>
      <c r="I262" s="43"/>
      <c r="J262" s="41" t="e">
        <f t="shared" si="1"/>
        <v>#DIV/0!</v>
      </c>
      <c r="K262" s="29"/>
      <c r="L262" s="29"/>
      <c r="M262" s="28"/>
      <c r="N262" s="28"/>
      <c r="O262" s="28"/>
    </row>
    <row r="263" spans="1:15">
      <c r="A263" s="40">
        <v>256</v>
      </c>
      <c r="B263" s="28"/>
      <c r="C263" s="28"/>
      <c r="D263" s="28"/>
      <c r="E263" s="39"/>
      <c r="F263" s="39"/>
      <c r="G263" s="30"/>
      <c r="H263" s="42"/>
      <c r="I263" s="43"/>
      <c r="J263" s="41" t="e">
        <f t="shared" si="1"/>
        <v>#DIV/0!</v>
      </c>
      <c r="K263" s="29"/>
      <c r="L263" s="29"/>
      <c r="M263" s="28"/>
      <c r="N263" s="28"/>
      <c r="O263" s="28"/>
    </row>
    <row r="264" spans="1:15">
      <c r="A264" s="40">
        <v>257</v>
      </c>
      <c r="B264" s="28"/>
      <c r="C264" s="28"/>
      <c r="D264" s="28"/>
      <c r="E264" s="39"/>
      <c r="F264" s="39"/>
      <c r="G264" s="30"/>
      <c r="H264" s="42"/>
      <c r="I264" s="43"/>
      <c r="J264" s="21" t="e">
        <f t="shared" si="1"/>
        <v>#DIV/0!</v>
      </c>
      <c r="K264" s="29"/>
      <c r="L264" s="29"/>
      <c r="M264" s="28"/>
      <c r="N264" s="28"/>
      <c r="O264" s="28"/>
    </row>
    <row r="265" spans="1:15">
      <c r="A265" s="13">
        <v>258</v>
      </c>
      <c r="B265" s="28"/>
      <c r="C265" s="28"/>
      <c r="D265" s="28"/>
      <c r="E265" s="39"/>
      <c r="F265" s="39"/>
      <c r="G265" s="30"/>
      <c r="H265" s="42"/>
      <c r="I265" s="43"/>
      <c r="J265" s="41" t="e">
        <f t="shared" si="1"/>
        <v>#DIV/0!</v>
      </c>
      <c r="K265" s="29"/>
      <c r="L265" s="29"/>
      <c r="M265" s="28"/>
      <c r="N265" s="28"/>
      <c r="O265" s="28"/>
    </row>
    <row r="266" spans="1:15">
      <c r="A266" s="13">
        <v>259</v>
      </c>
      <c r="B266" s="28"/>
      <c r="C266" s="28"/>
      <c r="D266" s="28"/>
      <c r="E266" s="39"/>
      <c r="F266" s="39"/>
      <c r="G266" s="30"/>
      <c r="H266" s="42"/>
      <c r="I266" s="43"/>
      <c r="J266" s="41" t="e">
        <f t="shared" si="1"/>
        <v>#DIV/0!</v>
      </c>
      <c r="K266" s="29"/>
      <c r="L266" s="29"/>
      <c r="M266" s="28"/>
      <c r="N266" s="28"/>
      <c r="O266" s="28"/>
    </row>
    <row r="267" spans="1:15">
      <c r="A267" s="13">
        <v>260</v>
      </c>
      <c r="B267" s="28"/>
      <c r="C267" s="28"/>
      <c r="D267" s="28"/>
      <c r="E267" s="39"/>
      <c r="F267" s="39"/>
      <c r="G267" s="30"/>
      <c r="H267" s="42"/>
      <c r="I267" s="43"/>
      <c r="J267" s="21" t="e">
        <f t="shared" si="1"/>
        <v>#DIV/0!</v>
      </c>
      <c r="K267" s="29"/>
      <c r="L267" s="29"/>
      <c r="M267" s="28"/>
      <c r="N267" s="28"/>
      <c r="O267" s="28"/>
    </row>
    <row r="268" spans="1:15">
      <c r="A268" s="40">
        <v>261</v>
      </c>
      <c r="B268" s="28"/>
      <c r="C268" s="28"/>
      <c r="D268" s="28"/>
      <c r="E268" s="39"/>
      <c r="F268" s="39"/>
      <c r="G268" s="30"/>
      <c r="H268" s="42"/>
      <c r="I268" s="43"/>
      <c r="J268" s="41" t="e">
        <f t="shared" si="1"/>
        <v>#DIV/0!</v>
      </c>
      <c r="K268" s="29"/>
      <c r="L268" s="29"/>
      <c r="M268" s="28"/>
      <c r="N268" s="28"/>
      <c r="O268" s="28"/>
    </row>
    <row r="269" spans="1:15">
      <c r="A269" s="40">
        <v>262</v>
      </c>
      <c r="B269" s="28"/>
      <c r="C269" s="28"/>
      <c r="D269" s="28"/>
      <c r="E269" s="39"/>
      <c r="F269" s="39"/>
      <c r="G269" s="30"/>
      <c r="H269" s="42"/>
      <c r="I269" s="43"/>
      <c r="J269" s="41" t="e">
        <f t="shared" si="1"/>
        <v>#DIV/0!</v>
      </c>
      <c r="K269" s="29"/>
      <c r="L269" s="29"/>
      <c r="M269" s="28"/>
      <c r="N269" s="28"/>
      <c r="O269" s="28"/>
    </row>
    <row r="270" spans="1:15">
      <c r="A270" s="13">
        <v>263</v>
      </c>
      <c r="B270" s="28"/>
      <c r="C270" s="28"/>
      <c r="D270" s="28"/>
      <c r="E270" s="39"/>
      <c r="F270" s="39"/>
      <c r="G270" s="30"/>
      <c r="H270" s="42"/>
      <c r="I270" s="43"/>
      <c r="J270" s="21" t="e">
        <f t="shared" si="1"/>
        <v>#DIV/0!</v>
      </c>
      <c r="K270" s="29"/>
      <c r="L270" s="29"/>
      <c r="M270" s="28"/>
      <c r="N270" s="28"/>
      <c r="O270" s="28"/>
    </row>
    <row r="271" spans="1:15">
      <c r="A271" s="13">
        <v>264</v>
      </c>
      <c r="B271" s="28"/>
      <c r="C271" s="28"/>
      <c r="D271" s="28"/>
      <c r="E271" s="39"/>
      <c r="F271" s="39"/>
      <c r="G271" s="30"/>
      <c r="H271" s="42"/>
      <c r="I271" s="43"/>
      <c r="J271" s="41" t="e">
        <f t="shared" si="1"/>
        <v>#DIV/0!</v>
      </c>
      <c r="K271" s="29"/>
      <c r="L271" s="29"/>
      <c r="M271" s="28"/>
      <c r="N271" s="28"/>
      <c r="O271" s="28"/>
    </row>
    <row r="272" spans="1:15">
      <c r="A272" s="13">
        <v>265</v>
      </c>
      <c r="B272" s="28"/>
      <c r="C272" s="28"/>
      <c r="D272" s="28"/>
      <c r="E272" s="39"/>
      <c r="F272" s="39"/>
      <c r="G272" s="30"/>
      <c r="H272" s="42"/>
      <c r="I272" s="43"/>
      <c r="J272" s="41" t="e">
        <f t="shared" si="1"/>
        <v>#DIV/0!</v>
      </c>
      <c r="K272" s="29"/>
      <c r="L272" s="29"/>
      <c r="M272" s="28"/>
      <c r="N272" s="28"/>
      <c r="O272" s="28"/>
    </row>
    <row r="273" spans="1:15">
      <c r="A273" s="40">
        <v>266</v>
      </c>
      <c r="B273" s="28"/>
      <c r="C273" s="28"/>
      <c r="D273" s="28"/>
      <c r="E273" s="39"/>
      <c r="F273" s="39"/>
      <c r="G273" s="30"/>
      <c r="H273" s="42"/>
      <c r="I273" s="43"/>
      <c r="J273" s="21" t="e">
        <f t="shared" si="1"/>
        <v>#DIV/0!</v>
      </c>
      <c r="K273" s="29"/>
      <c r="L273" s="29"/>
      <c r="M273" s="28"/>
      <c r="N273" s="28"/>
      <c r="O273" s="28"/>
    </row>
    <row r="274" spans="1:15">
      <c r="A274" s="40">
        <v>267</v>
      </c>
      <c r="B274" s="28"/>
      <c r="C274" s="28"/>
      <c r="D274" s="28"/>
      <c r="E274" s="39"/>
      <c r="F274" s="39"/>
      <c r="G274" s="30"/>
      <c r="H274" s="42"/>
      <c r="I274" s="43"/>
      <c r="J274" s="41" t="e">
        <f t="shared" si="1"/>
        <v>#DIV/0!</v>
      </c>
      <c r="K274" s="29"/>
      <c r="L274" s="29"/>
      <c r="M274" s="28"/>
      <c r="N274" s="28"/>
      <c r="O274" s="28"/>
    </row>
    <row r="275" spans="1:15">
      <c r="A275" s="13">
        <v>268</v>
      </c>
      <c r="B275" s="28"/>
      <c r="C275" s="28"/>
      <c r="D275" s="28"/>
      <c r="E275" s="39"/>
      <c r="F275" s="39"/>
      <c r="G275" s="30"/>
      <c r="H275" s="42"/>
      <c r="I275" s="43"/>
      <c r="J275" s="41" t="e">
        <f t="shared" si="1"/>
        <v>#DIV/0!</v>
      </c>
      <c r="K275" s="29"/>
      <c r="L275" s="29"/>
      <c r="M275" s="28"/>
      <c r="N275" s="28"/>
      <c r="O275" s="28"/>
    </row>
    <row r="276" spans="1:15">
      <c r="A276" s="13">
        <v>269</v>
      </c>
      <c r="B276" s="28"/>
      <c r="C276" s="28"/>
      <c r="D276" s="28"/>
      <c r="E276" s="39"/>
      <c r="F276" s="39"/>
      <c r="G276" s="30"/>
      <c r="H276" s="42"/>
      <c r="I276" s="43"/>
      <c r="J276" s="21" t="e">
        <f t="shared" si="1"/>
        <v>#DIV/0!</v>
      </c>
      <c r="K276" s="29"/>
      <c r="L276" s="29"/>
      <c r="M276" s="28"/>
      <c r="N276" s="28"/>
      <c r="O276" s="28"/>
    </row>
    <row r="277" spans="1:15">
      <c r="A277" s="13">
        <v>270</v>
      </c>
      <c r="B277" s="28"/>
      <c r="C277" s="28"/>
      <c r="D277" s="28"/>
      <c r="E277" s="39"/>
      <c r="F277" s="39"/>
      <c r="G277" s="30"/>
      <c r="H277" s="42"/>
      <c r="I277" s="43"/>
      <c r="J277" s="41" t="e">
        <f t="shared" si="1"/>
        <v>#DIV/0!</v>
      </c>
      <c r="K277" s="29"/>
      <c r="L277" s="29"/>
      <c r="M277" s="28"/>
      <c r="N277" s="28"/>
      <c r="O277" s="28"/>
    </row>
    <row r="278" spans="1:15">
      <c r="A278" s="40">
        <v>271</v>
      </c>
      <c r="B278" s="28"/>
      <c r="C278" s="28"/>
      <c r="D278" s="28"/>
      <c r="E278" s="39"/>
      <c r="F278" s="39"/>
      <c r="G278" s="30"/>
      <c r="H278" s="42"/>
      <c r="I278" s="43"/>
      <c r="J278" s="41" t="e">
        <f t="shared" si="1"/>
        <v>#DIV/0!</v>
      </c>
      <c r="K278" s="29"/>
      <c r="L278" s="29"/>
      <c r="M278" s="28"/>
      <c r="N278" s="28"/>
      <c r="O278" s="28"/>
    </row>
    <row r="279" spans="1:15">
      <c r="A279" s="40">
        <v>272</v>
      </c>
      <c r="B279" s="28"/>
      <c r="C279" s="28"/>
      <c r="D279" s="28"/>
      <c r="E279" s="39"/>
      <c r="F279" s="39"/>
      <c r="G279" s="30"/>
      <c r="H279" s="42"/>
      <c r="I279" s="43"/>
      <c r="J279" s="21" t="e">
        <f t="shared" si="1"/>
        <v>#DIV/0!</v>
      </c>
      <c r="K279" s="29"/>
      <c r="L279" s="29"/>
      <c r="M279" s="28"/>
      <c r="N279" s="28"/>
      <c r="O279" s="28"/>
    </row>
    <row r="280" spans="1:15">
      <c r="A280" s="13">
        <v>273</v>
      </c>
      <c r="B280" s="28"/>
      <c r="C280" s="28"/>
      <c r="D280" s="28"/>
      <c r="E280" s="39"/>
      <c r="F280" s="39"/>
      <c r="G280" s="30"/>
      <c r="H280" s="42"/>
      <c r="I280" s="43"/>
      <c r="J280" s="41" t="e">
        <f t="shared" si="1"/>
        <v>#DIV/0!</v>
      </c>
      <c r="K280" s="29"/>
      <c r="L280" s="29"/>
      <c r="M280" s="28"/>
      <c r="N280" s="28"/>
      <c r="O280" s="28"/>
    </row>
    <row r="281" spans="1:15">
      <c r="A281" s="13">
        <v>274</v>
      </c>
      <c r="B281" s="28"/>
      <c r="C281" s="28"/>
      <c r="D281" s="28"/>
      <c r="E281" s="39"/>
      <c r="F281" s="39"/>
      <c r="G281" s="30"/>
      <c r="H281" s="42"/>
      <c r="I281" s="43"/>
      <c r="J281" s="41" t="e">
        <f t="shared" si="1"/>
        <v>#DIV/0!</v>
      </c>
      <c r="K281" s="29"/>
      <c r="L281" s="29"/>
      <c r="M281" s="28"/>
      <c r="N281" s="28"/>
      <c r="O281" s="28"/>
    </row>
    <row r="282" spans="1:15">
      <c r="A282" s="13">
        <v>275</v>
      </c>
      <c r="B282" s="28"/>
      <c r="C282" s="28"/>
      <c r="D282" s="28"/>
      <c r="E282" s="39"/>
      <c r="F282" s="39"/>
      <c r="G282" s="30"/>
      <c r="H282" s="42"/>
      <c r="I282" s="43"/>
      <c r="J282" s="21" t="e">
        <f t="shared" si="1"/>
        <v>#DIV/0!</v>
      </c>
      <c r="K282" s="29"/>
      <c r="L282" s="29"/>
      <c r="M282" s="28"/>
      <c r="N282" s="28"/>
      <c r="O282" s="28"/>
    </row>
    <row r="283" spans="1:15">
      <c r="A283" s="40">
        <v>276</v>
      </c>
      <c r="B283" s="28"/>
      <c r="C283" s="28"/>
      <c r="D283" s="28"/>
      <c r="E283" s="39"/>
      <c r="F283" s="39"/>
      <c r="G283" s="30"/>
      <c r="H283" s="42"/>
      <c r="I283" s="43"/>
      <c r="J283" s="41" t="e">
        <f t="shared" si="1"/>
        <v>#DIV/0!</v>
      </c>
      <c r="K283" s="29"/>
      <c r="L283" s="29"/>
      <c r="M283" s="28"/>
      <c r="N283" s="28"/>
      <c r="O283" s="28"/>
    </row>
    <row r="284" spans="1:15">
      <c r="A284" s="40">
        <v>277</v>
      </c>
      <c r="B284" s="28"/>
      <c r="C284" s="28"/>
      <c r="D284" s="28"/>
      <c r="E284" s="39"/>
      <c r="F284" s="39"/>
      <c r="G284" s="30"/>
      <c r="H284" s="42"/>
      <c r="I284" s="43"/>
      <c r="J284" s="41" t="e">
        <f t="shared" si="1"/>
        <v>#DIV/0!</v>
      </c>
      <c r="K284" s="29"/>
      <c r="L284" s="29"/>
      <c r="M284" s="28"/>
      <c r="N284" s="28"/>
      <c r="O284" s="28"/>
    </row>
    <row r="285" spans="1:15">
      <c r="A285" s="13">
        <v>278</v>
      </c>
      <c r="B285" s="28"/>
      <c r="C285" s="28"/>
      <c r="D285" s="28"/>
      <c r="E285" s="39"/>
      <c r="F285" s="39"/>
      <c r="G285" s="30"/>
      <c r="H285" s="42"/>
      <c r="I285" s="43"/>
      <c r="J285" s="21" t="e">
        <f t="shared" si="1"/>
        <v>#DIV/0!</v>
      </c>
      <c r="K285" s="29"/>
      <c r="L285" s="29"/>
      <c r="M285" s="28"/>
      <c r="N285" s="28"/>
      <c r="O285" s="28"/>
    </row>
    <row r="286" spans="1:15">
      <c r="A286" s="13">
        <v>279</v>
      </c>
      <c r="B286" s="28"/>
      <c r="C286" s="28"/>
      <c r="D286" s="28"/>
      <c r="E286" s="39"/>
      <c r="F286" s="39"/>
      <c r="G286" s="30"/>
      <c r="H286" s="42"/>
      <c r="I286" s="43"/>
      <c r="J286" s="41" t="e">
        <f t="shared" si="1"/>
        <v>#DIV/0!</v>
      </c>
      <c r="K286" s="29"/>
      <c r="L286" s="29"/>
      <c r="M286" s="28"/>
      <c r="N286" s="28"/>
      <c r="O286" s="28"/>
    </row>
    <row r="287" spans="1:15">
      <c r="A287" s="13">
        <v>280</v>
      </c>
      <c r="B287" s="28"/>
      <c r="C287" s="28"/>
      <c r="D287" s="28"/>
      <c r="E287" s="39"/>
      <c r="F287" s="39"/>
      <c r="G287" s="30"/>
      <c r="H287" s="42"/>
      <c r="I287" s="43"/>
      <c r="J287" s="41" t="e">
        <f t="shared" si="1"/>
        <v>#DIV/0!</v>
      </c>
      <c r="K287" s="29"/>
      <c r="L287" s="29"/>
      <c r="M287" s="28"/>
      <c r="N287" s="28"/>
      <c r="O287" s="28"/>
    </row>
    <row r="288" spans="1:15">
      <c r="A288" s="40">
        <v>281</v>
      </c>
      <c r="B288" s="28"/>
      <c r="C288" s="28"/>
      <c r="D288" s="28"/>
      <c r="E288" s="39"/>
      <c r="F288" s="39"/>
      <c r="G288" s="30"/>
      <c r="H288" s="42"/>
      <c r="I288" s="43"/>
      <c r="J288" s="21" t="e">
        <f t="shared" si="1"/>
        <v>#DIV/0!</v>
      </c>
      <c r="K288" s="29"/>
      <c r="L288" s="29"/>
      <c r="M288" s="28"/>
      <c r="N288" s="28"/>
      <c r="O288" s="28"/>
    </row>
    <row r="289" spans="1:15">
      <c r="A289" s="40">
        <v>282</v>
      </c>
      <c r="B289" s="28"/>
      <c r="C289" s="28"/>
      <c r="D289" s="28"/>
      <c r="E289" s="39"/>
      <c r="F289" s="39"/>
      <c r="G289" s="30"/>
      <c r="H289" s="42"/>
      <c r="I289" s="43"/>
      <c r="J289" s="41" t="e">
        <f t="shared" si="1"/>
        <v>#DIV/0!</v>
      </c>
      <c r="K289" s="29"/>
      <c r="L289" s="29"/>
      <c r="M289" s="28"/>
      <c r="N289" s="28"/>
      <c r="O289" s="28"/>
    </row>
    <row r="290" spans="1:15">
      <c r="A290" s="13">
        <v>283</v>
      </c>
      <c r="B290" s="28"/>
      <c r="C290" s="28"/>
      <c r="D290" s="28"/>
      <c r="E290" s="39"/>
      <c r="F290" s="39"/>
      <c r="G290" s="30"/>
      <c r="H290" s="42"/>
      <c r="I290" s="43"/>
      <c r="J290" s="41" t="e">
        <f t="shared" si="1"/>
        <v>#DIV/0!</v>
      </c>
      <c r="K290" s="29"/>
      <c r="L290" s="29"/>
      <c r="M290" s="28"/>
      <c r="N290" s="28"/>
      <c r="O290" s="28"/>
    </row>
    <row r="291" spans="1:15">
      <c r="A291" s="13">
        <v>284</v>
      </c>
      <c r="B291" s="28"/>
      <c r="C291" s="28"/>
      <c r="D291" s="28"/>
      <c r="E291" s="39"/>
      <c r="F291" s="39"/>
      <c r="G291" s="30"/>
      <c r="H291" s="42"/>
      <c r="I291" s="43"/>
      <c r="J291" s="21" t="e">
        <f t="shared" si="1"/>
        <v>#DIV/0!</v>
      </c>
      <c r="K291" s="29"/>
      <c r="L291" s="29"/>
      <c r="M291" s="28"/>
      <c r="N291" s="28"/>
      <c r="O291" s="28"/>
    </row>
    <row r="292" spans="1:15">
      <c r="A292" s="13">
        <v>285</v>
      </c>
      <c r="B292" s="28"/>
      <c r="C292" s="28"/>
      <c r="D292" s="28"/>
      <c r="E292" s="39"/>
      <c r="F292" s="39"/>
      <c r="G292" s="30"/>
      <c r="H292" s="42"/>
      <c r="I292" s="43"/>
      <c r="J292" s="41" t="e">
        <f t="shared" si="1"/>
        <v>#DIV/0!</v>
      </c>
      <c r="K292" s="29"/>
      <c r="L292" s="29"/>
      <c r="M292" s="28"/>
      <c r="N292" s="28"/>
      <c r="O292" s="28"/>
    </row>
    <row r="293" spans="1:15">
      <c r="A293" s="40">
        <v>286</v>
      </c>
      <c r="B293" s="28"/>
      <c r="C293" s="28"/>
      <c r="D293" s="28"/>
      <c r="E293" s="39"/>
      <c r="F293" s="39"/>
      <c r="G293" s="30"/>
      <c r="H293" s="42"/>
      <c r="I293" s="43"/>
      <c r="J293" s="41" t="e">
        <f t="shared" si="1"/>
        <v>#DIV/0!</v>
      </c>
      <c r="K293" s="29"/>
      <c r="L293" s="29"/>
      <c r="M293" s="28"/>
      <c r="N293" s="28"/>
      <c r="O293" s="28"/>
    </row>
    <row r="294" spans="1:15">
      <c r="A294" s="40">
        <v>287</v>
      </c>
      <c r="B294" s="28"/>
      <c r="C294" s="28"/>
      <c r="D294" s="28"/>
      <c r="E294" s="39"/>
      <c r="F294" s="39"/>
      <c r="G294" s="30"/>
      <c r="H294" s="42"/>
      <c r="I294" s="43"/>
      <c r="J294" s="21" t="e">
        <f t="shared" si="1"/>
        <v>#DIV/0!</v>
      </c>
      <c r="K294" s="29"/>
      <c r="L294" s="29"/>
      <c r="M294" s="28"/>
      <c r="N294" s="28"/>
      <c r="O294" s="28"/>
    </row>
    <row r="295" spans="1:15">
      <c r="A295" s="13">
        <v>288</v>
      </c>
      <c r="B295" s="28"/>
      <c r="C295" s="28"/>
      <c r="D295" s="28"/>
      <c r="E295" s="39"/>
      <c r="F295" s="39"/>
      <c r="G295" s="30"/>
      <c r="H295" s="42"/>
      <c r="I295" s="43"/>
      <c r="J295" s="41" t="e">
        <f t="shared" si="1"/>
        <v>#DIV/0!</v>
      </c>
      <c r="K295" s="29"/>
      <c r="L295" s="29"/>
      <c r="M295" s="28"/>
      <c r="N295" s="28"/>
      <c r="O295" s="28"/>
    </row>
    <row r="296" spans="1:15">
      <c r="A296" s="13">
        <v>289</v>
      </c>
      <c r="B296" s="28"/>
      <c r="C296" s="28"/>
      <c r="D296" s="28"/>
      <c r="E296" s="39"/>
      <c r="F296" s="39"/>
      <c r="G296" s="30"/>
      <c r="H296" s="42"/>
      <c r="I296" s="43"/>
      <c r="J296" s="41" t="e">
        <f t="shared" si="1"/>
        <v>#DIV/0!</v>
      </c>
      <c r="K296" s="29"/>
      <c r="L296" s="29"/>
      <c r="M296" s="28"/>
      <c r="N296" s="28"/>
      <c r="O296" s="28"/>
    </row>
    <row r="297" spans="1:15">
      <c r="A297" s="13">
        <v>290</v>
      </c>
      <c r="B297" s="28"/>
      <c r="C297" s="28"/>
      <c r="D297" s="28"/>
      <c r="E297" s="39"/>
      <c r="F297" s="39"/>
      <c r="G297" s="30"/>
      <c r="H297" s="42"/>
      <c r="I297" s="43"/>
      <c r="J297" s="21" t="e">
        <f t="shared" si="1"/>
        <v>#DIV/0!</v>
      </c>
      <c r="K297" s="29"/>
      <c r="L297" s="29"/>
      <c r="M297" s="28"/>
      <c r="N297" s="28"/>
      <c r="O297" s="28"/>
    </row>
    <row r="298" spans="1:15">
      <c r="A298" s="40">
        <v>291</v>
      </c>
      <c r="B298" s="28"/>
      <c r="C298" s="28"/>
      <c r="D298" s="28"/>
      <c r="E298" s="39"/>
      <c r="F298" s="39"/>
      <c r="G298" s="30"/>
      <c r="H298" s="42"/>
      <c r="I298" s="43"/>
      <c r="J298" s="41" t="e">
        <f t="shared" si="1"/>
        <v>#DIV/0!</v>
      </c>
      <c r="K298" s="29"/>
      <c r="L298" s="29"/>
      <c r="M298" s="28"/>
      <c r="N298" s="28"/>
      <c r="O298" s="28"/>
    </row>
    <row r="299" spans="1:15">
      <c r="A299" s="40">
        <v>292</v>
      </c>
      <c r="B299" s="28"/>
      <c r="C299" s="28"/>
      <c r="D299" s="28"/>
      <c r="E299" s="39"/>
      <c r="F299" s="39"/>
      <c r="G299" s="30"/>
      <c r="H299" s="42"/>
      <c r="I299" s="43"/>
      <c r="J299" s="41" t="e">
        <f t="shared" si="1"/>
        <v>#DIV/0!</v>
      </c>
      <c r="K299" s="29"/>
      <c r="L299" s="29"/>
      <c r="M299" s="28"/>
      <c r="N299" s="28"/>
      <c r="O299" s="28"/>
    </row>
    <row r="300" spans="1:15">
      <c r="A300" s="13">
        <v>293</v>
      </c>
      <c r="B300" s="28"/>
      <c r="C300" s="28"/>
      <c r="D300" s="28"/>
      <c r="E300" s="39"/>
      <c r="F300" s="39"/>
      <c r="G300" s="30"/>
      <c r="H300" s="42"/>
      <c r="I300" s="43"/>
      <c r="J300" s="21" t="e">
        <f t="shared" si="1"/>
        <v>#DIV/0!</v>
      </c>
      <c r="K300" s="29"/>
      <c r="L300" s="29"/>
      <c r="M300" s="28"/>
      <c r="N300" s="28"/>
      <c r="O300" s="28"/>
    </row>
    <row r="301" spans="1:15">
      <c r="A301" s="13">
        <v>294</v>
      </c>
      <c r="B301" s="28"/>
      <c r="C301" s="28"/>
      <c r="D301" s="28"/>
      <c r="E301" s="39"/>
      <c r="F301" s="39"/>
      <c r="G301" s="30"/>
      <c r="H301" s="42"/>
      <c r="I301" s="43"/>
      <c r="J301" s="41" t="e">
        <f t="shared" si="1"/>
        <v>#DIV/0!</v>
      </c>
      <c r="K301" s="29"/>
      <c r="L301" s="29"/>
      <c r="M301" s="28"/>
      <c r="N301" s="28"/>
      <c r="O301" s="28"/>
    </row>
    <row r="302" spans="1:15">
      <c r="A302" s="13">
        <v>295</v>
      </c>
      <c r="B302" s="28"/>
      <c r="C302" s="28"/>
      <c r="D302" s="28"/>
      <c r="E302" s="39"/>
      <c r="F302" s="39"/>
      <c r="G302" s="30"/>
      <c r="H302" s="42"/>
      <c r="I302" s="43"/>
      <c r="J302" s="41" t="e">
        <f t="shared" si="1"/>
        <v>#DIV/0!</v>
      </c>
      <c r="K302" s="29"/>
      <c r="L302" s="29"/>
      <c r="M302" s="28"/>
      <c r="N302" s="28"/>
      <c r="O302" s="28"/>
    </row>
    <row r="303" spans="1:15">
      <c r="A303" s="40">
        <v>296</v>
      </c>
      <c r="B303" s="28"/>
      <c r="C303" s="28"/>
      <c r="D303" s="28"/>
      <c r="E303" s="39"/>
      <c r="F303" s="39"/>
      <c r="G303" s="30"/>
      <c r="H303" s="42"/>
      <c r="I303" s="43"/>
      <c r="J303" s="21" t="e">
        <f t="shared" si="1"/>
        <v>#DIV/0!</v>
      </c>
      <c r="K303" s="29"/>
      <c r="L303" s="29"/>
      <c r="M303" s="28"/>
      <c r="N303" s="28"/>
      <c r="O303" s="28"/>
    </row>
    <row r="304" spans="1:15">
      <c r="A304" s="40">
        <v>297</v>
      </c>
      <c r="B304" s="28"/>
      <c r="C304" s="28"/>
      <c r="D304" s="28"/>
      <c r="E304" s="39"/>
      <c r="F304" s="39"/>
      <c r="G304" s="30"/>
      <c r="H304" s="42"/>
      <c r="I304" s="43"/>
      <c r="J304" s="41" t="e">
        <f t="shared" si="1"/>
        <v>#DIV/0!</v>
      </c>
      <c r="K304" s="29"/>
      <c r="L304" s="29"/>
      <c r="M304" s="28"/>
      <c r="N304" s="28"/>
      <c r="O304" s="28"/>
    </row>
    <row r="305" spans="1:15">
      <c r="A305" s="13">
        <v>298</v>
      </c>
      <c r="B305" s="28"/>
      <c r="C305" s="28"/>
      <c r="D305" s="28"/>
      <c r="E305" s="39"/>
      <c r="F305" s="39"/>
      <c r="G305" s="30"/>
      <c r="H305" s="42"/>
      <c r="I305" s="43"/>
      <c r="J305" s="41" t="e">
        <f t="shared" si="1"/>
        <v>#DIV/0!</v>
      </c>
      <c r="K305" s="29"/>
      <c r="L305" s="29"/>
      <c r="M305" s="28"/>
      <c r="N305" s="28"/>
      <c r="O305" s="28"/>
    </row>
    <row r="306" spans="1:15">
      <c r="A306" s="13">
        <v>299</v>
      </c>
      <c r="B306" s="28"/>
      <c r="C306" s="28"/>
      <c r="D306" s="28"/>
      <c r="E306" s="39"/>
      <c r="F306" s="39"/>
      <c r="G306" s="30"/>
      <c r="H306" s="42"/>
      <c r="I306" s="43"/>
      <c r="J306" s="21" t="e">
        <f t="shared" si="1"/>
        <v>#DIV/0!</v>
      </c>
      <c r="K306" s="29"/>
      <c r="L306" s="29"/>
      <c r="M306" s="28"/>
      <c r="N306" s="28"/>
      <c r="O306" s="28"/>
    </row>
    <row r="307" spans="1:15">
      <c r="A307" s="13">
        <v>300</v>
      </c>
      <c r="B307" s="28"/>
      <c r="C307" s="28"/>
      <c r="D307" s="28"/>
      <c r="E307" s="39"/>
      <c r="F307" s="39"/>
      <c r="G307" s="30"/>
      <c r="H307" s="42"/>
      <c r="I307" s="43"/>
      <c r="J307" s="41" t="e">
        <f t="shared" si="1"/>
        <v>#DIV/0!</v>
      </c>
      <c r="K307" s="29"/>
      <c r="L307" s="29"/>
      <c r="M307" s="28"/>
      <c r="N307" s="28"/>
      <c r="O307" s="28"/>
    </row>
    <row r="308" spans="1:15">
      <c r="A308" s="40">
        <v>301</v>
      </c>
      <c r="B308" s="28"/>
      <c r="C308" s="28"/>
      <c r="D308" s="28"/>
      <c r="E308" s="39"/>
      <c r="F308" s="39"/>
      <c r="G308" s="30"/>
      <c r="H308" s="42"/>
      <c r="I308" s="43"/>
      <c r="J308" s="41" t="e">
        <f t="shared" si="1"/>
        <v>#DIV/0!</v>
      </c>
      <c r="K308" s="29"/>
      <c r="L308" s="29"/>
      <c r="M308" s="28"/>
      <c r="N308" s="28"/>
      <c r="O308" s="28"/>
    </row>
    <row r="309" spans="1:15">
      <c r="A309" s="40">
        <v>302</v>
      </c>
      <c r="B309" s="28"/>
      <c r="C309" s="28"/>
      <c r="D309" s="28"/>
      <c r="E309" s="39"/>
      <c r="F309" s="39"/>
      <c r="G309" s="30"/>
      <c r="H309" s="42"/>
      <c r="I309" s="43"/>
      <c r="J309" s="21" t="e">
        <f t="shared" si="1"/>
        <v>#DIV/0!</v>
      </c>
      <c r="K309" s="29"/>
      <c r="L309" s="29"/>
      <c r="M309" s="28"/>
      <c r="N309" s="28"/>
      <c r="O309" s="28"/>
    </row>
    <row r="310" spans="1:15">
      <c r="A310" s="13">
        <v>303</v>
      </c>
      <c r="B310" s="28"/>
      <c r="C310" s="28"/>
      <c r="D310" s="28"/>
      <c r="E310" s="39"/>
      <c r="F310" s="39"/>
      <c r="G310" s="30"/>
      <c r="H310" s="42"/>
      <c r="I310" s="43"/>
      <c r="J310" s="41" t="e">
        <f t="shared" si="1"/>
        <v>#DIV/0!</v>
      </c>
      <c r="K310" s="29"/>
      <c r="L310" s="29"/>
      <c r="M310" s="28"/>
      <c r="N310" s="28"/>
      <c r="O310" s="28"/>
    </row>
    <row r="311" spans="1:15">
      <c r="A311" s="13">
        <v>304</v>
      </c>
      <c r="B311" s="28"/>
      <c r="C311" s="28"/>
      <c r="D311" s="28"/>
      <c r="E311" s="39"/>
      <c r="F311" s="39"/>
      <c r="G311" s="30"/>
      <c r="H311" s="42"/>
      <c r="I311" s="43"/>
      <c r="J311" s="41" t="e">
        <f t="shared" si="1"/>
        <v>#DIV/0!</v>
      </c>
      <c r="K311" s="29"/>
      <c r="L311" s="29"/>
      <c r="M311" s="28"/>
      <c r="N311" s="28"/>
      <c r="O311" s="28"/>
    </row>
    <row r="312" spans="1:15">
      <c r="A312" s="13">
        <v>305</v>
      </c>
      <c r="B312" s="28"/>
      <c r="C312" s="28"/>
      <c r="D312" s="28"/>
      <c r="E312" s="39"/>
      <c r="F312" s="39"/>
      <c r="G312" s="30"/>
      <c r="H312" s="42"/>
      <c r="I312" s="43"/>
      <c r="J312" s="21" t="e">
        <f t="shared" si="1"/>
        <v>#DIV/0!</v>
      </c>
      <c r="K312" s="29"/>
      <c r="L312" s="29"/>
      <c r="M312" s="28"/>
      <c r="N312" s="28"/>
      <c r="O312" s="28"/>
    </row>
    <row r="313" spans="1:15">
      <c r="A313" s="40">
        <v>306</v>
      </c>
      <c r="B313" s="28"/>
      <c r="C313" s="28"/>
      <c r="D313" s="28"/>
      <c r="E313" s="39"/>
      <c r="F313" s="39"/>
      <c r="G313" s="30"/>
      <c r="H313" s="42"/>
      <c r="I313" s="43"/>
      <c r="J313" s="41" t="e">
        <f t="shared" si="1"/>
        <v>#DIV/0!</v>
      </c>
      <c r="K313" s="29"/>
      <c r="L313" s="29"/>
      <c r="M313" s="28"/>
      <c r="N313" s="28"/>
      <c r="O313" s="28"/>
    </row>
    <row r="314" spans="1:15">
      <c r="A314" s="40">
        <v>307</v>
      </c>
      <c r="B314" s="28"/>
      <c r="C314" s="28"/>
      <c r="D314" s="28"/>
      <c r="E314" s="39"/>
      <c r="F314" s="39"/>
      <c r="G314" s="30"/>
      <c r="H314" s="42"/>
      <c r="I314" s="43"/>
      <c r="J314" s="41" t="e">
        <f t="shared" si="1"/>
        <v>#DIV/0!</v>
      </c>
      <c r="K314" s="29"/>
      <c r="L314" s="29"/>
      <c r="M314" s="28"/>
      <c r="N314" s="28"/>
      <c r="O314" s="28"/>
    </row>
    <row r="315" spans="1:15">
      <c r="A315" s="13">
        <v>308</v>
      </c>
      <c r="B315" s="28"/>
      <c r="C315" s="28"/>
      <c r="D315" s="28"/>
      <c r="E315" s="39"/>
      <c r="F315" s="39"/>
      <c r="G315" s="30"/>
      <c r="H315" s="42"/>
      <c r="I315" s="43"/>
      <c r="J315" s="21" t="e">
        <f t="shared" si="1"/>
        <v>#DIV/0!</v>
      </c>
      <c r="K315" s="29"/>
      <c r="L315" s="29"/>
      <c r="M315" s="28"/>
      <c r="N315" s="28"/>
      <c r="O315" s="28"/>
    </row>
    <row r="316" spans="1:15">
      <c r="A316" s="13">
        <v>309</v>
      </c>
      <c r="B316" s="28"/>
      <c r="C316" s="28"/>
      <c r="D316" s="28"/>
      <c r="E316" s="39"/>
      <c r="F316" s="39"/>
      <c r="G316" s="30"/>
      <c r="H316" s="42"/>
      <c r="I316" s="43"/>
      <c r="J316" s="41" t="e">
        <f t="shared" si="1"/>
        <v>#DIV/0!</v>
      </c>
      <c r="K316" s="29"/>
      <c r="L316" s="29"/>
      <c r="M316" s="28"/>
      <c r="N316" s="28"/>
      <c r="O316" s="28"/>
    </row>
    <row r="317" spans="1:15">
      <c r="A317" s="13">
        <v>310</v>
      </c>
      <c r="B317" s="28"/>
      <c r="C317" s="28"/>
      <c r="D317" s="28"/>
      <c r="E317" s="39"/>
      <c r="F317" s="39"/>
      <c r="G317" s="30"/>
      <c r="H317" s="42"/>
      <c r="I317" s="43"/>
      <c r="J317" s="41" t="e">
        <f t="shared" si="1"/>
        <v>#DIV/0!</v>
      </c>
      <c r="K317" s="29"/>
      <c r="L317" s="29"/>
      <c r="M317" s="28"/>
      <c r="N317" s="28"/>
      <c r="O317" s="28"/>
    </row>
    <row r="318" spans="1:15">
      <c r="A318" s="40">
        <v>311</v>
      </c>
      <c r="B318" s="28"/>
      <c r="C318" s="28"/>
      <c r="D318" s="28"/>
      <c r="E318" s="39"/>
      <c r="F318" s="39"/>
      <c r="G318" s="30"/>
      <c r="H318" s="42"/>
      <c r="I318" s="43"/>
      <c r="J318" s="21" t="e">
        <f t="shared" ref="J318:J357" si="2">H318/I318</f>
        <v>#DIV/0!</v>
      </c>
      <c r="K318" s="29"/>
      <c r="L318" s="29"/>
      <c r="M318" s="28"/>
      <c r="N318" s="28"/>
      <c r="O318" s="28"/>
    </row>
    <row r="319" spans="1:15">
      <c r="A319" s="40">
        <v>312</v>
      </c>
      <c r="B319" s="28"/>
      <c r="C319" s="28"/>
      <c r="D319" s="28"/>
      <c r="E319" s="39"/>
      <c r="F319" s="39"/>
      <c r="G319" s="30"/>
      <c r="H319" s="42"/>
      <c r="I319" s="43"/>
      <c r="J319" s="41" t="e">
        <f t="shared" si="2"/>
        <v>#DIV/0!</v>
      </c>
      <c r="K319" s="29"/>
      <c r="L319" s="29"/>
      <c r="M319" s="28"/>
      <c r="N319" s="28"/>
      <c r="O319" s="28"/>
    </row>
    <row r="320" spans="1:15">
      <c r="A320" s="13">
        <v>313</v>
      </c>
      <c r="B320" s="28"/>
      <c r="C320" s="28"/>
      <c r="D320" s="28"/>
      <c r="E320" s="39"/>
      <c r="F320" s="39"/>
      <c r="G320" s="30"/>
      <c r="H320" s="42"/>
      <c r="I320" s="43"/>
      <c r="J320" s="41" t="e">
        <f t="shared" si="2"/>
        <v>#DIV/0!</v>
      </c>
      <c r="K320" s="29"/>
      <c r="L320" s="29"/>
      <c r="M320" s="28"/>
      <c r="N320" s="28"/>
      <c r="O320" s="28"/>
    </row>
    <row r="321" spans="1:15">
      <c r="A321" s="13">
        <v>314</v>
      </c>
      <c r="B321" s="28"/>
      <c r="C321" s="28"/>
      <c r="D321" s="28"/>
      <c r="E321" s="39"/>
      <c r="F321" s="39"/>
      <c r="G321" s="30"/>
      <c r="H321" s="42"/>
      <c r="I321" s="43"/>
      <c r="J321" s="21" t="e">
        <f t="shared" si="2"/>
        <v>#DIV/0!</v>
      </c>
      <c r="K321" s="29"/>
      <c r="L321" s="29"/>
      <c r="M321" s="28"/>
      <c r="N321" s="28"/>
      <c r="O321" s="28"/>
    </row>
    <row r="322" spans="1:15">
      <c r="A322" s="13">
        <v>315</v>
      </c>
      <c r="B322" s="28"/>
      <c r="C322" s="28"/>
      <c r="D322" s="28"/>
      <c r="E322" s="39"/>
      <c r="F322" s="39"/>
      <c r="G322" s="30"/>
      <c r="H322" s="42"/>
      <c r="I322" s="43"/>
      <c r="J322" s="41" t="e">
        <f t="shared" si="2"/>
        <v>#DIV/0!</v>
      </c>
      <c r="K322" s="29"/>
      <c r="L322" s="29"/>
      <c r="M322" s="28"/>
      <c r="N322" s="28"/>
      <c r="O322" s="28"/>
    </row>
    <row r="323" spans="1:15">
      <c r="A323" s="40">
        <v>316</v>
      </c>
      <c r="B323" s="28"/>
      <c r="C323" s="28"/>
      <c r="D323" s="28"/>
      <c r="E323" s="39"/>
      <c r="F323" s="39"/>
      <c r="G323" s="30"/>
      <c r="H323" s="42"/>
      <c r="I323" s="43"/>
      <c r="J323" s="41" t="e">
        <f t="shared" si="2"/>
        <v>#DIV/0!</v>
      </c>
      <c r="K323" s="29"/>
      <c r="L323" s="29"/>
      <c r="M323" s="28"/>
      <c r="N323" s="28"/>
      <c r="O323" s="28"/>
    </row>
    <row r="324" spans="1:15">
      <c r="A324" s="40">
        <v>317</v>
      </c>
      <c r="B324" s="28"/>
      <c r="C324" s="28"/>
      <c r="D324" s="28"/>
      <c r="E324" s="39"/>
      <c r="F324" s="39"/>
      <c r="G324" s="30"/>
      <c r="H324" s="42"/>
      <c r="I324" s="43"/>
      <c r="J324" s="21" t="e">
        <f t="shared" si="2"/>
        <v>#DIV/0!</v>
      </c>
      <c r="K324" s="29"/>
      <c r="L324" s="29"/>
      <c r="M324" s="28"/>
      <c r="N324" s="28"/>
      <c r="O324" s="28"/>
    </row>
    <row r="325" spans="1:15">
      <c r="A325" s="13">
        <v>318</v>
      </c>
      <c r="B325" s="28"/>
      <c r="C325" s="28"/>
      <c r="D325" s="28"/>
      <c r="E325" s="39"/>
      <c r="F325" s="39"/>
      <c r="G325" s="30"/>
      <c r="H325" s="42"/>
      <c r="I325" s="43"/>
      <c r="J325" s="41" t="e">
        <f t="shared" si="2"/>
        <v>#DIV/0!</v>
      </c>
      <c r="K325" s="29"/>
      <c r="L325" s="29"/>
      <c r="M325" s="28"/>
      <c r="N325" s="28"/>
      <c r="O325" s="28"/>
    </row>
    <row r="326" spans="1:15">
      <c r="A326" s="13">
        <v>319</v>
      </c>
      <c r="B326" s="28"/>
      <c r="C326" s="28"/>
      <c r="D326" s="28"/>
      <c r="E326" s="39"/>
      <c r="F326" s="39"/>
      <c r="G326" s="30"/>
      <c r="H326" s="42"/>
      <c r="I326" s="43"/>
      <c r="J326" s="41" t="e">
        <f t="shared" si="2"/>
        <v>#DIV/0!</v>
      </c>
      <c r="K326" s="29"/>
      <c r="L326" s="29"/>
      <c r="M326" s="28"/>
      <c r="N326" s="28"/>
      <c r="O326" s="28"/>
    </row>
    <row r="327" spans="1:15">
      <c r="A327" s="13">
        <v>320</v>
      </c>
      <c r="B327" s="28"/>
      <c r="C327" s="28"/>
      <c r="D327" s="28"/>
      <c r="E327" s="39"/>
      <c r="F327" s="39"/>
      <c r="G327" s="30"/>
      <c r="H327" s="42"/>
      <c r="I327" s="43"/>
      <c r="J327" s="21" t="e">
        <f t="shared" si="2"/>
        <v>#DIV/0!</v>
      </c>
      <c r="K327" s="29"/>
      <c r="L327" s="29"/>
      <c r="M327" s="28"/>
      <c r="N327" s="28"/>
      <c r="O327" s="28"/>
    </row>
    <row r="328" spans="1:15">
      <c r="A328" s="40">
        <v>321</v>
      </c>
      <c r="B328" s="28"/>
      <c r="C328" s="28"/>
      <c r="D328" s="28"/>
      <c r="E328" s="39"/>
      <c r="F328" s="39"/>
      <c r="G328" s="30"/>
      <c r="H328" s="42"/>
      <c r="I328" s="43"/>
      <c r="J328" s="41" t="e">
        <f t="shared" si="2"/>
        <v>#DIV/0!</v>
      </c>
      <c r="K328" s="29"/>
      <c r="L328" s="29"/>
      <c r="M328" s="28"/>
      <c r="N328" s="28"/>
      <c r="O328" s="28"/>
    </row>
    <row r="329" spans="1:15">
      <c r="A329" s="40">
        <v>322</v>
      </c>
      <c r="B329" s="28"/>
      <c r="C329" s="28"/>
      <c r="D329" s="28"/>
      <c r="E329" s="39"/>
      <c r="F329" s="39"/>
      <c r="G329" s="30"/>
      <c r="H329" s="42"/>
      <c r="I329" s="43"/>
      <c r="J329" s="41" t="e">
        <f t="shared" si="2"/>
        <v>#DIV/0!</v>
      </c>
      <c r="K329" s="29"/>
      <c r="L329" s="29"/>
      <c r="M329" s="28"/>
      <c r="N329" s="28"/>
      <c r="O329" s="28"/>
    </row>
    <row r="330" spans="1:15">
      <c r="A330" s="13">
        <v>323</v>
      </c>
      <c r="B330" s="28"/>
      <c r="C330" s="28"/>
      <c r="D330" s="28"/>
      <c r="E330" s="39"/>
      <c r="F330" s="39"/>
      <c r="G330" s="30"/>
      <c r="H330" s="42"/>
      <c r="I330" s="43"/>
      <c r="J330" s="21" t="e">
        <f t="shared" si="2"/>
        <v>#DIV/0!</v>
      </c>
      <c r="K330" s="29"/>
      <c r="L330" s="29"/>
      <c r="M330" s="28"/>
      <c r="N330" s="28"/>
      <c r="O330" s="28"/>
    </row>
    <row r="331" spans="1:15">
      <c r="A331" s="13">
        <v>324</v>
      </c>
      <c r="B331" s="28"/>
      <c r="C331" s="28"/>
      <c r="D331" s="28"/>
      <c r="E331" s="39"/>
      <c r="F331" s="39"/>
      <c r="G331" s="30"/>
      <c r="H331" s="42"/>
      <c r="I331" s="43"/>
      <c r="J331" s="41" t="e">
        <f t="shared" si="2"/>
        <v>#DIV/0!</v>
      </c>
      <c r="K331" s="29"/>
      <c r="L331" s="29"/>
      <c r="M331" s="28"/>
      <c r="N331" s="28"/>
      <c r="O331" s="28"/>
    </row>
    <row r="332" spans="1:15">
      <c r="A332" s="13">
        <v>325</v>
      </c>
      <c r="B332" s="28"/>
      <c r="C332" s="28"/>
      <c r="D332" s="28"/>
      <c r="E332" s="39"/>
      <c r="F332" s="39"/>
      <c r="G332" s="30"/>
      <c r="H332" s="42"/>
      <c r="I332" s="43"/>
      <c r="J332" s="41" t="e">
        <f t="shared" si="2"/>
        <v>#DIV/0!</v>
      </c>
      <c r="K332" s="29"/>
      <c r="L332" s="29"/>
      <c r="M332" s="28"/>
      <c r="N332" s="28"/>
      <c r="O332" s="28"/>
    </row>
    <row r="333" spans="1:15">
      <c r="A333" s="40">
        <v>326</v>
      </c>
      <c r="B333" s="28"/>
      <c r="C333" s="28"/>
      <c r="D333" s="28"/>
      <c r="E333" s="39"/>
      <c r="F333" s="39"/>
      <c r="G333" s="30"/>
      <c r="H333" s="42"/>
      <c r="I333" s="43"/>
      <c r="J333" s="21" t="e">
        <f t="shared" si="2"/>
        <v>#DIV/0!</v>
      </c>
      <c r="K333" s="29"/>
      <c r="L333" s="29"/>
      <c r="M333" s="28"/>
      <c r="N333" s="28"/>
      <c r="O333" s="28"/>
    </row>
    <row r="334" spans="1:15">
      <c r="A334" s="40">
        <v>327</v>
      </c>
      <c r="B334" s="28"/>
      <c r="C334" s="28"/>
      <c r="D334" s="28"/>
      <c r="E334" s="39"/>
      <c r="F334" s="39"/>
      <c r="G334" s="30"/>
      <c r="H334" s="42"/>
      <c r="I334" s="43"/>
      <c r="J334" s="41" t="e">
        <f t="shared" si="2"/>
        <v>#DIV/0!</v>
      </c>
      <c r="K334" s="29"/>
      <c r="L334" s="29"/>
      <c r="M334" s="28"/>
      <c r="N334" s="28"/>
      <c r="O334" s="28"/>
    </row>
    <row r="335" spans="1:15">
      <c r="A335" s="13">
        <v>328</v>
      </c>
      <c r="B335" s="28"/>
      <c r="C335" s="28"/>
      <c r="D335" s="28"/>
      <c r="E335" s="39"/>
      <c r="F335" s="39"/>
      <c r="G335" s="30"/>
      <c r="H335" s="42"/>
      <c r="I335" s="43"/>
      <c r="J335" s="41" t="e">
        <f t="shared" si="2"/>
        <v>#DIV/0!</v>
      </c>
      <c r="K335" s="29"/>
      <c r="L335" s="29"/>
      <c r="M335" s="28"/>
      <c r="N335" s="28"/>
      <c r="O335" s="28"/>
    </row>
    <row r="336" spans="1:15">
      <c r="A336" s="13">
        <v>329</v>
      </c>
      <c r="B336" s="28"/>
      <c r="C336" s="28"/>
      <c r="D336" s="28"/>
      <c r="E336" s="39"/>
      <c r="F336" s="39"/>
      <c r="G336" s="30"/>
      <c r="H336" s="42"/>
      <c r="I336" s="43"/>
      <c r="J336" s="21" t="e">
        <f t="shared" si="2"/>
        <v>#DIV/0!</v>
      </c>
      <c r="K336" s="29"/>
      <c r="L336" s="29"/>
      <c r="M336" s="28"/>
      <c r="N336" s="28"/>
      <c r="O336" s="28"/>
    </row>
    <row r="337" spans="1:15">
      <c r="A337" s="13">
        <v>330</v>
      </c>
      <c r="B337" s="28"/>
      <c r="C337" s="28"/>
      <c r="D337" s="28"/>
      <c r="E337" s="39"/>
      <c r="F337" s="39"/>
      <c r="G337" s="30"/>
      <c r="H337" s="42"/>
      <c r="I337" s="43"/>
      <c r="J337" s="41" t="e">
        <f t="shared" si="2"/>
        <v>#DIV/0!</v>
      </c>
      <c r="K337" s="29"/>
      <c r="L337" s="29"/>
      <c r="M337" s="28"/>
      <c r="N337" s="28"/>
      <c r="O337" s="28"/>
    </row>
    <row r="338" spans="1:15">
      <c r="A338" s="40">
        <v>331</v>
      </c>
      <c r="B338" s="28"/>
      <c r="C338" s="28"/>
      <c r="D338" s="28"/>
      <c r="E338" s="39"/>
      <c r="F338" s="39"/>
      <c r="G338" s="30"/>
      <c r="H338" s="42"/>
      <c r="I338" s="43"/>
      <c r="J338" s="41" t="e">
        <f t="shared" si="2"/>
        <v>#DIV/0!</v>
      </c>
      <c r="K338" s="29"/>
      <c r="L338" s="29"/>
      <c r="M338" s="28"/>
      <c r="N338" s="28"/>
      <c r="O338" s="28"/>
    </row>
    <row r="339" spans="1:15">
      <c r="A339" s="40">
        <v>332</v>
      </c>
      <c r="B339" s="28"/>
      <c r="C339" s="28"/>
      <c r="D339" s="28"/>
      <c r="E339" s="39"/>
      <c r="F339" s="39"/>
      <c r="G339" s="30"/>
      <c r="H339" s="42"/>
      <c r="I339" s="43"/>
      <c r="J339" s="21" t="e">
        <f t="shared" si="2"/>
        <v>#DIV/0!</v>
      </c>
      <c r="K339" s="29"/>
      <c r="L339" s="29"/>
      <c r="M339" s="28"/>
      <c r="N339" s="28"/>
      <c r="O339" s="28"/>
    </row>
    <row r="340" spans="1:15">
      <c r="A340" s="13">
        <v>333</v>
      </c>
      <c r="B340" s="28"/>
      <c r="C340" s="28"/>
      <c r="D340" s="28"/>
      <c r="E340" s="39"/>
      <c r="F340" s="39"/>
      <c r="G340" s="30"/>
      <c r="H340" s="42"/>
      <c r="I340" s="43"/>
      <c r="J340" s="41" t="e">
        <f t="shared" si="2"/>
        <v>#DIV/0!</v>
      </c>
      <c r="K340" s="29"/>
      <c r="L340" s="29"/>
      <c r="M340" s="28"/>
      <c r="N340" s="28"/>
      <c r="O340" s="28"/>
    </row>
    <row r="341" spans="1:15">
      <c r="A341" s="13">
        <v>334</v>
      </c>
      <c r="B341" s="28"/>
      <c r="C341" s="28"/>
      <c r="D341" s="28"/>
      <c r="E341" s="39"/>
      <c r="F341" s="39"/>
      <c r="G341" s="30"/>
      <c r="H341" s="42"/>
      <c r="I341" s="43"/>
      <c r="J341" s="41" t="e">
        <f t="shared" si="2"/>
        <v>#DIV/0!</v>
      </c>
      <c r="K341" s="29"/>
      <c r="L341" s="29"/>
      <c r="M341" s="28"/>
      <c r="N341" s="28"/>
      <c r="O341" s="28"/>
    </row>
    <row r="342" spans="1:15">
      <c r="A342" s="13">
        <v>335</v>
      </c>
      <c r="B342" s="28"/>
      <c r="C342" s="28"/>
      <c r="D342" s="28"/>
      <c r="E342" s="39"/>
      <c r="F342" s="39"/>
      <c r="G342" s="30"/>
      <c r="H342" s="42"/>
      <c r="I342" s="43"/>
      <c r="J342" s="21" t="e">
        <f t="shared" si="2"/>
        <v>#DIV/0!</v>
      </c>
      <c r="K342" s="29"/>
      <c r="L342" s="29"/>
      <c r="M342" s="28"/>
      <c r="N342" s="28"/>
      <c r="O342" s="28"/>
    </row>
    <row r="343" spans="1:15">
      <c r="A343" s="40">
        <v>336</v>
      </c>
      <c r="B343" s="28"/>
      <c r="C343" s="28"/>
      <c r="D343" s="28"/>
      <c r="E343" s="39"/>
      <c r="F343" s="39"/>
      <c r="G343" s="30"/>
      <c r="H343" s="42"/>
      <c r="I343" s="43"/>
      <c r="J343" s="41" t="e">
        <f t="shared" si="2"/>
        <v>#DIV/0!</v>
      </c>
      <c r="K343" s="29"/>
      <c r="L343" s="29"/>
      <c r="M343" s="28"/>
      <c r="N343" s="28"/>
      <c r="O343" s="28"/>
    </row>
    <row r="344" spans="1:15">
      <c r="A344" s="40">
        <v>337</v>
      </c>
      <c r="B344" s="28"/>
      <c r="C344" s="28"/>
      <c r="D344" s="28"/>
      <c r="E344" s="39"/>
      <c r="F344" s="39"/>
      <c r="G344" s="30"/>
      <c r="H344" s="42"/>
      <c r="I344" s="43"/>
      <c r="J344" s="41" t="e">
        <f t="shared" si="2"/>
        <v>#DIV/0!</v>
      </c>
      <c r="K344" s="29"/>
      <c r="L344" s="29"/>
      <c r="M344" s="28"/>
      <c r="N344" s="28"/>
      <c r="O344" s="28"/>
    </row>
    <row r="345" spans="1:15">
      <c r="A345" s="13">
        <v>338</v>
      </c>
      <c r="B345" s="28"/>
      <c r="C345" s="28"/>
      <c r="D345" s="28"/>
      <c r="E345" s="39"/>
      <c r="F345" s="39"/>
      <c r="G345" s="30"/>
      <c r="H345" s="42"/>
      <c r="I345" s="43"/>
      <c r="J345" s="21" t="e">
        <f t="shared" si="2"/>
        <v>#DIV/0!</v>
      </c>
      <c r="K345" s="29"/>
      <c r="L345" s="29"/>
      <c r="M345" s="28"/>
      <c r="N345" s="28"/>
      <c r="O345" s="28"/>
    </row>
    <row r="346" spans="1:15">
      <c r="A346" s="13">
        <v>339</v>
      </c>
      <c r="B346" s="28"/>
      <c r="C346" s="28"/>
      <c r="D346" s="28"/>
      <c r="E346" s="39"/>
      <c r="F346" s="39"/>
      <c r="G346" s="30"/>
      <c r="H346" s="42"/>
      <c r="I346" s="43"/>
      <c r="J346" s="41" t="e">
        <f t="shared" si="2"/>
        <v>#DIV/0!</v>
      </c>
      <c r="K346" s="29"/>
      <c r="L346" s="29"/>
      <c r="M346" s="28"/>
      <c r="N346" s="28"/>
      <c r="O346" s="28"/>
    </row>
    <row r="347" spans="1:15">
      <c r="A347" s="13">
        <v>340</v>
      </c>
      <c r="B347" s="28"/>
      <c r="C347" s="28"/>
      <c r="D347" s="28"/>
      <c r="E347" s="39"/>
      <c r="F347" s="39"/>
      <c r="G347" s="30"/>
      <c r="H347" s="42"/>
      <c r="I347" s="43"/>
      <c r="J347" s="41" t="e">
        <f t="shared" si="2"/>
        <v>#DIV/0!</v>
      </c>
      <c r="K347" s="29"/>
      <c r="L347" s="29"/>
      <c r="M347" s="28"/>
      <c r="N347" s="28"/>
      <c r="O347" s="28"/>
    </row>
    <row r="348" spans="1:15">
      <c r="A348" s="40">
        <v>341</v>
      </c>
      <c r="B348" s="28"/>
      <c r="C348" s="28"/>
      <c r="D348" s="28"/>
      <c r="E348" s="39"/>
      <c r="F348" s="39"/>
      <c r="G348" s="30"/>
      <c r="H348" s="42"/>
      <c r="I348" s="43"/>
      <c r="J348" s="21" t="e">
        <f t="shared" si="2"/>
        <v>#DIV/0!</v>
      </c>
      <c r="K348" s="29"/>
      <c r="L348" s="29"/>
      <c r="M348" s="28"/>
      <c r="N348" s="28"/>
      <c r="O348" s="28"/>
    </row>
    <row r="349" spans="1:15">
      <c r="A349" s="40">
        <v>342</v>
      </c>
      <c r="B349" s="28"/>
      <c r="C349" s="28"/>
      <c r="D349" s="28"/>
      <c r="E349" s="39"/>
      <c r="F349" s="39"/>
      <c r="G349" s="30"/>
      <c r="H349" s="42"/>
      <c r="I349" s="43"/>
      <c r="J349" s="41" t="e">
        <f t="shared" si="2"/>
        <v>#DIV/0!</v>
      </c>
      <c r="K349" s="29"/>
      <c r="L349" s="29"/>
      <c r="M349" s="28"/>
      <c r="N349" s="28"/>
      <c r="O349" s="28"/>
    </row>
    <row r="350" spans="1:15">
      <c r="A350" s="13">
        <v>343</v>
      </c>
      <c r="B350" s="28"/>
      <c r="C350" s="28"/>
      <c r="D350" s="28"/>
      <c r="E350" s="39"/>
      <c r="F350" s="39"/>
      <c r="G350" s="30"/>
      <c r="H350" s="42"/>
      <c r="I350" s="43"/>
      <c r="J350" s="41" t="e">
        <f t="shared" si="2"/>
        <v>#DIV/0!</v>
      </c>
      <c r="K350" s="29"/>
      <c r="L350" s="29"/>
      <c r="M350" s="28"/>
      <c r="N350" s="28"/>
      <c r="O350" s="28"/>
    </row>
    <row r="351" spans="1:15">
      <c r="A351" s="13">
        <v>344</v>
      </c>
      <c r="B351" s="28"/>
      <c r="C351" s="28"/>
      <c r="D351" s="28"/>
      <c r="E351" s="39"/>
      <c r="F351" s="39"/>
      <c r="G351" s="30"/>
      <c r="H351" s="42"/>
      <c r="I351" s="43"/>
      <c r="J351" s="21" t="e">
        <f t="shared" si="2"/>
        <v>#DIV/0!</v>
      </c>
      <c r="K351" s="29"/>
      <c r="L351" s="29"/>
      <c r="M351" s="28"/>
      <c r="N351" s="28"/>
      <c r="O351" s="28"/>
    </row>
    <row r="352" spans="1:15">
      <c r="A352" s="13">
        <v>345</v>
      </c>
      <c r="B352" s="28"/>
      <c r="C352" s="28"/>
      <c r="D352" s="28"/>
      <c r="E352" s="39"/>
      <c r="F352" s="39"/>
      <c r="G352" s="30"/>
      <c r="H352" s="42"/>
      <c r="I352" s="43"/>
      <c r="J352" s="41" t="e">
        <f t="shared" si="2"/>
        <v>#DIV/0!</v>
      </c>
      <c r="K352" s="29"/>
      <c r="L352" s="29"/>
      <c r="M352" s="28"/>
      <c r="N352" s="28"/>
      <c r="O352" s="28"/>
    </row>
    <row r="353" spans="1:15">
      <c r="A353" s="40">
        <v>346</v>
      </c>
      <c r="B353" s="28"/>
      <c r="C353" s="28"/>
      <c r="D353" s="28"/>
      <c r="E353" s="39"/>
      <c r="F353" s="39"/>
      <c r="G353" s="30"/>
      <c r="H353" s="42"/>
      <c r="I353" s="43"/>
      <c r="J353" s="41" t="e">
        <f t="shared" si="2"/>
        <v>#DIV/0!</v>
      </c>
      <c r="K353" s="29"/>
      <c r="L353" s="29"/>
      <c r="M353" s="28"/>
      <c r="N353" s="28"/>
      <c r="O353" s="28"/>
    </row>
    <row r="354" spans="1:15">
      <c r="A354" s="40">
        <v>347</v>
      </c>
      <c r="B354" s="28"/>
      <c r="C354" s="28"/>
      <c r="D354" s="28"/>
      <c r="E354" s="39"/>
      <c r="F354" s="39"/>
      <c r="G354" s="30"/>
      <c r="H354" s="42"/>
      <c r="I354" s="43"/>
      <c r="J354" s="21" t="e">
        <f t="shared" si="2"/>
        <v>#DIV/0!</v>
      </c>
      <c r="K354" s="29"/>
      <c r="L354" s="29"/>
      <c r="M354" s="28"/>
      <c r="N354" s="28"/>
      <c r="O354" s="28"/>
    </row>
    <row r="355" spans="1:15">
      <c r="A355" s="13">
        <v>348</v>
      </c>
      <c r="B355" s="28"/>
      <c r="C355" s="28"/>
      <c r="D355" s="28"/>
      <c r="E355" s="39"/>
      <c r="F355" s="39"/>
      <c r="G355" s="30"/>
      <c r="H355" s="42"/>
      <c r="I355" s="43"/>
      <c r="J355" s="41" t="e">
        <f t="shared" si="2"/>
        <v>#DIV/0!</v>
      </c>
      <c r="K355" s="29"/>
      <c r="L355" s="29"/>
      <c r="M355" s="28"/>
      <c r="N355" s="28"/>
      <c r="O355" s="28"/>
    </row>
    <row r="356" spans="1:15">
      <c r="A356" s="13">
        <v>349</v>
      </c>
      <c r="B356" s="28"/>
      <c r="C356" s="28"/>
      <c r="D356" s="28"/>
      <c r="E356" s="39"/>
      <c r="F356" s="39"/>
      <c r="G356" s="30"/>
      <c r="H356" s="42"/>
      <c r="I356" s="43"/>
      <c r="J356" s="41" t="e">
        <f t="shared" si="2"/>
        <v>#DIV/0!</v>
      </c>
      <c r="K356" s="29"/>
      <c r="L356" s="29"/>
      <c r="M356" s="28"/>
      <c r="N356" s="28"/>
      <c r="O356" s="28"/>
    </row>
    <row r="357" spans="1:15">
      <c r="A357" s="13">
        <v>350</v>
      </c>
      <c r="B357" s="28"/>
      <c r="C357" s="28"/>
      <c r="D357" s="28"/>
      <c r="E357" s="39"/>
      <c r="F357" s="39"/>
      <c r="G357" s="30"/>
      <c r="H357" s="42"/>
      <c r="I357" s="43"/>
      <c r="J357" s="21" t="e">
        <f t="shared" si="2"/>
        <v>#DIV/0!</v>
      </c>
      <c r="K357" s="29"/>
      <c r="L357" s="29"/>
      <c r="M357" s="28"/>
      <c r="N357" s="28"/>
      <c r="O357" s="28"/>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2" sqref="H2"/>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1.375" style="13" bestFit="1" customWidth="1"/>
    <col min="9" max="9" width="10.25" style="13" bestFit="1" customWidth="1"/>
    <col min="10" max="16384" width="9" style="13"/>
  </cols>
  <sheetData>
    <row r="1" spans="1:10">
      <c r="A1" s="13" t="s">
        <v>5</v>
      </c>
      <c r="B1" s="82" t="str">
        <f>[23]合計!C3</f>
        <v>長野市</v>
      </c>
      <c r="C1" s="40"/>
      <c r="D1" s="40"/>
      <c r="E1" s="40"/>
      <c r="F1" s="40"/>
      <c r="G1" s="40"/>
      <c r="I1" s="13" t="s">
        <v>66</v>
      </c>
    </row>
    <row r="2" spans="1:10" ht="49.5" customHeight="1">
      <c r="B2" s="46"/>
      <c r="C2" s="40"/>
      <c r="D2" s="40"/>
      <c r="E2" s="785" t="s">
        <v>77</v>
      </c>
      <c r="F2" s="784"/>
      <c r="G2" s="784"/>
      <c r="H2" s="17">
        <f>SUMIF(G6:G356,"PPS",H6:H356)</f>
        <v>0</v>
      </c>
    </row>
    <row r="3" spans="1:10" s="40" customFormat="1" ht="16.5" customHeight="1">
      <c r="B3" s="23"/>
      <c r="E3" s="52"/>
      <c r="F3" s="52"/>
      <c r="G3" s="52"/>
      <c r="H3" s="25"/>
    </row>
    <row r="4" spans="1:10" s="162" customFormat="1" ht="54">
      <c r="A4" s="158" t="s">
        <v>67</v>
      </c>
      <c r="B4" s="159" t="s">
        <v>44</v>
      </c>
      <c r="C4" s="159" t="s">
        <v>45</v>
      </c>
      <c r="D4" s="159" t="s">
        <v>48</v>
      </c>
      <c r="E4" s="159" t="s">
        <v>49</v>
      </c>
      <c r="F4" s="159" t="s">
        <v>46</v>
      </c>
      <c r="G4" s="57" t="s">
        <v>47</v>
      </c>
      <c r="H4" s="57" t="s">
        <v>89</v>
      </c>
      <c r="I4" s="163" t="s">
        <v>90</v>
      </c>
      <c r="J4" s="164" t="s">
        <v>68</v>
      </c>
    </row>
    <row r="5" spans="1:10" s="31" customFormat="1" ht="14.25" thickBot="1">
      <c r="B5" s="32" t="s">
        <v>55</v>
      </c>
      <c r="C5" s="32"/>
      <c r="D5" s="32"/>
      <c r="E5" s="32"/>
      <c r="F5" s="32"/>
      <c r="G5" s="32"/>
      <c r="H5" s="53">
        <f>SUM(H6:H65)</f>
        <v>0</v>
      </c>
      <c r="I5" s="53">
        <f>SUM(I6:I65)</f>
        <v>0</v>
      </c>
      <c r="J5" s="32" t="e">
        <f>H5/I5</f>
        <v>#DIV/0!</v>
      </c>
    </row>
    <row r="6" spans="1:10" ht="14.25" thickTop="1">
      <c r="A6" s="13">
        <v>1</v>
      </c>
      <c r="B6" s="90"/>
      <c r="C6" s="90"/>
      <c r="D6" s="90"/>
      <c r="E6" s="130"/>
      <c r="F6" s="90"/>
      <c r="G6" s="93"/>
      <c r="H6" s="17"/>
      <c r="I6" s="17"/>
      <c r="J6" s="28" t="e">
        <f t="shared" ref="J6:J65" si="0">H6/I6</f>
        <v>#DIV/0!</v>
      </c>
    </row>
    <row r="7" spans="1:10">
      <c r="A7" s="13">
        <v>2</v>
      </c>
      <c r="B7" s="90"/>
      <c r="C7" s="90"/>
      <c r="D7" s="90"/>
      <c r="E7" s="130"/>
      <c r="F7" s="90"/>
      <c r="G7" s="93"/>
      <c r="H7" s="17"/>
      <c r="I7" s="17"/>
      <c r="J7" s="28" t="e">
        <f t="shared" si="0"/>
        <v>#DIV/0!</v>
      </c>
    </row>
    <row r="8" spans="1:10">
      <c r="A8" s="13">
        <v>3</v>
      </c>
      <c r="B8" s="90"/>
      <c r="C8" s="90"/>
      <c r="D8" s="90"/>
      <c r="E8" s="130"/>
      <c r="F8" s="90"/>
      <c r="G8" s="93"/>
      <c r="H8" s="17"/>
      <c r="I8" s="17"/>
      <c r="J8" s="28" t="e">
        <f t="shared" si="0"/>
        <v>#DIV/0!</v>
      </c>
    </row>
    <row r="9" spans="1:10">
      <c r="A9" s="13">
        <v>4</v>
      </c>
      <c r="B9" s="28"/>
      <c r="C9" s="28"/>
      <c r="D9" s="28"/>
      <c r="E9" s="28"/>
      <c r="F9" s="28"/>
      <c r="G9" s="39"/>
      <c r="H9" s="28"/>
      <c r="I9" s="28"/>
      <c r="J9" s="28" t="e">
        <f t="shared" si="0"/>
        <v>#DIV/0!</v>
      </c>
    </row>
    <row r="10" spans="1:10">
      <c r="A10" s="13">
        <v>5</v>
      </c>
      <c r="B10" s="28"/>
      <c r="C10" s="28"/>
      <c r="D10" s="28"/>
      <c r="E10" s="28"/>
      <c r="F10" s="28"/>
      <c r="G10" s="39"/>
      <c r="H10" s="28"/>
      <c r="I10" s="28"/>
      <c r="J10" s="28" t="e">
        <f t="shared" si="0"/>
        <v>#DIV/0!</v>
      </c>
    </row>
    <row r="11" spans="1:10" s="40" customFormat="1">
      <c r="A11" s="40">
        <v>6</v>
      </c>
      <c r="B11" s="30"/>
      <c r="C11" s="30"/>
      <c r="D11" s="30"/>
      <c r="E11" s="30"/>
      <c r="F11" s="30"/>
      <c r="G11" s="39"/>
      <c r="H11" s="30"/>
      <c r="I11" s="30"/>
      <c r="J11" s="28" t="e">
        <f t="shared" si="0"/>
        <v>#DIV/0!</v>
      </c>
    </row>
    <row r="12" spans="1:10" s="40" customFormat="1">
      <c r="A12" s="40">
        <v>7</v>
      </c>
      <c r="B12" s="30"/>
      <c r="C12" s="30"/>
      <c r="D12" s="30"/>
      <c r="E12" s="30"/>
      <c r="F12" s="30"/>
      <c r="G12" s="39"/>
      <c r="H12" s="30"/>
      <c r="I12" s="30"/>
      <c r="J12" s="28" t="e">
        <f t="shared" si="0"/>
        <v>#DIV/0!</v>
      </c>
    </row>
    <row r="13" spans="1:10">
      <c r="A13" s="13">
        <v>8</v>
      </c>
      <c r="B13" s="28"/>
      <c r="C13" s="28"/>
      <c r="D13" s="28"/>
      <c r="E13" s="28"/>
      <c r="F13" s="28"/>
      <c r="G13" s="39"/>
      <c r="H13" s="28"/>
      <c r="I13" s="28"/>
      <c r="J13" s="28" t="e">
        <f t="shared" si="0"/>
        <v>#DIV/0!</v>
      </c>
    </row>
    <row r="14" spans="1:10">
      <c r="A14" s="13">
        <v>9</v>
      </c>
      <c r="B14" s="28"/>
      <c r="C14" s="28"/>
      <c r="D14" s="28"/>
      <c r="E14" s="28"/>
      <c r="F14" s="28"/>
      <c r="G14" s="39"/>
      <c r="H14" s="28"/>
      <c r="I14" s="28"/>
      <c r="J14" s="28" t="e">
        <f t="shared" si="0"/>
        <v>#DIV/0!</v>
      </c>
    </row>
    <row r="15" spans="1:10">
      <c r="A15" s="13">
        <v>10</v>
      </c>
      <c r="B15" s="28"/>
      <c r="C15" s="28"/>
      <c r="D15" s="28"/>
      <c r="E15" s="28"/>
      <c r="F15" s="28"/>
      <c r="G15" s="39"/>
      <c r="H15" s="28"/>
      <c r="I15" s="28"/>
      <c r="J15" s="28" t="e">
        <f t="shared" si="0"/>
        <v>#DIV/0!</v>
      </c>
    </row>
    <row r="16" spans="1:10">
      <c r="A16" s="40">
        <v>11</v>
      </c>
      <c r="B16" s="28"/>
      <c r="C16" s="28"/>
      <c r="D16" s="28"/>
      <c r="E16" s="28"/>
      <c r="F16" s="28"/>
      <c r="G16" s="39"/>
      <c r="H16" s="28"/>
      <c r="I16" s="28"/>
      <c r="J16" s="28" t="e">
        <f t="shared" si="0"/>
        <v>#DIV/0!</v>
      </c>
    </row>
    <row r="17" spans="1:10">
      <c r="A17" s="40">
        <v>12</v>
      </c>
      <c r="B17" s="28"/>
      <c r="C17" s="28"/>
      <c r="D17" s="28"/>
      <c r="E17" s="28"/>
      <c r="F17" s="28"/>
      <c r="G17" s="39"/>
      <c r="H17" s="28"/>
      <c r="I17" s="28"/>
      <c r="J17" s="28" t="e">
        <f t="shared" si="0"/>
        <v>#DIV/0!</v>
      </c>
    </row>
    <row r="18" spans="1:10">
      <c r="A18" s="13">
        <v>13</v>
      </c>
      <c r="B18" s="28"/>
      <c r="C18" s="28"/>
      <c r="D18" s="28"/>
      <c r="E18" s="28"/>
      <c r="F18" s="28"/>
      <c r="G18" s="39"/>
      <c r="H18" s="28"/>
      <c r="I18" s="28"/>
      <c r="J18" s="28" t="e">
        <f t="shared" si="0"/>
        <v>#DIV/0!</v>
      </c>
    </row>
    <row r="19" spans="1:10">
      <c r="A19" s="13">
        <v>14</v>
      </c>
      <c r="B19" s="28"/>
      <c r="C19" s="28"/>
      <c r="D19" s="28"/>
      <c r="E19" s="28"/>
      <c r="F19" s="28"/>
      <c r="G19" s="39"/>
      <c r="H19" s="28"/>
      <c r="I19" s="28"/>
      <c r="J19" s="28" t="e">
        <f t="shared" si="0"/>
        <v>#DIV/0!</v>
      </c>
    </row>
    <row r="20" spans="1:10">
      <c r="A20" s="13">
        <v>15</v>
      </c>
      <c r="B20" s="28"/>
      <c r="C20" s="28"/>
      <c r="D20" s="28"/>
      <c r="E20" s="28"/>
      <c r="F20" s="28"/>
      <c r="G20" s="39"/>
      <c r="H20" s="28"/>
      <c r="I20" s="28"/>
      <c r="J20" s="28" t="e">
        <f t="shared" si="0"/>
        <v>#DIV/0!</v>
      </c>
    </row>
    <row r="21" spans="1:10">
      <c r="A21" s="40">
        <v>16</v>
      </c>
      <c r="B21" s="28"/>
      <c r="C21" s="28"/>
      <c r="D21" s="28"/>
      <c r="E21" s="28"/>
      <c r="F21" s="28"/>
      <c r="G21" s="39"/>
      <c r="H21" s="28"/>
      <c r="I21" s="28"/>
      <c r="J21" s="28" t="e">
        <f t="shared" si="0"/>
        <v>#DIV/0!</v>
      </c>
    </row>
    <row r="22" spans="1:10">
      <c r="A22" s="40">
        <v>17</v>
      </c>
      <c r="B22" s="28"/>
      <c r="C22" s="28"/>
      <c r="D22" s="28"/>
      <c r="E22" s="28"/>
      <c r="F22" s="28"/>
      <c r="G22" s="39"/>
      <c r="H22" s="28"/>
      <c r="I22" s="28"/>
      <c r="J22" s="28" t="e">
        <f t="shared" si="0"/>
        <v>#DIV/0!</v>
      </c>
    </row>
    <row r="23" spans="1:10">
      <c r="A23" s="13">
        <v>18</v>
      </c>
      <c r="B23" s="28"/>
      <c r="C23" s="28"/>
      <c r="D23" s="28"/>
      <c r="E23" s="28"/>
      <c r="F23" s="28"/>
      <c r="G23" s="39"/>
      <c r="H23" s="28"/>
      <c r="I23" s="28"/>
      <c r="J23" s="28" t="e">
        <f t="shared" si="0"/>
        <v>#DIV/0!</v>
      </c>
    </row>
    <row r="24" spans="1:10">
      <c r="A24" s="13">
        <v>19</v>
      </c>
      <c r="B24" s="28"/>
      <c r="C24" s="28"/>
      <c r="D24" s="28"/>
      <c r="E24" s="28"/>
      <c r="F24" s="28"/>
      <c r="G24" s="39"/>
      <c r="H24" s="28"/>
      <c r="I24" s="28"/>
      <c r="J24" s="28" t="e">
        <f t="shared" si="0"/>
        <v>#DIV/0!</v>
      </c>
    </row>
    <row r="25" spans="1:10">
      <c r="A25" s="13">
        <v>20</v>
      </c>
      <c r="B25" s="28"/>
      <c r="C25" s="28"/>
      <c r="D25" s="28"/>
      <c r="E25" s="28"/>
      <c r="F25" s="28"/>
      <c r="G25" s="39"/>
      <c r="H25" s="28"/>
      <c r="I25" s="28"/>
      <c r="J25" s="28" t="e">
        <f t="shared" si="0"/>
        <v>#DIV/0!</v>
      </c>
    </row>
    <row r="26" spans="1:10">
      <c r="A26" s="40">
        <v>21</v>
      </c>
      <c r="B26" s="28"/>
      <c r="C26" s="28"/>
      <c r="D26" s="28"/>
      <c r="E26" s="28"/>
      <c r="F26" s="28"/>
      <c r="G26" s="39"/>
      <c r="H26" s="28"/>
      <c r="I26" s="28"/>
      <c r="J26" s="28" t="e">
        <f t="shared" si="0"/>
        <v>#DIV/0!</v>
      </c>
    </row>
    <row r="27" spans="1:10">
      <c r="A27" s="40">
        <v>22</v>
      </c>
      <c r="B27" s="28"/>
      <c r="C27" s="28"/>
      <c r="D27" s="28"/>
      <c r="E27" s="28"/>
      <c r="F27" s="28"/>
      <c r="G27" s="39"/>
      <c r="H27" s="28"/>
      <c r="I27" s="28"/>
      <c r="J27" s="28" t="e">
        <f t="shared" si="0"/>
        <v>#DIV/0!</v>
      </c>
    </row>
    <row r="28" spans="1:10">
      <c r="A28" s="13">
        <v>23</v>
      </c>
      <c r="B28" s="28"/>
      <c r="C28" s="28"/>
      <c r="D28" s="28"/>
      <c r="E28" s="28"/>
      <c r="F28" s="28"/>
      <c r="G28" s="39"/>
      <c r="H28" s="28"/>
      <c r="I28" s="28"/>
      <c r="J28" s="28" t="e">
        <f t="shared" si="0"/>
        <v>#DIV/0!</v>
      </c>
    </row>
    <row r="29" spans="1:10">
      <c r="A29" s="13">
        <v>24</v>
      </c>
      <c r="B29" s="28"/>
      <c r="C29" s="28"/>
      <c r="D29" s="28"/>
      <c r="E29" s="28"/>
      <c r="F29" s="28"/>
      <c r="G29" s="39"/>
      <c r="H29" s="28"/>
      <c r="I29" s="28"/>
      <c r="J29" s="28" t="e">
        <f t="shared" si="0"/>
        <v>#DIV/0!</v>
      </c>
    </row>
    <row r="30" spans="1:10">
      <c r="A30" s="13">
        <v>25</v>
      </c>
      <c r="B30" s="28"/>
      <c r="C30" s="28"/>
      <c r="D30" s="28"/>
      <c r="E30" s="28"/>
      <c r="F30" s="28"/>
      <c r="G30" s="39"/>
      <c r="H30" s="28"/>
      <c r="I30" s="28"/>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40">
        <v>54</v>
      </c>
      <c r="B59" s="28"/>
      <c r="C59" s="28"/>
      <c r="D59" s="28"/>
      <c r="E59" s="28"/>
      <c r="F59" s="28"/>
      <c r="G59" s="39"/>
      <c r="H59" s="28"/>
      <c r="I59" s="28"/>
      <c r="J59" s="28" t="e">
        <f t="shared" si="0"/>
        <v>#DIV/0!</v>
      </c>
    </row>
    <row r="60" spans="1:10">
      <c r="A60" s="40">
        <v>55</v>
      </c>
      <c r="B60" s="28"/>
      <c r="C60" s="28"/>
      <c r="D60" s="28"/>
      <c r="E60" s="28"/>
      <c r="F60" s="28"/>
      <c r="G60" s="39"/>
      <c r="H60" s="28"/>
      <c r="I60" s="28"/>
      <c r="J60" s="28" t="e">
        <f t="shared" si="0"/>
        <v>#DIV/0!</v>
      </c>
    </row>
    <row r="61" spans="1:10">
      <c r="A61" s="13">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40">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40">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2" sqref="H2"/>
    </sheetView>
  </sheetViews>
  <sheetFormatPr defaultColWidth="9" defaultRowHeight="13.5"/>
  <cols>
    <col min="1" max="1" width="9" style="13"/>
    <col min="2" max="2" width="20" style="13" customWidth="1"/>
    <col min="3" max="4" width="9" style="13"/>
    <col min="5" max="5" width="13" style="13" bestFit="1" customWidth="1"/>
    <col min="6" max="6" width="9" style="13"/>
    <col min="7" max="7" width="13.125" style="13" bestFit="1" customWidth="1"/>
    <col min="8" max="8" width="12.125" style="13" bestFit="1" customWidth="1"/>
    <col min="9" max="9" width="11" style="13" bestFit="1" customWidth="1"/>
    <col min="10" max="16384" width="9" style="13"/>
  </cols>
  <sheetData>
    <row r="1" spans="1:10">
      <c r="A1" s="13" t="s">
        <v>5</v>
      </c>
      <c r="B1" s="82" t="str">
        <f>[23]合計!C3</f>
        <v>長野市</v>
      </c>
      <c r="C1" s="40"/>
      <c r="D1" s="40"/>
      <c r="E1" s="40"/>
      <c r="F1" s="40"/>
      <c r="G1" s="40"/>
      <c r="I1" s="13" t="s">
        <v>69</v>
      </c>
    </row>
    <row r="2" spans="1:10" s="14" customFormat="1" ht="56.25" customHeight="1">
      <c r="B2" s="46"/>
      <c r="E2" s="785" t="s">
        <v>79</v>
      </c>
      <c r="F2" s="784"/>
      <c r="G2" s="784"/>
      <c r="H2" s="54">
        <f>SUMIF(G6:G356,"PPS",H6:H356)</f>
        <v>0</v>
      </c>
    </row>
    <row r="3" spans="1:10" s="14" customFormat="1" ht="16.5" customHeight="1">
      <c r="B3" s="23"/>
      <c r="E3" s="52"/>
      <c r="F3" s="52"/>
      <c r="G3" s="52"/>
      <c r="H3" s="55"/>
    </row>
    <row r="4" spans="1:10" s="162" customFormat="1" ht="54">
      <c r="A4" s="161" t="s">
        <v>70</v>
      </c>
      <c r="B4" s="159" t="s">
        <v>44</v>
      </c>
      <c r="C4" s="159" t="s">
        <v>45</v>
      </c>
      <c r="D4" s="159" t="s">
        <v>71</v>
      </c>
      <c r="E4" s="159" t="s">
        <v>62</v>
      </c>
      <c r="F4" s="159" t="s">
        <v>72</v>
      </c>
      <c r="G4" s="57" t="s">
        <v>47</v>
      </c>
      <c r="H4" s="163" t="s">
        <v>91</v>
      </c>
      <c r="I4" s="163" t="s">
        <v>92</v>
      </c>
      <c r="J4" s="164" t="s">
        <v>68</v>
      </c>
    </row>
    <row r="5" spans="1:10" s="31" customFormat="1" ht="14.25" thickBot="1">
      <c r="B5" s="32" t="s">
        <v>55</v>
      </c>
      <c r="C5" s="32"/>
      <c r="D5" s="32"/>
      <c r="E5" s="32"/>
      <c r="F5" s="32"/>
      <c r="G5" s="32"/>
      <c r="H5" s="53">
        <f>SUM(H6:H65)</f>
        <v>6185256</v>
      </c>
      <c r="I5" s="53">
        <f>SUM(I6:I65)</f>
        <v>878950</v>
      </c>
      <c r="J5" s="32">
        <f>H5/I5</f>
        <v>7.0370965356391144</v>
      </c>
    </row>
    <row r="6" spans="1:10" ht="14.25" thickTop="1">
      <c r="A6" s="13">
        <v>1</v>
      </c>
      <c r="B6" s="90" t="s">
        <v>483</v>
      </c>
      <c r="C6" s="90" t="s">
        <v>484</v>
      </c>
      <c r="D6" s="90"/>
      <c r="E6" s="130"/>
      <c r="F6" s="90" t="s">
        <v>485</v>
      </c>
      <c r="G6" s="93" t="s">
        <v>113</v>
      </c>
      <c r="H6" s="131">
        <v>6185256</v>
      </c>
      <c r="I6" s="131">
        <v>878950</v>
      </c>
      <c r="J6" s="28">
        <f t="shared" ref="J6:J65" si="0">H6/I6</f>
        <v>7.0370965356391144</v>
      </c>
    </row>
    <row r="7" spans="1:10">
      <c r="A7" s="13">
        <v>2</v>
      </c>
      <c r="B7" s="90"/>
      <c r="C7" s="90"/>
      <c r="D7" s="90"/>
      <c r="E7" s="130"/>
      <c r="F7" s="90"/>
      <c r="G7" s="93"/>
      <c r="H7" s="131"/>
      <c r="I7" s="131"/>
      <c r="J7" s="28" t="e">
        <f t="shared" si="0"/>
        <v>#DIV/0!</v>
      </c>
    </row>
    <row r="8" spans="1:10">
      <c r="A8" s="13">
        <v>3</v>
      </c>
      <c r="B8" s="90"/>
      <c r="C8" s="90"/>
      <c r="D8" s="90"/>
      <c r="E8" s="130"/>
      <c r="F8" s="90"/>
      <c r="G8" s="93"/>
      <c r="H8" s="131"/>
      <c r="I8" s="131"/>
      <c r="J8" s="28" t="e">
        <f t="shared" si="0"/>
        <v>#DIV/0!</v>
      </c>
    </row>
    <row r="9" spans="1:10">
      <c r="A9" s="13">
        <v>4</v>
      </c>
      <c r="B9" s="90"/>
      <c r="C9" s="90"/>
      <c r="D9" s="90"/>
      <c r="E9" s="90"/>
      <c r="F9" s="90"/>
      <c r="G9" s="93"/>
      <c r="H9" s="132"/>
      <c r="I9" s="132"/>
      <c r="J9" s="28" t="e">
        <f t="shared" si="0"/>
        <v>#DIV/0!</v>
      </c>
    </row>
    <row r="10" spans="1:10">
      <c r="A10" s="13">
        <v>5</v>
      </c>
      <c r="B10" s="90"/>
      <c r="C10" s="90"/>
      <c r="D10" s="90"/>
      <c r="E10" s="90"/>
      <c r="F10" s="90"/>
      <c r="G10" s="93"/>
      <c r="H10" s="132"/>
      <c r="I10" s="132"/>
      <c r="J10" s="28" t="e">
        <f t="shared" si="0"/>
        <v>#DIV/0!</v>
      </c>
    </row>
    <row r="11" spans="1:10">
      <c r="A11" s="40">
        <v>6</v>
      </c>
      <c r="B11" s="94"/>
      <c r="C11" s="90"/>
      <c r="D11" s="90"/>
      <c r="E11" s="90"/>
      <c r="F11" s="90"/>
      <c r="G11" s="93"/>
      <c r="H11" s="132"/>
      <c r="I11" s="132"/>
      <c r="J11" s="28" t="e">
        <f t="shared" si="0"/>
        <v>#DIV/0!</v>
      </c>
    </row>
    <row r="12" spans="1:10">
      <c r="A12" s="40">
        <v>7</v>
      </c>
      <c r="B12" s="94"/>
      <c r="C12" s="90"/>
      <c r="D12" s="90"/>
      <c r="E12" s="90"/>
      <c r="F12" s="90"/>
      <c r="G12" s="93"/>
      <c r="H12" s="132"/>
      <c r="I12" s="132"/>
      <c r="J12" s="28" t="e">
        <f t="shared" si="0"/>
        <v>#DIV/0!</v>
      </c>
    </row>
    <row r="13" spans="1:10">
      <c r="A13" s="13">
        <v>8</v>
      </c>
      <c r="B13" s="90"/>
      <c r="C13" s="90"/>
      <c r="D13" s="90"/>
      <c r="E13" s="90"/>
      <c r="F13" s="90"/>
      <c r="G13" s="93"/>
      <c r="H13" s="132"/>
      <c r="I13" s="132"/>
      <c r="J13" s="28" t="e">
        <f t="shared" si="0"/>
        <v>#DIV/0!</v>
      </c>
    </row>
    <row r="14" spans="1:10">
      <c r="A14" s="13">
        <v>9</v>
      </c>
      <c r="B14" s="90"/>
      <c r="C14" s="90"/>
      <c r="D14" s="90"/>
      <c r="E14" s="90"/>
      <c r="F14" s="90"/>
      <c r="G14" s="93"/>
      <c r="H14" s="132"/>
      <c r="I14" s="132"/>
      <c r="J14" s="28" t="e">
        <f t="shared" si="0"/>
        <v>#DIV/0!</v>
      </c>
    </row>
    <row r="15" spans="1:10">
      <c r="A15" s="13">
        <v>10</v>
      </c>
      <c r="B15" s="90"/>
      <c r="C15" s="90"/>
      <c r="D15" s="90"/>
      <c r="E15" s="90"/>
      <c r="F15" s="90"/>
      <c r="G15" s="93"/>
      <c r="H15" s="132"/>
      <c r="I15" s="132"/>
      <c r="J15" s="28" t="e">
        <f t="shared" si="0"/>
        <v>#DIV/0!</v>
      </c>
    </row>
    <row r="16" spans="1:10">
      <c r="A16" s="40">
        <v>11</v>
      </c>
      <c r="B16" s="90"/>
      <c r="C16" s="90"/>
      <c r="D16" s="90"/>
      <c r="E16" s="90"/>
      <c r="F16" s="90"/>
      <c r="G16" s="93"/>
      <c r="H16" s="132"/>
      <c r="I16" s="132"/>
      <c r="J16" s="28" t="e">
        <f t="shared" si="0"/>
        <v>#DIV/0!</v>
      </c>
    </row>
    <row r="17" spans="1:10">
      <c r="A17" s="40">
        <v>12</v>
      </c>
      <c r="B17" s="90"/>
      <c r="C17" s="90"/>
      <c r="D17" s="90"/>
      <c r="E17" s="90"/>
      <c r="F17" s="90"/>
      <c r="G17" s="93"/>
      <c r="H17" s="132"/>
      <c r="I17" s="132"/>
      <c r="J17" s="28" t="e">
        <f t="shared" si="0"/>
        <v>#DIV/0!</v>
      </c>
    </row>
    <row r="18" spans="1:10">
      <c r="A18" s="13">
        <v>13</v>
      </c>
      <c r="B18" s="90"/>
      <c r="C18" s="90"/>
      <c r="D18" s="90"/>
      <c r="E18" s="90"/>
      <c r="F18" s="90"/>
      <c r="G18" s="93"/>
      <c r="H18" s="132"/>
      <c r="I18" s="132"/>
      <c r="J18" s="28" t="e">
        <f t="shared" si="0"/>
        <v>#DIV/0!</v>
      </c>
    </row>
    <row r="19" spans="1:10">
      <c r="A19" s="13">
        <v>14</v>
      </c>
      <c r="B19" s="90"/>
      <c r="C19" s="90"/>
      <c r="D19" s="90"/>
      <c r="E19" s="90"/>
      <c r="F19" s="90"/>
      <c r="G19" s="93"/>
      <c r="H19" s="132"/>
      <c r="I19" s="132"/>
      <c r="J19" s="28" t="e">
        <f t="shared" si="0"/>
        <v>#DIV/0!</v>
      </c>
    </row>
    <row r="20" spans="1:10">
      <c r="A20" s="13">
        <v>15</v>
      </c>
      <c r="B20" s="90"/>
      <c r="C20" s="90"/>
      <c r="D20" s="90"/>
      <c r="E20" s="90"/>
      <c r="F20" s="90"/>
      <c r="G20" s="93"/>
      <c r="H20" s="132"/>
      <c r="I20" s="132"/>
      <c r="J20" s="28" t="e">
        <f t="shared" si="0"/>
        <v>#DIV/0!</v>
      </c>
    </row>
    <row r="21" spans="1:10">
      <c r="A21" s="40">
        <v>16</v>
      </c>
      <c r="B21" s="90"/>
      <c r="C21" s="90"/>
      <c r="D21" s="90"/>
      <c r="E21" s="90"/>
      <c r="F21" s="90"/>
      <c r="G21" s="93"/>
      <c r="H21" s="132"/>
      <c r="I21" s="132"/>
      <c r="J21" s="28" t="e">
        <f t="shared" si="0"/>
        <v>#DIV/0!</v>
      </c>
    </row>
    <row r="22" spans="1:10">
      <c r="A22" s="40">
        <v>17</v>
      </c>
      <c r="B22" s="90"/>
      <c r="C22" s="90"/>
      <c r="D22" s="90"/>
      <c r="E22" s="90"/>
      <c r="F22" s="90"/>
      <c r="G22" s="93"/>
      <c r="H22" s="132"/>
      <c r="I22" s="132"/>
      <c r="J22" s="28" t="e">
        <f t="shared" si="0"/>
        <v>#DIV/0!</v>
      </c>
    </row>
    <row r="23" spans="1:10">
      <c r="A23" s="13">
        <v>18</v>
      </c>
      <c r="B23" s="90"/>
      <c r="C23" s="90"/>
      <c r="D23" s="90"/>
      <c r="E23" s="90"/>
      <c r="F23" s="90"/>
      <c r="G23" s="93"/>
      <c r="H23" s="132"/>
      <c r="I23" s="132"/>
      <c r="J23" s="28" t="e">
        <f t="shared" si="0"/>
        <v>#DIV/0!</v>
      </c>
    </row>
    <row r="24" spans="1:10">
      <c r="A24" s="13">
        <v>19</v>
      </c>
      <c r="B24" s="90"/>
      <c r="C24" s="90"/>
      <c r="D24" s="90"/>
      <c r="E24" s="90"/>
      <c r="F24" s="90"/>
      <c r="G24" s="93"/>
      <c r="H24" s="132"/>
      <c r="I24" s="132"/>
      <c r="J24" s="28" t="e">
        <f t="shared" si="0"/>
        <v>#DIV/0!</v>
      </c>
    </row>
    <row r="25" spans="1:10">
      <c r="A25" s="13">
        <v>20</v>
      </c>
      <c r="B25" s="90"/>
      <c r="C25" s="90"/>
      <c r="D25" s="90"/>
      <c r="E25" s="90"/>
      <c r="F25" s="90"/>
      <c r="G25" s="93"/>
      <c r="H25" s="132"/>
      <c r="I25" s="132"/>
      <c r="J25" s="28" t="e">
        <f t="shared" si="0"/>
        <v>#DIV/0!</v>
      </c>
    </row>
    <row r="26" spans="1:10">
      <c r="A26" s="40">
        <v>21</v>
      </c>
      <c r="B26" s="90"/>
      <c r="C26" s="90"/>
      <c r="D26" s="90"/>
      <c r="E26" s="90"/>
      <c r="F26" s="90"/>
      <c r="G26" s="93"/>
      <c r="H26" s="132"/>
      <c r="I26" s="132"/>
      <c r="J26" s="28" t="e">
        <f t="shared" si="0"/>
        <v>#DIV/0!</v>
      </c>
    </row>
    <row r="27" spans="1:10">
      <c r="A27" s="40">
        <v>22</v>
      </c>
      <c r="B27" s="90"/>
      <c r="C27" s="90"/>
      <c r="D27" s="90"/>
      <c r="E27" s="90"/>
      <c r="F27" s="90"/>
      <c r="G27" s="93"/>
      <c r="H27" s="132"/>
      <c r="I27" s="132"/>
      <c r="J27" s="28" t="e">
        <f t="shared" si="0"/>
        <v>#DIV/0!</v>
      </c>
    </row>
    <row r="28" spans="1:10">
      <c r="A28" s="13">
        <v>23</v>
      </c>
      <c r="B28" s="90"/>
      <c r="C28" s="90"/>
      <c r="D28" s="90"/>
      <c r="E28" s="90"/>
      <c r="F28" s="90"/>
      <c r="G28" s="93"/>
      <c r="H28" s="132"/>
      <c r="I28" s="132"/>
      <c r="J28" s="28" t="e">
        <f t="shared" si="0"/>
        <v>#DIV/0!</v>
      </c>
    </row>
    <row r="29" spans="1:10">
      <c r="A29" s="13">
        <v>24</v>
      </c>
      <c r="B29" s="90"/>
      <c r="C29" s="90"/>
      <c r="D29" s="90"/>
      <c r="E29" s="90"/>
      <c r="F29" s="90"/>
      <c r="G29" s="93"/>
      <c r="H29" s="132"/>
      <c r="I29" s="132"/>
      <c r="J29" s="28" t="e">
        <f t="shared" si="0"/>
        <v>#DIV/0!</v>
      </c>
    </row>
    <row r="30" spans="1:10">
      <c r="A30" s="13">
        <v>25</v>
      </c>
      <c r="B30" s="90"/>
      <c r="C30" s="90"/>
      <c r="D30" s="90"/>
      <c r="E30" s="90"/>
      <c r="F30" s="90"/>
      <c r="G30" s="93"/>
      <c r="H30" s="132"/>
      <c r="I30" s="132"/>
      <c r="J30" s="28" t="e">
        <f t="shared" si="0"/>
        <v>#DIV/0!</v>
      </c>
    </row>
    <row r="31" spans="1:10">
      <c r="A31" s="40">
        <v>26</v>
      </c>
      <c r="B31" s="28"/>
      <c r="C31" s="28"/>
      <c r="D31" s="28"/>
      <c r="E31" s="28"/>
      <c r="F31" s="28"/>
      <c r="G31" s="39"/>
      <c r="H31" s="28"/>
      <c r="I31" s="28"/>
      <c r="J31" s="28" t="e">
        <f t="shared" si="0"/>
        <v>#DIV/0!</v>
      </c>
    </row>
    <row r="32" spans="1:10">
      <c r="A32" s="40">
        <v>27</v>
      </c>
      <c r="B32" s="28"/>
      <c r="C32" s="28"/>
      <c r="D32" s="28"/>
      <c r="E32" s="28"/>
      <c r="F32" s="28"/>
      <c r="G32" s="39"/>
      <c r="H32" s="28"/>
      <c r="I32" s="28"/>
      <c r="J32" s="28" t="e">
        <f t="shared" si="0"/>
        <v>#DIV/0!</v>
      </c>
    </row>
    <row r="33" spans="1:10">
      <c r="A33" s="13">
        <v>28</v>
      </c>
      <c r="B33" s="28"/>
      <c r="C33" s="28"/>
      <c r="D33" s="28"/>
      <c r="E33" s="28"/>
      <c r="F33" s="28"/>
      <c r="G33" s="39"/>
      <c r="H33" s="28"/>
      <c r="I33" s="28"/>
      <c r="J33" s="28" t="e">
        <f t="shared" si="0"/>
        <v>#DIV/0!</v>
      </c>
    </row>
    <row r="34" spans="1:10">
      <c r="A34" s="13">
        <v>29</v>
      </c>
      <c r="B34" s="28"/>
      <c r="C34" s="28"/>
      <c r="D34" s="28"/>
      <c r="E34" s="28"/>
      <c r="F34" s="28"/>
      <c r="G34" s="39"/>
      <c r="H34" s="28"/>
      <c r="I34" s="28"/>
      <c r="J34" s="28" t="e">
        <f t="shared" si="0"/>
        <v>#DIV/0!</v>
      </c>
    </row>
    <row r="35" spans="1:10">
      <c r="A35" s="13">
        <v>30</v>
      </c>
      <c r="B35" s="28"/>
      <c r="C35" s="28"/>
      <c r="D35" s="28"/>
      <c r="E35" s="28"/>
      <c r="F35" s="28"/>
      <c r="G35" s="39"/>
      <c r="H35" s="28"/>
      <c r="I35" s="28"/>
      <c r="J35" s="28" t="e">
        <f t="shared" si="0"/>
        <v>#DIV/0!</v>
      </c>
    </row>
    <row r="36" spans="1:10">
      <c r="A36" s="40">
        <v>31</v>
      </c>
      <c r="B36" s="28"/>
      <c r="C36" s="28"/>
      <c r="D36" s="28"/>
      <c r="E36" s="28"/>
      <c r="F36" s="28"/>
      <c r="G36" s="39"/>
      <c r="H36" s="28"/>
      <c r="I36" s="28"/>
      <c r="J36" s="28" t="e">
        <f t="shared" si="0"/>
        <v>#DIV/0!</v>
      </c>
    </row>
    <row r="37" spans="1:10">
      <c r="A37" s="40">
        <v>32</v>
      </c>
      <c r="B37" s="28"/>
      <c r="C37" s="28"/>
      <c r="D37" s="28"/>
      <c r="E37" s="28"/>
      <c r="F37" s="28"/>
      <c r="G37" s="39"/>
      <c r="H37" s="28"/>
      <c r="I37" s="28"/>
      <c r="J37" s="28" t="e">
        <f t="shared" si="0"/>
        <v>#DIV/0!</v>
      </c>
    </row>
    <row r="38" spans="1:10">
      <c r="A38" s="13">
        <v>33</v>
      </c>
      <c r="B38" s="28"/>
      <c r="C38" s="28"/>
      <c r="D38" s="28"/>
      <c r="E38" s="28"/>
      <c r="F38" s="28"/>
      <c r="G38" s="39"/>
      <c r="H38" s="28"/>
      <c r="I38" s="28"/>
      <c r="J38" s="28" t="e">
        <f t="shared" si="0"/>
        <v>#DIV/0!</v>
      </c>
    </row>
    <row r="39" spans="1:10">
      <c r="A39" s="13">
        <v>34</v>
      </c>
      <c r="B39" s="28"/>
      <c r="C39" s="28"/>
      <c r="D39" s="28"/>
      <c r="E39" s="28"/>
      <c r="F39" s="28"/>
      <c r="G39" s="39"/>
      <c r="H39" s="28"/>
      <c r="I39" s="28"/>
      <c r="J39" s="28" t="e">
        <f t="shared" si="0"/>
        <v>#DIV/0!</v>
      </c>
    </row>
    <row r="40" spans="1:10">
      <c r="A40" s="13">
        <v>35</v>
      </c>
      <c r="B40" s="28"/>
      <c r="C40" s="28"/>
      <c r="D40" s="28"/>
      <c r="E40" s="28"/>
      <c r="F40" s="28"/>
      <c r="G40" s="39"/>
      <c r="H40" s="28"/>
      <c r="I40" s="28"/>
      <c r="J40" s="28" t="e">
        <f t="shared" si="0"/>
        <v>#DIV/0!</v>
      </c>
    </row>
    <row r="41" spans="1:10">
      <c r="A41" s="40">
        <v>36</v>
      </c>
      <c r="B41" s="28"/>
      <c r="C41" s="28"/>
      <c r="D41" s="28"/>
      <c r="E41" s="28"/>
      <c r="F41" s="28"/>
      <c r="G41" s="39"/>
      <c r="H41" s="28"/>
      <c r="I41" s="28"/>
      <c r="J41" s="28" t="e">
        <f t="shared" si="0"/>
        <v>#DIV/0!</v>
      </c>
    </row>
    <row r="42" spans="1:10">
      <c r="A42" s="40">
        <v>37</v>
      </c>
      <c r="B42" s="28"/>
      <c r="C42" s="28"/>
      <c r="D42" s="28"/>
      <c r="E42" s="28"/>
      <c r="F42" s="28"/>
      <c r="G42" s="39"/>
      <c r="H42" s="28"/>
      <c r="I42" s="28"/>
      <c r="J42" s="28" t="e">
        <f t="shared" si="0"/>
        <v>#DIV/0!</v>
      </c>
    </row>
    <row r="43" spans="1:10">
      <c r="A43" s="13">
        <v>38</v>
      </c>
      <c r="B43" s="28"/>
      <c r="C43" s="28"/>
      <c r="D43" s="28"/>
      <c r="E43" s="28"/>
      <c r="F43" s="28"/>
      <c r="G43" s="39"/>
      <c r="H43" s="28"/>
      <c r="I43" s="28"/>
      <c r="J43" s="28" t="e">
        <f t="shared" si="0"/>
        <v>#DIV/0!</v>
      </c>
    </row>
    <row r="44" spans="1:10">
      <c r="A44" s="13">
        <v>39</v>
      </c>
      <c r="B44" s="28"/>
      <c r="C44" s="28"/>
      <c r="D44" s="28"/>
      <c r="E44" s="28"/>
      <c r="F44" s="28"/>
      <c r="G44" s="39"/>
      <c r="H44" s="28"/>
      <c r="I44" s="28"/>
      <c r="J44" s="28" t="e">
        <f t="shared" si="0"/>
        <v>#DIV/0!</v>
      </c>
    </row>
    <row r="45" spans="1:10">
      <c r="A45" s="13">
        <v>40</v>
      </c>
      <c r="B45" s="28"/>
      <c r="C45" s="28"/>
      <c r="D45" s="28"/>
      <c r="E45" s="28"/>
      <c r="F45" s="28"/>
      <c r="G45" s="39"/>
      <c r="H45" s="28"/>
      <c r="I45" s="28"/>
      <c r="J45" s="28" t="e">
        <f t="shared" si="0"/>
        <v>#DIV/0!</v>
      </c>
    </row>
    <row r="46" spans="1:10">
      <c r="A46" s="40">
        <v>41</v>
      </c>
      <c r="B46" s="28"/>
      <c r="C46" s="28"/>
      <c r="D46" s="28"/>
      <c r="E46" s="28"/>
      <c r="F46" s="28"/>
      <c r="G46" s="39"/>
      <c r="H46" s="28"/>
      <c r="I46" s="28"/>
      <c r="J46" s="28" t="e">
        <f t="shared" si="0"/>
        <v>#DIV/0!</v>
      </c>
    </row>
    <row r="47" spans="1:10">
      <c r="A47" s="40">
        <v>42</v>
      </c>
      <c r="B47" s="28"/>
      <c r="C47" s="28"/>
      <c r="D47" s="28"/>
      <c r="E47" s="28"/>
      <c r="F47" s="28"/>
      <c r="G47" s="39"/>
      <c r="H47" s="28"/>
      <c r="I47" s="28"/>
      <c r="J47" s="28" t="e">
        <f t="shared" si="0"/>
        <v>#DIV/0!</v>
      </c>
    </row>
    <row r="48" spans="1:10">
      <c r="A48" s="13">
        <v>43</v>
      </c>
      <c r="B48" s="28"/>
      <c r="C48" s="28"/>
      <c r="D48" s="28"/>
      <c r="E48" s="28"/>
      <c r="F48" s="28"/>
      <c r="G48" s="39"/>
      <c r="H48" s="28"/>
      <c r="I48" s="28"/>
      <c r="J48" s="28" t="e">
        <f t="shared" si="0"/>
        <v>#DIV/0!</v>
      </c>
    </row>
    <row r="49" spans="1:10">
      <c r="A49" s="13">
        <v>44</v>
      </c>
      <c r="B49" s="28"/>
      <c r="C49" s="28"/>
      <c r="D49" s="28"/>
      <c r="E49" s="28"/>
      <c r="F49" s="28"/>
      <c r="G49" s="39"/>
      <c r="H49" s="28"/>
      <c r="I49" s="28"/>
      <c r="J49" s="28" t="e">
        <f t="shared" si="0"/>
        <v>#DIV/0!</v>
      </c>
    </row>
    <row r="50" spans="1:10">
      <c r="A50" s="13">
        <v>45</v>
      </c>
      <c r="B50" s="28"/>
      <c r="C50" s="28"/>
      <c r="D50" s="28"/>
      <c r="E50" s="28"/>
      <c r="F50" s="28"/>
      <c r="G50" s="39"/>
      <c r="H50" s="28"/>
      <c r="I50" s="28"/>
      <c r="J50" s="28" t="e">
        <f t="shared" si="0"/>
        <v>#DIV/0!</v>
      </c>
    </row>
    <row r="51" spans="1:10">
      <c r="A51" s="40">
        <v>46</v>
      </c>
      <c r="B51" s="28"/>
      <c r="C51" s="28"/>
      <c r="D51" s="28"/>
      <c r="E51" s="28"/>
      <c r="F51" s="28"/>
      <c r="G51" s="39"/>
      <c r="H51" s="28"/>
      <c r="I51" s="28"/>
      <c r="J51" s="28" t="e">
        <f t="shared" si="0"/>
        <v>#DIV/0!</v>
      </c>
    </row>
    <row r="52" spans="1:10">
      <c r="A52" s="40">
        <v>47</v>
      </c>
      <c r="B52" s="28"/>
      <c r="C52" s="28"/>
      <c r="D52" s="28"/>
      <c r="E52" s="28"/>
      <c r="F52" s="28"/>
      <c r="G52" s="39"/>
      <c r="H52" s="28"/>
      <c r="I52" s="28"/>
      <c r="J52" s="28" t="e">
        <f t="shared" si="0"/>
        <v>#DIV/0!</v>
      </c>
    </row>
    <row r="53" spans="1:10">
      <c r="A53" s="13">
        <v>48</v>
      </c>
      <c r="B53" s="28"/>
      <c r="C53" s="28"/>
      <c r="D53" s="28"/>
      <c r="E53" s="28"/>
      <c r="F53" s="28"/>
      <c r="G53" s="39"/>
      <c r="H53" s="28"/>
      <c r="I53" s="28"/>
      <c r="J53" s="28" t="e">
        <f t="shared" si="0"/>
        <v>#DIV/0!</v>
      </c>
    </row>
    <row r="54" spans="1:10">
      <c r="A54" s="13">
        <v>49</v>
      </c>
      <c r="B54" s="28"/>
      <c r="C54" s="28"/>
      <c r="D54" s="28"/>
      <c r="E54" s="28"/>
      <c r="F54" s="28"/>
      <c r="G54" s="39"/>
      <c r="H54" s="28"/>
      <c r="I54" s="28"/>
      <c r="J54" s="28" t="e">
        <f t="shared" si="0"/>
        <v>#DIV/0!</v>
      </c>
    </row>
    <row r="55" spans="1:10">
      <c r="A55" s="13">
        <v>50</v>
      </c>
      <c r="B55" s="28"/>
      <c r="C55" s="28"/>
      <c r="D55" s="28"/>
      <c r="E55" s="28"/>
      <c r="F55" s="28"/>
      <c r="G55" s="39"/>
      <c r="H55" s="28"/>
      <c r="I55" s="28"/>
      <c r="J55" s="28" t="e">
        <f t="shared" si="0"/>
        <v>#DIV/0!</v>
      </c>
    </row>
    <row r="56" spans="1:10">
      <c r="A56" s="40">
        <v>51</v>
      </c>
      <c r="B56" s="28"/>
      <c r="C56" s="28"/>
      <c r="D56" s="28"/>
      <c r="E56" s="28"/>
      <c r="F56" s="28"/>
      <c r="G56" s="39"/>
      <c r="H56" s="28"/>
      <c r="I56" s="28"/>
      <c r="J56" s="28" t="e">
        <f t="shared" si="0"/>
        <v>#DIV/0!</v>
      </c>
    </row>
    <row r="57" spans="1:10">
      <c r="A57" s="40">
        <v>52</v>
      </c>
      <c r="B57" s="28"/>
      <c r="C57" s="28"/>
      <c r="D57" s="28"/>
      <c r="E57" s="28"/>
      <c r="F57" s="28"/>
      <c r="G57" s="39"/>
      <c r="H57" s="28"/>
      <c r="I57" s="28"/>
      <c r="J57" s="28" t="e">
        <f t="shared" si="0"/>
        <v>#DIV/0!</v>
      </c>
    </row>
    <row r="58" spans="1:10">
      <c r="A58" s="13">
        <v>53</v>
      </c>
      <c r="B58" s="28"/>
      <c r="C58" s="28"/>
      <c r="D58" s="28"/>
      <c r="E58" s="28"/>
      <c r="F58" s="28"/>
      <c r="G58" s="39"/>
      <c r="H58" s="28"/>
      <c r="I58" s="28"/>
      <c r="J58" s="28" t="e">
        <f t="shared" si="0"/>
        <v>#DIV/0!</v>
      </c>
    </row>
    <row r="59" spans="1:10">
      <c r="A59" s="13">
        <v>54</v>
      </c>
      <c r="B59" s="28"/>
      <c r="C59" s="28"/>
      <c r="D59" s="28"/>
      <c r="E59" s="28"/>
      <c r="F59" s="28"/>
      <c r="G59" s="39"/>
      <c r="H59" s="28"/>
      <c r="I59" s="28"/>
      <c r="J59" s="28" t="e">
        <f t="shared" si="0"/>
        <v>#DIV/0!</v>
      </c>
    </row>
    <row r="60" spans="1:10">
      <c r="A60" s="13">
        <v>55</v>
      </c>
      <c r="B60" s="28"/>
      <c r="C60" s="28"/>
      <c r="D60" s="28"/>
      <c r="E60" s="28"/>
      <c r="F60" s="28"/>
      <c r="G60" s="39"/>
      <c r="H60" s="28"/>
      <c r="I60" s="28"/>
      <c r="J60" s="28" t="e">
        <f t="shared" si="0"/>
        <v>#DIV/0!</v>
      </c>
    </row>
    <row r="61" spans="1:10">
      <c r="A61" s="40">
        <v>56</v>
      </c>
      <c r="B61" s="28"/>
      <c r="C61" s="28"/>
      <c r="D61" s="28"/>
      <c r="E61" s="28"/>
      <c r="F61" s="28"/>
      <c r="G61" s="39"/>
      <c r="H61" s="28"/>
      <c r="I61" s="28"/>
      <c r="J61" s="28" t="e">
        <f t="shared" si="0"/>
        <v>#DIV/0!</v>
      </c>
    </row>
    <row r="62" spans="1:10">
      <c r="A62" s="40">
        <v>57</v>
      </c>
      <c r="B62" s="28"/>
      <c r="C62" s="28"/>
      <c r="D62" s="28"/>
      <c r="E62" s="28"/>
      <c r="F62" s="28"/>
      <c r="G62" s="39"/>
      <c r="H62" s="28"/>
      <c r="I62" s="28"/>
      <c r="J62" s="28" t="e">
        <f t="shared" si="0"/>
        <v>#DIV/0!</v>
      </c>
    </row>
    <row r="63" spans="1:10">
      <c r="A63" s="13">
        <v>58</v>
      </c>
      <c r="B63" s="28"/>
      <c r="C63" s="28"/>
      <c r="D63" s="28"/>
      <c r="E63" s="28"/>
      <c r="F63" s="28"/>
      <c r="G63" s="39"/>
      <c r="H63" s="28"/>
      <c r="I63" s="28"/>
      <c r="J63" s="28" t="e">
        <f t="shared" si="0"/>
        <v>#DIV/0!</v>
      </c>
    </row>
    <row r="64" spans="1:10">
      <c r="A64" s="13">
        <v>59</v>
      </c>
      <c r="B64" s="28"/>
      <c r="C64" s="28"/>
      <c r="D64" s="28"/>
      <c r="E64" s="28"/>
      <c r="F64" s="28"/>
      <c r="G64" s="39"/>
      <c r="H64" s="28"/>
      <c r="I64" s="28"/>
      <c r="J64" s="28" t="e">
        <f t="shared" si="0"/>
        <v>#DIV/0!</v>
      </c>
    </row>
    <row r="65" spans="1:10">
      <c r="A65" s="13">
        <v>60</v>
      </c>
      <c r="B65" s="28"/>
      <c r="C65" s="28"/>
      <c r="D65" s="28"/>
      <c r="E65" s="28"/>
      <c r="F65" s="28"/>
      <c r="G65" s="39"/>
      <c r="H65" s="28"/>
      <c r="I65" s="28"/>
      <c r="J65" s="28" t="e">
        <f t="shared" si="0"/>
        <v>#DIV/0!</v>
      </c>
    </row>
  </sheetData>
  <mergeCells count="1">
    <mergeCell ref="E2:G2"/>
  </mergeCells>
  <phoneticPr fontId="3"/>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6" workbookViewId="0">
      <selection activeCell="H17" sqref="H17"/>
    </sheetView>
  </sheetViews>
  <sheetFormatPr defaultColWidth="9" defaultRowHeight="13.5"/>
  <cols>
    <col min="1" max="1" width="9" style="574"/>
    <col min="2" max="2" width="20" style="574" customWidth="1"/>
    <col min="3" max="3" width="11" style="574" bestFit="1" customWidth="1"/>
    <col min="4" max="4" width="18.375" style="574" bestFit="1" customWidth="1"/>
    <col min="5" max="5" width="13.125" style="574" bestFit="1" customWidth="1"/>
    <col min="6" max="6" width="13" style="574" customWidth="1"/>
    <col min="7" max="7" width="13" style="575" customWidth="1"/>
    <col min="8" max="8" width="13" style="574" customWidth="1"/>
    <col min="9" max="9" width="15.125" style="574" bestFit="1" customWidth="1"/>
    <col min="10" max="10" width="9" style="574"/>
    <col min="11" max="11" width="9" style="576"/>
    <col min="12" max="12" width="10.875" style="576" customWidth="1"/>
    <col min="13" max="13" width="14.5" style="574" customWidth="1"/>
    <col min="14" max="14" width="7.25" style="574" bestFit="1" customWidth="1"/>
    <col min="15" max="257" width="9" style="574"/>
    <col min="258" max="258" width="20" style="574" customWidth="1"/>
    <col min="259" max="259" width="11" style="574" bestFit="1" customWidth="1"/>
    <col min="260" max="260" width="18.375" style="574" bestFit="1" customWidth="1"/>
    <col min="261" max="261" width="13.125" style="574" bestFit="1" customWidth="1"/>
    <col min="262" max="264" width="13" style="574" customWidth="1"/>
    <col min="265" max="265" width="15.125" style="574" bestFit="1" customWidth="1"/>
    <col min="266" max="267" width="9" style="574"/>
    <col min="268" max="268" width="10.875" style="574" customWidth="1"/>
    <col min="269" max="269" width="14.5" style="574" customWidth="1"/>
    <col min="270" max="270" width="7.25" style="574" bestFit="1" customWidth="1"/>
    <col min="271" max="513" width="9" style="574"/>
    <col min="514" max="514" width="20" style="574" customWidth="1"/>
    <col min="515" max="515" width="11" style="574" bestFit="1" customWidth="1"/>
    <col min="516" max="516" width="18.375" style="574" bestFit="1" customWidth="1"/>
    <col min="517" max="517" width="13.125" style="574" bestFit="1" customWidth="1"/>
    <col min="518" max="520" width="13" style="574" customWidth="1"/>
    <col min="521" max="521" width="15.125" style="574" bestFit="1" customWidth="1"/>
    <col min="522" max="523" width="9" style="574"/>
    <col min="524" max="524" width="10.875" style="574" customWidth="1"/>
    <col min="525" max="525" width="14.5" style="574" customWidth="1"/>
    <col min="526" max="526" width="7.25" style="574" bestFit="1" customWidth="1"/>
    <col min="527" max="769" width="9" style="574"/>
    <col min="770" max="770" width="20" style="574" customWidth="1"/>
    <col min="771" max="771" width="11" style="574" bestFit="1" customWidth="1"/>
    <col min="772" max="772" width="18.375" style="574" bestFit="1" customWidth="1"/>
    <col min="773" max="773" width="13.125" style="574" bestFit="1" customWidth="1"/>
    <col min="774" max="776" width="13" style="574" customWidth="1"/>
    <col min="777" max="777" width="15.125" style="574" bestFit="1" customWidth="1"/>
    <col min="778" max="779" width="9" style="574"/>
    <col min="780" max="780" width="10.875" style="574" customWidth="1"/>
    <col min="781" max="781" width="14.5" style="574" customWidth="1"/>
    <col min="782" max="782" width="7.25" style="574" bestFit="1" customWidth="1"/>
    <col min="783" max="1025" width="9" style="574"/>
    <col min="1026" max="1026" width="20" style="574" customWidth="1"/>
    <col min="1027" max="1027" width="11" style="574" bestFit="1" customWidth="1"/>
    <col min="1028" max="1028" width="18.375" style="574" bestFit="1" customWidth="1"/>
    <col min="1029" max="1029" width="13.125" style="574" bestFit="1" customWidth="1"/>
    <col min="1030" max="1032" width="13" style="574" customWidth="1"/>
    <col min="1033" max="1033" width="15.125" style="574" bestFit="1" customWidth="1"/>
    <col min="1034" max="1035" width="9" style="574"/>
    <col min="1036" max="1036" width="10.875" style="574" customWidth="1"/>
    <col min="1037" max="1037" width="14.5" style="574" customWidth="1"/>
    <col min="1038" max="1038" width="7.25" style="574" bestFit="1" customWidth="1"/>
    <col min="1039" max="1281" width="9" style="574"/>
    <col min="1282" max="1282" width="20" style="574" customWidth="1"/>
    <col min="1283" max="1283" width="11" style="574" bestFit="1" customWidth="1"/>
    <col min="1284" max="1284" width="18.375" style="574" bestFit="1" customWidth="1"/>
    <col min="1285" max="1285" width="13.125" style="574" bestFit="1" customWidth="1"/>
    <col min="1286" max="1288" width="13" style="574" customWidth="1"/>
    <col min="1289" max="1289" width="15.125" style="574" bestFit="1" customWidth="1"/>
    <col min="1290" max="1291" width="9" style="574"/>
    <col min="1292" max="1292" width="10.875" style="574" customWidth="1"/>
    <col min="1293" max="1293" width="14.5" style="574" customWidth="1"/>
    <col min="1294" max="1294" width="7.25" style="574" bestFit="1" customWidth="1"/>
    <col min="1295" max="1537" width="9" style="574"/>
    <col min="1538" max="1538" width="20" style="574" customWidth="1"/>
    <col min="1539" max="1539" width="11" style="574" bestFit="1" customWidth="1"/>
    <col min="1540" max="1540" width="18.375" style="574" bestFit="1" customWidth="1"/>
    <col min="1541" max="1541" width="13.125" style="574" bestFit="1" customWidth="1"/>
    <col min="1542" max="1544" width="13" style="574" customWidth="1"/>
    <col min="1545" max="1545" width="15.125" style="574" bestFit="1" customWidth="1"/>
    <col min="1546" max="1547" width="9" style="574"/>
    <col min="1548" max="1548" width="10.875" style="574" customWidth="1"/>
    <col min="1549" max="1549" width="14.5" style="574" customWidth="1"/>
    <col min="1550" max="1550" width="7.25" style="574" bestFit="1" customWidth="1"/>
    <col min="1551" max="1793" width="9" style="574"/>
    <col min="1794" max="1794" width="20" style="574" customWidth="1"/>
    <col min="1795" max="1795" width="11" style="574" bestFit="1" customWidth="1"/>
    <col min="1796" max="1796" width="18.375" style="574" bestFit="1" customWidth="1"/>
    <col min="1797" max="1797" width="13.125" style="574" bestFit="1" customWidth="1"/>
    <col min="1798" max="1800" width="13" style="574" customWidth="1"/>
    <col min="1801" max="1801" width="15.125" style="574" bestFit="1" customWidth="1"/>
    <col min="1802" max="1803" width="9" style="574"/>
    <col min="1804" max="1804" width="10.875" style="574" customWidth="1"/>
    <col min="1805" max="1805" width="14.5" style="574" customWidth="1"/>
    <col min="1806" max="1806" width="7.25" style="574" bestFit="1" customWidth="1"/>
    <col min="1807" max="2049" width="9" style="574"/>
    <col min="2050" max="2050" width="20" style="574" customWidth="1"/>
    <col min="2051" max="2051" width="11" style="574" bestFit="1" customWidth="1"/>
    <col min="2052" max="2052" width="18.375" style="574" bestFit="1" customWidth="1"/>
    <col min="2053" max="2053" width="13.125" style="574" bestFit="1" customWidth="1"/>
    <col min="2054" max="2056" width="13" style="574" customWidth="1"/>
    <col min="2057" max="2057" width="15.125" style="574" bestFit="1" customWidth="1"/>
    <col min="2058" max="2059" width="9" style="574"/>
    <col min="2060" max="2060" width="10.875" style="574" customWidth="1"/>
    <col min="2061" max="2061" width="14.5" style="574" customWidth="1"/>
    <col min="2062" max="2062" width="7.25" style="574" bestFit="1" customWidth="1"/>
    <col min="2063" max="2305" width="9" style="574"/>
    <col min="2306" max="2306" width="20" style="574" customWidth="1"/>
    <col min="2307" max="2307" width="11" style="574" bestFit="1" customWidth="1"/>
    <col min="2308" max="2308" width="18.375" style="574" bestFit="1" customWidth="1"/>
    <col min="2309" max="2309" width="13.125" style="574" bestFit="1" customWidth="1"/>
    <col min="2310" max="2312" width="13" style="574" customWidth="1"/>
    <col min="2313" max="2313" width="15.125" style="574" bestFit="1" customWidth="1"/>
    <col min="2314" max="2315" width="9" style="574"/>
    <col min="2316" max="2316" width="10.875" style="574" customWidth="1"/>
    <col min="2317" max="2317" width="14.5" style="574" customWidth="1"/>
    <col min="2318" max="2318" width="7.25" style="574" bestFit="1" customWidth="1"/>
    <col min="2319" max="2561" width="9" style="574"/>
    <col min="2562" max="2562" width="20" style="574" customWidth="1"/>
    <col min="2563" max="2563" width="11" style="574" bestFit="1" customWidth="1"/>
    <col min="2564" max="2564" width="18.375" style="574" bestFit="1" customWidth="1"/>
    <col min="2565" max="2565" width="13.125" style="574" bestFit="1" customWidth="1"/>
    <col min="2566" max="2568" width="13" style="574" customWidth="1"/>
    <col min="2569" max="2569" width="15.125" style="574" bestFit="1" customWidth="1"/>
    <col min="2570" max="2571" width="9" style="574"/>
    <col min="2572" max="2572" width="10.875" style="574" customWidth="1"/>
    <col min="2573" max="2573" width="14.5" style="574" customWidth="1"/>
    <col min="2574" max="2574" width="7.25" style="574" bestFit="1" customWidth="1"/>
    <col min="2575" max="2817" width="9" style="574"/>
    <col min="2818" max="2818" width="20" style="574" customWidth="1"/>
    <col min="2819" max="2819" width="11" style="574" bestFit="1" customWidth="1"/>
    <col min="2820" max="2820" width="18.375" style="574" bestFit="1" customWidth="1"/>
    <col min="2821" max="2821" width="13.125" style="574" bestFit="1" customWidth="1"/>
    <col min="2822" max="2824" width="13" style="574" customWidth="1"/>
    <col min="2825" max="2825" width="15.125" style="574" bestFit="1" customWidth="1"/>
    <col min="2826" max="2827" width="9" style="574"/>
    <col min="2828" max="2828" width="10.875" style="574" customWidth="1"/>
    <col min="2829" max="2829" width="14.5" style="574" customWidth="1"/>
    <col min="2830" max="2830" width="7.25" style="574" bestFit="1" customWidth="1"/>
    <col min="2831" max="3073" width="9" style="574"/>
    <col min="3074" max="3074" width="20" style="574" customWidth="1"/>
    <col min="3075" max="3075" width="11" style="574" bestFit="1" customWidth="1"/>
    <col min="3076" max="3076" width="18.375" style="574" bestFit="1" customWidth="1"/>
    <col min="3077" max="3077" width="13.125" style="574" bestFit="1" customWidth="1"/>
    <col min="3078" max="3080" width="13" style="574" customWidth="1"/>
    <col min="3081" max="3081" width="15.125" style="574" bestFit="1" customWidth="1"/>
    <col min="3082" max="3083" width="9" style="574"/>
    <col min="3084" max="3084" width="10.875" style="574" customWidth="1"/>
    <col min="3085" max="3085" width="14.5" style="574" customWidth="1"/>
    <col min="3086" max="3086" width="7.25" style="574" bestFit="1" customWidth="1"/>
    <col min="3087" max="3329" width="9" style="574"/>
    <col min="3330" max="3330" width="20" style="574" customWidth="1"/>
    <col min="3331" max="3331" width="11" style="574" bestFit="1" customWidth="1"/>
    <col min="3332" max="3332" width="18.375" style="574" bestFit="1" customWidth="1"/>
    <col min="3333" max="3333" width="13.125" style="574" bestFit="1" customWidth="1"/>
    <col min="3334" max="3336" width="13" style="574" customWidth="1"/>
    <col min="3337" max="3337" width="15.125" style="574" bestFit="1" customWidth="1"/>
    <col min="3338" max="3339" width="9" style="574"/>
    <col min="3340" max="3340" width="10.875" style="574" customWidth="1"/>
    <col min="3341" max="3341" width="14.5" style="574" customWidth="1"/>
    <col min="3342" max="3342" width="7.25" style="574" bestFit="1" customWidth="1"/>
    <col min="3343" max="3585" width="9" style="574"/>
    <col min="3586" max="3586" width="20" style="574" customWidth="1"/>
    <col min="3587" max="3587" width="11" style="574" bestFit="1" customWidth="1"/>
    <col min="3588" max="3588" width="18.375" style="574" bestFit="1" customWidth="1"/>
    <col min="3589" max="3589" width="13.125" style="574" bestFit="1" customWidth="1"/>
    <col min="3590" max="3592" width="13" style="574" customWidth="1"/>
    <col min="3593" max="3593" width="15.125" style="574" bestFit="1" customWidth="1"/>
    <col min="3594" max="3595" width="9" style="574"/>
    <col min="3596" max="3596" width="10.875" style="574" customWidth="1"/>
    <col min="3597" max="3597" width="14.5" style="574" customWidth="1"/>
    <col min="3598" max="3598" width="7.25" style="574" bestFit="1" customWidth="1"/>
    <col min="3599" max="3841" width="9" style="574"/>
    <col min="3842" max="3842" width="20" style="574" customWidth="1"/>
    <col min="3843" max="3843" width="11" style="574" bestFit="1" customWidth="1"/>
    <col min="3844" max="3844" width="18.375" style="574" bestFit="1" customWidth="1"/>
    <col min="3845" max="3845" width="13.125" style="574" bestFit="1" customWidth="1"/>
    <col min="3846" max="3848" width="13" style="574" customWidth="1"/>
    <col min="3849" max="3849" width="15.125" style="574" bestFit="1" customWidth="1"/>
    <col min="3850" max="3851" width="9" style="574"/>
    <col min="3852" max="3852" width="10.875" style="574" customWidth="1"/>
    <col min="3853" max="3853" width="14.5" style="574" customWidth="1"/>
    <col min="3854" max="3854" width="7.25" style="574" bestFit="1" customWidth="1"/>
    <col min="3855" max="4097" width="9" style="574"/>
    <col min="4098" max="4098" width="20" style="574" customWidth="1"/>
    <col min="4099" max="4099" width="11" style="574" bestFit="1" customWidth="1"/>
    <col min="4100" max="4100" width="18.375" style="574" bestFit="1" customWidth="1"/>
    <col min="4101" max="4101" width="13.125" style="574" bestFit="1" customWidth="1"/>
    <col min="4102" max="4104" width="13" style="574" customWidth="1"/>
    <col min="4105" max="4105" width="15.125" style="574" bestFit="1" customWidth="1"/>
    <col min="4106" max="4107" width="9" style="574"/>
    <col min="4108" max="4108" width="10.875" style="574" customWidth="1"/>
    <col min="4109" max="4109" width="14.5" style="574" customWidth="1"/>
    <col min="4110" max="4110" width="7.25" style="574" bestFit="1" customWidth="1"/>
    <col min="4111" max="4353" width="9" style="574"/>
    <col min="4354" max="4354" width="20" style="574" customWidth="1"/>
    <col min="4355" max="4355" width="11" style="574" bestFit="1" customWidth="1"/>
    <col min="4356" max="4356" width="18.375" style="574" bestFit="1" customWidth="1"/>
    <col min="4357" max="4357" width="13.125" style="574" bestFit="1" customWidth="1"/>
    <col min="4358" max="4360" width="13" style="574" customWidth="1"/>
    <col min="4361" max="4361" width="15.125" style="574" bestFit="1" customWidth="1"/>
    <col min="4362" max="4363" width="9" style="574"/>
    <col min="4364" max="4364" width="10.875" style="574" customWidth="1"/>
    <col min="4365" max="4365" width="14.5" style="574" customWidth="1"/>
    <col min="4366" max="4366" width="7.25" style="574" bestFit="1" customWidth="1"/>
    <col min="4367" max="4609" width="9" style="574"/>
    <col min="4610" max="4610" width="20" style="574" customWidth="1"/>
    <col min="4611" max="4611" width="11" style="574" bestFit="1" customWidth="1"/>
    <col min="4612" max="4612" width="18.375" style="574" bestFit="1" customWidth="1"/>
    <col min="4613" max="4613" width="13.125" style="574" bestFit="1" customWidth="1"/>
    <col min="4614" max="4616" width="13" style="574" customWidth="1"/>
    <col min="4617" max="4617" width="15.125" style="574" bestFit="1" customWidth="1"/>
    <col min="4618" max="4619" width="9" style="574"/>
    <col min="4620" max="4620" width="10.875" style="574" customWidth="1"/>
    <col min="4621" max="4621" width="14.5" style="574" customWidth="1"/>
    <col min="4622" max="4622" width="7.25" style="574" bestFit="1" customWidth="1"/>
    <col min="4623" max="4865" width="9" style="574"/>
    <col min="4866" max="4866" width="20" style="574" customWidth="1"/>
    <col min="4867" max="4867" width="11" style="574" bestFit="1" customWidth="1"/>
    <col min="4868" max="4868" width="18.375" style="574" bestFit="1" customWidth="1"/>
    <col min="4869" max="4869" width="13.125" style="574" bestFit="1" customWidth="1"/>
    <col min="4870" max="4872" width="13" style="574" customWidth="1"/>
    <col min="4873" max="4873" width="15.125" style="574" bestFit="1" customWidth="1"/>
    <col min="4874" max="4875" width="9" style="574"/>
    <col min="4876" max="4876" width="10.875" style="574" customWidth="1"/>
    <col min="4877" max="4877" width="14.5" style="574" customWidth="1"/>
    <col min="4878" max="4878" width="7.25" style="574" bestFit="1" customWidth="1"/>
    <col min="4879" max="5121" width="9" style="574"/>
    <col min="5122" max="5122" width="20" style="574" customWidth="1"/>
    <col min="5123" max="5123" width="11" style="574" bestFit="1" customWidth="1"/>
    <col min="5124" max="5124" width="18.375" style="574" bestFit="1" customWidth="1"/>
    <col min="5125" max="5125" width="13.125" style="574" bestFit="1" customWidth="1"/>
    <col min="5126" max="5128" width="13" style="574" customWidth="1"/>
    <col min="5129" max="5129" width="15.125" style="574" bestFit="1" customWidth="1"/>
    <col min="5130" max="5131" width="9" style="574"/>
    <col min="5132" max="5132" width="10.875" style="574" customWidth="1"/>
    <col min="5133" max="5133" width="14.5" style="574" customWidth="1"/>
    <col min="5134" max="5134" width="7.25" style="574" bestFit="1" customWidth="1"/>
    <col min="5135" max="5377" width="9" style="574"/>
    <col min="5378" max="5378" width="20" style="574" customWidth="1"/>
    <col min="5379" max="5379" width="11" style="574" bestFit="1" customWidth="1"/>
    <col min="5380" max="5380" width="18.375" style="574" bestFit="1" customWidth="1"/>
    <col min="5381" max="5381" width="13.125" style="574" bestFit="1" customWidth="1"/>
    <col min="5382" max="5384" width="13" style="574" customWidth="1"/>
    <col min="5385" max="5385" width="15.125" style="574" bestFit="1" customWidth="1"/>
    <col min="5386" max="5387" width="9" style="574"/>
    <col min="5388" max="5388" width="10.875" style="574" customWidth="1"/>
    <col min="5389" max="5389" width="14.5" style="574" customWidth="1"/>
    <col min="5390" max="5390" width="7.25" style="574" bestFit="1" customWidth="1"/>
    <col min="5391" max="5633" width="9" style="574"/>
    <col min="5634" max="5634" width="20" style="574" customWidth="1"/>
    <col min="5635" max="5635" width="11" style="574" bestFit="1" customWidth="1"/>
    <col min="5636" max="5636" width="18.375" style="574" bestFit="1" customWidth="1"/>
    <col min="5637" max="5637" width="13.125" style="574" bestFit="1" customWidth="1"/>
    <col min="5638" max="5640" width="13" style="574" customWidth="1"/>
    <col min="5641" max="5641" width="15.125" style="574" bestFit="1" customWidth="1"/>
    <col min="5642" max="5643" width="9" style="574"/>
    <col min="5644" max="5644" width="10.875" style="574" customWidth="1"/>
    <col min="5645" max="5645" width="14.5" style="574" customWidth="1"/>
    <col min="5646" max="5646" width="7.25" style="574" bestFit="1" customWidth="1"/>
    <col min="5647" max="5889" width="9" style="574"/>
    <col min="5890" max="5890" width="20" style="574" customWidth="1"/>
    <col min="5891" max="5891" width="11" style="574" bestFit="1" customWidth="1"/>
    <col min="5892" max="5892" width="18.375" style="574" bestFit="1" customWidth="1"/>
    <col min="5893" max="5893" width="13.125" style="574" bestFit="1" customWidth="1"/>
    <col min="5894" max="5896" width="13" style="574" customWidth="1"/>
    <col min="5897" max="5897" width="15.125" style="574" bestFit="1" customWidth="1"/>
    <col min="5898" max="5899" width="9" style="574"/>
    <col min="5900" max="5900" width="10.875" style="574" customWidth="1"/>
    <col min="5901" max="5901" width="14.5" style="574" customWidth="1"/>
    <col min="5902" max="5902" width="7.25" style="574" bestFit="1" customWidth="1"/>
    <col min="5903" max="6145" width="9" style="574"/>
    <col min="6146" max="6146" width="20" style="574" customWidth="1"/>
    <col min="6147" max="6147" width="11" style="574" bestFit="1" customWidth="1"/>
    <col min="6148" max="6148" width="18.375" style="574" bestFit="1" customWidth="1"/>
    <col min="6149" max="6149" width="13.125" style="574" bestFit="1" customWidth="1"/>
    <col min="6150" max="6152" width="13" style="574" customWidth="1"/>
    <col min="6153" max="6153" width="15.125" style="574" bestFit="1" customWidth="1"/>
    <col min="6154" max="6155" width="9" style="574"/>
    <col min="6156" max="6156" width="10.875" style="574" customWidth="1"/>
    <col min="6157" max="6157" width="14.5" style="574" customWidth="1"/>
    <col min="6158" max="6158" width="7.25" style="574" bestFit="1" customWidth="1"/>
    <col min="6159" max="6401" width="9" style="574"/>
    <col min="6402" max="6402" width="20" style="574" customWidth="1"/>
    <col min="6403" max="6403" width="11" style="574" bestFit="1" customWidth="1"/>
    <col min="6404" max="6404" width="18.375" style="574" bestFit="1" customWidth="1"/>
    <col min="6405" max="6405" width="13.125" style="574" bestFit="1" customWidth="1"/>
    <col min="6406" max="6408" width="13" style="574" customWidth="1"/>
    <col min="6409" max="6409" width="15.125" style="574" bestFit="1" customWidth="1"/>
    <col min="6410" max="6411" width="9" style="574"/>
    <col min="6412" max="6412" width="10.875" style="574" customWidth="1"/>
    <col min="6413" max="6413" width="14.5" style="574" customWidth="1"/>
    <col min="6414" max="6414" width="7.25" style="574" bestFit="1" customWidth="1"/>
    <col min="6415" max="6657" width="9" style="574"/>
    <col min="6658" max="6658" width="20" style="574" customWidth="1"/>
    <col min="6659" max="6659" width="11" style="574" bestFit="1" customWidth="1"/>
    <col min="6660" max="6660" width="18.375" style="574" bestFit="1" customWidth="1"/>
    <col min="6661" max="6661" width="13.125" style="574" bestFit="1" customWidth="1"/>
    <col min="6662" max="6664" width="13" style="574" customWidth="1"/>
    <col min="6665" max="6665" width="15.125" style="574" bestFit="1" customWidth="1"/>
    <col min="6666" max="6667" width="9" style="574"/>
    <col min="6668" max="6668" width="10.875" style="574" customWidth="1"/>
    <col min="6669" max="6669" width="14.5" style="574" customWidth="1"/>
    <col min="6670" max="6670" width="7.25" style="574" bestFit="1" customWidth="1"/>
    <col min="6671" max="6913" width="9" style="574"/>
    <col min="6914" max="6914" width="20" style="574" customWidth="1"/>
    <col min="6915" max="6915" width="11" style="574" bestFit="1" customWidth="1"/>
    <col min="6916" max="6916" width="18.375" style="574" bestFit="1" customWidth="1"/>
    <col min="6917" max="6917" width="13.125" style="574" bestFit="1" customWidth="1"/>
    <col min="6918" max="6920" width="13" style="574" customWidth="1"/>
    <col min="6921" max="6921" width="15.125" style="574" bestFit="1" customWidth="1"/>
    <col min="6922" max="6923" width="9" style="574"/>
    <col min="6924" max="6924" width="10.875" style="574" customWidth="1"/>
    <col min="6925" max="6925" width="14.5" style="574" customWidth="1"/>
    <col min="6926" max="6926" width="7.25" style="574" bestFit="1" customWidth="1"/>
    <col min="6927" max="7169" width="9" style="574"/>
    <col min="7170" max="7170" width="20" style="574" customWidth="1"/>
    <col min="7171" max="7171" width="11" style="574" bestFit="1" customWidth="1"/>
    <col min="7172" max="7172" width="18.375" style="574" bestFit="1" customWidth="1"/>
    <col min="7173" max="7173" width="13.125" style="574" bestFit="1" customWidth="1"/>
    <col min="7174" max="7176" width="13" style="574" customWidth="1"/>
    <col min="7177" max="7177" width="15.125" style="574" bestFit="1" customWidth="1"/>
    <col min="7178" max="7179" width="9" style="574"/>
    <col min="7180" max="7180" width="10.875" style="574" customWidth="1"/>
    <col min="7181" max="7181" width="14.5" style="574" customWidth="1"/>
    <col min="7182" max="7182" width="7.25" style="574" bestFit="1" customWidth="1"/>
    <col min="7183" max="7425" width="9" style="574"/>
    <col min="7426" max="7426" width="20" style="574" customWidth="1"/>
    <col min="7427" max="7427" width="11" style="574" bestFit="1" customWidth="1"/>
    <col min="7428" max="7428" width="18.375" style="574" bestFit="1" customWidth="1"/>
    <col min="7429" max="7429" width="13.125" style="574" bestFit="1" customWidth="1"/>
    <col min="7430" max="7432" width="13" style="574" customWidth="1"/>
    <col min="7433" max="7433" width="15.125" style="574" bestFit="1" customWidth="1"/>
    <col min="7434" max="7435" width="9" style="574"/>
    <col min="7436" max="7436" width="10.875" style="574" customWidth="1"/>
    <col min="7437" max="7437" width="14.5" style="574" customWidth="1"/>
    <col min="7438" max="7438" width="7.25" style="574" bestFit="1" customWidth="1"/>
    <col min="7439" max="7681" width="9" style="574"/>
    <col min="7682" max="7682" width="20" style="574" customWidth="1"/>
    <col min="7683" max="7683" width="11" style="574" bestFit="1" customWidth="1"/>
    <col min="7684" max="7684" width="18.375" style="574" bestFit="1" customWidth="1"/>
    <col min="7685" max="7685" width="13.125" style="574" bestFit="1" customWidth="1"/>
    <col min="7686" max="7688" width="13" style="574" customWidth="1"/>
    <col min="7689" max="7689" width="15.125" style="574" bestFit="1" customWidth="1"/>
    <col min="7690" max="7691" width="9" style="574"/>
    <col min="7692" max="7692" width="10.875" style="574" customWidth="1"/>
    <col min="7693" max="7693" width="14.5" style="574" customWidth="1"/>
    <col min="7694" max="7694" width="7.25" style="574" bestFit="1" customWidth="1"/>
    <col min="7695" max="7937" width="9" style="574"/>
    <col min="7938" max="7938" width="20" style="574" customWidth="1"/>
    <col min="7939" max="7939" width="11" style="574" bestFit="1" customWidth="1"/>
    <col min="7940" max="7940" width="18.375" style="574" bestFit="1" customWidth="1"/>
    <col min="7941" max="7941" width="13.125" style="574" bestFit="1" customWidth="1"/>
    <col min="7942" max="7944" width="13" style="574" customWidth="1"/>
    <col min="7945" max="7945" width="15.125" style="574" bestFit="1" customWidth="1"/>
    <col min="7946" max="7947" width="9" style="574"/>
    <col min="7948" max="7948" width="10.875" style="574" customWidth="1"/>
    <col min="7949" max="7949" width="14.5" style="574" customWidth="1"/>
    <col min="7950" max="7950" width="7.25" style="574" bestFit="1" customWidth="1"/>
    <col min="7951" max="8193" width="9" style="574"/>
    <col min="8194" max="8194" width="20" style="574" customWidth="1"/>
    <col min="8195" max="8195" width="11" style="574" bestFit="1" customWidth="1"/>
    <col min="8196" max="8196" width="18.375" style="574" bestFit="1" customWidth="1"/>
    <col min="8197" max="8197" width="13.125" style="574" bestFit="1" customWidth="1"/>
    <col min="8198" max="8200" width="13" style="574" customWidth="1"/>
    <col min="8201" max="8201" width="15.125" style="574" bestFit="1" customWidth="1"/>
    <col min="8202" max="8203" width="9" style="574"/>
    <col min="8204" max="8204" width="10.875" style="574" customWidth="1"/>
    <col min="8205" max="8205" width="14.5" style="574" customWidth="1"/>
    <col min="8206" max="8206" width="7.25" style="574" bestFit="1" customWidth="1"/>
    <col min="8207" max="8449" width="9" style="574"/>
    <col min="8450" max="8450" width="20" style="574" customWidth="1"/>
    <col min="8451" max="8451" width="11" style="574" bestFit="1" customWidth="1"/>
    <col min="8452" max="8452" width="18.375" style="574" bestFit="1" customWidth="1"/>
    <col min="8453" max="8453" width="13.125" style="574" bestFit="1" customWidth="1"/>
    <col min="8454" max="8456" width="13" style="574" customWidth="1"/>
    <col min="8457" max="8457" width="15.125" style="574" bestFit="1" customWidth="1"/>
    <col min="8458" max="8459" width="9" style="574"/>
    <col min="8460" max="8460" width="10.875" style="574" customWidth="1"/>
    <col min="8461" max="8461" width="14.5" style="574" customWidth="1"/>
    <col min="8462" max="8462" width="7.25" style="574" bestFit="1" customWidth="1"/>
    <col min="8463" max="8705" width="9" style="574"/>
    <col min="8706" max="8706" width="20" style="574" customWidth="1"/>
    <col min="8707" max="8707" width="11" style="574" bestFit="1" customWidth="1"/>
    <col min="8708" max="8708" width="18.375" style="574" bestFit="1" customWidth="1"/>
    <col min="8709" max="8709" width="13.125" style="574" bestFit="1" customWidth="1"/>
    <col min="8710" max="8712" width="13" style="574" customWidth="1"/>
    <col min="8713" max="8713" width="15.125" style="574" bestFit="1" customWidth="1"/>
    <col min="8714" max="8715" width="9" style="574"/>
    <col min="8716" max="8716" width="10.875" style="574" customWidth="1"/>
    <col min="8717" max="8717" width="14.5" style="574" customWidth="1"/>
    <col min="8718" max="8718" width="7.25" style="574" bestFit="1" customWidth="1"/>
    <col min="8719" max="8961" width="9" style="574"/>
    <col min="8962" max="8962" width="20" style="574" customWidth="1"/>
    <col min="8963" max="8963" width="11" style="574" bestFit="1" customWidth="1"/>
    <col min="8964" max="8964" width="18.375" style="574" bestFit="1" customWidth="1"/>
    <col min="8965" max="8965" width="13.125" style="574" bestFit="1" customWidth="1"/>
    <col min="8966" max="8968" width="13" style="574" customWidth="1"/>
    <col min="8969" max="8969" width="15.125" style="574" bestFit="1" customWidth="1"/>
    <col min="8970" max="8971" width="9" style="574"/>
    <col min="8972" max="8972" width="10.875" style="574" customWidth="1"/>
    <col min="8973" max="8973" width="14.5" style="574" customWidth="1"/>
    <col min="8974" max="8974" width="7.25" style="574" bestFit="1" customWidth="1"/>
    <col min="8975" max="9217" width="9" style="574"/>
    <col min="9218" max="9218" width="20" style="574" customWidth="1"/>
    <col min="9219" max="9219" width="11" style="574" bestFit="1" customWidth="1"/>
    <col min="9220" max="9220" width="18.375" style="574" bestFit="1" customWidth="1"/>
    <col min="9221" max="9221" width="13.125" style="574" bestFit="1" customWidth="1"/>
    <col min="9222" max="9224" width="13" style="574" customWidth="1"/>
    <col min="9225" max="9225" width="15.125" style="574" bestFit="1" customWidth="1"/>
    <col min="9226" max="9227" width="9" style="574"/>
    <col min="9228" max="9228" width="10.875" style="574" customWidth="1"/>
    <col min="9229" max="9229" width="14.5" style="574" customWidth="1"/>
    <col min="9230" max="9230" width="7.25" style="574" bestFit="1" customWidth="1"/>
    <col min="9231" max="9473" width="9" style="574"/>
    <col min="9474" max="9474" width="20" style="574" customWidth="1"/>
    <col min="9475" max="9475" width="11" style="574" bestFit="1" customWidth="1"/>
    <col min="9476" max="9476" width="18.375" style="574" bestFit="1" customWidth="1"/>
    <col min="9477" max="9477" width="13.125" style="574" bestFit="1" customWidth="1"/>
    <col min="9478" max="9480" width="13" style="574" customWidth="1"/>
    <col min="9481" max="9481" width="15.125" style="574" bestFit="1" customWidth="1"/>
    <col min="9482" max="9483" width="9" style="574"/>
    <col min="9484" max="9484" width="10.875" style="574" customWidth="1"/>
    <col min="9485" max="9485" width="14.5" style="574" customWidth="1"/>
    <col min="9486" max="9486" width="7.25" style="574" bestFit="1" customWidth="1"/>
    <col min="9487" max="9729" width="9" style="574"/>
    <col min="9730" max="9730" width="20" style="574" customWidth="1"/>
    <col min="9731" max="9731" width="11" style="574" bestFit="1" customWidth="1"/>
    <col min="9732" max="9732" width="18.375" style="574" bestFit="1" customWidth="1"/>
    <col min="9733" max="9733" width="13.125" style="574" bestFit="1" customWidth="1"/>
    <col min="9734" max="9736" width="13" style="574" customWidth="1"/>
    <col min="9737" max="9737" width="15.125" style="574" bestFit="1" customWidth="1"/>
    <col min="9738" max="9739" width="9" style="574"/>
    <col min="9740" max="9740" width="10.875" style="574" customWidth="1"/>
    <col min="9741" max="9741" width="14.5" style="574" customWidth="1"/>
    <col min="9742" max="9742" width="7.25" style="574" bestFit="1" customWidth="1"/>
    <col min="9743" max="9985" width="9" style="574"/>
    <col min="9986" max="9986" width="20" style="574" customWidth="1"/>
    <col min="9987" max="9987" width="11" style="574" bestFit="1" customWidth="1"/>
    <col min="9988" max="9988" width="18.375" style="574" bestFit="1" customWidth="1"/>
    <col min="9989" max="9989" width="13.125" style="574" bestFit="1" customWidth="1"/>
    <col min="9990" max="9992" width="13" style="574" customWidth="1"/>
    <col min="9993" max="9993" width="15.125" style="574" bestFit="1" customWidth="1"/>
    <col min="9994" max="9995" width="9" style="574"/>
    <col min="9996" max="9996" width="10.875" style="574" customWidth="1"/>
    <col min="9997" max="9997" width="14.5" style="574" customWidth="1"/>
    <col min="9998" max="9998" width="7.25" style="574" bestFit="1" customWidth="1"/>
    <col min="9999" max="10241" width="9" style="574"/>
    <col min="10242" max="10242" width="20" style="574" customWidth="1"/>
    <col min="10243" max="10243" width="11" style="574" bestFit="1" customWidth="1"/>
    <col min="10244" max="10244" width="18.375" style="574" bestFit="1" customWidth="1"/>
    <col min="10245" max="10245" width="13.125" style="574" bestFit="1" customWidth="1"/>
    <col min="10246" max="10248" width="13" style="574" customWidth="1"/>
    <col min="10249" max="10249" width="15.125" style="574" bestFit="1" customWidth="1"/>
    <col min="10250" max="10251" width="9" style="574"/>
    <col min="10252" max="10252" width="10.875" style="574" customWidth="1"/>
    <col min="10253" max="10253" width="14.5" style="574" customWidth="1"/>
    <col min="10254" max="10254" width="7.25" style="574" bestFit="1" customWidth="1"/>
    <col min="10255" max="10497" width="9" style="574"/>
    <col min="10498" max="10498" width="20" style="574" customWidth="1"/>
    <col min="10499" max="10499" width="11" style="574" bestFit="1" customWidth="1"/>
    <col min="10500" max="10500" width="18.375" style="574" bestFit="1" customWidth="1"/>
    <col min="10501" max="10501" width="13.125" style="574" bestFit="1" customWidth="1"/>
    <col min="10502" max="10504" width="13" style="574" customWidth="1"/>
    <col min="10505" max="10505" width="15.125" style="574" bestFit="1" customWidth="1"/>
    <col min="10506" max="10507" width="9" style="574"/>
    <col min="10508" max="10508" width="10.875" style="574" customWidth="1"/>
    <col min="10509" max="10509" width="14.5" style="574" customWidth="1"/>
    <col min="10510" max="10510" width="7.25" style="574" bestFit="1" customWidth="1"/>
    <col min="10511" max="10753" width="9" style="574"/>
    <col min="10754" max="10754" width="20" style="574" customWidth="1"/>
    <col min="10755" max="10755" width="11" style="574" bestFit="1" customWidth="1"/>
    <col min="10756" max="10756" width="18.375" style="574" bestFit="1" customWidth="1"/>
    <col min="10757" max="10757" width="13.125" style="574" bestFit="1" customWidth="1"/>
    <col min="10758" max="10760" width="13" style="574" customWidth="1"/>
    <col min="10761" max="10761" width="15.125" style="574" bestFit="1" customWidth="1"/>
    <col min="10762" max="10763" width="9" style="574"/>
    <col min="10764" max="10764" width="10.875" style="574" customWidth="1"/>
    <col min="10765" max="10765" width="14.5" style="574" customWidth="1"/>
    <col min="10766" max="10766" width="7.25" style="574" bestFit="1" customWidth="1"/>
    <col min="10767" max="11009" width="9" style="574"/>
    <col min="11010" max="11010" width="20" style="574" customWidth="1"/>
    <col min="11011" max="11011" width="11" style="574" bestFit="1" customWidth="1"/>
    <col min="11012" max="11012" width="18.375" style="574" bestFit="1" customWidth="1"/>
    <col min="11013" max="11013" width="13.125" style="574" bestFit="1" customWidth="1"/>
    <col min="11014" max="11016" width="13" style="574" customWidth="1"/>
    <col min="11017" max="11017" width="15.125" style="574" bestFit="1" customWidth="1"/>
    <col min="11018" max="11019" width="9" style="574"/>
    <col min="11020" max="11020" width="10.875" style="574" customWidth="1"/>
    <col min="11021" max="11021" width="14.5" style="574" customWidth="1"/>
    <col min="11022" max="11022" width="7.25" style="574" bestFit="1" customWidth="1"/>
    <col min="11023" max="11265" width="9" style="574"/>
    <col min="11266" max="11266" width="20" style="574" customWidth="1"/>
    <col min="11267" max="11267" width="11" style="574" bestFit="1" customWidth="1"/>
    <col min="11268" max="11268" width="18.375" style="574" bestFit="1" customWidth="1"/>
    <col min="11269" max="11269" width="13.125" style="574" bestFit="1" customWidth="1"/>
    <col min="11270" max="11272" width="13" style="574" customWidth="1"/>
    <col min="11273" max="11273" width="15.125" style="574" bestFit="1" customWidth="1"/>
    <col min="11274" max="11275" width="9" style="574"/>
    <col min="11276" max="11276" width="10.875" style="574" customWidth="1"/>
    <col min="11277" max="11277" width="14.5" style="574" customWidth="1"/>
    <col min="11278" max="11278" width="7.25" style="574" bestFit="1" customWidth="1"/>
    <col min="11279" max="11521" width="9" style="574"/>
    <col min="11522" max="11522" width="20" style="574" customWidth="1"/>
    <col min="11523" max="11523" width="11" style="574" bestFit="1" customWidth="1"/>
    <col min="11524" max="11524" width="18.375" style="574" bestFit="1" customWidth="1"/>
    <col min="11525" max="11525" width="13.125" style="574" bestFit="1" customWidth="1"/>
    <col min="11526" max="11528" width="13" style="574" customWidth="1"/>
    <col min="11529" max="11529" width="15.125" style="574" bestFit="1" customWidth="1"/>
    <col min="11530" max="11531" width="9" style="574"/>
    <col min="11532" max="11532" width="10.875" style="574" customWidth="1"/>
    <col min="11533" max="11533" width="14.5" style="574" customWidth="1"/>
    <col min="11534" max="11534" width="7.25" style="574" bestFit="1" customWidth="1"/>
    <col min="11535" max="11777" width="9" style="574"/>
    <col min="11778" max="11778" width="20" style="574" customWidth="1"/>
    <col min="11779" max="11779" width="11" style="574" bestFit="1" customWidth="1"/>
    <col min="11780" max="11780" width="18.375" style="574" bestFit="1" customWidth="1"/>
    <col min="11781" max="11781" width="13.125" style="574" bestFit="1" customWidth="1"/>
    <col min="11782" max="11784" width="13" style="574" customWidth="1"/>
    <col min="11785" max="11785" width="15.125" style="574" bestFit="1" customWidth="1"/>
    <col min="11786" max="11787" width="9" style="574"/>
    <col min="11788" max="11788" width="10.875" style="574" customWidth="1"/>
    <col min="11789" max="11789" width="14.5" style="574" customWidth="1"/>
    <col min="11790" max="11790" width="7.25" style="574" bestFit="1" customWidth="1"/>
    <col min="11791" max="12033" width="9" style="574"/>
    <col min="12034" max="12034" width="20" style="574" customWidth="1"/>
    <col min="12035" max="12035" width="11" style="574" bestFit="1" customWidth="1"/>
    <col min="12036" max="12036" width="18.375" style="574" bestFit="1" customWidth="1"/>
    <col min="12037" max="12037" width="13.125" style="574" bestFit="1" customWidth="1"/>
    <col min="12038" max="12040" width="13" style="574" customWidth="1"/>
    <col min="12041" max="12041" width="15.125" style="574" bestFit="1" customWidth="1"/>
    <col min="12042" max="12043" width="9" style="574"/>
    <col min="12044" max="12044" width="10.875" style="574" customWidth="1"/>
    <col min="12045" max="12045" width="14.5" style="574" customWidth="1"/>
    <col min="12046" max="12046" width="7.25" style="574" bestFit="1" customWidth="1"/>
    <col min="12047" max="12289" width="9" style="574"/>
    <col min="12290" max="12290" width="20" style="574" customWidth="1"/>
    <col min="12291" max="12291" width="11" style="574" bestFit="1" customWidth="1"/>
    <col min="12292" max="12292" width="18.375" style="574" bestFit="1" customWidth="1"/>
    <col min="12293" max="12293" width="13.125" style="574" bestFit="1" customWidth="1"/>
    <col min="12294" max="12296" width="13" style="574" customWidth="1"/>
    <col min="12297" max="12297" width="15.125" style="574" bestFit="1" customWidth="1"/>
    <col min="12298" max="12299" width="9" style="574"/>
    <col min="12300" max="12300" width="10.875" style="574" customWidth="1"/>
    <col min="12301" max="12301" width="14.5" style="574" customWidth="1"/>
    <col min="12302" max="12302" width="7.25" style="574" bestFit="1" customWidth="1"/>
    <col min="12303" max="12545" width="9" style="574"/>
    <col min="12546" max="12546" width="20" style="574" customWidth="1"/>
    <col min="12547" max="12547" width="11" style="574" bestFit="1" customWidth="1"/>
    <col min="12548" max="12548" width="18.375" style="574" bestFit="1" customWidth="1"/>
    <col min="12549" max="12549" width="13.125" style="574" bestFit="1" customWidth="1"/>
    <col min="12550" max="12552" width="13" style="574" customWidth="1"/>
    <col min="12553" max="12553" width="15.125" style="574" bestFit="1" customWidth="1"/>
    <col min="12554" max="12555" width="9" style="574"/>
    <col min="12556" max="12556" width="10.875" style="574" customWidth="1"/>
    <col min="12557" max="12557" width="14.5" style="574" customWidth="1"/>
    <col min="12558" max="12558" width="7.25" style="574" bestFit="1" customWidth="1"/>
    <col min="12559" max="12801" width="9" style="574"/>
    <col min="12802" max="12802" width="20" style="574" customWidth="1"/>
    <col min="12803" max="12803" width="11" style="574" bestFit="1" customWidth="1"/>
    <col min="12804" max="12804" width="18.375" style="574" bestFit="1" customWidth="1"/>
    <col min="12805" max="12805" width="13.125" style="574" bestFit="1" customWidth="1"/>
    <col min="12806" max="12808" width="13" style="574" customWidth="1"/>
    <col min="12809" max="12809" width="15.125" style="574" bestFit="1" customWidth="1"/>
    <col min="12810" max="12811" width="9" style="574"/>
    <col min="12812" max="12812" width="10.875" style="574" customWidth="1"/>
    <col min="12813" max="12813" width="14.5" style="574" customWidth="1"/>
    <col min="12814" max="12814" width="7.25" style="574" bestFit="1" customWidth="1"/>
    <col min="12815" max="13057" width="9" style="574"/>
    <col min="13058" max="13058" width="20" style="574" customWidth="1"/>
    <col min="13059" max="13059" width="11" style="574" bestFit="1" customWidth="1"/>
    <col min="13060" max="13060" width="18.375" style="574" bestFit="1" customWidth="1"/>
    <col min="13061" max="13061" width="13.125" style="574" bestFit="1" customWidth="1"/>
    <col min="13062" max="13064" width="13" style="574" customWidth="1"/>
    <col min="13065" max="13065" width="15.125" style="574" bestFit="1" customWidth="1"/>
    <col min="13066" max="13067" width="9" style="574"/>
    <col min="13068" max="13068" width="10.875" style="574" customWidth="1"/>
    <col min="13069" max="13069" width="14.5" style="574" customWidth="1"/>
    <col min="13070" max="13070" width="7.25" style="574" bestFit="1" customWidth="1"/>
    <col min="13071" max="13313" width="9" style="574"/>
    <col min="13314" max="13314" width="20" style="574" customWidth="1"/>
    <col min="13315" max="13315" width="11" style="574" bestFit="1" customWidth="1"/>
    <col min="13316" max="13316" width="18.375" style="574" bestFit="1" customWidth="1"/>
    <col min="13317" max="13317" width="13.125" style="574" bestFit="1" customWidth="1"/>
    <col min="13318" max="13320" width="13" style="574" customWidth="1"/>
    <col min="13321" max="13321" width="15.125" style="574" bestFit="1" customWidth="1"/>
    <col min="13322" max="13323" width="9" style="574"/>
    <col min="13324" max="13324" width="10.875" style="574" customWidth="1"/>
    <col min="13325" max="13325" width="14.5" style="574" customWidth="1"/>
    <col min="13326" max="13326" width="7.25" style="574" bestFit="1" customWidth="1"/>
    <col min="13327" max="13569" width="9" style="574"/>
    <col min="13570" max="13570" width="20" style="574" customWidth="1"/>
    <col min="13571" max="13571" width="11" style="574" bestFit="1" customWidth="1"/>
    <col min="13572" max="13572" width="18.375" style="574" bestFit="1" customWidth="1"/>
    <col min="13573" max="13573" width="13.125" style="574" bestFit="1" customWidth="1"/>
    <col min="13574" max="13576" width="13" style="574" customWidth="1"/>
    <col min="13577" max="13577" width="15.125" style="574" bestFit="1" customWidth="1"/>
    <col min="13578" max="13579" width="9" style="574"/>
    <col min="13580" max="13580" width="10.875" style="574" customWidth="1"/>
    <col min="13581" max="13581" width="14.5" style="574" customWidth="1"/>
    <col min="13582" max="13582" width="7.25" style="574" bestFit="1" customWidth="1"/>
    <col min="13583" max="13825" width="9" style="574"/>
    <col min="13826" max="13826" width="20" style="574" customWidth="1"/>
    <col min="13827" max="13827" width="11" style="574" bestFit="1" customWidth="1"/>
    <col min="13828" max="13828" width="18.375" style="574" bestFit="1" customWidth="1"/>
    <col min="13829" max="13829" width="13.125" style="574" bestFit="1" customWidth="1"/>
    <col min="13830" max="13832" width="13" style="574" customWidth="1"/>
    <col min="13833" max="13833" width="15.125" style="574" bestFit="1" customWidth="1"/>
    <col min="13834" max="13835" width="9" style="574"/>
    <col min="13836" max="13836" width="10.875" style="574" customWidth="1"/>
    <col min="13837" max="13837" width="14.5" style="574" customWidth="1"/>
    <col min="13838" max="13838" width="7.25" style="574" bestFit="1" customWidth="1"/>
    <col min="13839" max="14081" width="9" style="574"/>
    <col min="14082" max="14082" width="20" style="574" customWidth="1"/>
    <col min="14083" max="14083" width="11" style="574" bestFit="1" customWidth="1"/>
    <col min="14084" max="14084" width="18.375" style="574" bestFit="1" customWidth="1"/>
    <col min="14085" max="14085" width="13.125" style="574" bestFit="1" customWidth="1"/>
    <col min="14086" max="14088" width="13" style="574" customWidth="1"/>
    <col min="14089" max="14089" width="15.125" style="574" bestFit="1" customWidth="1"/>
    <col min="14090" max="14091" width="9" style="574"/>
    <col min="14092" max="14092" width="10.875" style="574" customWidth="1"/>
    <col min="14093" max="14093" width="14.5" style="574" customWidth="1"/>
    <col min="14094" max="14094" width="7.25" style="574" bestFit="1" customWidth="1"/>
    <col min="14095" max="14337" width="9" style="574"/>
    <col min="14338" max="14338" width="20" style="574" customWidth="1"/>
    <col min="14339" max="14339" width="11" style="574" bestFit="1" customWidth="1"/>
    <col min="14340" max="14340" width="18.375" style="574" bestFit="1" customWidth="1"/>
    <col min="14341" max="14341" width="13.125" style="574" bestFit="1" customWidth="1"/>
    <col min="14342" max="14344" width="13" style="574" customWidth="1"/>
    <col min="14345" max="14345" width="15.125" style="574" bestFit="1" customWidth="1"/>
    <col min="14346" max="14347" width="9" style="574"/>
    <col min="14348" max="14348" width="10.875" style="574" customWidth="1"/>
    <col min="14349" max="14349" width="14.5" style="574" customWidth="1"/>
    <col min="14350" max="14350" width="7.25" style="574" bestFit="1" customWidth="1"/>
    <col min="14351" max="14593" width="9" style="574"/>
    <col min="14594" max="14594" width="20" style="574" customWidth="1"/>
    <col min="14595" max="14595" width="11" style="574" bestFit="1" customWidth="1"/>
    <col min="14596" max="14596" width="18.375" style="574" bestFit="1" customWidth="1"/>
    <col min="14597" max="14597" width="13.125" style="574" bestFit="1" customWidth="1"/>
    <col min="14598" max="14600" width="13" style="574" customWidth="1"/>
    <col min="14601" max="14601" width="15.125" style="574" bestFit="1" customWidth="1"/>
    <col min="14602" max="14603" width="9" style="574"/>
    <col min="14604" max="14604" width="10.875" style="574" customWidth="1"/>
    <col min="14605" max="14605" width="14.5" style="574" customWidth="1"/>
    <col min="14606" max="14606" width="7.25" style="574" bestFit="1" customWidth="1"/>
    <col min="14607" max="14849" width="9" style="574"/>
    <col min="14850" max="14850" width="20" style="574" customWidth="1"/>
    <col min="14851" max="14851" width="11" style="574" bestFit="1" customWidth="1"/>
    <col min="14852" max="14852" width="18.375" style="574" bestFit="1" customWidth="1"/>
    <col min="14853" max="14853" width="13.125" style="574" bestFit="1" customWidth="1"/>
    <col min="14854" max="14856" width="13" style="574" customWidth="1"/>
    <col min="14857" max="14857" width="15.125" style="574" bestFit="1" customWidth="1"/>
    <col min="14858" max="14859" width="9" style="574"/>
    <col min="14860" max="14860" width="10.875" style="574" customWidth="1"/>
    <col min="14861" max="14861" width="14.5" style="574" customWidth="1"/>
    <col min="14862" max="14862" width="7.25" style="574" bestFit="1" customWidth="1"/>
    <col min="14863" max="15105" width="9" style="574"/>
    <col min="15106" max="15106" width="20" style="574" customWidth="1"/>
    <col min="15107" max="15107" width="11" style="574" bestFit="1" customWidth="1"/>
    <col min="15108" max="15108" width="18.375" style="574" bestFit="1" customWidth="1"/>
    <col min="15109" max="15109" width="13.125" style="574" bestFit="1" customWidth="1"/>
    <col min="15110" max="15112" width="13" style="574" customWidth="1"/>
    <col min="15113" max="15113" width="15.125" style="574" bestFit="1" customWidth="1"/>
    <col min="15114" max="15115" width="9" style="574"/>
    <col min="15116" max="15116" width="10.875" style="574" customWidth="1"/>
    <col min="15117" max="15117" width="14.5" style="574" customWidth="1"/>
    <col min="15118" max="15118" width="7.25" style="574" bestFit="1" customWidth="1"/>
    <col min="15119" max="15361" width="9" style="574"/>
    <col min="15362" max="15362" width="20" style="574" customWidth="1"/>
    <col min="15363" max="15363" width="11" style="574" bestFit="1" customWidth="1"/>
    <col min="15364" max="15364" width="18.375" style="574" bestFit="1" customWidth="1"/>
    <col min="15365" max="15365" width="13.125" style="574" bestFit="1" customWidth="1"/>
    <col min="15366" max="15368" width="13" style="574" customWidth="1"/>
    <col min="15369" max="15369" width="15.125" style="574" bestFit="1" customWidth="1"/>
    <col min="15370" max="15371" width="9" style="574"/>
    <col min="15372" max="15372" width="10.875" style="574" customWidth="1"/>
    <col min="15373" max="15373" width="14.5" style="574" customWidth="1"/>
    <col min="15374" max="15374" width="7.25" style="574" bestFit="1" customWidth="1"/>
    <col min="15375" max="15617" width="9" style="574"/>
    <col min="15618" max="15618" width="20" style="574" customWidth="1"/>
    <col min="15619" max="15619" width="11" style="574" bestFit="1" customWidth="1"/>
    <col min="15620" max="15620" width="18.375" style="574" bestFit="1" customWidth="1"/>
    <col min="15621" max="15621" width="13.125" style="574" bestFit="1" customWidth="1"/>
    <col min="15622" max="15624" width="13" style="574" customWidth="1"/>
    <col min="15625" max="15625" width="15.125" style="574" bestFit="1" customWidth="1"/>
    <col min="15626" max="15627" width="9" style="574"/>
    <col min="15628" max="15628" width="10.875" style="574" customWidth="1"/>
    <col min="15629" max="15629" width="14.5" style="574" customWidth="1"/>
    <col min="15630" max="15630" width="7.25" style="574" bestFit="1" customWidth="1"/>
    <col min="15631" max="15873" width="9" style="574"/>
    <col min="15874" max="15874" width="20" style="574" customWidth="1"/>
    <col min="15875" max="15875" width="11" style="574" bestFit="1" customWidth="1"/>
    <col min="15876" max="15876" width="18.375" style="574" bestFit="1" customWidth="1"/>
    <col min="15877" max="15877" width="13.125" style="574" bestFit="1" customWidth="1"/>
    <col min="15878" max="15880" width="13" style="574" customWidth="1"/>
    <col min="15881" max="15881" width="15.125" style="574" bestFit="1" customWidth="1"/>
    <col min="15882" max="15883" width="9" style="574"/>
    <col min="15884" max="15884" width="10.875" style="574" customWidth="1"/>
    <col min="15885" max="15885" width="14.5" style="574" customWidth="1"/>
    <col min="15886" max="15886" width="7.25" style="574" bestFit="1" customWidth="1"/>
    <col min="15887" max="16129" width="9" style="574"/>
    <col min="16130" max="16130" width="20" style="574" customWidth="1"/>
    <col min="16131" max="16131" width="11" style="574" bestFit="1" customWidth="1"/>
    <col min="16132" max="16132" width="18.375" style="574" bestFit="1" customWidth="1"/>
    <col min="16133" max="16133" width="13.125" style="574" bestFit="1" customWidth="1"/>
    <col min="16134" max="16136" width="13" style="574" customWidth="1"/>
    <col min="16137" max="16137" width="15.125" style="574" bestFit="1" customWidth="1"/>
    <col min="16138" max="16139" width="9" style="574"/>
    <col min="16140" max="16140" width="10.875" style="574" customWidth="1"/>
    <col min="16141" max="16141" width="14.5" style="574" customWidth="1"/>
    <col min="16142" max="16142" width="7.25" style="574" bestFit="1" customWidth="1"/>
    <col min="16143" max="16384" width="9" style="574"/>
  </cols>
  <sheetData>
    <row r="1" spans="1:13">
      <c r="A1" s="574" t="s">
        <v>5</v>
      </c>
      <c r="B1" s="617">
        <f>[24]合計!C3</f>
        <v>0</v>
      </c>
      <c r="I1" s="574" t="s">
        <v>38</v>
      </c>
      <c r="K1" s="576" t="s">
        <v>39</v>
      </c>
    </row>
    <row r="2" spans="1:13" ht="54" customHeight="1">
      <c r="B2" s="577"/>
      <c r="E2" s="784" t="s">
        <v>40</v>
      </c>
      <c r="F2" s="784"/>
      <c r="G2" s="784"/>
      <c r="H2" s="578">
        <f>SUMIF(E8:E357,"PPS",H8:H357)</f>
        <v>45549</v>
      </c>
      <c r="I2" s="579"/>
      <c r="J2" s="576"/>
    </row>
    <row r="3" spans="1:13" ht="57" customHeight="1">
      <c r="B3" s="575"/>
      <c r="E3" s="784" t="s">
        <v>41</v>
      </c>
      <c r="F3" s="784"/>
      <c r="G3" s="784"/>
      <c r="H3" s="578">
        <f>M7</f>
        <v>0</v>
      </c>
      <c r="I3" s="579"/>
      <c r="J3" s="580"/>
    </row>
    <row r="4" spans="1:13" s="580" customFormat="1" ht="55.5" customHeight="1">
      <c r="B4" s="581"/>
      <c r="E4" s="784" t="s">
        <v>125</v>
      </c>
      <c r="F4" s="784"/>
      <c r="G4" s="784"/>
      <c r="H4" s="582">
        <f>H3/I7</f>
        <v>0</v>
      </c>
      <c r="I4" s="579"/>
      <c r="K4" s="583"/>
      <c r="L4" s="583"/>
    </row>
    <row r="5" spans="1:13" s="575" customFormat="1" ht="17.25" customHeight="1">
      <c r="B5" s="584"/>
      <c r="E5" s="585"/>
      <c r="F5" s="585"/>
      <c r="G5" s="585"/>
      <c r="H5" s="586"/>
      <c r="I5" s="587"/>
      <c r="J5" s="584"/>
      <c r="K5" s="588"/>
      <c r="L5" s="588"/>
    </row>
    <row r="6" spans="1:13" s="670" customFormat="1" ht="54">
      <c r="A6" s="666" t="s">
        <v>43</v>
      </c>
      <c r="B6" s="667" t="s">
        <v>44</v>
      </c>
      <c r="C6" s="667" t="s">
        <v>45</v>
      </c>
      <c r="D6" s="667" t="s">
        <v>46</v>
      </c>
      <c r="E6" s="618" t="s">
        <v>47</v>
      </c>
      <c r="F6" s="667" t="s">
        <v>48</v>
      </c>
      <c r="G6" s="668" t="s">
        <v>49</v>
      </c>
      <c r="H6" s="618" t="s">
        <v>87</v>
      </c>
      <c r="I6" s="618" t="s">
        <v>76</v>
      </c>
      <c r="J6" s="618" t="s">
        <v>51</v>
      </c>
      <c r="K6" s="618" t="s">
        <v>52</v>
      </c>
      <c r="L6" s="618" t="s">
        <v>53</v>
      </c>
      <c r="M6" s="669" t="s">
        <v>54</v>
      </c>
    </row>
    <row r="7" spans="1:13" s="592" customFormat="1" ht="14.25" thickBot="1">
      <c r="B7" s="593" t="s">
        <v>55</v>
      </c>
      <c r="C7" s="593"/>
      <c r="D7" s="593"/>
      <c r="E7" s="593"/>
      <c r="F7" s="593"/>
      <c r="G7" s="593"/>
      <c r="H7" s="594">
        <f>SUM(H8:H357)</f>
        <v>621952</v>
      </c>
      <c r="I7" s="594">
        <f>SUM(I8:I357)</f>
        <v>576403</v>
      </c>
      <c r="J7" s="595">
        <f>H7/I7</f>
        <v>1.0790228364529677</v>
      </c>
      <c r="K7" s="596">
        <f>SUM(K8:K357)</f>
        <v>17364</v>
      </c>
      <c r="L7" s="597">
        <f>SUM(L8:L357)</f>
        <v>42890250</v>
      </c>
      <c r="M7" s="598">
        <f>SUM(M8:M357)</f>
        <v>0</v>
      </c>
    </row>
    <row r="8" spans="1:13" ht="30" customHeight="1" thickTop="1">
      <c r="A8" s="574">
        <v>1</v>
      </c>
      <c r="B8" s="251" t="s">
        <v>1315</v>
      </c>
      <c r="C8" s="643" t="s">
        <v>1316</v>
      </c>
      <c r="D8" s="397" t="s">
        <v>1317</v>
      </c>
      <c r="E8" s="397" t="s">
        <v>113</v>
      </c>
      <c r="F8" s="241" t="s">
        <v>144</v>
      </c>
      <c r="G8" s="110">
        <v>6</v>
      </c>
      <c r="H8" s="248">
        <v>44101</v>
      </c>
      <c r="I8" s="238">
        <v>44101</v>
      </c>
      <c r="J8" s="602">
        <f t="shared" ref="J8:J71" si="0">H8/I8</f>
        <v>1</v>
      </c>
      <c r="K8" s="238">
        <v>1400</v>
      </c>
      <c r="L8" s="238">
        <v>3018000</v>
      </c>
      <c r="M8" s="398"/>
    </row>
    <row r="9" spans="1:13" ht="30" customHeight="1">
      <c r="A9" s="574">
        <v>2</v>
      </c>
      <c r="B9" s="399" t="s">
        <v>1593</v>
      </c>
      <c r="C9" s="643" t="s">
        <v>1318</v>
      </c>
      <c r="D9" s="638" t="s">
        <v>1319</v>
      </c>
      <c r="E9" s="397" t="s">
        <v>120</v>
      </c>
      <c r="F9" s="241" t="s">
        <v>425</v>
      </c>
      <c r="G9" s="110">
        <v>4</v>
      </c>
      <c r="H9" s="248">
        <v>45549</v>
      </c>
      <c r="I9" s="238" t="s">
        <v>1320</v>
      </c>
      <c r="J9" s="602" t="e">
        <f t="shared" si="0"/>
        <v>#VALUE!</v>
      </c>
      <c r="K9" s="238">
        <v>990</v>
      </c>
      <c r="L9" s="238">
        <v>2694500</v>
      </c>
      <c r="M9" s="400"/>
    </row>
    <row r="10" spans="1:13" ht="30" customHeight="1">
      <c r="A10" s="574">
        <v>3</v>
      </c>
      <c r="B10" s="399" t="s">
        <v>1321</v>
      </c>
      <c r="C10" s="643" t="s">
        <v>1322</v>
      </c>
      <c r="D10" s="397" t="s">
        <v>1323</v>
      </c>
      <c r="E10" s="397" t="s">
        <v>113</v>
      </c>
      <c r="F10" s="241" t="s">
        <v>144</v>
      </c>
      <c r="G10" s="110">
        <v>6</v>
      </c>
      <c r="H10" s="248">
        <v>243012</v>
      </c>
      <c r="I10" s="238">
        <v>243012</v>
      </c>
      <c r="J10" s="602">
        <f t="shared" si="0"/>
        <v>1</v>
      </c>
      <c r="K10" s="238">
        <v>4907</v>
      </c>
      <c r="L10" s="238">
        <v>17779000</v>
      </c>
      <c r="M10" s="398"/>
    </row>
    <row r="11" spans="1:13" ht="30" customHeight="1">
      <c r="A11" s="574">
        <v>4</v>
      </c>
      <c r="B11" s="633" t="s">
        <v>1324</v>
      </c>
      <c r="C11" s="630" t="s">
        <v>1325</v>
      </c>
      <c r="D11" s="631" t="s">
        <v>1326</v>
      </c>
      <c r="E11" s="631" t="s">
        <v>113</v>
      </c>
      <c r="F11" s="630" t="s">
        <v>144</v>
      </c>
      <c r="G11" s="599">
        <v>4</v>
      </c>
      <c r="H11" s="86">
        <v>118214</v>
      </c>
      <c r="I11" s="86">
        <v>118214</v>
      </c>
      <c r="J11" s="582">
        <f t="shared" si="0"/>
        <v>1</v>
      </c>
      <c r="K11" s="87">
        <v>3284</v>
      </c>
      <c r="L11" s="87">
        <v>7268750</v>
      </c>
      <c r="M11" s="635"/>
    </row>
    <row r="12" spans="1:13" ht="40.5" customHeight="1">
      <c r="A12" s="574">
        <v>5</v>
      </c>
      <c r="B12" s="633" t="s">
        <v>1327</v>
      </c>
      <c r="C12" s="636" t="s">
        <v>1328</v>
      </c>
      <c r="D12" s="631" t="s">
        <v>1329</v>
      </c>
      <c r="E12" s="631" t="s">
        <v>113</v>
      </c>
      <c r="F12" s="630" t="s">
        <v>144</v>
      </c>
      <c r="G12" s="599">
        <v>6</v>
      </c>
      <c r="H12" s="86">
        <v>119529</v>
      </c>
      <c r="I12" s="87">
        <v>119529</v>
      </c>
      <c r="J12" s="582">
        <f t="shared" si="0"/>
        <v>1</v>
      </c>
      <c r="K12" s="87">
        <v>5200</v>
      </c>
      <c r="L12" s="87">
        <v>8812000</v>
      </c>
      <c r="M12" s="635"/>
    </row>
    <row r="13" spans="1:13" s="601" customFormat="1" ht="40.5" customHeight="1">
      <c r="A13" s="601">
        <v>6</v>
      </c>
      <c r="B13" s="633" t="s">
        <v>1330</v>
      </c>
      <c r="C13" s="636" t="s">
        <v>1328</v>
      </c>
      <c r="D13" s="631" t="s">
        <v>1326</v>
      </c>
      <c r="E13" s="631" t="s">
        <v>113</v>
      </c>
      <c r="F13" s="630" t="s">
        <v>144</v>
      </c>
      <c r="G13" s="599">
        <v>5</v>
      </c>
      <c r="H13" s="86">
        <v>2013</v>
      </c>
      <c r="I13" s="87">
        <v>2013</v>
      </c>
      <c r="J13" s="602">
        <f t="shared" si="0"/>
        <v>1</v>
      </c>
      <c r="K13" s="87">
        <v>90</v>
      </c>
      <c r="L13" s="87">
        <v>118000</v>
      </c>
      <c r="M13" s="635"/>
    </row>
    <row r="14" spans="1:13" s="601" customFormat="1" ht="40.5">
      <c r="A14" s="601">
        <v>7</v>
      </c>
      <c r="B14" s="633" t="s">
        <v>1331</v>
      </c>
      <c r="C14" s="636" t="s">
        <v>1328</v>
      </c>
      <c r="D14" s="636" t="s">
        <v>1326</v>
      </c>
      <c r="E14" s="631" t="s">
        <v>113</v>
      </c>
      <c r="F14" s="630" t="s">
        <v>144</v>
      </c>
      <c r="G14" s="599">
        <v>5</v>
      </c>
      <c r="H14" s="86">
        <v>4384</v>
      </c>
      <c r="I14" s="87">
        <v>4384</v>
      </c>
      <c r="J14" s="602">
        <f t="shared" si="0"/>
        <v>1</v>
      </c>
      <c r="K14" s="87">
        <v>178</v>
      </c>
      <c r="L14" s="87">
        <v>277000</v>
      </c>
      <c r="M14" s="635"/>
    </row>
    <row r="15" spans="1:13" ht="54">
      <c r="A15" s="574">
        <v>8</v>
      </c>
      <c r="B15" s="648" t="s">
        <v>1594</v>
      </c>
      <c r="C15" s="638" t="s">
        <v>1332</v>
      </c>
      <c r="D15" s="636" t="s">
        <v>1323</v>
      </c>
      <c r="E15" s="631" t="s">
        <v>113</v>
      </c>
      <c r="F15" s="630" t="s">
        <v>144</v>
      </c>
      <c r="G15" s="599">
        <v>6</v>
      </c>
      <c r="H15" s="86">
        <v>17074</v>
      </c>
      <c r="I15" s="86">
        <v>17074</v>
      </c>
      <c r="J15" s="582">
        <f t="shared" si="0"/>
        <v>1</v>
      </c>
      <c r="K15" s="87">
        <v>500</v>
      </c>
      <c r="L15" s="87">
        <v>1170000</v>
      </c>
      <c r="M15" s="635"/>
    </row>
    <row r="16" spans="1:13" ht="27">
      <c r="A16" s="574">
        <v>9</v>
      </c>
      <c r="B16" s="510" t="s">
        <v>1333</v>
      </c>
      <c r="C16" s="643" t="s">
        <v>1334</v>
      </c>
      <c r="D16" s="638" t="s">
        <v>1192</v>
      </c>
      <c r="E16" s="631" t="s">
        <v>113</v>
      </c>
      <c r="F16" s="630" t="s">
        <v>144</v>
      </c>
      <c r="G16" s="599">
        <v>5</v>
      </c>
      <c r="H16" s="86">
        <v>28076</v>
      </c>
      <c r="I16" s="87">
        <v>28076</v>
      </c>
      <c r="J16" s="582">
        <f t="shared" si="0"/>
        <v>1</v>
      </c>
      <c r="K16" s="87">
        <v>815</v>
      </c>
      <c r="L16" s="87">
        <v>1753000</v>
      </c>
      <c r="M16" s="635"/>
    </row>
    <row r="17" spans="1:13">
      <c r="A17" s="574">
        <v>10</v>
      </c>
      <c r="B17" s="634"/>
      <c r="C17" s="634"/>
      <c r="D17" s="634"/>
      <c r="E17" s="637"/>
      <c r="F17" s="637"/>
      <c r="G17" s="638"/>
      <c r="H17" s="95"/>
      <c r="I17" s="96"/>
      <c r="J17" s="602" t="e">
        <f t="shared" si="0"/>
        <v>#DIV/0!</v>
      </c>
      <c r="K17" s="87"/>
      <c r="L17" s="87"/>
      <c r="M17" s="635"/>
    </row>
    <row r="18" spans="1:13">
      <c r="A18" s="574">
        <v>11</v>
      </c>
      <c r="B18" s="634"/>
      <c r="C18" s="634"/>
      <c r="D18" s="634"/>
      <c r="E18" s="637"/>
      <c r="F18" s="637"/>
      <c r="G18" s="638"/>
      <c r="H18" s="95"/>
      <c r="I18" s="96"/>
      <c r="J18" s="582" t="e">
        <f t="shared" si="0"/>
        <v>#DIV/0!</v>
      </c>
      <c r="K18" s="87"/>
      <c r="L18" s="87"/>
      <c r="M18" s="635"/>
    </row>
    <row r="19" spans="1:13">
      <c r="A19" s="574">
        <v>12</v>
      </c>
      <c r="B19" s="634"/>
      <c r="C19" s="634"/>
      <c r="D19" s="634"/>
      <c r="E19" s="637"/>
      <c r="F19" s="637"/>
      <c r="G19" s="638"/>
      <c r="H19" s="95"/>
      <c r="I19" s="96"/>
      <c r="J19" s="582" t="e">
        <f t="shared" si="0"/>
        <v>#DIV/0!</v>
      </c>
      <c r="K19" s="87"/>
      <c r="L19" s="87"/>
      <c r="M19" s="635"/>
    </row>
    <row r="20" spans="1:13">
      <c r="A20" s="574">
        <v>13</v>
      </c>
      <c r="B20" s="634"/>
      <c r="C20" s="634"/>
      <c r="D20" s="634"/>
      <c r="E20" s="637"/>
      <c r="F20" s="637"/>
      <c r="G20" s="638"/>
      <c r="H20" s="95"/>
      <c r="I20" s="96"/>
      <c r="J20" s="582" t="e">
        <f t="shared" si="0"/>
        <v>#DIV/0!</v>
      </c>
      <c r="K20" s="87"/>
      <c r="L20" s="87"/>
      <c r="M20" s="635"/>
    </row>
    <row r="21" spans="1:13">
      <c r="A21" s="574">
        <v>14</v>
      </c>
      <c r="B21" s="634"/>
      <c r="C21" s="634"/>
      <c r="D21" s="634"/>
      <c r="E21" s="637"/>
      <c r="F21" s="637"/>
      <c r="G21" s="638"/>
      <c r="H21" s="95"/>
      <c r="I21" s="96"/>
      <c r="J21" s="582" t="e">
        <f t="shared" si="0"/>
        <v>#DIV/0!</v>
      </c>
      <c r="K21" s="87"/>
      <c r="L21" s="87"/>
      <c r="M21" s="635"/>
    </row>
    <row r="22" spans="1:13">
      <c r="A22" s="574">
        <v>15</v>
      </c>
      <c r="B22" s="634"/>
      <c r="C22" s="634"/>
      <c r="D22" s="634"/>
      <c r="E22" s="637"/>
      <c r="F22" s="637"/>
      <c r="G22" s="638"/>
      <c r="H22" s="95"/>
      <c r="I22" s="96"/>
      <c r="J22" s="602" t="e">
        <f t="shared" si="0"/>
        <v>#DIV/0!</v>
      </c>
      <c r="K22" s="87"/>
      <c r="L22" s="87"/>
      <c r="M22" s="635"/>
    </row>
    <row r="23" spans="1:13">
      <c r="A23" s="601">
        <v>16</v>
      </c>
      <c r="B23" s="634"/>
      <c r="C23" s="634"/>
      <c r="D23" s="634"/>
      <c r="E23" s="637"/>
      <c r="F23" s="637"/>
      <c r="G23" s="638"/>
      <c r="H23" s="95"/>
      <c r="I23" s="96"/>
      <c r="J23" s="602" t="e">
        <f t="shared" si="0"/>
        <v>#DIV/0!</v>
      </c>
      <c r="K23" s="87"/>
      <c r="L23" s="87"/>
      <c r="M23" s="635"/>
    </row>
    <row r="24" spans="1:13">
      <c r="A24" s="601">
        <v>17</v>
      </c>
      <c r="B24" s="634"/>
      <c r="C24" s="634"/>
      <c r="D24" s="634"/>
      <c r="E24" s="637"/>
      <c r="F24" s="637"/>
      <c r="G24" s="638"/>
      <c r="H24" s="95"/>
      <c r="I24" s="96"/>
      <c r="J24" s="582" t="e">
        <f t="shared" si="0"/>
        <v>#DIV/0!</v>
      </c>
      <c r="K24" s="87"/>
      <c r="L24" s="87"/>
      <c r="M24" s="635"/>
    </row>
    <row r="25" spans="1:13">
      <c r="A25" s="574">
        <v>18</v>
      </c>
      <c r="B25" s="634"/>
      <c r="C25" s="634"/>
      <c r="D25" s="634"/>
      <c r="E25" s="637"/>
      <c r="F25" s="637"/>
      <c r="G25" s="638"/>
      <c r="H25" s="95"/>
      <c r="I25" s="96"/>
      <c r="J25" s="602" t="e">
        <f t="shared" si="0"/>
        <v>#DIV/0!</v>
      </c>
      <c r="K25" s="87"/>
      <c r="L25" s="87"/>
      <c r="M25" s="635"/>
    </row>
    <row r="26" spans="1:13">
      <c r="A26" s="574">
        <v>19</v>
      </c>
      <c r="B26" s="634"/>
      <c r="C26" s="634"/>
      <c r="D26" s="634"/>
      <c r="E26" s="637"/>
      <c r="F26" s="637"/>
      <c r="G26" s="638"/>
      <c r="H26" s="95"/>
      <c r="I26" s="96"/>
      <c r="J26" s="602" t="e">
        <f t="shared" si="0"/>
        <v>#DIV/0!</v>
      </c>
      <c r="K26" s="87"/>
      <c r="L26" s="87"/>
      <c r="M26" s="635"/>
    </row>
    <row r="27" spans="1:13">
      <c r="A27" s="574">
        <v>20</v>
      </c>
      <c r="B27" s="634"/>
      <c r="C27" s="634"/>
      <c r="D27" s="634"/>
      <c r="E27" s="637"/>
      <c r="F27" s="637"/>
      <c r="G27" s="638"/>
      <c r="H27" s="95"/>
      <c r="I27" s="96"/>
      <c r="J27" s="582" t="e">
        <f t="shared" si="0"/>
        <v>#DIV/0!</v>
      </c>
      <c r="K27" s="87"/>
      <c r="L27" s="87"/>
      <c r="M27" s="635"/>
    </row>
    <row r="28" spans="1:13">
      <c r="A28" s="574">
        <v>21</v>
      </c>
      <c r="B28" s="634"/>
      <c r="C28" s="634"/>
      <c r="D28" s="634"/>
      <c r="E28" s="637"/>
      <c r="F28" s="637"/>
      <c r="G28" s="638"/>
      <c r="H28" s="95"/>
      <c r="I28" s="96"/>
      <c r="J28" s="582" t="e">
        <f t="shared" si="0"/>
        <v>#DIV/0!</v>
      </c>
      <c r="K28" s="87"/>
      <c r="L28" s="87"/>
      <c r="M28" s="635"/>
    </row>
    <row r="29" spans="1:13">
      <c r="A29" s="574">
        <v>22</v>
      </c>
      <c r="B29" s="634"/>
      <c r="C29" s="634"/>
      <c r="D29" s="634"/>
      <c r="E29" s="637"/>
      <c r="F29" s="637"/>
      <c r="G29" s="638"/>
      <c r="H29" s="95"/>
      <c r="I29" s="96"/>
      <c r="J29" s="582" t="e">
        <f t="shared" si="0"/>
        <v>#DIV/0!</v>
      </c>
      <c r="K29" s="87"/>
      <c r="L29" s="87"/>
      <c r="M29" s="635"/>
    </row>
    <row r="30" spans="1:13">
      <c r="A30" s="574">
        <v>23</v>
      </c>
      <c r="B30" s="634"/>
      <c r="C30" s="634"/>
      <c r="D30" s="634"/>
      <c r="E30" s="637"/>
      <c r="F30" s="637"/>
      <c r="G30" s="638"/>
      <c r="H30" s="95"/>
      <c r="I30" s="96"/>
      <c r="J30" s="582" t="e">
        <f t="shared" si="0"/>
        <v>#DIV/0!</v>
      </c>
      <c r="K30" s="87"/>
      <c r="L30" s="87"/>
      <c r="M30" s="635"/>
    </row>
    <row r="31" spans="1:13">
      <c r="A31" s="574">
        <v>24</v>
      </c>
      <c r="B31" s="634"/>
      <c r="C31" s="634"/>
      <c r="D31" s="634"/>
      <c r="E31" s="637"/>
      <c r="F31" s="637"/>
      <c r="G31" s="638"/>
      <c r="H31" s="95"/>
      <c r="I31" s="96"/>
      <c r="J31" s="602" t="e">
        <f t="shared" si="0"/>
        <v>#DIV/0!</v>
      </c>
      <c r="K31" s="87"/>
      <c r="L31" s="87"/>
      <c r="M31" s="635"/>
    </row>
    <row r="32" spans="1:13">
      <c r="A32" s="574">
        <v>25</v>
      </c>
      <c r="B32" s="634"/>
      <c r="C32" s="634"/>
      <c r="D32" s="634"/>
      <c r="E32" s="637"/>
      <c r="F32" s="637"/>
      <c r="G32" s="638"/>
      <c r="H32" s="95"/>
      <c r="I32" s="96"/>
      <c r="J32" s="602" t="e">
        <f t="shared" si="0"/>
        <v>#DIV/0!</v>
      </c>
      <c r="K32" s="87"/>
      <c r="L32" s="87"/>
      <c r="M32" s="635"/>
    </row>
    <row r="33" spans="1:13">
      <c r="A33" s="601">
        <v>26</v>
      </c>
      <c r="B33" s="634"/>
      <c r="C33" s="634"/>
      <c r="D33" s="634"/>
      <c r="E33" s="637"/>
      <c r="F33" s="637"/>
      <c r="G33" s="638"/>
      <c r="H33" s="95"/>
      <c r="I33" s="96"/>
      <c r="J33" s="582" t="e">
        <f t="shared" si="0"/>
        <v>#DIV/0!</v>
      </c>
      <c r="K33" s="87"/>
      <c r="L33" s="87"/>
      <c r="M33" s="635"/>
    </row>
    <row r="34" spans="1:13">
      <c r="A34" s="601">
        <v>27</v>
      </c>
      <c r="B34" s="634"/>
      <c r="C34" s="634"/>
      <c r="D34" s="634"/>
      <c r="E34" s="637"/>
      <c r="F34" s="637"/>
      <c r="G34" s="638"/>
      <c r="H34" s="95"/>
      <c r="I34" s="96"/>
      <c r="J34" s="602" t="e">
        <f t="shared" si="0"/>
        <v>#DIV/0!</v>
      </c>
      <c r="K34" s="87"/>
      <c r="L34" s="87"/>
      <c r="M34" s="635"/>
    </row>
    <row r="35" spans="1:13">
      <c r="A35" s="574">
        <v>28</v>
      </c>
      <c r="B35" s="634"/>
      <c r="C35" s="634"/>
      <c r="D35" s="634"/>
      <c r="E35" s="637"/>
      <c r="F35" s="637"/>
      <c r="G35" s="638"/>
      <c r="H35" s="95"/>
      <c r="I35" s="96"/>
      <c r="J35" s="602" t="e">
        <f t="shared" si="0"/>
        <v>#DIV/0!</v>
      </c>
      <c r="K35" s="87"/>
      <c r="L35" s="87"/>
      <c r="M35" s="635"/>
    </row>
    <row r="36" spans="1:13">
      <c r="A36" s="574">
        <v>29</v>
      </c>
      <c r="B36" s="634"/>
      <c r="C36" s="634"/>
      <c r="D36" s="634"/>
      <c r="E36" s="637"/>
      <c r="F36" s="637"/>
      <c r="G36" s="638"/>
      <c r="H36" s="95"/>
      <c r="I36" s="96"/>
      <c r="J36" s="582" t="e">
        <f t="shared" si="0"/>
        <v>#DIV/0!</v>
      </c>
      <c r="K36" s="87"/>
      <c r="L36" s="87"/>
      <c r="M36" s="635"/>
    </row>
    <row r="37" spans="1:13">
      <c r="A37" s="574">
        <v>30</v>
      </c>
      <c r="B37" s="634"/>
      <c r="C37" s="634"/>
      <c r="D37" s="634"/>
      <c r="E37" s="637"/>
      <c r="F37" s="637"/>
      <c r="G37" s="638"/>
      <c r="H37" s="95"/>
      <c r="I37" s="96"/>
      <c r="J37" s="582" t="e">
        <f t="shared" si="0"/>
        <v>#DIV/0!</v>
      </c>
      <c r="K37" s="87"/>
      <c r="L37" s="87"/>
      <c r="M37" s="635"/>
    </row>
    <row r="38" spans="1:13">
      <c r="A38" s="574">
        <v>31</v>
      </c>
      <c r="B38" s="634"/>
      <c r="C38" s="634"/>
      <c r="D38" s="634"/>
      <c r="E38" s="637"/>
      <c r="F38" s="637"/>
      <c r="G38" s="638"/>
      <c r="H38" s="95"/>
      <c r="I38" s="96"/>
      <c r="J38" s="582" t="e">
        <f t="shared" si="0"/>
        <v>#DIV/0!</v>
      </c>
      <c r="K38" s="87"/>
      <c r="L38" s="87"/>
      <c r="M38" s="635"/>
    </row>
    <row r="39" spans="1:13">
      <c r="A39" s="574">
        <v>32</v>
      </c>
      <c r="B39" s="634"/>
      <c r="C39" s="634"/>
      <c r="D39" s="634"/>
      <c r="E39" s="637"/>
      <c r="F39" s="637"/>
      <c r="G39" s="638"/>
      <c r="H39" s="95"/>
      <c r="I39" s="96"/>
      <c r="J39" s="582" t="e">
        <f t="shared" si="0"/>
        <v>#DIV/0!</v>
      </c>
      <c r="K39" s="87"/>
      <c r="L39" s="87"/>
      <c r="M39" s="635"/>
    </row>
    <row r="40" spans="1:13">
      <c r="A40" s="574">
        <v>33</v>
      </c>
      <c r="B40" s="634"/>
      <c r="C40" s="634"/>
      <c r="D40" s="634"/>
      <c r="E40" s="637"/>
      <c r="F40" s="637"/>
      <c r="G40" s="638"/>
      <c r="H40" s="95"/>
      <c r="I40" s="96"/>
      <c r="J40" s="602" t="e">
        <f t="shared" si="0"/>
        <v>#DIV/0!</v>
      </c>
      <c r="K40" s="87"/>
      <c r="L40" s="87"/>
      <c r="M40" s="635"/>
    </row>
    <row r="41" spans="1:13">
      <c r="A41" s="574">
        <v>34</v>
      </c>
      <c r="B41" s="634"/>
      <c r="C41" s="634"/>
      <c r="D41" s="634"/>
      <c r="E41" s="637"/>
      <c r="F41" s="637"/>
      <c r="G41" s="638"/>
      <c r="H41" s="95"/>
      <c r="I41" s="96"/>
      <c r="J41" s="602" t="e">
        <f t="shared" si="0"/>
        <v>#DIV/0!</v>
      </c>
      <c r="K41" s="87"/>
      <c r="L41" s="87"/>
      <c r="M41" s="635"/>
    </row>
    <row r="42" spans="1:13">
      <c r="A42" s="574">
        <v>35</v>
      </c>
      <c r="B42" s="634"/>
      <c r="C42" s="634"/>
      <c r="D42" s="634"/>
      <c r="E42" s="637"/>
      <c r="F42" s="637"/>
      <c r="G42" s="638"/>
      <c r="H42" s="95"/>
      <c r="I42" s="96"/>
      <c r="J42" s="582" t="e">
        <f t="shared" si="0"/>
        <v>#DIV/0!</v>
      </c>
      <c r="K42" s="87"/>
      <c r="L42" s="87"/>
      <c r="M42" s="635"/>
    </row>
    <row r="43" spans="1:13">
      <c r="A43" s="601">
        <v>36</v>
      </c>
      <c r="B43" s="634"/>
      <c r="C43" s="634"/>
      <c r="D43" s="634"/>
      <c r="E43" s="637"/>
      <c r="F43" s="637"/>
      <c r="G43" s="638"/>
      <c r="H43" s="95"/>
      <c r="I43" s="96"/>
      <c r="J43" s="602" t="e">
        <f t="shared" si="0"/>
        <v>#DIV/0!</v>
      </c>
      <c r="K43" s="87"/>
      <c r="L43" s="87"/>
      <c r="M43" s="635"/>
    </row>
    <row r="44" spans="1:13">
      <c r="A44" s="601">
        <v>37</v>
      </c>
      <c r="B44" s="634"/>
      <c r="C44" s="634"/>
      <c r="D44" s="634"/>
      <c r="E44" s="637"/>
      <c r="F44" s="637"/>
      <c r="G44" s="638"/>
      <c r="H44" s="95"/>
      <c r="I44" s="96"/>
      <c r="J44" s="602" t="e">
        <f t="shared" si="0"/>
        <v>#DIV/0!</v>
      </c>
      <c r="K44" s="87"/>
      <c r="L44" s="87"/>
      <c r="M44" s="635"/>
    </row>
    <row r="45" spans="1:13">
      <c r="A45" s="574">
        <v>38</v>
      </c>
      <c r="B45" s="634"/>
      <c r="C45" s="634"/>
      <c r="D45" s="634"/>
      <c r="E45" s="637"/>
      <c r="F45" s="637"/>
      <c r="G45" s="638"/>
      <c r="H45" s="95"/>
      <c r="I45" s="96"/>
      <c r="J45" s="582" t="e">
        <f t="shared" si="0"/>
        <v>#DIV/0!</v>
      </c>
      <c r="K45" s="87"/>
      <c r="L45" s="87"/>
      <c r="M45" s="635"/>
    </row>
    <row r="46" spans="1:13">
      <c r="A46" s="574">
        <v>39</v>
      </c>
      <c r="B46" s="634"/>
      <c r="C46" s="634"/>
      <c r="D46" s="634"/>
      <c r="E46" s="637"/>
      <c r="F46" s="637"/>
      <c r="G46" s="638"/>
      <c r="H46" s="95"/>
      <c r="I46" s="96"/>
      <c r="J46" s="582" t="e">
        <f t="shared" si="0"/>
        <v>#DIV/0!</v>
      </c>
      <c r="K46" s="87"/>
      <c r="L46" s="87"/>
      <c r="M46" s="635"/>
    </row>
    <row r="47" spans="1:13">
      <c r="A47" s="574">
        <v>40</v>
      </c>
      <c r="B47" s="634"/>
      <c r="C47" s="634"/>
      <c r="D47" s="634"/>
      <c r="E47" s="637"/>
      <c r="F47" s="637"/>
      <c r="G47" s="638"/>
      <c r="H47" s="95"/>
      <c r="I47" s="96"/>
      <c r="J47" s="582" t="e">
        <f t="shared" si="0"/>
        <v>#DIV/0!</v>
      </c>
      <c r="K47" s="87"/>
      <c r="L47" s="87"/>
      <c r="M47" s="635"/>
    </row>
    <row r="48" spans="1:13">
      <c r="A48" s="574">
        <v>41</v>
      </c>
      <c r="B48" s="589"/>
      <c r="C48" s="589"/>
      <c r="D48" s="589"/>
      <c r="E48" s="600"/>
      <c r="F48" s="600"/>
      <c r="G48" s="591"/>
      <c r="H48" s="603"/>
      <c r="I48" s="604"/>
      <c r="J48" s="582" t="e">
        <f t="shared" si="0"/>
        <v>#DIV/0!</v>
      </c>
      <c r="K48" s="590"/>
      <c r="L48" s="590"/>
      <c r="M48" s="589"/>
    </row>
    <row r="49" spans="1:13">
      <c r="A49" s="574">
        <v>42</v>
      </c>
      <c r="B49" s="589"/>
      <c r="C49" s="589"/>
      <c r="D49" s="589"/>
      <c r="E49" s="600"/>
      <c r="F49" s="600"/>
      <c r="G49" s="591"/>
      <c r="H49" s="603"/>
      <c r="I49" s="604"/>
      <c r="J49" s="602" t="e">
        <f t="shared" si="0"/>
        <v>#DIV/0!</v>
      </c>
      <c r="K49" s="590"/>
      <c r="L49" s="590"/>
      <c r="M49" s="589"/>
    </row>
    <row r="50" spans="1:13">
      <c r="A50" s="574">
        <v>43</v>
      </c>
      <c r="B50" s="589"/>
      <c r="C50" s="589"/>
      <c r="D50" s="589"/>
      <c r="E50" s="600"/>
      <c r="F50" s="600"/>
      <c r="G50" s="591"/>
      <c r="H50" s="603"/>
      <c r="I50" s="604"/>
      <c r="J50" s="602" t="e">
        <f t="shared" si="0"/>
        <v>#DIV/0!</v>
      </c>
      <c r="K50" s="590"/>
      <c r="L50" s="590"/>
      <c r="M50" s="589"/>
    </row>
    <row r="51" spans="1:13">
      <c r="A51" s="574">
        <v>44</v>
      </c>
      <c r="B51" s="589"/>
      <c r="C51" s="589"/>
      <c r="D51" s="589"/>
      <c r="E51" s="600"/>
      <c r="F51" s="600"/>
      <c r="G51" s="591"/>
      <c r="H51" s="603"/>
      <c r="I51" s="604"/>
      <c r="J51" s="582" t="e">
        <f t="shared" si="0"/>
        <v>#DIV/0!</v>
      </c>
      <c r="K51" s="590"/>
      <c r="L51" s="590"/>
      <c r="M51" s="589"/>
    </row>
    <row r="52" spans="1:13">
      <c r="A52" s="574">
        <v>45</v>
      </c>
      <c r="B52" s="589"/>
      <c r="C52" s="589"/>
      <c r="D52" s="589"/>
      <c r="E52" s="600"/>
      <c r="F52" s="600"/>
      <c r="G52" s="591"/>
      <c r="H52" s="603"/>
      <c r="I52" s="604"/>
      <c r="J52" s="602" t="e">
        <f t="shared" si="0"/>
        <v>#DIV/0!</v>
      </c>
      <c r="K52" s="590"/>
      <c r="L52" s="590"/>
      <c r="M52" s="589"/>
    </row>
    <row r="53" spans="1:13">
      <c r="A53" s="601">
        <v>46</v>
      </c>
      <c r="B53" s="589"/>
      <c r="C53" s="589"/>
      <c r="D53" s="589"/>
      <c r="E53" s="600"/>
      <c r="F53" s="600"/>
      <c r="G53" s="591"/>
      <c r="H53" s="603"/>
      <c r="I53" s="604"/>
      <c r="J53" s="602" t="e">
        <f t="shared" si="0"/>
        <v>#DIV/0!</v>
      </c>
      <c r="K53" s="590"/>
      <c r="L53" s="590"/>
      <c r="M53" s="589"/>
    </row>
    <row r="54" spans="1:13">
      <c r="A54" s="601">
        <v>47</v>
      </c>
      <c r="B54" s="589"/>
      <c r="C54" s="589"/>
      <c r="D54" s="589"/>
      <c r="E54" s="600"/>
      <c r="F54" s="600"/>
      <c r="G54" s="591"/>
      <c r="H54" s="603"/>
      <c r="I54" s="604"/>
      <c r="J54" s="582" t="e">
        <f t="shared" si="0"/>
        <v>#DIV/0!</v>
      </c>
      <c r="K54" s="590"/>
      <c r="L54" s="590"/>
      <c r="M54" s="589"/>
    </row>
    <row r="55" spans="1:13">
      <c r="A55" s="574">
        <v>48</v>
      </c>
      <c r="B55" s="589"/>
      <c r="C55" s="589"/>
      <c r="D55" s="589"/>
      <c r="E55" s="600"/>
      <c r="F55" s="600"/>
      <c r="G55" s="591"/>
      <c r="H55" s="603"/>
      <c r="I55" s="604"/>
      <c r="J55" s="582" t="e">
        <f t="shared" si="0"/>
        <v>#DIV/0!</v>
      </c>
      <c r="K55" s="590"/>
      <c r="L55" s="590"/>
      <c r="M55" s="589"/>
    </row>
    <row r="56" spans="1:13">
      <c r="A56" s="574">
        <v>49</v>
      </c>
      <c r="B56" s="589"/>
      <c r="C56" s="589"/>
      <c r="D56" s="589"/>
      <c r="E56" s="600"/>
      <c r="F56" s="600"/>
      <c r="G56" s="591"/>
      <c r="H56" s="603"/>
      <c r="I56" s="604"/>
      <c r="J56" s="582" t="e">
        <f t="shared" si="0"/>
        <v>#DIV/0!</v>
      </c>
      <c r="K56" s="590"/>
      <c r="L56" s="590"/>
      <c r="M56" s="589"/>
    </row>
    <row r="57" spans="1:13">
      <c r="A57" s="574">
        <v>50</v>
      </c>
      <c r="B57" s="589"/>
      <c r="C57" s="589"/>
      <c r="D57" s="589"/>
      <c r="E57" s="600"/>
      <c r="F57" s="600"/>
      <c r="G57" s="591"/>
      <c r="H57" s="603"/>
      <c r="I57" s="604"/>
      <c r="J57" s="582" t="e">
        <f t="shared" si="0"/>
        <v>#DIV/0!</v>
      </c>
      <c r="K57" s="590"/>
      <c r="L57" s="590"/>
      <c r="M57" s="589"/>
    </row>
    <row r="58" spans="1:13">
      <c r="A58" s="574">
        <v>51</v>
      </c>
      <c r="B58" s="589"/>
      <c r="C58" s="589"/>
      <c r="D58" s="589"/>
      <c r="E58" s="600"/>
      <c r="F58" s="600"/>
      <c r="G58" s="591"/>
      <c r="H58" s="603"/>
      <c r="I58" s="604"/>
      <c r="J58" s="602" t="e">
        <f t="shared" si="0"/>
        <v>#DIV/0!</v>
      </c>
      <c r="K58" s="590"/>
      <c r="L58" s="590"/>
      <c r="M58" s="589"/>
    </row>
    <row r="59" spans="1:13">
      <c r="A59" s="574">
        <v>52</v>
      </c>
      <c r="B59" s="589"/>
      <c r="C59" s="589"/>
      <c r="D59" s="589"/>
      <c r="E59" s="600"/>
      <c r="F59" s="600"/>
      <c r="G59" s="591"/>
      <c r="H59" s="603"/>
      <c r="I59" s="604"/>
      <c r="J59" s="602" t="e">
        <f t="shared" si="0"/>
        <v>#DIV/0!</v>
      </c>
      <c r="K59" s="590"/>
      <c r="L59" s="590"/>
      <c r="M59" s="589"/>
    </row>
    <row r="60" spans="1:13">
      <c r="A60" s="574">
        <v>53</v>
      </c>
      <c r="B60" s="589"/>
      <c r="C60" s="589"/>
      <c r="D60" s="589"/>
      <c r="E60" s="600"/>
      <c r="F60" s="600"/>
      <c r="G60" s="591"/>
      <c r="H60" s="603"/>
      <c r="I60" s="604"/>
      <c r="J60" s="582" t="e">
        <f t="shared" si="0"/>
        <v>#DIV/0!</v>
      </c>
      <c r="K60" s="590"/>
      <c r="L60" s="590"/>
      <c r="M60" s="589"/>
    </row>
    <row r="61" spans="1:13">
      <c r="A61" s="574">
        <v>54</v>
      </c>
      <c r="B61" s="589"/>
      <c r="C61" s="589"/>
      <c r="D61" s="589"/>
      <c r="E61" s="600"/>
      <c r="F61" s="600"/>
      <c r="G61" s="591"/>
      <c r="H61" s="603"/>
      <c r="I61" s="604"/>
      <c r="J61" s="602" t="e">
        <f t="shared" si="0"/>
        <v>#DIV/0!</v>
      </c>
      <c r="K61" s="590"/>
      <c r="L61" s="590"/>
      <c r="M61" s="589"/>
    </row>
    <row r="62" spans="1:13">
      <c r="A62" s="574">
        <v>55</v>
      </c>
      <c r="B62" s="589"/>
      <c r="C62" s="589"/>
      <c r="D62" s="589"/>
      <c r="E62" s="600"/>
      <c r="F62" s="600"/>
      <c r="G62" s="591"/>
      <c r="H62" s="603"/>
      <c r="I62" s="604"/>
      <c r="J62" s="602" t="e">
        <f t="shared" si="0"/>
        <v>#DIV/0!</v>
      </c>
      <c r="K62" s="590"/>
      <c r="L62" s="590"/>
      <c r="M62" s="589"/>
    </row>
    <row r="63" spans="1:13">
      <c r="A63" s="601">
        <v>56</v>
      </c>
      <c r="B63" s="589"/>
      <c r="C63" s="589"/>
      <c r="D63" s="589"/>
      <c r="E63" s="600"/>
      <c r="F63" s="600"/>
      <c r="G63" s="591"/>
      <c r="H63" s="603"/>
      <c r="I63" s="604"/>
      <c r="J63" s="582" t="e">
        <f t="shared" si="0"/>
        <v>#DIV/0!</v>
      </c>
      <c r="K63" s="590"/>
      <c r="L63" s="590"/>
      <c r="M63" s="589"/>
    </row>
    <row r="64" spans="1:13">
      <c r="A64" s="601">
        <v>57</v>
      </c>
      <c r="B64" s="589"/>
      <c r="C64" s="589"/>
      <c r="D64" s="589"/>
      <c r="E64" s="600"/>
      <c r="F64" s="600"/>
      <c r="G64" s="591"/>
      <c r="H64" s="603"/>
      <c r="I64" s="604"/>
      <c r="J64" s="582" t="e">
        <f t="shared" si="0"/>
        <v>#DIV/0!</v>
      </c>
      <c r="K64" s="590"/>
      <c r="L64" s="590"/>
      <c r="M64" s="589"/>
    </row>
    <row r="65" spans="1:13">
      <c r="A65" s="574">
        <v>58</v>
      </c>
      <c r="B65" s="589"/>
      <c r="C65" s="589"/>
      <c r="D65" s="589"/>
      <c r="E65" s="600"/>
      <c r="F65" s="600"/>
      <c r="G65" s="591"/>
      <c r="H65" s="603"/>
      <c r="I65" s="604"/>
      <c r="J65" s="582" t="e">
        <f t="shared" si="0"/>
        <v>#DIV/0!</v>
      </c>
      <c r="K65" s="590"/>
      <c r="L65" s="590"/>
      <c r="M65" s="589"/>
    </row>
    <row r="66" spans="1:13">
      <c r="A66" s="574">
        <v>59</v>
      </c>
      <c r="B66" s="589"/>
      <c r="C66" s="589"/>
      <c r="D66" s="589"/>
      <c r="E66" s="600"/>
      <c r="F66" s="600"/>
      <c r="G66" s="591"/>
      <c r="H66" s="603"/>
      <c r="I66" s="604"/>
      <c r="J66" s="582" t="e">
        <f t="shared" si="0"/>
        <v>#DIV/0!</v>
      </c>
      <c r="K66" s="590"/>
      <c r="L66" s="590"/>
      <c r="M66" s="589"/>
    </row>
    <row r="67" spans="1:13">
      <c r="A67" s="574">
        <v>60</v>
      </c>
      <c r="B67" s="589"/>
      <c r="C67" s="589"/>
      <c r="D67" s="589"/>
      <c r="E67" s="600"/>
      <c r="F67" s="600"/>
      <c r="G67" s="591"/>
      <c r="H67" s="603"/>
      <c r="I67" s="604"/>
      <c r="J67" s="602" t="e">
        <f t="shared" si="0"/>
        <v>#DIV/0!</v>
      </c>
      <c r="K67" s="590"/>
      <c r="L67" s="590"/>
      <c r="M67" s="589"/>
    </row>
    <row r="68" spans="1:13">
      <c r="A68" s="574">
        <v>61</v>
      </c>
      <c r="B68" s="589"/>
      <c r="C68" s="589"/>
      <c r="D68" s="589"/>
      <c r="E68" s="600"/>
      <c r="F68" s="600"/>
      <c r="G68" s="591"/>
      <c r="H68" s="603"/>
      <c r="I68" s="604"/>
      <c r="J68" s="602" t="e">
        <f t="shared" si="0"/>
        <v>#DIV/0!</v>
      </c>
      <c r="K68" s="590"/>
      <c r="L68" s="590"/>
      <c r="M68" s="589"/>
    </row>
    <row r="69" spans="1:13">
      <c r="A69" s="574">
        <v>62</v>
      </c>
      <c r="B69" s="589"/>
      <c r="C69" s="589"/>
      <c r="D69" s="589"/>
      <c r="E69" s="600"/>
      <c r="F69" s="600"/>
      <c r="G69" s="591"/>
      <c r="H69" s="603"/>
      <c r="I69" s="604"/>
      <c r="J69" s="582" t="e">
        <f t="shared" si="0"/>
        <v>#DIV/0!</v>
      </c>
      <c r="K69" s="590"/>
      <c r="L69" s="590"/>
      <c r="M69" s="589"/>
    </row>
    <row r="70" spans="1:13">
      <c r="A70" s="574">
        <v>63</v>
      </c>
      <c r="B70" s="589"/>
      <c r="C70" s="589"/>
      <c r="D70" s="589"/>
      <c r="E70" s="600"/>
      <c r="F70" s="600"/>
      <c r="G70" s="591"/>
      <c r="H70" s="603"/>
      <c r="I70" s="604"/>
      <c r="J70" s="602" t="e">
        <f t="shared" si="0"/>
        <v>#DIV/0!</v>
      </c>
      <c r="K70" s="590"/>
      <c r="L70" s="590"/>
      <c r="M70" s="589"/>
    </row>
    <row r="71" spans="1:13">
      <c r="A71" s="574">
        <v>64</v>
      </c>
      <c r="B71" s="589"/>
      <c r="C71" s="589"/>
      <c r="D71" s="589"/>
      <c r="E71" s="600"/>
      <c r="F71" s="600"/>
      <c r="G71" s="591"/>
      <c r="H71" s="603"/>
      <c r="I71" s="604"/>
      <c r="J71" s="602" t="e">
        <f t="shared" si="0"/>
        <v>#DIV/0!</v>
      </c>
      <c r="K71" s="590"/>
      <c r="L71" s="590"/>
      <c r="M71" s="589"/>
    </row>
    <row r="72" spans="1:13">
      <c r="A72" s="574">
        <v>65</v>
      </c>
      <c r="B72" s="589"/>
      <c r="C72" s="589"/>
      <c r="D72" s="589"/>
      <c r="E72" s="600"/>
      <c r="F72" s="600"/>
      <c r="G72" s="591"/>
      <c r="H72" s="603"/>
      <c r="I72" s="604"/>
      <c r="J72" s="582" t="e">
        <f t="shared" ref="J72:J135" si="1">H72/I72</f>
        <v>#DIV/0!</v>
      </c>
      <c r="K72" s="590"/>
      <c r="L72" s="590"/>
      <c r="M72" s="589"/>
    </row>
    <row r="73" spans="1:13">
      <c r="A73" s="601">
        <v>66</v>
      </c>
      <c r="B73" s="589"/>
      <c r="C73" s="589"/>
      <c r="D73" s="589"/>
      <c r="E73" s="600"/>
      <c r="F73" s="600"/>
      <c r="G73" s="591"/>
      <c r="H73" s="603"/>
      <c r="I73" s="604"/>
      <c r="J73" s="582" t="e">
        <f t="shared" si="1"/>
        <v>#DIV/0!</v>
      </c>
      <c r="K73" s="590"/>
      <c r="L73" s="590"/>
      <c r="M73" s="589"/>
    </row>
    <row r="74" spans="1:13">
      <c r="A74" s="601">
        <v>67</v>
      </c>
      <c r="B74" s="589"/>
      <c r="C74" s="589"/>
      <c r="D74" s="589"/>
      <c r="E74" s="600"/>
      <c r="F74" s="600"/>
      <c r="G74" s="591"/>
      <c r="H74" s="603"/>
      <c r="I74" s="604"/>
      <c r="J74" s="582" t="e">
        <f t="shared" si="1"/>
        <v>#DIV/0!</v>
      </c>
      <c r="K74" s="590"/>
      <c r="L74" s="590"/>
      <c r="M74" s="589"/>
    </row>
    <row r="75" spans="1:13">
      <c r="A75" s="574">
        <v>68</v>
      </c>
      <c r="B75" s="589"/>
      <c r="C75" s="589"/>
      <c r="D75" s="589"/>
      <c r="E75" s="600"/>
      <c r="F75" s="600"/>
      <c r="G75" s="591"/>
      <c r="H75" s="603"/>
      <c r="I75" s="604"/>
      <c r="J75" s="582" t="e">
        <f t="shared" si="1"/>
        <v>#DIV/0!</v>
      </c>
      <c r="K75" s="590"/>
      <c r="L75" s="590"/>
      <c r="M75" s="589"/>
    </row>
    <row r="76" spans="1:13">
      <c r="A76" s="574">
        <v>69</v>
      </c>
      <c r="B76" s="589"/>
      <c r="C76" s="589"/>
      <c r="D76" s="589"/>
      <c r="E76" s="600"/>
      <c r="F76" s="600"/>
      <c r="G76" s="591"/>
      <c r="H76" s="603"/>
      <c r="I76" s="604"/>
      <c r="J76" s="602" t="e">
        <f t="shared" si="1"/>
        <v>#DIV/0!</v>
      </c>
      <c r="K76" s="590"/>
      <c r="L76" s="590"/>
      <c r="M76" s="589"/>
    </row>
    <row r="77" spans="1:13">
      <c r="A77" s="574">
        <v>70</v>
      </c>
      <c r="B77" s="589"/>
      <c r="C77" s="589"/>
      <c r="D77" s="589"/>
      <c r="E77" s="600"/>
      <c r="F77" s="600"/>
      <c r="G77" s="591"/>
      <c r="H77" s="603"/>
      <c r="I77" s="604"/>
      <c r="J77" s="602" t="e">
        <f t="shared" si="1"/>
        <v>#DIV/0!</v>
      </c>
      <c r="K77" s="590"/>
      <c r="L77" s="590"/>
      <c r="M77" s="589"/>
    </row>
    <row r="78" spans="1:13">
      <c r="A78" s="574">
        <v>71</v>
      </c>
      <c r="B78" s="589"/>
      <c r="C78" s="589"/>
      <c r="D78" s="589"/>
      <c r="E78" s="600"/>
      <c r="F78" s="600"/>
      <c r="G78" s="591"/>
      <c r="H78" s="603"/>
      <c r="I78" s="604"/>
      <c r="J78" s="582" t="e">
        <f t="shared" si="1"/>
        <v>#DIV/0!</v>
      </c>
      <c r="K78" s="590"/>
      <c r="L78" s="590"/>
      <c r="M78" s="589"/>
    </row>
    <row r="79" spans="1:13">
      <c r="A79" s="574">
        <v>72</v>
      </c>
      <c r="B79" s="589"/>
      <c r="C79" s="589"/>
      <c r="D79" s="589"/>
      <c r="E79" s="600"/>
      <c r="F79" s="600"/>
      <c r="G79" s="591"/>
      <c r="H79" s="603"/>
      <c r="I79" s="604"/>
      <c r="J79" s="602" t="e">
        <f t="shared" si="1"/>
        <v>#DIV/0!</v>
      </c>
      <c r="K79" s="590"/>
      <c r="L79" s="590"/>
      <c r="M79" s="589"/>
    </row>
    <row r="80" spans="1:13">
      <c r="A80" s="574">
        <v>73</v>
      </c>
      <c r="B80" s="589"/>
      <c r="C80" s="589"/>
      <c r="D80" s="589"/>
      <c r="E80" s="600"/>
      <c r="F80" s="600"/>
      <c r="G80" s="591"/>
      <c r="H80" s="603"/>
      <c r="I80" s="604"/>
      <c r="J80" s="602" t="e">
        <f t="shared" si="1"/>
        <v>#DIV/0!</v>
      </c>
      <c r="K80" s="590"/>
      <c r="L80" s="590"/>
      <c r="M80" s="589"/>
    </row>
    <row r="81" spans="1:13">
      <c r="A81" s="574">
        <v>74</v>
      </c>
      <c r="B81" s="589"/>
      <c r="C81" s="589"/>
      <c r="D81" s="589"/>
      <c r="E81" s="600"/>
      <c r="F81" s="600"/>
      <c r="G81" s="591"/>
      <c r="H81" s="603"/>
      <c r="I81" s="604"/>
      <c r="J81" s="582" t="e">
        <f t="shared" si="1"/>
        <v>#DIV/0!</v>
      </c>
      <c r="K81" s="590"/>
      <c r="L81" s="590"/>
      <c r="M81" s="589"/>
    </row>
    <row r="82" spans="1:13">
      <c r="A82" s="574">
        <v>75</v>
      </c>
      <c r="B82" s="589"/>
      <c r="C82" s="589"/>
      <c r="D82" s="589"/>
      <c r="E82" s="600"/>
      <c r="F82" s="600"/>
      <c r="G82" s="591"/>
      <c r="H82" s="603"/>
      <c r="I82" s="604"/>
      <c r="J82" s="582" t="e">
        <f t="shared" si="1"/>
        <v>#DIV/0!</v>
      </c>
      <c r="K82" s="590"/>
      <c r="L82" s="590"/>
      <c r="M82" s="589"/>
    </row>
    <row r="83" spans="1:13">
      <c r="A83" s="601">
        <v>76</v>
      </c>
      <c r="B83" s="589"/>
      <c r="C83" s="589"/>
      <c r="D83" s="589"/>
      <c r="E83" s="600"/>
      <c r="F83" s="600"/>
      <c r="G83" s="591"/>
      <c r="H83" s="603"/>
      <c r="I83" s="604"/>
      <c r="J83" s="582" t="e">
        <f t="shared" si="1"/>
        <v>#DIV/0!</v>
      </c>
      <c r="K83" s="590"/>
      <c r="L83" s="590"/>
      <c r="M83" s="589"/>
    </row>
    <row r="84" spans="1:13">
      <c r="A84" s="601">
        <v>77</v>
      </c>
      <c r="B84" s="589"/>
      <c r="C84" s="589"/>
      <c r="D84" s="589"/>
      <c r="E84" s="600"/>
      <c r="F84" s="600"/>
      <c r="G84" s="591"/>
      <c r="H84" s="603"/>
      <c r="I84" s="604"/>
      <c r="J84" s="582" t="e">
        <f t="shared" si="1"/>
        <v>#DIV/0!</v>
      </c>
      <c r="K84" s="590"/>
      <c r="L84" s="590"/>
      <c r="M84" s="589"/>
    </row>
    <row r="85" spans="1:13">
      <c r="A85" s="574">
        <v>78</v>
      </c>
      <c r="B85" s="589"/>
      <c r="C85" s="589"/>
      <c r="D85" s="589"/>
      <c r="E85" s="600"/>
      <c r="F85" s="600"/>
      <c r="G85" s="591"/>
      <c r="H85" s="603"/>
      <c r="I85" s="604"/>
      <c r="J85" s="602" t="e">
        <f t="shared" si="1"/>
        <v>#DIV/0!</v>
      </c>
      <c r="K85" s="590"/>
      <c r="L85" s="590"/>
      <c r="M85" s="589"/>
    </row>
    <row r="86" spans="1:13">
      <c r="A86" s="574">
        <v>79</v>
      </c>
      <c r="B86" s="589"/>
      <c r="C86" s="589"/>
      <c r="D86" s="589"/>
      <c r="E86" s="600"/>
      <c r="F86" s="600"/>
      <c r="G86" s="591"/>
      <c r="H86" s="603"/>
      <c r="I86" s="604"/>
      <c r="J86" s="602" t="e">
        <f t="shared" si="1"/>
        <v>#DIV/0!</v>
      </c>
      <c r="K86" s="590"/>
      <c r="L86" s="590"/>
      <c r="M86" s="589"/>
    </row>
    <row r="87" spans="1:13">
      <c r="A87" s="574">
        <v>80</v>
      </c>
      <c r="B87" s="589"/>
      <c r="C87" s="589"/>
      <c r="D87" s="589"/>
      <c r="E87" s="600"/>
      <c r="F87" s="600"/>
      <c r="G87" s="591"/>
      <c r="H87" s="603"/>
      <c r="I87" s="604"/>
      <c r="J87" s="582" t="e">
        <f t="shared" si="1"/>
        <v>#DIV/0!</v>
      </c>
      <c r="K87" s="590"/>
      <c r="L87" s="590"/>
      <c r="M87" s="589"/>
    </row>
    <row r="88" spans="1:13">
      <c r="A88" s="574">
        <v>81</v>
      </c>
      <c r="B88" s="589"/>
      <c r="C88" s="589"/>
      <c r="D88" s="589"/>
      <c r="E88" s="600"/>
      <c r="F88" s="600"/>
      <c r="G88" s="591"/>
      <c r="H88" s="603"/>
      <c r="I88" s="604"/>
      <c r="J88" s="602" t="e">
        <f t="shared" si="1"/>
        <v>#DIV/0!</v>
      </c>
      <c r="K88" s="590"/>
      <c r="L88" s="590"/>
      <c r="M88" s="589"/>
    </row>
    <row r="89" spans="1:13">
      <c r="A89" s="574">
        <v>82</v>
      </c>
      <c r="B89" s="589"/>
      <c r="C89" s="589"/>
      <c r="D89" s="589"/>
      <c r="E89" s="600"/>
      <c r="F89" s="600"/>
      <c r="G89" s="591"/>
      <c r="H89" s="603"/>
      <c r="I89" s="604"/>
      <c r="J89" s="602" t="e">
        <f t="shared" si="1"/>
        <v>#DIV/0!</v>
      </c>
      <c r="K89" s="590"/>
      <c r="L89" s="590"/>
      <c r="M89" s="589"/>
    </row>
    <row r="90" spans="1:13">
      <c r="A90" s="574">
        <v>83</v>
      </c>
      <c r="B90" s="589"/>
      <c r="C90" s="589"/>
      <c r="D90" s="589"/>
      <c r="E90" s="600"/>
      <c r="F90" s="600"/>
      <c r="G90" s="591"/>
      <c r="H90" s="603"/>
      <c r="I90" s="604"/>
      <c r="J90" s="582" t="e">
        <f t="shared" si="1"/>
        <v>#DIV/0!</v>
      </c>
      <c r="K90" s="590"/>
      <c r="L90" s="590"/>
      <c r="M90" s="589"/>
    </row>
    <row r="91" spans="1:13">
      <c r="A91" s="574">
        <v>84</v>
      </c>
      <c r="B91" s="589"/>
      <c r="C91" s="589"/>
      <c r="D91" s="589"/>
      <c r="E91" s="600"/>
      <c r="F91" s="600"/>
      <c r="G91" s="591"/>
      <c r="H91" s="603"/>
      <c r="I91" s="604"/>
      <c r="J91" s="582" t="e">
        <f t="shared" si="1"/>
        <v>#DIV/0!</v>
      </c>
      <c r="K91" s="590"/>
      <c r="L91" s="590"/>
      <c r="M91" s="589"/>
    </row>
    <row r="92" spans="1:13">
      <c r="A92" s="574">
        <v>85</v>
      </c>
      <c r="B92" s="589"/>
      <c r="C92" s="589"/>
      <c r="D92" s="589"/>
      <c r="E92" s="600"/>
      <c r="F92" s="600"/>
      <c r="G92" s="591"/>
      <c r="H92" s="603"/>
      <c r="I92" s="604"/>
      <c r="J92" s="582" t="e">
        <f t="shared" si="1"/>
        <v>#DIV/0!</v>
      </c>
      <c r="K92" s="590"/>
      <c r="L92" s="590"/>
      <c r="M92" s="589"/>
    </row>
    <row r="93" spans="1:13">
      <c r="A93" s="601">
        <v>86</v>
      </c>
      <c r="B93" s="589"/>
      <c r="C93" s="589"/>
      <c r="D93" s="589"/>
      <c r="E93" s="600"/>
      <c r="F93" s="600"/>
      <c r="G93" s="591"/>
      <c r="H93" s="603"/>
      <c r="I93" s="604"/>
      <c r="J93" s="582" t="e">
        <f t="shared" si="1"/>
        <v>#DIV/0!</v>
      </c>
      <c r="K93" s="590"/>
      <c r="L93" s="590"/>
      <c r="M93" s="589"/>
    </row>
    <row r="94" spans="1:13">
      <c r="A94" s="601">
        <v>87</v>
      </c>
      <c r="B94" s="589"/>
      <c r="C94" s="589"/>
      <c r="D94" s="589"/>
      <c r="E94" s="600"/>
      <c r="F94" s="600"/>
      <c r="G94" s="591"/>
      <c r="H94" s="603"/>
      <c r="I94" s="604"/>
      <c r="J94" s="602" t="e">
        <f t="shared" si="1"/>
        <v>#DIV/0!</v>
      </c>
      <c r="K94" s="590"/>
      <c r="L94" s="590"/>
      <c r="M94" s="589"/>
    </row>
    <row r="95" spans="1:13">
      <c r="A95" s="574">
        <v>88</v>
      </c>
      <c r="B95" s="589"/>
      <c r="C95" s="589"/>
      <c r="D95" s="589"/>
      <c r="E95" s="600"/>
      <c r="F95" s="600"/>
      <c r="G95" s="591"/>
      <c r="H95" s="603"/>
      <c r="I95" s="604"/>
      <c r="J95" s="602" t="e">
        <f t="shared" si="1"/>
        <v>#DIV/0!</v>
      </c>
      <c r="K95" s="590"/>
      <c r="L95" s="590"/>
      <c r="M95" s="589"/>
    </row>
    <row r="96" spans="1:13">
      <c r="A96" s="574">
        <v>89</v>
      </c>
      <c r="B96" s="589"/>
      <c r="C96" s="589"/>
      <c r="D96" s="589"/>
      <c r="E96" s="600"/>
      <c r="F96" s="600"/>
      <c r="G96" s="591"/>
      <c r="H96" s="603"/>
      <c r="I96" s="604"/>
      <c r="J96" s="582" t="e">
        <f t="shared" si="1"/>
        <v>#DIV/0!</v>
      </c>
      <c r="K96" s="590"/>
      <c r="L96" s="590"/>
      <c r="M96" s="589"/>
    </row>
    <row r="97" spans="1:13">
      <c r="A97" s="574">
        <v>90</v>
      </c>
      <c r="B97" s="589"/>
      <c r="C97" s="589"/>
      <c r="D97" s="589"/>
      <c r="E97" s="600"/>
      <c r="F97" s="600"/>
      <c r="G97" s="591"/>
      <c r="H97" s="603"/>
      <c r="I97" s="604"/>
      <c r="J97" s="602" t="e">
        <f t="shared" si="1"/>
        <v>#DIV/0!</v>
      </c>
      <c r="K97" s="590"/>
      <c r="L97" s="590"/>
      <c r="M97" s="589"/>
    </row>
    <row r="98" spans="1:13">
      <c r="A98" s="574">
        <v>91</v>
      </c>
      <c r="B98" s="589"/>
      <c r="C98" s="589"/>
      <c r="D98" s="589"/>
      <c r="E98" s="600"/>
      <c r="F98" s="600"/>
      <c r="G98" s="591"/>
      <c r="H98" s="603"/>
      <c r="I98" s="604"/>
      <c r="J98" s="602" t="e">
        <f t="shared" si="1"/>
        <v>#DIV/0!</v>
      </c>
      <c r="K98" s="590"/>
      <c r="L98" s="590"/>
      <c r="M98" s="589"/>
    </row>
    <row r="99" spans="1:13">
      <c r="A99" s="574">
        <v>92</v>
      </c>
      <c r="B99" s="589"/>
      <c r="C99" s="589"/>
      <c r="D99" s="589"/>
      <c r="E99" s="600"/>
      <c r="F99" s="600"/>
      <c r="G99" s="591"/>
      <c r="H99" s="603"/>
      <c r="I99" s="604"/>
      <c r="J99" s="582" t="e">
        <f t="shared" si="1"/>
        <v>#DIV/0!</v>
      </c>
      <c r="K99" s="590"/>
      <c r="L99" s="590"/>
      <c r="M99" s="589"/>
    </row>
    <row r="100" spans="1:13">
      <c r="A100" s="574">
        <v>93</v>
      </c>
      <c r="B100" s="589"/>
      <c r="C100" s="589"/>
      <c r="D100" s="589"/>
      <c r="E100" s="600"/>
      <c r="F100" s="600"/>
      <c r="G100" s="591"/>
      <c r="H100" s="603"/>
      <c r="I100" s="604"/>
      <c r="J100" s="582" t="e">
        <f t="shared" si="1"/>
        <v>#DIV/0!</v>
      </c>
      <c r="K100" s="590"/>
      <c r="L100" s="590"/>
      <c r="M100" s="589"/>
    </row>
    <row r="101" spans="1:13">
      <c r="A101" s="574">
        <v>94</v>
      </c>
      <c r="B101" s="589"/>
      <c r="C101" s="589"/>
      <c r="D101" s="589"/>
      <c r="E101" s="600"/>
      <c r="F101" s="600"/>
      <c r="G101" s="591"/>
      <c r="H101" s="603"/>
      <c r="I101" s="604"/>
      <c r="J101" s="582" t="e">
        <f t="shared" si="1"/>
        <v>#DIV/0!</v>
      </c>
      <c r="K101" s="590"/>
      <c r="L101" s="590"/>
      <c r="M101" s="589"/>
    </row>
    <row r="102" spans="1:13">
      <c r="A102" s="574">
        <v>95</v>
      </c>
      <c r="B102" s="589"/>
      <c r="C102" s="589"/>
      <c r="D102" s="589"/>
      <c r="E102" s="600"/>
      <c r="F102" s="600"/>
      <c r="G102" s="591"/>
      <c r="H102" s="603"/>
      <c r="I102" s="604"/>
      <c r="J102" s="582" t="e">
        <f t="shared" si="1"/>
        <v>#DIV/0!</v>
      </c>
      <c r="K102" s="590"/>
      <c r="L102" s="590"/>
      <c r="M102" s="589"/>
    </row>
    <row r="103" spans="1:13">
      <c r="A103" s="601">
        <v>96</v>
      </c>
      <c r="B103" s="589"/>
      <c r="C103" s="589"/>
      <c r="D103" s="589"/>
      <c r="E103" s="600"/>
      <c r="F103" s="600"/>
      <c r="G103" s="591"/>
      <c r="H103" s="603"/>
      <c r="I103" s="604"/>
      <c r="J103" s="602" t="e">
        <f t="shared" si="1"/>
        <v>#DIV/0!</v>
      </c>
      <c r="K103" s="590"/>
      <c r="L103" s="590"/>
      <c r="M103" s="589"/>
    </row>
    <row r="104" spans="1:13">
      <c r="A104" s="601">
        <v>97</v>
      </c>
      <c r="B104" s="589"/>
      <c r="C104" s="589"/>
      <c r="D104" s="589"/>
      <c r="E104" s="600"/>
      <c r="F104" s="600"/>
      <c r="G104" s="591"/>
      <c r="H104" s="603"/>
      <c r="I104" s="604"/>
      <c r="J104" s="602" t="e">
        <f t="shared" si="1"/>
        <v>#DIV/0!</v>
      </c>
      <c r="K104" s="590"/>
      <c r="L104" s="590"/>
      <c r="M104" s="589"/>
    </row>
    <row r="105" spans="1:13">
      <c r="A105" s="574">
        <v>98</v>
      </c>
      <c r="B105" s="589"/>
      <c r="C105" s="589"/>
      <c r="D105" s="589"/>
      <c r="E105" s="600"/>
      <c r="F105" s="600"/>
      <c r="G105" s="591"/>
      <c r="H105" s="603"/>
      <c r="I105" s="604"/>
      <c r="J105" s="582" t="e">
        <f t="shared" si="1"/>
        <v>#DIV/0!</v>
      </c>
      <c r="K105" s="590"/>
      <c r="L105" s="590"/>
      <c r="M105" s="589"/>
    </row>
    <row r="106" spans="1:13">
      <c r="A106" s="574">
        <v>99</v>
      </c>
      <c r="B106" s="589"/>
      <c r="C106" s="589"/>
      <c r="D106" s="589"/>
      <c r="E106" s="600"/>
      <c r="F106" s="600"/>
      <c r="G106" s="591"/>
      <c r="H106" s="603"/>
      <c r="I106" s="604"/>
      <c r="J106" s="602" t="e">
        <f t="shared" si="1"/>
        <v>#DIV/0!</v>
      </c>
      <c r="K106" s="590"/>
      <c r="L106" s="590"/>
      <c r="M106" s="589"/>
    </row>
    <row r="107" spans="1:13">
      <c r="A107" s="574">
        <v>100</v>
      </c>
      <c r="B107" s="589"/>
      <c r="C107" s="589"/>
      <c r="D107" s="589"/>
      <c r="E107" s="600"/>
      <c r="F107" s="600"/>
      <c r="G107" s="591"/>
      <c r="H107" s="603"/>
      <c r="I107" s="604"/>
      <c r="J107" s="602" t="e">
        <f t="shared" si="1"/>
        <v>#DIV/0!</v>
      </c>
      <c r="K107" s="590"/>
      <c r="L107" s="590"/>
      <c r="M107" s="589"/>
    </row>
    <row r="108" spans="1:13">
      <c r="A108" s="574">
        <v>101</v>
      </c>
      <c r="B108" s="589"/>
      <c r="C108" s="589"/>
      <c r="D108" s="589"/>
      <c r="E108" s="600"/>
      <c r="F108" s="600"/>
      <c r="G108" s="591"/>
      <c r="H108" s="603"/>
      <c r="I108" s="604"/>
      <c r="J108" s="582" t="e">
        <f t="shared" si="1"/>
        <v>#DIV/0!</v>
      </c>
      <c r="K108" s="590"/>
      <c r="L108" s="590"/>
      <c r="M108" s="589"/>
    </row>
    <row r="109" spans="1:13">
      <c r="A109" s="574">
        <v>102</v>
      </c>
      <c r="B109" s="589"/>
      <c r="C109" s="589"/>
      <c r="D109" s="589"/>
      <c r="E109" s="600"/>
      <c r="F109" s="600"/>
      <c r="G109" s="591"/>
      <c r="H109" s="603"/>
      <c r="I109" s="604"/>
      <c r="J109" s="582" t="e">
        <f t="shared" si="1"/>
        <v>#DIV/0!</v>
      </c>
      <c r="K109" s="590"/>
      <c r="L109" s="590"/>
      <c r="M109" s="589"/>
    </row>
    <row r="110" spans="1:13">
      <c r="A110" s="574">
        <v>103</v>
      </c>
      <c r="B110" s="589"/>
      <c r="C110" s="589"/>
      <c r="D110" s="589"/>
      <c r="E110" s="600"/>
      <c r="F110" s="600"/>
      <c r="G110" s="591"/>
      <c r="H110" s="603"/>
      <c r="I110" s="604"/>
      <c r="J110" s="582" t="e">
        <f t="shared" si="1"/>
        <v>#DIV/0!</v>
      </c>
      <c r="K110" s="590"/>
      <c r="L110" s="590"/>
      <c r="M110" s="589"/>
    </row>
    <row r="111" spans="1:13">
      <c r="A111" s="574">
        <v>104</v>
      </c>
      <c r="B111" s="589"/>
      <c r="C111" s="589"/>
      <c r="D111" s="589"/>
      <c r="E111" s="600"/>
      <c r="F111" s="600"/>
      <c r="G111" s="591"/>
      <c r="H111" s="603"/>
      <c r="I111" s="604"/>
      <c r="J111" s="582" t="e">
        <f t="shared" si="1"/>
        <v>#DIV/0!</v>
      </c>
      <c r="K111" s="590"/>
      <c r="L111" s="590"/>
      <c r="M111" s="589"/>
    </row>
    <row r="112" spans="1:13">
      <c r="A112" s="574">
        <v>105</v>
      </c>
      <c r="B112" s="589"/>
      <c r="C112" s="589"/>
      <c r="D112" s="589"/>
      <c r="E112" s="600"/>
      <c r="F112" s="600"/>
      <c r="G112" s="591"/>
      <c r="H112" s="603"/>
      <c r="I112" s="604"/>
      <c r="J112" s="602" t="e">
        <f t="shared" si="1"/>
        <v>#DIV/0!</v>
      </c>
      <c r="K112" s="590"/>
      <c r="L112" s="590"/>
      <c r="M112" s="589"/>
    </row>
    <row r="113" spans="1:13">
      <c r="A113" s="601">
        <v>106</v>
      </c>
      <c r="B113" s="589"/>
      <c r="C113" s="589"/>
      <c r="D113" s="589"/>
      <c r="E113" s="600"/>
      <c r="F113" s="600"/>
      <c r="G113" s="591"/>
      <c r="H113" s="603"/>
      <c r="I113" s="604"/>
      <c r="J113" s="602" t="e">
        <f t="shared" si="1"/>
        <v>#DIV/0!</v>
      </c>
      <c r="K113" s="590"/>
      <c r="L113" s="590"/>
      <c r="M113" s="589"/>
    </row>
    <row r="114" spans="1:13">
      <c r="A114" s="601">
        <v>107</v>
      </c>
      <c r="B114" s="589"/>
      <c r="C114" s="589"/>
      <c r="D114" s="589"/>
      <c r="E114" s="600"/>
      <c r="F114" s="600"/>
      <c r="G114" s="591"/>
      <c r="H114" s="603"/>
      <c r="I114" s="604"/>
      <c r="J114" s="582" t="e">
        <f t="shared" si="1"/>
        <v>#DIV/0!</v>
      </c>
      <c r="K114" s="590"/>
      <c r="L114" s="590"/>
      <c r="M114" s="589"/>
    </row>
    <row r="115" spans="1:13">
      <c r="A115" s="574">
        <v>108</v>
      </c>
      <c r="B115" s="589"/>
      <c r="C115" s="589"/>
      <c r="D115" s="589"/>
      <c r="E115" s="600"/>
      <c r="F115" s="600"/>
      <c r="G115" s="591"/>
      <c r="H115" s="603"/>
      <c r="I115" s="604"/>
      <c r="J115" s="602" t="e">
        <f t="shared" si="1"/>
        <v>#DIV/0!</v>
      </c>
      <c r="K115" s="590"/>
      <c r="L115" s="590"/>
      <c r="M115" s="589"/>
    </row>
    <row r="116" spans="1:13">
      <c r="A116" s="574">
        <v>109</v>
      </c>
      <c r="B116" s="589"/>
      <c r="C116" s="589"/>
      <c r="D116" s="589"/>
      <c r="E116" s="600"/>
      <c r="F116" s="600"/>
      <c r="G116" s="591"/>
      <c r="H116" s="603"/>
      <c r="I116" s="604"/>
      <c r="J116" s="602" t="e">
        <f t="shared" si="1"/>
        <v>#DIV/0!</v>
      </c>
      <c r="K116" s="590"/>
      <c r="L116" s="590"/>
      <c r="M116" s="589"/>
    </row>
    <row r="117" spans="1:13">
      <c r="A117" s="574">
        <v>110</v>
      </c>
      <c r="B117" s="589"/>
      <c r="C117" s="589"/>
      <c r="D117" s="589"/>
      <c r="E117" s="600"/>
      <c r="F117" s="600"/>
      <c r="G117" s="591"/>
      <c r="H117" s="603"/>
      <c r="I117" s="604"/>
      <c r="J117" s="582" t="e">
        <f t="shared" si="1"/>
        <v>#DIV/0!</v>
      </c>
      <c r="K117" s="590"/>
      <c r="L117" s="590"/>
      <c r="M117" s="589"/>
    </row>
    <row r="118" spans="1:13">
      <c r="A118" s="574">
        <v>111</v>
      </c>
      <c r="B118" s="589"/>
      <c r="C118" s="589"/>
      <c r="D118" s="589"/>
      <c r="E118" s="600"/>
      <c r="F118" s="600"/>
      <c r="G118" s="591"/>
      <c r="H118" s="603"/>
      <c r="I118" s="604"/>
      <c r="J118" s="582" t="e">
        <f t="shared" si="1"/>
        <v>#DIV/0!</v>
      </c>
      <c r="K118" s="590"/>
      <c r="L118" s="590"/>
      <c r="M118" s="589"/>
    </row>
    <row r="119" spans="1:13">
      <c r="A119" s="574">
        <v>112</v>
      </c>
      <c r="B119" s="589"/>
      <c r="C119" s="589"/>
      <c r="D119" s="589"/>
      <c r="E119" s="600"/>
      <c r="F119" s="600"/>
      <c r="G119" s="591"/>
      <c r="H119" s="603"/>
      <c r="I119" s="604"/>
      <c r="J119" s="582" t="e">
        <f t="shared" si="1"/>
        <v>#DIV/0!</v>
      </c>
      <c r="K119" s="590"/>
      <c r="L119" s="590"/>
      <c r="M119" s="589"/>
    </row>
    <row r="120" spans="1:13">
      <c r="A120" s="574">
        <v>113</v>
      </c>
      <c r="B120" s="589"/>
      <c r="C120" s="589"/>
      <c r="D120" s="589"/>
      <c r="E120" s="600"/>
      <c r="F120" s="600"/>
      <c r="G120" s="591"/>
      <c r="H120" s="603"/>
      <c r="I120" s="604"/>
      <c r="J120" s="582" t="e">
        <f t="shared" si="1"/>
        <v>#DIV/0!</v>
      </c>
      <c r="K120" s="590"/>
      <c r="L120" s="590"/>
      <c r="M120" s="589"/>
    </row>
    <row r="121" spans="1:13">
      <c r="A121" s="574">
        <v>114</v>
      </c>
      <c r="B121" s="589"/>
      <c r="C121" s="589"/>
      <c r="D121" s="589"/>
      <c r="E121" s="600"/>
      <c r="F121" s="600"/>
      <c r="G121" s="591"/>
      <c r="H121" s="603"/>
      <c r="I121" s="604"/>
      <c r="J121" s="602" t="e">
        <f t="shared" si="1"/>
        <v>#DIV/0!</v>
      </c>
      <c r="K121" s="590"/>
      <c r="L121" s="590"/>
      <c r="M121" s="589"/>
    </row>
    <row r="122" spans="1:13">
      <c r="A122" s="574">
        <v>115</v>
      </c>
      <c r="B122" s="589"/>
      <c r="C122" s="589"/>
      <c r="D122" s="589"/>
      <c r="E122" s="600"/>
      <c r="F122" s="600"/>
      <c r="G122" s="591"/>
      <c r="H122" s="603"/>
      <c r="I122" s="604"/>
      <c r="J122" s="602" t="e">
        <f t="shared" si="1"/>
        <v>#DIV/0!</v>
      </c>
      <c r="K122" s="590"/>
      <c r="L122" s="590"/>
      <c r="M122" s="589"/>
    </row>
    <row r="123" spans="1:13">
      <c r="A123" s="601">
        <v>116</v>
      </c>
      <c r="B123" s="589"/>
      <c r="C123" s="589"/>
      <c r="D123" s="589"/>
      <c r="E123" s="600"/>
      <c r="F123" s="600"/>
      <c r="G123" s="591"/>
      <c r="H123" s="603"/>
      <c r="I123" s="604"/>
      <c r="J123" s="582" t="e">
        <f t="shared" si="1"/>
        <v>#DIV/0!</v>
      </c>
      <c r="K123" s="590"/>
      <c r="L123" s="590"/>
      <c r="M123" s="589"/>
    </row>
    <row r="124" spans="1:13">
      <c r="A124" s="601">
        <v>117</v>
      </c>
      <c r="B124" s="589"/>
      <c r="C124" s="589"/>
      <c r="D124" s="589"/>
      <c r="E124" s="600"/>
      <c r="F124" s="600"/>
      <c r="G124" s="591"/>
      <c r="H124" s="603"/>
      <c r="I124" s="604"/>
      <c r="J124" s="602" t="e">
        <f t="shared" si="1"/>
        <v>#DIV/0!</v>
      </c>
      <c r="K124" s="590"/>
      <c r="L124" s="590"/>
      <c r="M124" s="589"/>
    </row>
    <row r="125" spans="1:13">
      <c r="A125" s="574">
        <v>118</v>
      </c>
      <c r="B125" s="589"/>
      <c r="C125" s="589"/>
      <c r="D125" s="589"/>
      <c r="E125" s="600"/>
      <c r="F125" s="600"/>
      <c r="G125" s="591"/>
      <c r="H125" s="603"/>
      <c r="I125" s="604"/>
      <c r="J125" s="602" t="e">
        <f t="shared" si="1"/>
        <v>#DIV/0!</v>
      </c>
      <c r="K125" s="590"/>
      <c r="L125" s="590"/>
      <c r="M125" s="589"/>
    </row>
    <row r="126" spans="1:13">
      <c r="A126" s="574">
        <v>119</v>
      </c>
      <c r="B126" s="589"/>
      <c r="C126" s="589"/>
      <c r="D126" s="589"/>
      <c r="E126" s="600"/>
      <c r="F126" s="600"/>
      <c r="G126" s="591"/>
      <c r="H126" s="603"/>
      <c r="I126" s="604"/>
      <c r="J126" s="582" t="e">
        <f t="shared" si="1"/>
        <v>#DIV/0!</v>
      </c>
      <c r="K126" s="590"/>
      <c r="L126" s="590"/>
      <c r="M126" s="589"/>
    </row>
    <row r="127" spans="1:13">
      <c r="A127" s="574">
        <v>120</v>
      </c>
      <c r="B127" s="589"/>
      <c r="C127" s="589"/>
      <c r="D127" s="589"/>
      <c r="E127" s="600"/>
      <c r="F127" s="600"/>
      <c r="G127" s="591"/>
      <c r="H127" s="603"/>
      <c r="I127" s="604"/>
      <c r="J127" s="582" t="e">
        <f t="shared" si="1"/>
        <v>#DIV/0!</v>
      </c>
      <c r="K127" s="590"/>
      <c r="L127" s="590"/>
      <c r="M127" s="589"/>
    </row>
    <row r="128" spans="1:13">
      <c r="A128" s="574">
        <v>121</v>
      </c>
      <c r="B128" s="589"/>
      <c r="C128" s="589"/>
      <c r="D128" s="589"/>
      <c r="E128" s="600"/>
      <c r="F128" s="600"/>
      <c r="G128" s="591"/>
      <c r="H128" s="603"/>
      <c r="I128" s="604"/>
      <c r="J128" s="582" t="e">
        <f t="shared" si="1"/>
        <v>#DIV/0!</v>
      </c>
      <c r="K128" s="590"/>
      <c r="L128" s="590"/>
      <c r="M128" s="589"/>
    </row>
    <row r="129" spans="1:13">
      <c r="A129" s="574">
        <v>122</v>
      </c>
      <c r="B129" s="589"/>
      <c r="C129" s="589"/>
      <c r="D129" s="589"/>
      <c r="E129" s="600"/>
      <c r="F129" s="600"/>
      <c r="G129" s="591"/>
      <c r="H129" s="603"/>
      <c r="I129" s="604"/>
      <c r="J129" s="582" t="e">
        <f t="shared" si="1"/>
        <v>#DIV/0!</v>
      </c>
      <c r="K129" s="590"/>
      <c r="L129" s="590"/>
      <c r="M129" s="589"/>
    </row>
    <row r="130" spans="1:13">
      <c r="A130" s="574">
        <v>123</v>
      </c>
      <c r="B130" s="589"/>
      <c r="C130" s="589"/>
      <c r="D130" s="589"/>
      <c r="E130" s="600"/>
      <c r="F130" s="600"/>
      <c r="G130" s="591"/>
      <c r="H130" s="603"/>
      <c r="I130" s="604"/>
      <c r="J130" s="602" t="e">
        <f t="shared" si="1"/>
        <v>#DIV/0!</v>
      </c>
      <c r="K130" s="590"/>
      <c r="L130" s="590"/>
      <c r="M130" s="589"/>
    </row>
    <row r="131" spans="1:13">
      <c r="A131" s="574">
        <v>124</v>
      </c>
      <c r="B131" s="589"/>
      <c r="C131" s="589"/>
      <c r="D131" s="589"/>
      <c r="E131" s="600"/>
      <c r="F131" s="600"/>
      <c r="G131" s="591"/>
      <c r="H131" s="603"/>
      <c r="I131" s="604"/>
      <c r="J131" s="602" t="e">
        <f t="shared" si="1"/>
        <v>#DIV/0!</v>
      </c>
      <c r="K131" s="590"/>
      <c r="L131" s="590"/>
      <c r="M131" s="589"/>
    </row>
    <row r="132" spans="1:13">
      <c r="A132" s="574">
        <v>125</v>
      </c>
      <c r="B132" s="589"/>
      <c r="C132" s="589"/>
      <c r="D132" s="589"/>
      <c r="E132" s="600"/>
      <c r="F132" s="600"/>
      <c r="G132" s="591"/>
      <c r="H132" s="603"/>
      <c r="I132" s="604"/>
      <c r="J132" s="582" t="e">
        <f t="shared" si="1"/>
        <v>#DIV/0!</v>
      </c>
      <c r="K132" s="590"/>
      <c r="L132" s="590"/>
      <c r="M132" s="589"/>
    </row>
    <row r="133" spans="1:13">
      <c r="A133" s="601">
        <v>126</v>
      </c>
      <c r="B133" s="589"/>
      <c r="C133" s="589"/>
      <c r="D133" s="589"/>
      <c r="E133" s="600"/>
      <c r="F133" s="600"/>
      <c r="G133" s="591"/>
      <c r="H133" s="603"/>
      <c r="I133" s="604"/>
      <c r="J133" s="602" t="e">
        <f t="shared" si="1"/>
        <v>#DIV/0!</v>
      </c>
      <c r="K133" s="590"/>
      <c r="L133" s="590"/>
      <c r="M133" s="589"/>
    </row>
    <row r="134" spans="1:13">
      <c r="A134" s="601">
        <v>127</v>
      </c>
      <c r="B134" s="589"/>
      <c r="C134" s="589"/>
      <c r="D134" s="589"/>
      <c r="E134" s="600"/>
      <c r="F134" s="600"/>
      <c r="G134" s="591"/>
      <c r="H134" s="603"/>
      <c r="I134" s="604"/>
      <c r="J134" s="602" t="e">
        <f t="shared" si="1"/>
        <v>#DIV/0!</v>
      </c>
      <c r="K134" s="590"/>
      <c r="L134" s="590"/>
      <c r="M134" s="589"/>
    </row>
    <row r="135" spans="1:13">
      <c r="A135" s="574">
        <v>128</v>
      </c>
      <c r="B135" s="589"/>
      <c r="C135" s="589"/>
      <c r="D135" s="589"/>
      <c r="E135" s="600"/>
      <c r="F135" s="600"/>
      <c r="G135" s="591"/>
      <c r="H135" s="603"/>
      <c r="I135" s="604"/>
      <c r="J135" s="582" t="e">
        <f t="shared" si="1"/>
        <v>#DIV/0!</v>
      </c>
      <c r="K135" s="590"/>
      <c r="L135" s="590"/>
      <c r="M135" s="589"/>
    </row>
    <row r="136" spans="1:13">
      <c r="A136" s="574">
        <v>129</v>
      </c>
      <c r="B136" s="589"/>
      <c r="C136" s="589"/>
      <c r="D136" s="589"/>
      <c r="E136" s="600"/>
      <c r="F136" s="600"/>
      <c r="G136" s="591"/>
      <c r="H136" s="603"/>
      <c r="I136" s="604"/>
      <c r="J136" s="582" t="e">
        <f t="shared" ref="J136:J199" si="2">H136/I136</f>
        <v>#DIV/0!</v>
      </c>
      <c r="K136" s="590"/>
      <c r="L136" s="590"/>
      <c r="M136" s="589"/>
    </row>
    <row r="137" spans="1:13">
      <c r="A137" s="574">
        <v>130</v>
      </c>
      <c r="B137" s="589"/>
      <c r="C137" s="589"/>
      <c r="D137" s="589"/>
      <c r="E137" s="600"/>
      <c r="F137" s="600"/>
      <c r="G137" s="591"/>
      <c r="H137" s="603"/>
      <c r="I137" s="604"/>
      <c r="J137" s="582" t="e">
        <f t="shared" si="2"/>
        <v>#DIV/0!</v>
      </c>
      <c r="K137" s="590"/>
      <c r="L137" s="590"/>
      <c r="M137" s="589"/>
    </row>
    <row r="138" spans="1:13">
      <c r="A138" s="574">
        <v>131</v>
      </c>
      <c r="B138" s="589"/>
      <c r="C138" s="589"/>
      <c r="D138" s="589"/>
      <c r="E138" s="600"/>
      <c r="F138" s="600"/>
      <c r="G138" s="591"/>
      <c r="H138" s="603"/>
      <c r="I138" s="604"/>
      <c r="J138" s="582" t="e">
        <f t="shared" si="2"/>
        <v>#DIV/0!</v>
      </c>
      <c r="K138" s="590"/>
      <c r="L138" s="590"/>
      <c r="M138" s="589"/>
    </row>
    <row r="139" spans="1:13">
      <c r="A139" s="574">
        <v>132</v>
      </c>
      <c r="B139" s="589"/>
      <c r="C139" s="589"/>
      <c r="D139" s="589"/>
      <c r="E139" s="600"/>
      <c r="F139" s="600"/>
      <c r="G139" s="591"/>
      <c r="H139" s="603"/>
      <c r="I139" s="604"/>
      <c r="J139" s="602" t="e">
        <f t="shared" si="2"/>
        <v>#DIV/0!</v>
      </c>
      <c r="K139" s="590"/>
      <c r="L139" s="590"/>
      <c r="M139" s="589"/>
    </row>
    <row r="140" spans="1:13">
      <c r="A140" s="574">
        <v>133</v>
      </c>
      <c r="B140" s="589"/>
      <c r="C140" s="589"/>
      <c r="D140" s="589"/>
      <c r="E140" s="600"/>
      <c r="F140" s="600"/>
      <c r="G140" s="591"/>
      <c r="H140" s="603"/>
      <c r="I140" s="604"/>
      <c r="J140" s="602" t="e">
        <f t="shared" si="2"/>
        <v>#DIV/0!</v>
      </c>
      <c r="K140" s="590"/>
      <c r="L140" s="590"/>
      <c r="M140" s="589"/>
    </row>
    <row r="141" spans="1:13">
      <c r="A141" s="574">
        <v>134</v>
      </c>
      <c r="B141" s="589"/>
      <c r="C141" s="589"/>
      <c r="D141" s="589"/>
      <c r="E141" s="600"/>
      <c r="F141" s="600"/>
      <c r="G141" s="591"/>
      <c r="H141" s="603"/>
      <c r="I141" s="604"/>
      <c r="J141" s="582" t="e">
        <f t="shared" si="2"/>
        <v>#DIV/0!</v>
      </c>
      <c r="K141" s="590"/>
      <c r="L141" s="590"/>
      <c r="M141" s="589"/>
    </row>
    <row r="142" spans="1:13">
      <c r="A142" s="574">
        <v>135</v>
      </c>
      <c r="B142" s="589"/>
      <c r="C142" s="589"/>
      <c r="D142" s="589"/>
      <c r="E142" s="600"/>
      <c r="F142" s="600"/>
      <c r="G142" s="591"/>
      <c r="H142" s="603"/>
      <c r="I142" s="604"/>
      <c r="J142" s="602" t="e">
        <f t="shared" si="2"/>
        <v>#DIV/0!</v>
      </c>
      <c r="K142" s="590"/>
      <c r="L142" s="590"/>
      <c r="M142" s="589"/>
    </row>
    <row r="143" spans="1:13">
      <c r="A143" s="601">
        <v>136</v>
      </c>
      <c r="B143" s="589"/>
      <c r="C143" s="589"/>
      <c r="D143" s="589"/>
      <c r="E143" s="600"/>
      <c r="F143" s="600"/>
      <c r="G143" s="591"/>
      <c r="H143" s="603"/>
      <c r="I143" s="604"/>
      <c r="J143" s="602" t="e">
        <f t="shared" si="2"/>
        <v>#DIV/0!</v>
      </c>
      <c r="K143" s="590"/>
      <c r="L143" s="590"/>
      <c r="M143" s="589"/>
    </row>
    <row r="144" spans="1:13">
      <c r="A144" s="601">
        <v>137</v>
      </c>
      <c r="B144" s="589"/>
      <c r="C144" s="589"/>
      <c r="D144" s="589"/>
      <c r="E144" s="600"/>
      <c r="F144" s="600"/>
      <c r="G144" s="591"/>
      <c r="H144" s="603"/>
      <c r="I144" s="604"/>
      <c r="J144" s="582" t="e">
        <f t="shared" si="2"/>
        <v>#DIV/0!</v>
      </c>
      <c r="K144" s="590"/>
      <c r="L144" s="590"/>
      <c r="M144" s="589"/>
    </row>
    <row r="145" spans="1:13">
      <c r="A145" s="574">
        <v>138</v>
      </c>
      <c r="B145" s="589"/>
      <c r="C145" s="589"/>
      <c r="D145" s="589"/>
      <c r="E145" s="600"/>
      <c r="F145" s="600"/>
      <c r="G145" s="591"/>
      <c r="H145" s="603"/>
      <c r="I145" s="604"/>
      <c r="J145" s="582" t="e">
        <f t="shared" si="2"/>
        <v>#DIV/0!</v>
      </c>
      <c r="K145" s="590"/>
      <c r="L145" s="590"/>
      <c r="M145" s="589"/>
    </row>
    <row r="146" spans="1:13">
      <c r="A146" s="574">
        <v>139</v>
      </c>
      <c r="B146" s="589"/>
      <c r="C146" s="589"/>
      <c r="D146" s="589"/>
      <c r="E146" s="600"/>
      <c r="F146" s="600"/>
      <c r="G146" s="591"/>
      <c r="H146" s="603"/>
      <c r="I146" s="604"/>
      <c r="J146" s="582" t="e">
        <f t="shared" si="2"/>
        <v>#DIV/0!</v>
      </c>
      <c r="K146" s="590"/>
      <c r="L146" s="590"/>
      <c r="M146" s="589"/>
    </row>
    <row r="147" spans="1:13">
      <c r="A147" s="574">
        <v>140</v>
      </c>
      <c r="B147" s="589"/>
      <c r="C147" s="589"/>
      <c r="D147" s="589"/>
      <c r="E147" s="600"/>
      <c r="F147" s="600"/>
      <c r="G147" s="591"/>
      <c r="H147" s="603"/>
      <c r="I147" s="604"/>
      <c r="J147" s="582" t="e">
        <f t="shared" si="2"/>
        <v>#DIV/0!</v>
      </c>
      <c r="K147" s="590"/>
      <c r="L147" s="590"/>
      <c r="M147" s="589"/>
    </row>
    <row r="148" spans="1:13">
      <c r="A148" s="574">
        <v>141</v>
      </c>
      <c r="B148" s="589"/>
      <c r="C148" s="589"/>
      <c r="D148" s="589"/>
      <c r="E148" s="600"/>
      <c r="F148" s="600"/>
      <c r="G148" s="591"/>
      <c r="H148" s="603"/>
      <c r="I148" s="604"/>
      <c r="J148" s="602" t="e">
        <f t="shared" si="2"/>
        <v>#DIV/0!</v>
      </c>
      <c r="K148" s="590"/>
      <c r="L148" s="590"/>
      <c r="M148" s="589"/>
    </row>
    <row r="149" spans="1:13">
      <c r="A149" s="574">
        <v>142</v>
      </c>
      <c r="B149" s="589"/>
      <c r="C149" s="589"/>
      <c r="D149" s="589"/>
      <c r="E149" s="600"/>
      <c r="F149" s="600"/>
      <c r="G149" s="591"/>
      <c r="H149" s="603"/>
      <c r="I149" s="604"/>
      <c r="J149" s="602" t="e">
        <f t="shared" si="2"/>
        <v>#DIV/0!</v>
      </c>
      <c r="K149" s="590"/>
      <c r="L149" s="590"/>
      <c r="M149" s="589"/>
    </row>
    <row r="150" spans="1:13">
      <c r="A150" s="574">
        <v>143</v>
      </c>
      <c r="B150" s="589"/>
      <c r="C150" s="589"/>
      <c r="D150" s="589"/>
      <c r="E150" s="600"/>
      <c r="F150" s="600"/>
      <c r="G150" s="591"/>
      <c r="H150" s="603"/>
      <c r="I150" s="604"/>
      <c r="J150" s="582" t="e">
        <f t="shared" si="2"/>
        <v>#DIV/0!</v>
      </c>
      <c r="K150" s="590"/>
      <c r="L150" s="590"/>
      <c r="M150" s="589"/>
    </row>
    <row r="151" spans="1:13">
      <c r="A151" s="574">
        <v>144</v>
      </c>
      <c r="B151" s="589"/>
      <c r="C151" s="589"/>
      <c r="D151" s="589"/>
      <c r="E151" s="600"/>
      <c r="F151" s="600"/>
      <c r="G151" s="591"/>
      <c r="H151" s="603"/>
      <c r="I151" s="604"/>
      <c r="J151" s="602" t="e">
        <f t="shared" si="2"/>
        <v>#DIV/0!</v>
      </c>
      <c r="K151" s="590"/>
      <c r="L151" s="590"/>
      <c r="M151" s="589"/>
    </row>
    <row r="152" spans="1:13">
      <c r="A152" s="574">
        <v>145</v>
      </c>
      <c r="B152" s="589"/>
      <c r="C152" s="589"/>
      <c r="D152" s="589"/>
      <c r="E152" s="600"/>
      <c r="F152" s="600"/>
      <c r="G152" s="591"/>
      <c r="H152" s="603"/>
      <c r="I152" s="604"/>
      <c r="J152" s="602" t="e">
        <f t="shared" si="2"/>
        <v>#DIV/0!</v>
      </c>
      <c r="K152" s="590"/>
      <c r="L152" s="590"/>
      <c r="M152" s="589"/>
    </row>
    <row r="153" spans="1:13">
      <c r="A153" s="601">
        <v>146</v>
      </c>
      <c r="B153" s="589"/>
      <c r="C153" s="589"/>
      <c r="D153" s="589"/>
      <c r="E153" s="600"/>
      <c r="F153" s="600"/>
      <c r="G153" s="591"/>
      <c r="H153" s="603"/>
      <c r="I153" s="604"/>
      <c r="J153" s="582" t="e">
        <f t="shared" si="2"/>
        <v>#DIV/0!</v>
      </c>
      <c r="K153" s="590"/>
      <c r="L153" s="590"/>
      <c r="M153" s="589"/>
    </row>
    <row r="154" spans="1:13">
      <c r="A154" s="601">
        <v>147</v>
      </c>
      <c r="B154" s="589"/>
      <c r="C154" s="589"/>
      <c r="D154" s="589"/>
      <c r="E154" s="600"/>
      <c r="F154" s="600"/>
      <c r="G154" s="591"/>
      <c r="H154" s="603"/>
      <c r="I154" s="604"/>
      <c r="J154" s="582" t="e">
        <f t="shared" si="2"/>
        <v>#DIV/0!</v>
      </c>
      <c r="K154" s="590"/>
      <c r="L154" s="590"/>
      <c r="M154" s="589"/>
    </row>
    <row r="155" spans="1:13">
      <c r="A155" s="574">
        <v>148</v>
      </c>
      <c r="B155" s="589"/>
      <c r="C155" s="589"/>
      <c r="D155" s="589"/>
      <c r="E155" s="600"/>
      <c r="F155" s="600"/>
      <c r="G155" s="591"/>
      <c r="H155" s="603"/>
      <c r="I155" s="604"/>
      <c r="J155" s="582" t="e">
        <f t="shared" si="2"/>
        <v>#DIV/0!</v>
      </c>
      <c r="K155" s="590"/>
      <c r="L155" s="590"/>
      <c r="M155" s="589"/>
    </row>
    <row r="156" spans="1:13">
      <c r="A156" s="574">
        <v>149</v>
      </c>
      <c r="B156" s="589"/>
      <c r="C156" s="589"/>
      <c r="D156" s="589"/>
      <c r="E156" s="600"/>
      <c r="F156" s="600"/>
      <c r="G156" s="591"/>
      <c r="H156" s="603"/>
      <c r="I156" s="604"/>
      <c r="J156" s="582" t="e">
        <f t="shared" si="2"/>
        <v>#DIV/0!</v>
      </c>
      <c r="K156" s="590"/>
      <c r="L156" s="590"/>
      <c r="M156" s="589"/>
    </row>
    <row r="157" spans="1:13">
      <c r="A157" s="574">
        <v>150</v>
      </c>
      <c r="B157" s="589"/>
      <c r="C157" s="589"/>
      <c r="D157" s="589"/>
      <c r="E157" s="600"/>
      <c r="F157" s="600"/>
      <c r="G157" s="591"/>
      <c r="H157" s="603"/>
      <c r="I157" s="604"/>
      <c r="J157" s="602" t="e">
        <f t="shared" si="2"/>
        <v>#DIV/0!</v>
      </c>
      <c r="K157" s="590"/>
      <c r="L157" s="590"/>
      <c r="M157" s="589"/>
    </row>
    <row r="158" spans="1:13">
      <c r="A158" s="574">
        <v>151</v>
      </c>
      <c r="B158" s="589"/>
      <c r="C158" s="589"/>
      <c r="D158" s="589"/>
      <c r="E158" s="600"/>
      <c r="F158" s="600"/>
      <c r="G158" s="591"/>
      <c r="H158" s="603"/>
      <c r="I158" s="604"/>
      <c r="J158" s="602" t="e">
        <f t="shared" si="2"/>
        <v>#DIV/0!</v>
      </c>
      <c r="K158" s="590"/>
      <c r="L158" s="590"/>
      <c r="M158" s="589"/>
    </row>
    <row r="159" spans="1:13">
      <c r="A159" s="574">
        <v>152</v>
      </c>
      <c r="B159" s="589"/>
      <c r="C159" s="589"/>
      <c r="D159" s="589"/>
      <c r="E159" s="600"/>
      <c r="F159" s="600"/>
      <c r="G159" s="591"/>
      <c r="H159" s="603"/>
      <c r="I159" s="604"/>
      <c r="J159" s="582" t="e">
        <f t="shared" si="2"/>
        <v>#DIV/0!</v>
      </c>
      <c r="K159" s="590"/>
      <c r="L159" s="590"/>
      <c r="M159" s="589"/>
    </row>
    <row r="160" spans="1:13">
      <c r="A160" s="574">
        <v>153</v>
      </c>
      <c r="B160" s="589"/>
      <c r="C160" s="589"/>
      <c r="D160" s="589"/>
      <c r="E160" s="600"/>
      <c r="F160" s="600"/>
      <c r="G160" s="591"/>
      <c r="H160" s="603"/>
      <c r="I160" s="604"/>
      <c r="J160" s="602" t="e">
        <f t="shared" si="2"/>
        <v>#DIV/0!</v>
      </c>
      <c r="K160" s="590"/>
      <c r="L160" s="590"/>
      <c r="M160" s="589"/>
    </row>
    <row r="161" spans="1:13">
      <c r="A161" s="574">
        <v>154</v>
      </c>
      <c r="B161" s="589"/>
      <c r="C161" s="589"/>
      <c r="D161" s="589"/>
      <c r="E161" s="600"/>
      <c r="F161" s="600"/>
      <c r="G161" s="591"/>
      <c r="H161" s="603"/>
      <c r="I161" s="604"/>
      <c r="J161" s="602" t="e">
        <f t="shared" si="2"/>
        <v>#DIV/0!</v>
      </c>
      <c r="K161" s="590"/>
      <c r="L161" s="590"/>
      <c r="M161" s="589"/>
    </row>
    <row r="162" spans="1:13">
      <c r="A162" s="574">
        <v>155</v>
      </c>
      <c r="B162" s="589"/>
      <c r="C162" s="589"/>
      <c r="D162" s="589"/>
      <c r="E162" s="600"/>
      <c r="F162" s="600"/>
      <c r="G162" s="591"/>
      <c r="H162" s="603"/>
      <c r="I162" s="604"/>
      <c r="J162" s="582" t="e">
        <f t="shared" si="2"/>
        <v>#DIV/0!</v>
      </c>
      <c r="K162" s="590"/>
      <c r="L162" s="590"/>
      <c r="M162" s="589"/>
    </row>
    <row r="163" spans="1:13">
      <c r="A163" s="601">
        <v>156</v>
      </c>
      <c r="B163" s="589"/>
      <c r="C163" s="589"/>
      <c r="D163" s="589"/>
      <c r="E163" s="600"/>
      <c r="F163" s="600"/>
      <c r="G163" s="591"/>
      <c r="H163" s="603"/>
      <c r="I163" s="604"/>
      <c r="J163" s="582" t="e">
        <f t="shared" si="2"/>
        <v>#DIV/0!</v>
      </c>
      <c r="K163" s="590"/>
      <c r="L163" s="590"/>
      <c r="M163" s="589"/>
    </row>
    <row r="164" spans="1:13">
      <c r="A164" s="601">
        <v>157</v>
      </c>
      <c r="B164" s="589"/>
      <c r="C164" s="589"/>
      <c r="D164" s="589"/>
      <c r="E164" s="600"/>
      <c r="F164" s="600"/>
      <c r="G164" s="591"/>
      <c r="H164" s="603"/>
      <c r="I164" s="604"/>
      <c r="J164" s="582" t="e">
        <f t="shared" si="2"/>
        <v>#DIV/0!</v>
      </c>
      <c r="K164" s="590"/>
      <c r="L164" s="590"/>
      <c r="M164" s="589"/>
    </row>
    <row r="165" spans="1:13">
      <c r="A165" s="574">
        <v>158</v>
      </c>
      <c r="B165" s="589"/>
      <c r="C165" s="589"/>
      <c r="D165" s="589"/>
      <c r="E165" s="600"/>
      <c r="F165" s="600"/>
      <c r="G165" s="591"/>
      <c r="H165" s="603"/>
      <c r="I165" s="604"/>
      <c r="J165" s="582" t="e">
        <f t="shared" si="2"/>
        <v>#DIV/0!</v>
      </c>
      <c r="K165" s="590"/>
      <c r="L165" s="590"/>
      <c r="M165" s="589"/>
    </row>
    <row r="166" spans="1:13">
      <c r="A166" s="574">
        <v>159</v>
      </c>
      <c r="B166" s="589"/>
      <c r="C166" s="589"/>
      <c r="D166" s="589"/>
      <c r="E166" s="600"/>
      <c r="F166" s="600"/>
      <c r="G166" s="591"/>
      <c r="H166" s="603"/>
      <c r="I166" s="604"/>
      <c r="J166" s="602" t="e">
        <f t="shared" si="2"/>
        <v>#DIV/0!</v>
      </c>
      <c r="K166" s="590"/>
      <c r="L166" s="590"/>
      <c r="M166" s="589"/>
    </row>
    <row r="167" spans="1:13">
      <c r="A167" s="574">
        <v>160</v>
      </c>
      <c r="B167" s="589"/>
      <c r="C167" s="589"/>
      <c r="D167" s="589"/>
      <c r="E167" s="600"/>
      <c r="F167" s="600"/>
      <c r="G167" s="591"/>
      <c r="H167" s="603"/>
      <c r="I167" s="604"/>
      <c r="J167" s="602" t="e">
        <f t="shared" si="2"/>
        <v>#DIV/0!</v>
      </c>
      <c r="K167" s="590"/>
      <c r="L167" s="590"/>
      <c r="M167" s="589"/>
    </row>
    <row r="168" spans="1:13">
      <c r="A168" s="574">
        <v>161</v>
      </c>
      <c r="B168" s="589"/>
      <c r="C168" s="589"/>
      <c r="D168" s="589"/>
      <c r="E168" s="600"/>
      <c r="F168" s="600"/>
      <c r="G168" s="591"/>
      <c r="H168" s="603"/>
      <c r="I168" s="604"/>
      <c r="J168" s="582" t="e">
        <f t="shared" si="2"/>
        <v>#DIV/0!</v>
      </c>
      <c r="K168" s="590"/>
      <c r="L168" s="590"/>
      <c r="M168" s="589"/>
    </row>
    <row r="169" spans="1:13">
      <c r="A169" s="574">
        <v>162</v>
      </c>
      <c r="B169" s="589"/>
      <c r="C169" s="589"/>
      <c r="D169" s="589"/>
      <c r="E169" s="600"/>
      <c r="F169" s="600"/>
      <c r="G169" s="591"/>
      <c r="H169" s="603"/>
      <c r="I169" s="604"/>
      <c r="J169" s="602" t="e">
        <f t="shared" si="2"/>
        <v>#DIV/0!</v>
      </c>
      <c r="K169" s="590"/>
      <c r="L169" s="590"/>
      <c r="M169" s="589"/>
    </row>
    <row r="170" spans="1:13">
      <c r="A170" s="574">
        <v>163</v>
      </c>
      <c r="B170" s="589"/>
      <c r="C170" s="589"/>
      <c r="D170" s="589"/>
      <c r="E170" s="600"/>
      <c r="F170" s="600"/>
      <c r="G170" s="591"/>
      <c r="H170" s="603"/>
      <c r="I170" s="604"/>
      <c r="J170" s="602" t="e">
        <f t="shared" si="2"/>
        <v>#DIV/0!</v>
      </c>
      <c r="K170" s="590"/>
      <c r="L170" s="590"/>
      <c r="M170" s="589"/>
    </row>
    <row r="171" spans="1:13">
      <c r="A171" s="574">
        <v>164</v>
      </c>
      <c r="B171" s="589"/>
      <c r="C171" s="589"/>
      <c r="D171" s="589"/>
      <c r="E171" s="600"/>
      <c r="F171" s="600"/>
      <c r="G171" s="591"/>
      <c r="H171" s="603"/>
      <c r="I171" s="604"/>
      <c r="J171" s="582" t="e">
        <f t="shared" si="2"/>
        <v>#DIV/0!</v>
      </c>
      <c r="K171" s="590"/>
      <c r="L171" s="590"/>
      <c r="M171" s="589"/>
    </row>
    <row r="172" spans="1:13">
      <c r="A172" s="574">
        <v>165</v>
      </c>
      <c r="B172" s="589"/>
      <c r="C172" s="589"/>
      <c r="D172" s="589"/>
      <c r="E172" s="600"/>
      <c r="F172" s="600"/>
      <c r="G172" s="591"/>
      <c r="H172" s="603"/>
      <c r="I172" s="604"/>
      <c r="J172" s="582" t="e">
        <f t="shared" si="2"/>
        <v>#DIV/0!</v>
      </c>
      <c r="K172" s="590"/>
      <c r="L172" s="590"/>
      <c r="M172" s="589"/>
    </row>
    <row r="173" spans="1:13">
      <c r="A173" s="601">
        <v>166</v>
      </c>
      <c r="B173" s="589"/>
      <c r="C173" s="589"/>
      <c r="D173" s="589"/>
      <c r="E173" s="600"/>
      <c r="F173" s="600"/>
      <c r="G173" s="591"/>
      <c r="H173" s="603"/>
      <c r="I173" s="604"/>
      <c r="J173" s="582" t="e">
        <f t="shared" si="2"/>
        <v>#DIV/0!</v>
      </c>
      <c r="K173" s="590"/>
      <c r="L173" s="590"/>
      <c r="M173" s="589"/>
    </row>
    <row r="174" spans="1:13">
      <c r="A174" s="601">
        <v>167</v>
      </c>
      <c r="B174" s="589"/>
      <c r="C174" s="589"/>
      <c r="D174" s="589"/>
      <c r="E174" s="600"/>
      <c r="F174" s="600"/>
      <c r="G174" s="591"/>
      <c r="H174" s="603"/>
      <c r="I174" s="604"/>
      <c r="J174" s="582" t="e">
        <f t="shared" si="2"/>
        <v>#DIV/0!</v>
      </c>
      <c r="K174" s="590"/>
      <c r="L174" s="590"/>
      <c r="M174" s="589"/>
    </row>
    <row r="175" spans="1:13">
      <c r="A175" s="574">
        <v>168</v>
      </c>
      <c r="B175" s="589"/>
      <c r="C175" s="589"/>
      <c r="D175" s="589"/>
      <c r="E175" s="600"/>
      <c r="F175" s="600"/>
      <c r="G175" s="591"/>
      <c r="H175" s="603"/>
      <c r="I175" s="604"/>
      <c r="J175" s="602" t="e">
        <f t="shared" si="2"/>
        <v>#DIV/0!</v>
      </c>
      <c r="K175" s="590"/>
      <c r="L175" s="590"/>
      <c r="M175" s="589"/>
    </row>
    <row r="176" spans="1:13">
      <c r="A176" s="574">
        <v>169</v>
      </c>
      <c r="B176" s="589"/>
      <c r="C176" s="589"/>
      <c r="D176" s="589"/>
      <c r="E176" s="600"/>
      <c r="F176" s="600"/>
      <c r="G176" s="591"/>
      <c r="H176" s="603"/>
      <c r="I176" s="604"/>
      <c r="J176" s="602" t="e">
        <f t="shared" si="2"/>
        <v>#DIV/0!</v>
      </c>
      <c r="K176" s="590"/>
      <c r="L176" s="590"/>
      <c r="M176" s="589"/>
    </row>
    <row r="177" spans="1:13">
      <c r="A177" s="574">
        <v>170</v>
      </c>
      <c r="B177" s="589"/>
      <c r="C177" s="589"/>
      <c r="D177" s="589"/>
      <c r="E177" s="600"/>
      <c r="F177" s="600"/>
      <c r="G177" s="591"/>
      <c r="H177" s="603"/>
      <c r="I177" s="604"/>
      <c r="J177" s="582" t="e">
        <f t="shared" si="2"/>
        <v>#DIV/0!</v>
      </c>
      <c r="K177" s="590"/>
      <c r="L177" s="590"/>
      <c r="M177" s="589"/>
    </row>
    <row r="178" spans="1:13">
      <c r="A178" s="574">
        <v>171</v>
      </c>
      <c r="B178" s="589"/>
      <c r="C178" s="589"/>
      <c r="D178" s="589"/>
      <c r="E178" s="600"/>
      <c r="F178" s="600"/>
      <c r="G178" s="591"/>
      <c r="H178" s="603"/>
      <c r="I178" s="604"/>
      <c r="J178" s="602" t="e">
        <f t="shared" si="2"/>
        <v>#DIV/0!</v>
      </c>
      <c r="K178" s="590"/>
      <c r="L178" s="590"/>
      <c r="M178" s="589"/>
    </row>
    <row r="179" spans="1:13">
      <c r="A179" s="574">
        <v>172</v>
      </c>
      <c r="B179" s="589"/>
      <c r="C179" s="589"/>
      <c r="D179" s="589"/>
      <c r="E179" s="600"/>
      <c r="F179" s="600"/>
      <c r="G179" s="591"/>
      <c r="H179" s="603"/>
      <c r="I179" s="604"/>
      <c r="J179" s="602" t="e">
        <f t="shared" si="2"/>
        <v>#DIV/0!</v>
      </c>
      <c r="K179" s="590"/>
      <c r="L179" s="590"/>
      <c r="M179" s="589"/>
    </row>
    <row r="180" spans="1:13">
      <c r="A180" s="574">
        <v>173</v>
      </c>
      <c r="B180" s="589"/>
      <c r="C180" s="589"/>
      <c r="D180" s="589"/>
      <c r="E180" s="600"/>
      <c r="F180" s="600"/>
      <c r="G180" s="591"/>
      <c r="H180" s="603"/>
      <c r="I180" s="604"/>
      <c r="J180" s="582" t="e">
        <f t="shared" si="2"/>
        <v>#DIV/0!</v>
      </c>
      <c r="K180" s="590"/>
      <c r="L180" s="590"/>
      <c r="M180" s="589"/>
    </row>
    <row r="181" spans="1:13">
      <c r="A181" s="574">
        <v>174</v>
      </c>
      <c r="B181" s="589"/>
      <c r="C181" s="589"/>
      <c r="D181" s="589"/>
      <c r="E181" s="600"/>
      <c r="F181" s="600"/>
      <c r="G181" s="591"/>
      <c r="H181" s="603"/>
      <c r="I181" s="604"/>
      <c r="J181" s="582" t="e">
        <f t="shared" si="2"/>
        <v>#DIV/0!</v>
      </c>
      <c r="K181" s="590"/>
      <c r="L181" s="590"/>
      <c r="M181" s="589"/>
    </row>
    <row r="182" spans="1:13">
      <c r="A182" s="574">
        <v>175</v>
      </c>
      <c r="B182" s="589"/>
      <c r="C182" s="589"/>
      <c r="D182" s="589"/>
      <c r="E182" s="600"/>
      <c r="F182" s="600"/>
      <c r="G182" s="591"/>
      <c r="H182" s="603"/>
      <c r="I182" s="604"/>
      <c r="J182" s="582" t="e">
        <f t="shared" si="2"/>
        <v>#DIV/0!</v>
      </c>
      <c r="K182" s="590"/>
      <c r="L182" s="590"/>
      <c r="M182" s="589"/>
    </row>
    <row r="183" spans="1:13">
      <c r="A183" s="601">
        <v>176</v>
      </c>
      <c r="B183" s="589"/>
      <c r="C183" s="589"/>
      <c r="D183" s="589"/>
      <c r="E183" s="600"/>
      <c r="F183" s="600"/>
      <c r="G183" s="591"/>
      <c r="H183" s="603"/>
      <c r="I183" s="604"/>
      <c r="J183" s="582" t="e">
        <f t="shared" si="2"/>
        <v>#DIV/0!</v>
      </c>
      <c r="K183" s="590"/>
      <c r="L183" s="590"/>
      <c r="M183" s="589"/>
    </row>
    <row r="184" spans="1:13">
      <c r="A184" s="601">
        <v>177</v>
      </c>
      <c r="B184" s="589"/>
      <c r="C184" s="589"/>
      <c r="D184" s="589"/>
      <c r="E184" s="600"/>
      <c r="F184" s="600"/>
      <c r="G184" s="591"/>
      <c r="H184" s="603"/>
      <c r="I184" s="604"/>
      <c r="J184" s="602" t="e">
        <f t="shared" si="2"/>
        <v>#DIV/0!</v>
      </c>
      <c r="K184" s="590"/>
      <c r="L184" s="590"/>
      <c r="M184" s="589"/>
    </row>
    <row r="185" spans="1:13">
      <c r="A185" s="574">
        <v>178</v>
      </c>
      <c r="B185" s="589"/>
      <c r="C185" s="589"/>
      <c r="D185" s="589"/>
      <c r="E185" s="600"/>
      <c r="F185" s="600"/>
      <c r="G185" s="591"/>
      <c r="H185" s="603"/>
      <c r="I185" s="604"/>
      <c r="J185" s="602" t="e">
        <f t="shared" si="2"/>
        <v>#DIV/0!</v>
      </c>
      <c r="K185" s="590"/>
      <c r="L185" s="590"/>
      <c r="M185" s="589"/>
    </row>
    <row r="186" spans="1:13">
      <c r="A186" s="574">
        <v>179</v>
      </c>
      <c r="B186" s="589"/>
      <c r="C186" s="589"/>
      <c r="D186" s="589"/>
      <c r="E186" s="600"/>
      <c r="F186" s="600"/>
      <c r="G186" s="591"/>
      <c r="H186" s="603"/>
      <c r="I186" s="604"/>
      <c r="J186" s="582" t="e">
        <f t="shared" si="2"/>
        <v>#DIV/0!</v>
      </c>
      <c r="K186" s="590"/>
      <c r="L186" s="590"/>
      <c r="M186" s="589"/>
    </row>
    <row r="187" spans="1:13">
      <c r="A187" s="574">
        <v>180</v>
      </c>
      <c r="B187" s="589"/>
      <c r="C187" s="589"/>
      <c r="D187" s="589"/>
      <c r="E187" s="600"/>
      <c r="F187" s="600"/>
      <c r="G187" s="591"/>
      <c r="H187" s="603"/>
      <c r="I187" s="604"/>
      <c r="J187" s="602" t="e">
        <f t="shared" si="2"/>
        <v>#DIV/0!</v>
      </c>
      <c r="K187" s="590"/>
      <c r="L187" s="590"/>
      <c r="M187" s="589"/>
    </row>
    <row r="188" spans="1:13">
      <c r="A188" s="574">
        <v>181</v>
      </c>
      <c r="B188" s="589"/>
      <c r="C188" s="589"/>
      <c r="D188" s="589"/>
      <c r="E188" s="600"/>
      <c r="F188" s="600"/>
      <c r="G188" s="591"/>
      <c r="H188" s="603"/>
      <c r="I188" s="604"/>
      <c r="J188" s="602" t="e">
        <f t="shared" si="2"/>
        <v>#DIV/0!</v>
      </c>
      <c r="K188" s="590"/>
      <c r="L188" s="590"/>
      <c r="M188" s="589"/>
    </row>
    <row r="189" spans="1:13">
      <c r="A189" s="574">
        <v>182</v>
      </c>
      <c r="B189" s="589"/>
      <c r="C189" s="589"/>
      <c r="D189" s="589"/>
      <c r="E189" s="600"/>
      <c r="F189" s="600"/>
      <c r="G189" s="591"/>
      <c r="H189" s="603"/>
      <c r="I189" s="604"/>
      <c r="J189" s="582" t="e">
        <f t="shared" si="2"/>
        <v>#DIV/0!</v>
      </c>
      <c r="K189" s="590"/>
      <c r="L189" s="590"/>
      <c r="M189" s="589"/>
    </row>
    <row r="190" spans="1:13">
      <c r="A190" s="574">
        <v>183</v>
      </c>
      <c r="B190" s="589"/>
      <c r="C190" s="589"/>
      <c r="D190" s="589"/>
      <c r="E190" s="600"/>
      <c r="F190" s="600"/>
      <c r="G190" s="591"/>
      <c r="H190" s="603"/>
      <c r="I190" s="604"/>
      <c r="J190" s="582" t="e">
        <f t="shared" si="2"/>
        <v>#DIV/0!</v>
      </c>
      <c r="K190" s="590"/>
      <c r="L190" s="590"/>
      <c r="M190" s="589"/>
    </row>
    <row r="191" spans="1:13">
      <c r="A191" s="574">
        <v>184</v>
      </c>
      <c r="B191" s="589"/>
      <c r="C191" s="589"/>
      <c r="D191" s="589"/>
      <c r="E191" s="600"/>
      <c r="F191" s="600"/>
      <c r="G191" s="591"/>
      <c r="H191" s="603"/>
      <c r="I191" s="604"/>
      <c r="J191" s="582" t="e">
        <f t="shared" si="2"/>
        <v>#DIV/0!</v>
      </c>
      <c r="K191" s="590"/>
      <c r="L191" s="590"/>
      <c r="M191" s="589"/>
    </row>
    <row r="192" spans="1:13">
      <c r="A192" s="574">
        <v>185</v>
      </c>
      <c r="B192" s="589"/>
      <c r="C192" s="589"/>
      <c r="D192" s="589"/>
      <c r="E192" s="600"/>
      <c r="F192" s="600"/>
      <c r="G192" s="591"/>
      <c r="H192" s="603"/>
      <c r="I192" s="604"/>
      <c r="J192" s="582" t="e">
        <f t="shared" si="2"/>
        <v>#DIV/0!</v>
      </c>
      <c r="K192" s="590"/>
      <c r="L192" s="590"/>
      <c r="M192" s="589"/>
    </row>
    <row r="193" spans="1:13">
      <c r="A193" s="601">
        <v>186</v>
      </c>
      <c r="B193" s="589"/>
      <c r="C193" s="589"/>
      <c r="D193" s="589"/>
      <c r="E193" s="600"/>
      <c r="F193" s="600"/>
      <c r="G193" s="591"/>
      <c r="H193" s="603"/>
      <c r="I193" s="604"/>
      <c r="J193" s="602" t="e">
        <f t="shared" si="2"/>
        <v>#DIV/0!</v>
      </c>
      <c r="K193" s="590"/>
      <c r="L193" s="590"/>
      <c r="M193" s="589"/>
    </row>
    <row r="194" spans="1:13">
      <c r="A194" s="601">
        <v>187</v>
      </c>
      <c r="B194" s="589"/>
      <c r="C194" s="589"/>
      <c r="D194" s="589"/>
      <c r="E194" s="600"/>
      <c r="F194" s="600"/>
      <c r="G194" s="591"/>
      <c r="H194" s="603"/>
      <c r="I194" s="604"/>
      <c r="J194" s="602" t="e">
        <f t="shared" si="2"/>
        <v>#DIV/0!</v>
      </c>
      <c r="K194" s="590"/>
      <c r="L194" s="590"/>
      <c r="M194" s="589"/>
    </row>
    <row r="195" spans="1:13">
      <c r="A195" s="574">
        <v>188</v>
      </c>
      <c r="B195" s="589"/>
      <c r="C195" s="589"/>
      <c r="D195" s="589"/>
      <c r="E195" s="600"/>
      <c r="F195" s="600"/>
      <c r="G195" s="591"/>
      <c r="H195" s="603"/>
      <c r="I195" s="604"/>
      <c r="J195" s="582" t="e">
        <f t="shared" si="2"/>
        <v>#DIV/0!</v>
      </c>
      <c r="K195" s="590"/>
      <c r="L195" s="590"/>
      <c r="M195" s="589"/>
    </row>
    <row r="196" spans="1:13">
      <c r="A196" s="574">
        <v>189</v>
      </c>
      <c r="B196" s="589"/>
      <c r="C196" s="589"/>
      <c r="D196" s="589"/>
      <c r="E196" s="600"/>
      <c r="F196" s="600"/>
      <c r="G196" s="591"/>
      <c r="H196" s="603"/>
      <c r="I196" s="604"/>
      <c r="J196" s="602" t="e">
        <f t="shared" si="2"/>
        <v>#DIV/0!</v>
      </c>
      <c r="K196" s="590"/>
      <c r="L196" s="590"/>
      <c r="M196" s="589"/>
    </row>
    <row r="197" spans="1:13">
      <c r="A197" s="574">
        <v>190</v>
      </c>
      <c r="B197" s="589"/>
      <c r="C197" s="589"/>
      <c r="D197" s="589"/>
      <c r="E197" s="600"/>
      <c r="F197" s="600"/>
      <c r="G197" s="591"/>
      <c r="H197" s="603"/>
      <c r="I197" s="604"/>
      <c r="J197" s="602" t="e">
        <f t="shared" si="2"/>
        <v>#DIV/0!</v>
      </c>
      <c r="K197" s="590"/>
      <c r="L197" s="590"/>
      <c r="M197" s="589"/>
    </row>
    <row r="198" spans="1:13">
      <c r="A198" s="574">
        <v>191</v>
      </c>
      <c r="B198" s="589"/>
      <c r="C198" s="589"/>
      <c r="D198" s="589"/>
      <c r="E198" s="600"/>
      <c r="F198" s="600"/>
      <c r="G198" s="591"/>
      <c r="H198" s="603"/>
      <c r="I198" s="604"/>
      <c r="J198" s="582" t="e">
        <f t="shared" si="2"/>
        <v>#DIV/0!</v>
      </c>
      <c r="K198" s="590"/>
      <c r="L198" s="590"/>
      <c r="M198" s="589"/>
    </row>
    <row r="199" spans="1:13">
      <c r="A199" s="574">
        <v>192</v>
      </c>
      <c r="B199" s="589"/>
      <c r="C199" s="589"/>
      <c r="D199" s="589"/>
      <c r="E199" s="600"/>
      <c r="F199" s="600"/>
      <c r="G199" s="591"/>
      <c r="H199" s="603"/>
      <c r="I199" s="604"/>
      <c r="J199" s="582" t="e">
        <f t="shared" si="2"/>
        <v>#DIV/0!</v>
      </c>
      <c r="K199" s="590"/>
      <c r="L199" s="590"/>
      <c r="M199" s="589"/>
    </row>
    <row r="200" spans="1:13">
      <c r="A200" s="574">
        <v>193</v>
      </c>
      <c r="B200" s="589"/>
      <c r="C200" s="589"/>
      <c r="D200" s="589"/>
      <c r="E200" s="600"/>
      <c r="F200" s="600"/>
      <c r="G200" s="591"/>
      <c r="H200" s="603"/>
      <c r="I200" s="604"/>
      <c r="J200" s="582" t="e">
        <f t="shared" ref="J200:J263" si="3">H200/I200</f>
        <v>#DIV/0!</v>
      </c>
      <c r="K200" s="590"/>
      <c r="L200" s="590"/>
      <c r="M200" s="589"/>
    </row>
    <row r="201" spans="1:13">
      <c r="A201" s="574">
        <v>194</v>
      </c>
      <c r="B201" s="589"/>
      <c r="C201" s="589"/>
      <c r="D201" s="589"/>
      <c r="E201" s="600"/>
      <c r="F201" s="600"/>
      <c r="G201" s="591"/>
      <c r="H201" s="603"/>
      <c r="I201" s="604"/>
      <c r="J201" s="582" t="e">
        <f t="shared" si="3"/>
        <v>#DIV/0!</v>
      </c>
      <c r="K201" s="590"/>
      <c r="L201" s="590"/>
      <c r="M201" s="589"/>
    </row>
    <row r="202" spans="1:13">
      <c r="A202" s="574">
        <v>195</v>
      </c>
      <c r="B202" s="589"/>
      <c r="C202" s="589"/>
      <c r="D202" s="589"/>
      <c r="E202" s="600"/>
      <c r="F202" s="600"/>
      <c r="G202" s="591"/>
      <c r="H202" s="603"/>
      <c r="I202" s="604"/>
      <c r="J202" s="602" t="e">
        <f t="shared" si="3"/>
        <v>#DIV/0!</v>
      </c>
      <c r="K202" s="590"/>
      <c r="L202" s="590"/>
      <c r="M202" s="589"/>
    </row>
    <row r="203" spans="1:13">
      <c r="A203" s="601">
        <v>196</v>
      </c>
      <c r="B203" s="589"/>
      <c r="C203" s="589"/>
      <c r="D203" s="589"/>
      <c r="E203" s="600"/>
      <c r="F203" s="600"/>
      <c r="G203" s="591"/>
      <c r="H203" s="603"/>
      <c r="I203" s="604"/>
      <c r="J203" s="602" t="e">
        <f t="shared" si="3"/>
        <v>#DIV/0!</v>
      </c>
      <c r="K203" s="590"/>
      <c r="L203" s="590"/>
      <c r="M203" s="589"/>
    </row>
    <row r="204" spans="1:13">
      <c r="A204" s="601">
        <v>197</v>
      </c>
      <c r="B204" s="589"/>
      <c r="C204" s="589"/>
      <c r="D204" s="589"/>
      <c r="E204" s="600"/>
      <c r="F204" s="600"/>
      <c r="G204" s="591"/>
      <c r="H204" s="603"/>
      <c r="I204" s="604"/>
      <c r="J204" s="582" t="e">
        <f t="shared" si="3"/>
        <v>#DIV/0!</v>
      </c>
      <c r="K204" s="590"/>
      <c r="L204" s="590"/>
      <c r="M204" s="589"/>
    </row>
    <row r="205" spans="1:13">
      <c r="A205" s="574">
        <v>198</v>
      </c>
      <c r="B205" s="589"/>
      <c r="C205" s="589"/>
      <c r="D205" s="589"/>
      <c r="E205" s="600"/>
      <c r="F205" s="600"/>
      <c r="G205" s="591"/>
      <c r="H205" s="603"/>
      <c r="I205" s="604"/>
      <c r="J205" s="602" t="e">
        <f t="shared" si="3"/>
        <v>#DIV/0!</v>
      </c>
      <c r="K205" s="590"/>
      <c r="L205" s="590"/>
      <c r="M205" s="589"/>
    </row>
    <row r="206" spans="1:13">
      <c r="A206" s="574">
        <v>199</v>
      </c>
      <c r="B206" s="589"/>
      <c r="C206" s="589"/>
      <c r="D206" s="589"/>
      <c r="E206" s="600"/>
      <c r="F206" s="600"/>
      <c r="G206" s="591"/>
      <c r="H206" s="603"/>
      <c r="I206" s="604"/>
      <c r="J206" s="602" t="e">
        <f t="shared" si="3"/>
        <v>#DIV/0!</v>
      </c>
      <c r="K206" s="590"/>
      <c r="L206" s="590"/>
      <c r="M206" s="589"/>
    </row>
    <row r="207" spans="1:13">
      <c r="A207" s="574">
        <v>200</v>
      </c>
      <c r="B207" s="589"/>
      <c r="C207" s="589"/>
      <c r="D207" s="589"/>
      <c r="E207" s="600"/>
      <c r="F207" s="600"/>
      <c r="G207" s="591"/>
      <c r="H207" s="603"/>
      <c r="I207" s="604"/>
      <c r="J207" s="582" t="e">
        <f t="shared" si="3"/>
        <v>#DIV/0!</v>
      </c>
      <c r="K207" s="590"/>
      <c r="L207" s="590"/>
      <c r="M207" s="589"/>
    </row>
    <row r="208" spans="1:13">
      <c r="A208" s="574">
        <v>201</v>
      </c>
      <c r="B208" s="589"/>
      <c r="C208" s="589"/>
      <c r="D208" s="589"/>
      <c r="E208" s="600"/>
      <c r="F208" s="600"/>
      <c r="G208" s="591"/>
      <c r="H208" s="603"/>
      <c r="I208" s="604"/>
      <c r="J208" s="582" t="e">
        <f t="shared" si="3"/>
        <v>#DIV/0!</v>
      </c>
      <c r="K208" s="590"/>
      <c r="L208" s="590"/>
      <c r="M208" s="589"/>
    </row>
    <row r="209" spans="1:13">
      <c r="A209" s="574">
        <v>202</v>
      </c>
      <c r="B209" s="589"/>
      <c r="C209" s="589"/>
      <c r="D209" s="589"/>
      <c r="E209" s="600"/>
      <c r="F209" s="600"/>
      <c r="G209" s="591"/>
      <c r="H209" s="603"/>
      <c r="I209" s="604"/>
      <c r="J209" s="582" t="e">
        <f t="shared" si="3"/>
        <v>#DIV/0!</v>
      </c>
      <c r="K209" s="590"/>
      <c r="L209" s="590"/>
      <c r="M209" s="589"/>
    </row>
    <row r="210" spans="1:13">
      <c r="A210" s="574">
        <v>203</v>
      </c>
      <c r="B210" s="589"/>
      <c r="C210" s="589"/>
      <c r="D210" s="589"/>
      <c r="E210" s="600"/>
      <c r="F210" s="600"/>
      <c r="G210" s="591"/>
      <c r="H210" s="603"/>
      <c r="I210" s="604"/>
      <c r="J210" s="582" t="e">
        <f t="shared" si="3"/>
        <v>#DIV/0!</v>
      </c>
      <c r="K210" s="590"/>
      <c r="L210" s="590"/>
      <c r="M210" s="589"/>
    </row>
    <row r="211" spans="1:13">
      <c r="A211" s="574">
        <v>204</v>
      </c>
      <c r="B211" s="589"/>
      <c r="C211" s="589"/>
      <c r="D211" s="589"/>
      <c r="E211" s="600"/>
      <c r="F211" s="600"/>
      <c r="G211" s="591"/>
      <c r="H211" s="603"/>
      <c r="I211" s="604"/>
      <c r="J211" s="602" t="e">
        <f t="shared" si="3"/>
        <v>#DIV/0!</v>
      </c>
      <c r="K211" s="590"/>
      <c r="L211" s="590"/>
      <c r="M211" s="589"/>
    </row>
    <row r="212" spans="1:13">
      <c r="A212" s="574">
        <v>205</v>
      </c>
      <c r="B212" s="589"/>
      <c r="C212" s="589"/>
      <c r="D212" s="589"/>
      <c r="E212" s="600"/>
      <c r="F212" s="600"/>
      <c r="G212" s="591"/>
      <c r="H212" s="603"/>
      <c r="I212" s="604"/>
      <c r="J212" s="602" t="e">
        <f t="shared" si="3"/>
        <v>#DIV/0!</v>
      </c>
      <c r="K212" s="590"/>
      <c r="L212" s="590"/>
      <c r="M212" s="589"/>
    </row>
    <row r="213" spans="1:13">
      <c r="A213" s="601">
        <v>206</v>
      </c>
      <c r="B213" s="589"/>
      <c r="C213" s="589"/>
      <c r="D213" s="589"/>
      <c r="E213" s="600"/>
      <c r="F213" s="600"/>
      <c r="G213" s="591"/>
      <c r="H213" s="603"/>
      <c r="I213" s="604"/>
      <c r="J213" s="582" t="e">
        <f t="shared" si="3"/>
        <v>#DIV/0!</v>
      </c>
      <c r="K213" s="590"/>
      <c r="L213" s="590"/>
      <c r="M213" s="589"/>
    </row>
    <row r="214" spans="1:13">
      <c r="A214" s="601">
        <v>207</v>
      </c>
      <c r="B214" s="589"/>
      <c r="C214" s="589"/>
      <c r="D214" s="589"/>
      <c r="E214" s="600"/>
      <c r="F214" s="600"/>
      <c r="G214" s="591"/>
      <c r="H214" s="603"/>
      <c r="I214" s="604"/>
      <c r="J214" s="602" t="e">
        <f t="shared" si="3"/>
        <v>#DIV/0!</v>
      </c>
      <c r="K214" s="590"/>
      <c r="L214" s="590"/>
      <c r="M214" s="589"/>
    </row>
    <row r="215" spans="1:13">
      <c r="A215" s="574">
        <v>208</v>
      </c>
      <c r="B215" s="589"/>
      <c r="C215" s="589"/>
      <c r="D215" s="589"/>
      <c r="E215" s="600"/>
      <c r="F215" s="600"/>
      <c r="G215" s="591"/>
      <c r="H215" s="603"/>
      <c r="I215" s="604"/>
      <c r="J215" s="602" t="e">
        <f t="shared" si="3"/>
        <v>#DIV/0!</v>
      </c>
      <c r="K215" s="590"/>
      <c r="L215" s="590"/>
      <c r="M215" s="589"/>
    </row>
    <row r="216" spans="1:13">
      <c r="A216" s="574">
        <v>209</v>
      </c>
      <c r="B216" s="589"/>
      <c r="C216" s="589"/>
      <c r="D216" s="589"/>
      <c r="E216" s="600"/>
      <c r="F216" s="600"/>
      <c r="G216" s="591"/>
      <c r="H216" s="603"/>
      <c r="I216" s="604"/>
      <c r="J216" s="582" t="e">
        <f t="shared" si="3"/>
        <v>#DIV/0!</v>
      </c>
      <c r="K216" s="590"/>
      <c r="L216" s="590"/>
      <c r="M216" s="589"/>
    </row>
    <row r="217" spans="1:13">
      <c r="A217" s="574">
        <v>210</v>
      </c>
      <c r="B217" s="589"/>
      <c r="C217" s="589"/>
      <c r="D217" s="589"/>
      <c r="E217" s="600"/>
      <c r="F217" s="600"/>
      <c r="G217" s="591"/>
      <c r="H217" s="603"/>
      <c r="I217" s="604"/>
      <c r="J217" s="582" t="e">
        <f t="shared" si="3"/>
        <v>#DIV/0!</v>
      </c>
      <c r="K217" s="590"/>
      <c r="L217" s="590"/>
      <c r="M217" s="589"/>
    </row>
    <row r="218" spans="1:13">
      <c r="A218" s="574">
        <v>211</v>
      </c>
      <c r="B218" s="589"/>
      <c r="C218" s="589"/>
      <c r="D218" s="589"/>
      <c r="E218" s="600"/>
      <c r="F218" s="600"/>
      <c r="G218" s="591"/>
      <c r="H218" s="603"/>
      <c r="I218" s="604"/>
      <c r="J218" s="582" t="e">
        <f t="shared" si="3"/>
        <v>#DIV/0!</v>
      </c>
      <c r="K218" s="590"/>
      <c r="L218" s="590"/>
      <c r="M218" s="589"/>
    </row>
    <row r="219" spans="1:13">
      <c r="A219" s="574">
        <v>212</v>
      </c>
      <c r="B219" s="589"/>
      <c r="C219" s="589"/>
      <c r="D219" s="589"/>
      <c r="E219" s="600"/>
      <c r="F219" s="600"/>
      <c r="G219" s="591"/>
      <c r="H219" s="603"/>
      <c r="I219" s="604"/>
      <c r="J219" s="582" t="e">
        <f t="shared" si="3"/>
        <v>#DIV/0!</v>
      </c>
      <c r="K219" s="590"/>
      <c r="L219" s="590"/>
      <c r="M219" s="589"/>
    </row>
    <row r="220" spans="1:13">
      <c r="A220" s="574">
        <v>213</v>
      </c>
      <c r="B220" s="589"/>
      <c r="C220" s="589"/>
      <c r="D220" s="589"/>
      <c r="E220" s="600"/>
      <c r="F220" s="600"/>
      <c r="G220" s="591"/>
      <c r="H220" s="603"/>
      <c r="I220" s="604"/>
      <c r="J220" s="602" t="e">
        <f t="shared" si="3"/>
        <v>#DIV/0!</v>
      </c>
      <c r="K220" s="590"/>
      <c r="L220" s="590"/>
      <c r="M220" s="589"/>
    </row>
    <row r="221" spans="1:13">
      <c r="A221" s="574">
        <v>214</v>
      </c>
      <c r="B221" s="589"/>
      <c r="C221" s="589"/>
      <c r="D221" s="589"/>
      <c r="E221" s="600"/>
      <c r="F221" s="600"/>
      <c r="G221" s="591"/>
      <c r="H221" s="603"/>
      <c r="I221" s="604"/>
      <c r="J221" s="602" t="e">
        <f t="shared" si="3"/>
        <v>#DIV/0!</v>
      </c>
      <c r="K221" s="590"/>
      <c r="L221" s="590"/>
      <c r="M221" s="589"/>
    </row>
    <row r="222" spans="1:13">
      <c r="A222" s="574">
        <v>215</v>
      </c>
      <c r="B222" s="589"/>
      <c r="C222" s="589"/>
      <c r="D222" s="589"/>
      <c r="E222" s="600"/>
      <c r="F222" s="600"/>
      <c r="G222" s="591"/>
      <c r="H222" s="603"/>
      <c r="I222" s="604"/>
      <c r="J222" s="582" t="e">
        <f t="shared" si="3"/>
        <v>#DIV/0!</v>
      </c>
      <c r="K222" s="590"/>
      <c r="L222" s="590"/>
      <c r="M222" s="589"/>
    </row>
    <row r="223" spans="1:13">
      <c r="A223" s="601">
        <v>216</v>
      </c>
      <c r="B223" s="589"/>
      <c r="C223" s="589"/>
      <c r="D223" s="589"/>
      <c r="E223" s="600"/>
      <c r="F223" s="600"/>
      <c r="G223" s="591"/>
      <c r="H223" s="603"/>
      <c r="I223" s="604"/>
      <c r="J223" s="602" t="e">
        <f t="shared" si="3"/>
        <v>#DIV/0!</v>
      </c>
      <c r="K223" s="590"/>
      <c r="L223" s="590"/>
      <c r="M223" s="589"/>
    </row>
    <row r="224" spans="1:13">
      <c r="A224" s="601">
        <v>217</v>
      </c>
      <c r="B224" s="589"/>
      <c r="C224" s="589"/>
      <c r="D224" s="589"/>
      <c r="E224" s="600"/>
      <c r="F224" s="600"/>
      <c r="G224" s="591"/>
      <c r="H224" s="603"/>
      <c r="I224" s="604"/>
      <c r="J224" s="602" t="e">
        <f t="shared" si="3"/>
        <v>#DIV/0!</v>
      </c>
      <c r="K224" s="590"/>
      <c r="L224" s="590"/>
      <c r="M224" s="589"/>
    </row>
    <row r="225" spans="1:13">
      <c r="A225" s="574">
        <v>218</v>
      </c>
      <c r="B225" s="589"/>
      <c r="C225" s="589"/>
      <c r="D225" s="589"/>
      <c r="E225" s="600"/>
      <c r="F225" s="600"/>
      <c r="G225" s="591"/>
      <c r="H225" s="603"/>
      <c r="I225" s="604"/>
      <c r="J225" s="582" t="e">
        <f t="shared" si="3"/>
        <v>#DIV/0!</v>
      </c>
      <c r="K225" s="590"/>
      <c r="L225" s="590"/>
      <c r="M225" s="589"/>
    </row>
    <row r="226" spans="1:13">
      <c r="A226" s="574">
        <v>219</v>
      </c>
      <c r="B226" s="589"/>
      <c r="C226" s="589"/>
      <c r="D226" s="589"/>
      <c r="E226" s="600"/>
      <c r="F226" s="600"/>
      <c r="G226" s="591"/>
      <c r="H226" s="603"/>
      <c r="I226" s="604"/>
      <c r="J226" s="582" t="e">
        <f t="shared" si="3"/>
        <v>#DIV/0!</v>
      </c>
      <c r="K226" s="590"/>
      <c r="L226" s="590"/>
      <c r="M226" s="589"/>
    </row>
    <row r="227" spans="1:13">
      <c r="A227" s="574">
        <v>220</v>
      </c>
      <c r="B227" s="589"/>
      <c r="C227" s="589"/>
      <c r="D227" s="589"/>
      <c r="E227" s="600"/>
      <c r="F227" s="600"/>
      <c r="G227" s="591"/>
      <c r="H227" s="603"/>
      <c r="I227" s="604"/>
      <c r="J227" s="582" t="e">
        <f t="shared" si="3"/>
        <v>#DIV/0!</v>
      </c>
      <c r="K227" s="590"/>
      <c r="L227" s="590"/>
      <c r="M227" s="589"/>
    </row>
    <row r="228" spans="1:13">
      <c r="A228" s="574">
        <v>221</v>
      </c>
      <c r="B228" s="589"/>
      <c r="C228" s="589"/>
      <c r="D228" s="589"/>
      <c r="E228" s="600"/>
      <c r="F228" s="600"/>
      <c r="G228" s="591"/>
      <c r="H228" s="603"/>
      <c r="I228" s="604"/>
      <c r="J228" s="582" t="e">
        <f t="shared" si="3"/>
        <v>#DIV/0!</v>
      </c>
      <c r="K228" s="590"/>
      <c r="L228" s="590"/>
      <c r="M228" s="589"/>
    </row>
    <row r="229" spans="1:13">
      <c r="A229" s="574">
        <v>222</v>
      </c>
      <c r="B229" s="589"/>
      <c r="C229" s="589"/>
      <c r="D229" s="589"/>
      <c r="E229" s="600"/>
      <c r="F229" s="600"/>
      <c r="G229" s="591"/>
      <c r="H229" s="603"/>
      <c r="I229" s="604"/>
      <c r="J229" s="602" t="e">
        <f t="shared" si="3"/>
        <v>#DIV/0!</v>
      </c>
      <c r="K229" s="590"/>
      <c r="L229" s="590"/>
      <c r="M229" s="589"/>
    </row>
    <row r="230" spans="1:13">
      <c r="A230" s="574">
        <v>223</v>
      </c>
      <c r="B230" s="589"/>
      <c r="C230" s="589"/>
      <c r="D230" s="589"/>
      <c r="E230" s="600"/>
      <c r="F230" s="600"/>
      <c r="G230" s="591"/>
      <c r="H230" s="603"/>
      <c r="I230" s="604"/>
      <c r="J230" s="602" t="e">
        <f t="shared" si="3"/>
        <v>#DIV/0!</v>
      </c>
      <c r="K230" s="590"/>
      <c r="L230" s="590"/>
      <c r="M230" s="589"/>
    </row>
    <row r="231" spans="1:13">
      <c r="A231" s="574">
        <v>224</v>
      </c>
      <c r="B231" s="589"/>
      <c r="C231" s="589"/>
      <c r="D231" s="589"/>
      <c r="E231" s="600"/>
      <c r="F231" s="600"/>
      <c r="G231" s="591"/>
      <c r="H231" s="603"/>
      <c r="I231" s="604"/>
      <c r="J231" s="582" t="e">
        <f t="shared" si="3"/>
        <v>#DIV/0!</v>
      </c>
      <c r="K231" s="590"/>
      <c r="L231" s="590"/>
      <c r="M231" s="589"/>
    </row>
    <row r="232" spans="1:13">
      <c r="A232" s="574">
        <v>225</v>
      </c>
      <c r="B232" s="589"/>
      <c r="C232" s="589"/>
      <c r="D232" s="589"/>
      <c r="E232" s="600"/>
      <c r="F232" s="600"/>
      <c r="G232" s="591"/>
      <c r="H232" s="603"/>
      <c r="I232" s="604"/>
      <c r="J232" s="602" t="e">
        <f t="shared" si="3"/>
        <v>#DIV/0!</v>
      </c>
      <c r="K232" s="590"/>
      <c r="L232" s="590"/>
      <c r="M232" s="589"/>
    </row>
    <row r="233" spans="1:13">
      <c r="A233" s="601">
        <v>226</v>
      </c>
      <c r="B233" s="589"/>
      <c r="C233" s="589"/>
      <c r="D233" s="589"/>
      <c r="E233" s="600"/>
      <c r="F233" s="600"/>
      <c r="G233" s="591"/>
      <c r="H233" s="603"/>
      <c r="I233" s="604"/>
      <c r="J233" s="602" t="e">
        <f t="shared" si="3"/>
        <v>#DIV/0!</v>
      </c>
      <c r="K233" s="590"/>
      <c r="L233" s="590"/>
      <c r="M233" s="589"/>
    </row>
    <row r="234" spans="1:13">
      <c r="A234" s="601">
        <v>227</v>
      </c>
      <c r="B234" s="589"/>
      <c r="C234" s="589"/>
      <c r="D234" s="589"/>
      <c r="E234" s="600"/>
      <c r="F234" s="600"/>
      <c r="G234" s="591"/>
      <c r="H234" s="603"/>
      <c r="I234" s="604"/>
      <c r="J234" s="582" t="e">
        <f t="shared" si="3"/>
        <v>#DIV/0!</v>
      </c>
      <c r="K234" s="590"/>
      <c r="L234" s="590"/>
      <c r="M234" s="589"/>
    </row>
    <row r="235" spans="1:13">
      <c r="A235" s="574">
        <v>228</v>
      </c>
      <c r="B235" s="589"/>
      <c r="C235" s="589"/>
      <c r="D235" s="589"/>
      <c r="E235" s="600"/>
      <c r="F235" s="600"/>
      <c r="G235" s="591"/>
      <c r="H235" s="603"/>
      <c r="I235" s="604"/>
      <c r="J235" s="582" t="e">
        <f t="shared" si="3"/>
        <v>#DIV/0!</v>
      </c>
      <c r="K235" s="590"/>
      <c r="L235" s="590"/>
      <c r="M235" s="589"/>
    </row>
    <row r="236" spans="1:13">
      <c r="A236" s="574">
        <v>229</v>
      </c>
      <c r="B236" s="589"/>
      <c r="C236" s="589"/>
      <c r="D236" s="589"/>
      <c r="E236" s="600"/>
      <c r="F236" s="600"/>
      <c r="G236" s="591"/>
      <c r="H236" s="603"/>
      <c r="I236" s="604"/>
      <c r="J236" s="582" t="e">
        <f t="shared" si="3"/>
        <v>#DIV/0!</v>
      </c>
      <c r="K236" s="590"/>
      <c r="L236" s="590"/>
      <c r="M236" s="589"/>
    </row>
    <row r="237" spans="1:13">
      <c r="A237" s="574">
        <v>230</v>
      </c>
      <c r="B237" s="589"/>
      <c r="C237" s="589"/>
      <c r="D237" s="589"/>
      <c r="E237" s="600"/>
      <c r="F237" s="600"/>
      <c r="G237" s="591"/>
      <c r="H237" s="603"/>
      <c r="I237" s="604"/>
      <c r="J237" s="582" t="e">
        <f t="shared" si="3"/>
        <v>#DIV/0!</v>
      </c>
      <c r="K237" s="590"/>
      <c r="L237" s="590"/>
      <c r="M237" s="589"/>
    </row>
    <row r="238" spans="1:13">
      <c r="A238" s="574">
        <v>231</v>
      </c>
      <c r="B238" s="589"/>
      <c r="C238" s="589"/>
      <c r="D238" s="589"/>
      <c r="E238" s="600"/>
      <c r="F238" s="600"/>
      <c r="G238" s="591"/>
      <c r="H238" s="603"/>
      <c r="I238" s="604"/>
      <c r="J238" s="602" t="e">
        <f t="shared" si="3"/>
        <v>#DIV/0!</v>
      </c>
      <c r="K238" s="590"/>
      <c r="L238" s="590"/>
      <c r="M238" s="589"/>
    </row>
    <row r="239" spans="1:13">
      <c r="A239" s="574">
        <v>232</v>
      </c>
      <c r="B239" s="589"/>
      <c r="C239" s="589"/>
      <c r="D239" s="589"/>
      <c r="E239" s="600"/>
      <c r="F239" s="600"/>
      <c r="G239" s="591"/>
      <c r="H239" s="603"/>
      <c r="I239" s="604"/>
      <c r="J239" s="602" t="e">
        <f t="shared" si="3"/>
        <v>#DIV/0!</v>
      </c>
      <c r="K239" s="590"/>
      <c r="L239" s="590"/>
      <c r="M239" s="589"/>
    </row>
    <row r="240" spans="1:13">
      <c r="A240" s="574">
        <v>233</v>
      </c>
      <c r="B240" s="589"/>
      <c r="C240" s="589"/>
      <c r="D240" s="589"/>
      <c r="E240" s="600"/>
      <c r="F240" s="600"/>
      <c r="G240" s="591"/>
      <c r="H240" s="603"/>
      <c r="I240" s="604"/>
      <c r="J240" s="582" t="e">
        <f t="shared" si="3"/>
        <v>#DIV/0!</v>
      </c>
      <c r="K240" s="590"/>
      <c r="L240" s="590"/>
      <c r="M240" s="589"/>
    </row>
    <row r="241" spans="1:13">
      <c r="A241" s="574">
        <v>234</v>
      </c>
      <c r="B241" s="589"/>
      <c r="C241" s="589"/>
      <c r="D241" s="589"/>
      <c r="E241" s="600"/>
      <c r="F241" s="600"/>
      <c r="G241" s="591"/>
      <c r="H241" s="603"/>
      <c r="I241" s="604"/>
      <c r="J241" s="602" t="e">
        <f t="shared" si="3"/>
        <v>#DIV/0!</v>
      </c>
      <c r="K241" s="590"/>
      <c r="L241" s="590"/>
      <c r="M241" s="589"/>
    </row>
    <row r="242" spans="1:13">
      <c r="A242" s="574">
        <v>235</v>
      </c>
      <c r="B242" s="589"/>
      <c r="C242" s="589"/>
      <c r="D242" s="589"/>
      <c r="E242" s="600"/>
      <c r="F242" s="600"/>
      <c r="G242" s="591"/>
      <c r="H242" s="603"/>
      <c r="I242" s="604"/>
      <c r="J242" s="602" t="e">
        <f t="shared" si="3"/>
        <v>#DIV/0!</v>
      </c>
      <c r="K242" s="590"/>
      <c r="L242" s="590"/>
      <c r="M242" s="589"/>
    </row>
    <row r="243" spans="1:13">
      <c r="A243" s="601">
        <v>236</v>
      </c>
      <c r="B243" s="589"/>
      <c r="C243" s="589"/>
      <c r="D243" s="589"/>
      <c r="E243" s="600"/>
      <c r="F243" s="600"/>
      <c r="G243" s="591"/>
      <c r="H243" s="603"/>
      <c r="I243" s="604"/>
      <c r="J243" s="582" t="e">
        <f t="shared" si="3"/>
        <v>#DIV/0!</v>
      </c>
      <c r="K243" s="590"/>
      <c r="L243" s="590"/>
      <c r="M243" s="589"/>
    </row>
    <row r="244" spans="1:13">
      <c r="A244" s="601">
        <v>237</v>
      </c>
      <c r="B244" s="589"/>
      <c r="C244" s="589"/>
      <c r="D244" s="589"/>
      <c r="E244" s="600"/>
      <c r="F244" s="600"/>
      <c r="G244" s="591"/>
      <c r="H244" s="603"/>
      <c r="I244" s="604"/>
      <c r="J244" s="582" t="e">
        <f t="shared" si="3"/>
        <v>#DIV/0!</v>
      </c>
      <c r="K244" s="590"/>
      <c r="L244" s="590"/>
      <c r="M244" s="589"/>
    </row>
    <row r="245" spans="1:13">
      <c r="A245" s="574">
        <v>238</v>
      </c>
      <c r="B245" s="589"/>
      <c r="C245" s="589"/>
      <c r="D245" s="589"/>
      <c r="E245" s="600"/>
      <c r="F245" s="600"/>
      <c r="G245" s="591"/>
      <c r="H245" s="603"/>
      <c r="I245" s="604"/>
      <c r="J245" s="582" t="e">
        <f t="shared" si="3"/>
        <v>#DIV/0!</v>
      </c>
      <c r="K245" s="590"/>
      <c r="L245" s="590"/>
      <c r="M245" s="589"/>
    </row>
    <row r="246" spans="1:13">
      <c r="A246" s="574">
        <v>239</v>
      </c>
      <c r="B246" s="589"/>
      <c r="C246" s="589"/>
      <c r="D246" s="589"/>
      <c r="E246" s="600"/>
      <c r="F246" s="600"/>
      <c r="G246" s="591"/>
      <c r="H246" s="603"/>
      <c r="I246" s="604"/>
      <c r="J246" s="582" t="e">
        <f t="shared" si="3"/>
        <v>#DIV/0!</v>
      </c>
      <c r="K246" s="590"/>
      <c r="L246" s="590"/>
      <c r="M246" s="589"/>
    </row>
    <row r="247" spans="1:13">
      <c r="A247" s="574">
        <v>240</v>
      </c>
      <c r="B247" s="589"/>
      <c r="C247" s="589"/>
      <c r="D247" s="589"/>
      <c r="E247" s="600"/>
      <c r="F247" s="600"/>
      <c r="G247" s="591"/>
      <c r="H247" s="603"/>
      <c r="I247" s="604"/>
      <c r="J247" s="602" t="e">
        <f t="shared" si="3"/>
        <v>#DIV/0!</v>
      </c>
      <c r="K247" s="590"/>
      <c r="L247" s="590"/>
      <c r="M247" s="589"/>
    </row>
    <row r="248" spans="1:13">
      <c r="A248" s="574">
        <v>241</v>
      </c>
      <c r="B248" s="589"/>
      <c r="C248" s="589"/>
      <c r="D248" s="589"/>
      <c r="E248" s="600"/>
      <c r="F248" s="600"/>
      <c r="G248" s="591"/>
      <c r="H248" s="603"/>
      <c r="I248" s="604"/>
      <c r="J248" s="602" t="e">
        <f t="shared" si="3"/>
        <v>#DIV/0!</v>
      </c>
      <c r="K248" s="590"/>
      <c r="L248" s="590"/>
      <c r="M248" s="589"/>
    </row>
    <row r="249" spans="1:13">
      <c r="A249" s="574">
        <v>242</v>
      </c>
      <c r="B249" s="589"/>
      <c r="C249" s="589"/>
      <c r="D249" s="589"/>
      <c r="E249" s="600"/>
      <c r="F249" s="600"/>
      <c r="G249" s="591"/>
      <c r="H249" s="603"/>
      <c r="I249" s="604"/>
      <c r="J249" s="582" t="e">
        <f t="shared" si="3"/>
        <v>#DIV/0!</v>
      </c>
      <c r="K249" s="590"/>
      <c r="L249" s="590"/>
      <c r="M249" s="589"/>
    </row>
    <row r="250" spans="1:13">
      <c r="A250" s="574">
        <v>243</v>
      </c>
      <c r="B250" s="589"/>
      <c r="C250" s="589"/>
      <c r="D250" s="589"/>
      <c r="E250" s="600"/>
      <c r="F250" s="600"/>
      <c r="G250" s="591"/>
      <c r="H250" s="603"/>
      <c r="I250" s="604"/>
      <c r="J250" s="602" t="e">
        <f t="shared" si="3"/>
        <v>#DIV/0!</v>
      </c>
      <c r="K250" s="590"/>
      <c r="L250" s="590"/>
      <c r="M250" s="589"/>
    </row>
    <row r="251" spans="1:13">
      <c r="A251" s="574">
        <v>244</v>
      </c>
      <c r="B251" s="589"/>
      <c r="C251" s="589"/>
      <c r="D251" s="589"/>
      <c r="E251" s="600"/>
      <c r="F251" s="600"/>
      <c r="G251" s="591"/>
      <c r="H251" s="603"/>
      <c r="I251" s="604"/>
      <c r="J251" s="602" t="e">
        <f t="shared" si="3"/>
        <v>#DIV/0!</v>
      </c>
      <c r="K251" s="590"/>
      <c r="L251" s="590"/>
      <c r="M251" s="589"/>
    </row>
    <row r="252" spans="1:13">
      <c r="A252" s="574">
        <v>245</v>
      </c>
      <c r="B252" s="589"/>
      <c r="C252" s="589"/>
      <c r="D252" s="589"/>
      <c r="E252" s="600"/>
      <c r="F252" s="600"/>
      <c r="G252" s="591"/>
      <c r="H252" s="603"/>
      <c r="I252" s="604"/>
      <c r="J252" s="582" t="e">
        <f t="shared" si="3"/>
        <v>#DIV/0!</v>
      </c>
      <c r="K252" s="590"/>
      <c r="L252" s="590"/>
      <c r="M252" s="589"/>
    </row>
    <row r="253" spans="1:13">
      <c r="A253" s="601">
        <v>246</v>
      </c>
      <c r="B253" s="589"/>
      <c r="C253" s="589"/>
      <c r="D253" s="589"/>
      <c r="E253" s="600"/>
      <c r="F253" s="600"/>
      <c r="G253" s="591"/>
      <c r="H253" s="603"/>
      <c r="I253" s="604"/>
      <c r="J253" s="582" t="e">
        <f t="shared" si="3"/>
        <v>#DIV/0!</v>
      </c>
      <c r="K253" s="590"/>
      <c r="L253" s="590"/>
      <c r="M253" s="589"/>
    </row>
    <row r="254" spans="1:13">
      <c r="A254" s="601">
        <v>247</v>
      </c>
      <c r="B254" s="589"/>
      <c r="C254" s="589"/>
      <c r="D254" s="589"/>
      <c r="E254" s="600"/>
      <c r="F254" s="600"/>
      <c r="G254" s="591"/>
      <c r="H254" s="603"/>
      <c r="I254" s="604"/>
      <c r="J254" s="582" t="e">
        <f t="shared" si="3"/>
        <v>#DIV/0!</v>
      </c>
      <c r="K254" s="590"/>
      <c r="L254" s="590"/>
      <c r="M254" s="589"/>
    </row>
    <row r="255" spans="1:13">
      <c r="A255" s="574">
        <v>248</v>
      </c>
      <c r="B255" s="589"/>
      <c r="C255" s="589"/>
      <c r="D255" s="589"/>
      <c r="E255" s="600"/>
      <c r="F255" s="600"/>
      <c r="G255" s="591"/>
      <c r="H255" s="603"/>
      <c r="I255" s="604"/>
      <c r="J255" s="582" t="e">
        <f t="shared" si="3"/>
        <v>#DIV/0!</v>
      </c>
      <c r="K255" s="590"/>
      <c r="L255" s="590"/>
      <c r="M255" s="589"/>
    </row>
    <row r="256" spans="1:13">
      <c r="A256" s="574">
        <v>249</v>
      </c>
      <c r="B256" s="589"/>
      <c r="C256" s="589"/>
      <c r="D256" s="589"/>
      <c r="E256" s="600"/>
      <c r="F256" s="600"/>
      <c r="G256" s="591"/>
      <c r="H256" s="603"/>
      <c r="I256" s="604"/>
      <c r="J256" s="602" t="e">
        <f t="shared" si="3"/>
        <v>#DIV/0!</v>
      </c>
      <c r="K256" s="590"/>
      <c r="L256" s="590"/>
      <c r="M256" s="589"/>
    </row>
    <row r="257" spans="1:13">
      <c r="A257" s="574">
        <v>250</v>
      </c>
      <c r="B257" s="589"/>
      <c r="C257" s="589"/>
      <c r="D257" s="589"/>
      <c r="E257" s="600"/>
      <c r="F257" s="600"/>
      <c r="G257" s="591"/>
      <c r="H257" s="603"/>
      <c r="I257" s="604"/>
      <c r="J257" s="602" t="e">
        <f t="shared" si="3"/>
        <v>#DIV/0!</v>
      </c>
      <c r="K257" s="590"/>
      <c r="L257" s="590"/>
      <c r="M257" s="589"/>
    </row>
    <row r="258" spans="1:13">
      <c r="A258" s="574">
        <v>251</v>
      </c>
      <c r="B258" s="589"/>
      <c r="C258" s="589"/>
      <c r="D258" s="589"/>
      <c r="E258" s="600"/>
      <c r="F258" s="600"/>
      <c r="G258" s="591"/>
      <c r="H258" s="603"/>
      <c r="I258" s="604"/>
      <c r="J258" s="582" t="e">
        <f t="shared" si="3"/>
        <v>#DIV/0!</v>
      </c>
      <c r="K258" s="590"/>
      <c r="L258" s="590"/>
      <c r="M258" s="589"/>
    </row>
    <row r="259" spans="1:13">
      <c r="A259" s="574">
        <v>252</v>
      </c>
      <c r="B259" s="589"/>
      <c r="C259" s="589"/>
      <c r="D259" s="589"/>
      <c r="E259" s="600"/>
      <c r="F259" s="600"/>
      <c r="G259" s="591"/>
      <c r="H259" s="603"/>
      <c r="I259" s="604"/>
      <c r="J259" s="602" t="e">
        <f t="shared" si="3"/>
        <v>#DIV/0!</v>
      </c>
      <c r="K259" s="590"/>
      <c r="L259" s="590"/>
      <c r="M259" s="589"/>
    </row>
    <row r="260" spans="1:13">
      <c r="A260" s="574">
        <v>253</v>
      </c>
      <c r="B260" s="589"/>
      <c r="C260" s="589"/>
      <c r="D260" s="589"/>
      <c r="E260" s="600"/>
      <c r="F260" s="600"/>
      <c r="G260" s="591"/>
      <c r="H260" s="603"/>
      <c r="I260" s="604"/>
      <c r="J260" s="602" t="e">
        <f t="shared" si="3"/>
        <v>#DIV/0!</v>
      </c>
      <c r="K260" s="590"/>
      <c r="L260" s="590"/>
      <c r="M260" s="589"/>
    </row>
    <row r="261" spans="1:13">
      <c r="A261" s="574">
        <v>254</v>
      </c>
      <c r="B261" s="589"/>
      <c r="C261" s="589"/>
      <c r="D261" s="589"/>
      <c r="E261" s="600"/>
      <c r="F261" s="600"/>
      <c r="G261" s="591"/>
      <c r="H261" s="603"/>
      <c r="I261" s="604"/>
      <c r="J261" s="582" t="e">
        <f t="shared" si="3"/>
        <v>#DIV/0!</v>
      </c>
      <c r="K261" s="590"/>
      <c r="L261" s="590"/>
      <c r="M261" s="589"/>
    </row>
    <row r="262" spans="1:13">
      <c r="A262" s="574">
        <v>255</v>
      </c>
      <c r="B262" s="589"/>
      <c r="C262" s="589"/>
      <c r="D262" s="589"/>
      <c r="E262" s="600"/>
      <c r="F262" s="600"/>
      <c r="G262" s="591"/>
      <c r="H262" s="603"/>
      <c r="I262" s="604"/>
      <c r="J262" s="582" t="e">
        <f t="shared" si="3"/>
        <v>#DIV/0!</v>
      </c>
      <c r="K262" s="590"/>
      <c r="L262" s="590"/>
      <c r="M262" s="589"/>
    </row>
    <row r="263" spans="1:13">
      <c r="A263" s="601">
        <v>256</v>
      </c>
      <c r="B263" s="589"/>
      <c r="C263" s="589"/>
      <c r="D263" s="589"/>
      <c r="E263" s="600"/>
      <c r="F263" s="600"/>
      <c r="G263" s="591"/>
      <c r="H263" s="603"/>
      <c r="I263" s="604"/>
      <c r="J263" s="582" t="e">
        <f t="shared" si="3"/>
        <v>#DIV/0!</v>
      </c>
      <c r="K263" s="590"/>
      <c r="L263" s="590"/>
      <c r="M263" s="589"/>
    </row>
    <row r="264" spans="1:13">
      <c r="A264" s="601">
        <v>257</v>
      </c>
      <c r="B264" s="589"/>
      <c r="C264" s="589"/>
      <c r="D264" s="589"/>
      <c r="E264" s="600"/>
      <c r="F264" s="600"/>
      <c r="G264" s="591"/>
      <c r="H264" s="603"/>
      <c r="I264" s="604"/>
      <c r="J264" s="582" t="e">
        <f t="shared" ref="J264:J327" si="4">H264/I264</f>
        <v>#DIV/0!</v>
      </c>
      <c r="K264" s="590"/>
      <c r="L264" s="590"/>
      <c r="M264" s="589"/>
    </row>
    <row r="265" spans="1:13">
      <c r="A265" s="574">
        <v>258</v>
      </c>
      <c r="B265" s="589"/>
      <c r="C265" s="589"/>
      <c r="D265" s="589"/>
      <c r="E265" s="600"/>
      <c r="F265" s="600"/>
      <c r="G265" s="591"/>
      <c r="H265" s="603"/>
      <c r="I265" s="604"/>
      <c r="J265" s="602" t="e">
        <f t="shared" si="4"/>
        <v>#DIV/0!</v>
      </c>
      <c r="K265" s="590"/>
      <c r="L265" s="590"/>
      <c r="M265" s="589"/>
    </row>
    <row r="266" spans="1:13">
      <c r="A266" s="574">
        <v>259</v>
      </c>
      <c r="B266" s="589"/>
      <c r="C266" s="589"/>
      <c r="D266" s="589"/>
      <c r="E266" s="600"/>
      <c r="F266" s="600"/>
      <c r="G266" s="591"/>
      <c r="H266" s="603"/>
      <c r="I266" s="604"/>
      <c r="J266" s="602" t="e">
        <f t="shared" si="4"/>
        <v>#DIV/0!</v>
      </c>
      <c r="K266" s="590"/>
      <c r="L266" s="590"/>
      <c r="M266" s="589"/>
    </row>
    <row r="267" spans="1:13">
      <c r="A267" s="574">
        <v>260</v>
      </c>
      <c r="B267" s="589"/>
      <c r="C267" s="589"/>
      <c r="D267" s="589"/>
      <c r="E267" s="600"/>
      <c r="F267" s="600"/>
      <c r="G267" s="591"/>
      <c r="H267" s="603"/>
      <c r="I267" s="604"/>
      <c r="J267" s="582" t="e">
        <f t="shared" si="4"/>
        <v>#DIV/0!</v>
      </c>
      <c r="K267" s="590"/>
      <c r="L267" s="590"/>
      <c r="M267" s="589"/>
    </row>
    <row r="268" spans="1:13">
      <c r="A268" s="574">
        <v>261</v>
      </c>
      <c r="B268" s="589"/>
      <c r="C268" s="589"/>
      <c r="D268" s="589"/>
      <c r="E268" s="600"/>
      <c r="F268" s="600"/>
      <c r="G268" s="591"/>
      <c r="H268" s="603"/>
      <c r="I268" s="604"/>
      <c r="J268" s="602" t="e">
        <f t="shared" si="4"/>
        <v>#DIV/0!</v>
      </c>
      <c r="K268" s="590"/>
      <c r="L268" s="590"/>
      <c r="M268" s="589"/>
    </row>
    <row r="269" spans="1:13">
      <c r="A269" s="574">
        <v>262</v>
      </c>
      <c r="B269" s="589"/>
      <c r="C269" s="589"/>
      <c r="D269" s="589"/>
      <c r="E269" s="600"/>
      <c r="F269" s="600"/>
      <c r="G269" s="591"/>
      <c r="H269" s="603"/>
      <c r="I269" s="604"/>
      <c r="J269" s="602" t="e">
        <f t="shared" si="4"/>
        <v>#DIV/0!</v>
      </c>
      <c r="K269" s="590"/>
      <c r="L269" s="590"/>
      <c r="M269" s="589"/>
    </row>
    <row r="270" spans="1:13">
      <c r="A270" s="574">
        <v>263</v>
      </c>
      <c r="B270" s="589"/>
      <c r="C270" s="589"/>
      <c r="D270" s="589"/>
      <c r="E270" s="600"/>
      <c r="F270" s="600"/>
      <c r="G270" s="591"/>
      <c r="H270" s="603"/>
      <c r="I270" s="604"/>
      <c r="J270" s="582" t="e">
        <f t="shared" si="4"/>
        <v>#DIV/0!</v>
      </c>
      <c r="K270" s="590"/>
      <c r="L270" s="590"/>
      <c r="M270" s="589"/>
    </row>
    <row r="271" spans="1:13">
      <c r="A271" s="574">
        <v>264</v>
      </c>
      <c r="B271" s="589"/>
      <c r="C271" s="589"/>
      <c r="D271" s="589"/>
      <c r="E271" s="600"/>
      <c r="F271" s="600"/>
      <c r="G271" s="591"/>
      <c r="H271" s="603"/>
      <c r="I271" s="604"/>
      <c r="J271" s="582" t="e">
        <f t="shared" si="4"/>
        <v>#DIV/0!</v>
      </c>
      <c r="K271" s="590"/>
      <c r="L271" s="590"/>
      <c r="M271" s="589"/>
    </row>
    <row r="272" spans="1:13">
      <c r="A272" s="574">
        <v>265</v>
      </c>
      <c r="B272" s="589"/>
      <c r="C272" s="589"/>
      <c r="D272" s="589"/>
      <c r="E272" s="600"/>
      <c r="F272" s="600"/>
      <c r="G272" s="591"/>
      <c r="H272" s="603"/>
      <c r="I272" s="604"/>
      <c r="J272" s="582" t="e">
        <f t="shared" si="4"/>
        <v>#DIV/0!</v>
      </c>
      <c r="K272" s="590"/>
      <c r="L272" s="590"/>
      <c r="M272" s="589"/>
    </row>
    <row r="273" spans="1:13">
      <c r="A273" s="601">
        <v>266</v>
      </c>
      <c r="B273" s="589"/>
      <c r="C273" s="589"/>
      <c r="D273" s="589"/>
      <c r="E273" s="600"/>
      <c r="F273" s="600"/>
      <c r="G273" s="591"/>
      <c r="H273" s="603"/>
      <c r="I273" s="604"/>
      <c r="J273" s="582" t="e">
        <f t="shared" si="4"/>
        <v>#DIV/0!</v>
      </c>
      <c r="K273" s="590"/>
      <c r="L273" s="590"/>
      <c r="M273" s="589"/>
    </row>
    <row r="274" spans="1:13">
      <c r="A274" s="601">
        <v>267</v>
      </c>
      <c r="B274" s="589"/>
      <c r="C274" s="589"/>
      <c r="D274" s="589"/>
      <c r="E274" s="600"/>
      <c r="F274" s="600"/>
      <c r="G274" s="591"/>
      <c r="H274" s="603"/>
      <c r="I274" s="604"/>
      <c r="J274" s="602" t="e">
        <f t="shared" si="4"/>
        <v>#DIV/0!</v>
      </c>
      <c r="K274" s="590"/>
      <c r="L274" s="590"/>
      <c r="M274" s="589"/>
    </row>
    <row r="275" spans="1:13">
      <c r="A275" s="574">
        <v>268</v>
      </c>
      <c r="B275" s="589"/>
      <c r="C275" s="589"/>
      <c r="D275" s="589"/>
      <c r="E275" s="600"/>
      <c r="F275" s="600"/>
      <c r="G275" s="591"/>
      <c r="H275" s="603"/>
      <c r="I275" s="604"/>
      <c r="J275" s="602" t="e">
        <f t="shared" si="4"/>
        <v>#DIV/0!</v>
      </c>
      <c r="K275" s="590"/>
      <c r="L275" s="590"/>
      <c r="M275" s="589"/>
    </row>
    <row r="276" spans="1:13">
      <c r="A276" s="574">
        <v>269</v>
      </c>
      <c r="B276" s="589"/>
      <c r="C276" s="589"/>
      <c r="D276" s="589"/>
      <c r="E276" s="600"/>
      <c r="F276" s="600"/>
      <c r="G276" s="591"/>
      <c r="H276" s="603"/>
      <c r="I276" s="604"/>
      <c r="J276" s="582" t="e">
        <f t="shared" si="4"/>
        <v>#DIV/0!</v>
      </c>
      <c r="K276" s="590"/>
      <c r="L276" s="590"/>
      <c r="M276" s="589"/>
    </row>
    <row r="277" spans="1:13">
      <c r="A277" s="574">
        <v>270</v>
      </c>
      <c r="B277" s="589"/>
      <c r="C277" s="589"/>
      <c r="D277" s="589"/>
      <c r="E277" s="600"/>
      <c r="F277" s="600"/>
      <c r="G277" s="591"/>
      <c r="H277" s="603"/>
      <c r="I277" s="604"/>
      <c r="J277" s="602" t="e">
        <f t="shared" si="4"/>
        <v>#DIV/0!</v>
      </c>
      <c r="K277" s="590"/>
      <c r="L277" s="590"/>
      <c r="M277" s="589"/>
    </row>
    <row r="278" spans="1:13">
      <c r="A278" s="574">
        <v>271</v>
      </c>
      <c r="B278" s="589"/>
      <c r="C278" s="589"/>
      <c r="D278" s="589"/>
      <c r="E278" s="600"/>
      <c r="F278" s="600"/>
      <c r="G278" s="591"/>
      <c r="H278" s="603"/>
      <c r="I278" s="604"/>
      <c r="J278" s="602" t="e">
        <f t="shared" si="4"/>
        <v>#DIV/0!</v>
      </c>
      <c r="K278" s="590"/>
      <c r="L278" s="590"/>
      <c r="M278" s="589"/>
    </row>
    <row r="279" spans="1:13">
      <c r="A279" s="574">
        <v>272</v>
      </c>
      <c r="B279" s="589"/>
      <c r="C279" s="589"/>
      <c r="D279" s="589"/>
      <c r="E279" s="600"/>
      <c r="F279" s="600"/>
      <c r="G279" s="591"/>
      <c r="H279" s="603"/>
      <c r="I279" s="604"/>
      <c r="J279" s="582" t="e">
        <f t="shared" si="4"/>
        <v>#DIV/0!</v>
      </c>
      <c r="K279" s="590"/>
      <c r="L279" s="590"/>
      <c r="M279" s="589"/>
    </row>
    <row r="280" spans="1:13">
      <c r="A280" s="574">
        <v>273</v>
      </c>
      <c r="B280" s="589"/>
      <c r="C280" s="589"/>
      <c r="D280" s="589"/>
      <c r="E280" s="600"/>
      <c r="F280" s="600"/>
      <c r="G280" s="591"/>
      <c r="H280" s="603"/>
      <c r="I280" s="604"/>
      <c r="J280" s="582" t="e">
        <f t="shared" si="4"/>
        <v>#DIV/0!</v>
      </c>
      <c r="K280" s="590"/>
      <c r="L280" s="590"/>
      <c r="M280" s="589"/>
    </row>
    <row r="281" spans="1:13">
      <c r="A281" s="574">
        <v>274</v>
      </c>
      <c r="B281" s="589"/>
      <c r="C281" s="589"/>
      <c r="D281" s="589"/>
      <c r="E281" s="600"/>
      <c r="F281" s="600"/>
      <c r="G281" s="591"/>
      <c r="H281" s="603"/>
      <c r="I281" s="604"/>
      <c r="J281" s="582" t="e">
        <f t="shared" si="4"/>
        <v>#DIV/0!</v>
      </c>
      <c r="K281" s="590"/>
      <c r="L281" s="590"/>
      <c r="M281" s="589"/>
    </row>
    <row r="282" spans="1:13">
      <c r="A282" s="574">
        <v>275</v>
      </c>
      <c r="B282" s="589"/>
      <c r="C282" s="589"/>
      <c r="D282" s="589"/>
      <c r="E282" s="600"/>
      <c r="F282" s="600"/>
      <c r="G282" s="591"/>
      <c r="H282" s="603"/>
      <c r="I282" s="604"/>
      <c r="J282" s="582" t="e">
        <f t="shared" si="4"/>
        <v>#DIV/0!</v>
      </c>
      <c r="K282" s="590"/>
      <c r="L282" s="590"/>
      <c r="M282" s="589"/>
    </row>
    <row r="283" spans="1:13">
      <c r="A283" s="601">
        <v>276</v>
      </c>
      <c r="B283" s="589"/>
      <c r="C283" s="589"/>
      <c r="D283" s="589"/>
      <c r="E283" s="600"/>
      <c r="F283" s="600"/>
      <c r="G283" s="591"/>
      <c r="H283" s="603"/>
      <c r="I283" s="604"/>
      <c r="J283" s="602" t="e">
        <f t="shared" si="4"/>
        <v>#DIV/0!</v>
      </c>
      <c r="K283" s="590"/>
      <c r="L283" s="590"/>
      <c r="M283" s="589"/>
    </row>
    <row r="284" spans="1:13">
      <c r="A284" s="601">
        <v>277</v>
      </c>
      <c r="B284" s="589"/>
      <c r="C284" s="589"/>
      <c r="D284" s="589"/>
      <c r="E284" s="600"/>
      <c r="F284" s="600"/>
      <c r="G284" s="591"/>
      <c r="H284" s="603"/>
      <c r="I284" s="604"/>
      <c r="J284" s="602" t="e">
        <f t="shared" si="4"/>
        <v>#DIV/0!</v>
      </c>
      <c r="K284" s="590"/>
      <c r="L284" s="590"/>
      <c r="M284" s="589"/>
    </row>
    <row r="285" spans="1:13">
      <c r="A285" s="574">
        <v>278</v>
      </c>
      <c r="B285" s="589"/>
      <c r="C285" s="589"/>
      <c r="D285" s="589"/>
      <c r="E285" s="600"/>
      <c r="F285" s="600"/>
      <c r="G285" s="591"/>
      <c r="H285" s="603"/>
      <c r="I285" s="604"/>
      <c r="J285" s="582" t="e">
        <f t="shared" si="4"/>
        <v>#DIV/0!</v>
      </c>
      <c r="K285" s="590"/>
      <c r="L285" s="590"/>
      <c r="M285" s="589"/>
    </row>
    <row r="286" spans="1:13">
      <c r="A286" s="574">
        <v>279</v>
      </c>
      <c r="B286" s="589"/>
      <c r="C286" s="589"/>
      <c r="D286" s="589"/>
      <c r="E286" s="600"/>
      <c r="F286" s="600"/>
      <c r="G286" s="591"/>
      <c r="H286" s="603"/>
      <c r="I286" s="604"/>
      <c r="J286" s="602" t="e">
        <f t="shared" si="4"/>
        <v>#DIV/0!</v>
      </c>
      <c r="K286" s="590"/>
      <c r="L286" s="590"/>
      <c r="M286" s="589"/>
    </row>
    <row r="287" spans="1:13">
      <c r="A287" s="574">
        <v>280</v>
      </c>
      <c r="B287" s="589"/>
      <c r="C287" s="589"/>
      <c r="D287" s="589"/>
      <c r="E287" s="600"/>
      <c r="F287" s="600"/>
      <c r="G287" s="591"/>
      <c r="H287" s="603"/>
      <c r="I287" s="604"/>
      <c r="J287" s="602" t="e">
        <f t="shared" si="4"/>
        <v>#DIV/0!</v>
      </c>
      <c r="K287" s="590"/>
      <c r="L287" s="590"/>
      <c r="M287" s="589"/>
    </row>
    <row r="288" spans="1:13">
      <c r="A288" s="574">
        <v>281</v>
      </c>
      <c r="B288" s="589"/>
      <c r="C288" s="589"/>
      <c r="D288" s="589"/>
      <c r="E288" s="600"/>
      <c r="F288" s="600"/>
      <c r="G288" s="591"/>
      <c r="H288" s="603"/>
      <c r="I288" s="604"/>
      <c r="J288" s="582" t="e">
        <f t="shared" si="4"/>
        <v>#DIV/0!</v>
      </c>
      <c r="K288" s="590"/>
      <c r="L288" s="590"/>
      <c r="M288" s="589"/>
    </row>
    <row r="289" spans="1:13">
      <c r="A289" s="574">
        <v>282</v>
      </c>
      <c r="B289" s="589"/>
      <c r="C289" s="589"/>
      <c r="D289" s="589"/>
      <c r="E289" s="600"/>
      <c r="F289" s="600"/>
      <c r="G289" s="591"/>
      <c r="H289" s="603"/>
      <c r="I289" s="604"/>
      <c r="J289" s="582" t="e">
        <f t="shared" si="4"/>
        <v>#DIV/0!</v>
      </c>
      <c r="K289" s="590"/>
      <c r="L289" s="590"/>
      <c r="M289" s="589"/>
    </row>
    <row r="290" spans="1:13">
      <c r="A290" s="574">
        <v>283</v>
      </c>
      <c r="B290" s="589"/>
      <c r="C290" s="589"/>
      <c r="D290" s="589"/>
      <c r="E290" s="600"/>
      <c r="F290" s="600"/>
      <c r="G290" s="591"/>
      <c r="H290" s="603"/>
      <c r="I290" s="604"/>
      <c r="J290" s="582" t="e">
        <f t="shared" si="4"/>
        <v>#DIV/0!</v>
      </c>
      <c r="K290" s="590"/>
      <c r="L290" s="590"/>
      <c r="M290" s="589"/>
    </row>
    <row r="291" spans="1:13">
      <c r="A291" s="574">
        <v>284</v>
      </c>
      <c r="B291" s="589"/>
      <c r="C291" s="589"/>
      <c r="D291" s="589"/>
      <c r="E291" s="600"/>
      <c r="F291" s="600"/>
      <c r="G291" s="591"/>
      <c r="H291" s="603"/>
      <c r="I291" s="604"/>
      <c r="J291" s="582" t="e">
        <f t="shared" si="4"/>
        <v>#DIV/0!</v>
      </c>
      <c r="K291" s="590"/>
      <c r="L291" s="590"/>
      <c r="M291" s="589"/>
    </row>
    <row r="292" spans="1:13">
      <c r="A292" s="574">
        <v>285</v>
      </c>
      <c r="B292" s="589"/>
      <c r="C292" s="589"/>
      <c r="D292" s="589"/>
      <c r="E292" s="600"/>
      <c r="F292" s="600"/>
      <c r="G292" s="591"/>
      <c r="H292" s="603"/>
      <c r="I292" s="604"/>
      <c r="J292" s="602" t="e">
        <f t="shared" si="4"/>
        <v>#DIV/0!</v>
      </c>
      <c r="K292" s="590"/>
      <c r="L292" s="590"/>
      <c r="M292" s="589"/>
    </row>
    <row r="293" spans="1:13">
      <c r="A293" s="601">
        <v>286</v>
      </c>
      <c r="B293" s="589"/>
      <c r="C293" s="589"/>
      <c r="D293" s="589"/>
      <c r="E293" s="600"/>
      <c r="F293" s="600"/>
      <c r="G293" s="591"/>
      <c r="H293" s="603"/>
      <c r="I293" s="604"/>
      <c r="J293" s="602" t="e">
        <f t="shared" si="4"/>
        <v>#DIV/0!</v>
      </c>
      <c r="K293" s="590"/>
      <c r="L293" s="590"/>
      <c r="M293" s="589"/>
    </row>
    <row r="294" spans="1:13">
      <c r="A294" s="601">
        <v>287</v>
      </c>
      <c r="B294" s="589"/>
      <c r="C294" s="589"/>
      <c r="D294" s="589"/>
      <c r="E294" s="600"/>
      <c r="F294" s="600"/>
      <c r="G294" s="591"/>
      <c r="H294" s="603"/>
      <c r="I294" s="604"/>
      <c r="J294" s="582" t="e">
        <f t="shared" si="4"/>
        <v>#DIV/0!</v>
      </c>
      <c r="K294" s="590"/>
      <c r="L294" s="590"/>
      <c r="M294" s="589"/>
    </row>
    <row r="295" spans="1:13">
      <c r="A295" s="574">
        <v>288</v>
      </c>
      <c r="B295" s="589"/>
      <c r="C295" s="589"/>
      <c r="D295" s="589"/>
      <c r="E295" s="600"/>
      <c r="F295" s="600"/>
      <c r="G295" s="591"/>
      <c r="H295" s="603"/>
      <c r="I295" s="604"/>
      <c r="J295" s="602" t="e">
        <f t="shared" si="4"/>
        <v>#DIV/0!</v>
      </c>
      <c r="K295" s="590"/>
      <c r="L295" s="590"/>
      <c r="M295" s="589"/>
    </row>
    <row r="296" spans="1:13">
      <c r="A296" s="574">
        <v>289</v>
      </c>
      <c r="B296" s="589"/>
      <c r="C296" s="589"/>
      <c r="D296" s="589"/>
      <c r="E296" s="600"/>
      <c r="F296" s="600"/>
      <c r="G296" s="591"/>
      <c r="H296" s="603"/>
      <c r="I296" s="604"/>
      <c r="J296" s="602" t="e">
        <f t="shared" si="4"/>
        <v>#DIV/0!</v>
      </c>
      <c r="K296" s="590"/>
      <c r="L296" s="590"/>
      <c r="M296" s="589"/>
    </row>
    <row r="297" spans="1:13">
      <c r="A297" s="574">
        <v>290</v>
      </c>
      <c r="B297" s="589"/>
      <c r="C297" s="589"/>
      <c r="D297" s="589"/>
      <c r="E297" s="600"/>
      <c r="F297" s="600"/>
      <c r="G297" s="591"/>
      <c r="H297" s="603"/>
      <c r="I297" s="604"/>
      <c r="J297" s="582" t="e">
        <f t="shared" si="4"/>
        <v>#DIV/0!</v>
      </c>
      <c r="K297" s="590"/>
      <c r="L297" s="590"/>
      <c r="M297" s="589"/>
    </row>
    <row r="298" spans="1:13">
      <c r="A298" s="574">
        <v>291</v>
      </c>
      <c r="B298" s="589"/>
      <c r="C298" s="589"/>
      <c r="D298" s="589"/>
      <c r="E298" s="600"/>
      <c r="F298" s="600"/>
      <c r="G298" s="591"/>
      <c r="H298" s="603"/>
      <c r="I298" s="604"/>
      <c r="J298" s="582" t="e">
        <f t="shared" si="4"/>
        <v>#DIV/0!</v>
      </c>
      <c r="K298" s="590"/>
      <c r="L298" s="590"/>
      <c r="M298" s="589"/>
    </row>
    <row r="299" spans="1:13">
      <c r="A299" s="574">
        <v>292</v>
      </c>
      <c r="B299" s="589"/>
      <c r="C299" s="589"/>
      <c r="D299" s="589"/>
      <c r="E299" s="600"/>
      <c r="F299" s="600"/>
      <c r="G299" s="591"/>
      <c r="H299" s="603"/>
      <c r="I299" s="604"/>
      <c r="J299" s="582" t="e">
        <f t="shared" si="4"/>
        <v>#DIV/0!</v>
      </c>
      <c r="K299" s="590"/>
      <c r="L299" s="590"/>
      <c r="M299" s="589"/>
    </row>
    <row r="300" spans="1:13">
      <c r="A300" s="574">
        <v>293</v>
      </c>
      <c r="B300" s="589"/>
      <c r="C300" s="589"/>
      <c r="D300" s="589"/>
      <c r="E300" s="600"/>
      <c r="F300" s="600"/>
      <c r="G300" s="591"/>
      <c r="H300" s="603"/>
      <c r="I300" s="604"/>
      <c r="J300" s="582" t="e">
        <f t="shared" si="4"/>
        <v>#DIV/0!</v>
      </c>
      <c r="K300" s="590"/>
      <c r="L300" s="590"/>
      <c r="M300" s="589"/>
    </row>
    <row r="301" spans="1:13">
      <c r="A301" s="574">
        <v>294</v>
      </c>
      <c r="B301" s="589"/>
      <c r="C301" s="589"/>
      <c r="D301" s="589"/>
      <c r="E301" s="600"/>
      <c r="F301" s="600"/>
      <c r="G301" s="591"/>
      <c r="H301" s="603"/>
      <c r="I301" s="604"/>
      <c r="J301" s="602" t="e">
        <f t="shared" si="4"/>
        <v>#DIV/0!</v>
      </c>
      <c r="K301" s="590"/>
      <c r="L301" s="590"/>
      <c r="M301" s="589"/>
    </row>
    <row r="302" spans="1:13">
      <c r="A302" s="574">
        <v>295</v>
      </c>
      <c r="B302" s="589"/>
      <c r="C302" s="589"/>
      <c r="D302" s="589"/>
      <c r="E302" s="600"/>
      <c r="F302" s="600"/>
      <c r="G302" s="591"/>
      <c r="H302" s="603"/>
      <c r="I302" s="604"/>
      <c r="J302" s="602" t="e">
        <f t="shared" si="4"/>
        <v>#DIV/0!</v>
      </c>
      <c r="K302" s="590"/>
      <c r="L302" s="590"/>
      <c r="M302" s="589"/>
    </row>
    <row r="303" spans="1:13">
      <c r="A303" s="601">
        <v>296</v>
      </c>
      <c r="B303" s="589"/>
      <c r="C303" s="589"/>
      <c r="D303" s="589"/>
      <c r="E303" s="600"/>
      <c r="F303" s="600"/>
      <c r="G303" s="591"/>
      <c r="H303" s="603"/>
      <c r="I303" s="604"/>
      <c r="J303" s="582" t="e">
        <f t="shared" si="4"/>
        <v>#DIV/0!</v>
      </c>
      <c r="K303" s="590"/>
      <c r="L303" s="590"/>
      <c r="M303" s="589"/>
    </row>
    <row r="304" spans="1:13">
      <c r="A304" s="601">
        <v>297</v>
      </c>
      <c r="B304" s="589"/>
      <c r="C304" s="589"/>
      <c r="D304" s="589"/>
      <c r="E304" s="600"/>
      <c r="F304" s="600"/>
      <c r="G304" s="591"/>
      <c r="H304" s="603"/>
      <c r="I304" s="604"/>
      <c r="J304" s="602" t="e">
        <f t="shared" si="4"/>
        <v>#DIV/0!</v>
      </c>
      <c r="K304" s="590"/>
      <c r="L304" s="590"/>
      <c r="M304" s="589"/>
    </row>
    <row r="305" spans="1:13">
      <c r="A305" s="574">
        <v>298</v>
      </c>
      <c r="B305" s="589"/>
      <c r="C305" s="589"/>
      <c r="D305" s="589"/>
      <c r="E305" s="600"/>
      <c r="F305" s="600"/>
      <c r="G305" s="591"/>
      <c r="H305" s="603"/>
      <c r="I305" s="604"/>
      <c r="J305" s="602" t="e">
        <f t="shared" si="4"/>
        <v>#DIV/0!</v>
      </c>
      <c r="K305" s="590"/>
      <c r="L305" s="590"/>
      <c r="M305" s="589"/>
    </row>
    <row r="306" spans="1:13">
      <c r="A306" s="574">
        <v>299</v>
      </c>
      <c r="B306" s="589"/>
      <c r="C306" s="589"/>
      <c r="D306" s="589"/>
      <c r="E306" s="600"/>
      <c r="F306" s="600"/>
      <c r="G306" s="591"/>
      <c r="H306" s="603"/>
      <c r="I306" s="604"/>
      <c r="J306" s="582" t="e">
        <f t="shared" si="4"/>
        <v>#DIV/0!</v>
      </c>
      <c r="K306" s="590"/>
      <c r="L306" s="590"/>
      <c r="M306" s="589"/>
    </row>
    <row r="307" spans="1:13">
      <c r="A307" s="574">
        <v>300</v>
      </c>
      <c r="B307" s="589"/>
      <c r="C307" s="589"/>
      <c r="D307" s="589"/>
      <c r="E307" s="600"/>
      <c r="F307" s="600"/>
      <c r="G307" s="591"/>
      <c r="H307" s="603"/>
      <c r="I307" s="604"/>
      <c r="J307" s="582" t="e">
        <f t="shared" si="4"/>
        <v>#DIV/0!</v>
      </c>
      <c r="K307" s="590"/>
      <c r="L307" s="590"/>
      <c r="M307" s="589"/>
    </row>
    <row r="308" spans="1:13">
      <c r="A308" s="574">
        <v>301</v>
      </c>
      <c r="B308" s="589"/>
      <c r="C308" s="589"/>
      <c r="D308" s="589"/>
      <c r="E308" s="600"/>
      <c r="F308" s="600"/>
      <c r="G308" s="591"/>
      <c r="H308" s="603"/>
      <c r="I308" s="604"/>
      <c r="J308" s="582" t="e">
        <f t="shared" si="4"/>
        <v>#DIV/0!</v>
      </c>
      <c r="K308" s="590"/>
      <c r="L308" s="590"/>
      <c r="M308" s="589"/>
    </row>
    <row r="309" spans="1:13">
      <c r="A309" s="574">
        <v>302</v>
      </c>
      <c r="B309" s="589"/>
      <c r="C309" s="589"/>
      <c r="D309" s="589"/>
      <c r="E309" s="600"/>
      <c r="F309" s="600"/>
      <c r="G309" s="591"/>
      <c r="H309" s="603"/>
      <c r="I309" s="604"/>
      <c r="J309" s="582" t="e">
        <f t="shared" si="4"/>
        <v>#DIV/0!</v>
      </c>
      <c r="K309" s="590"/>
      <c r="L309" s="590"/>
      <c r="M309" s="589"/>
    </row>
    <row r="310" spans="1:13">
      <c r="A310" s="574">
        <v>303</v>
      </c>
      <c r="B310" s="589"/>
      <c r="C310" s="589"/>
      <c r="D310" s="589"/>
      <c r="E310" s="600"/>
      <c r="F310" s="600"/>
      <c r="G310" s="591"/>
      <c r="H310" s="603"/>
      <c r="I310" s="604"/>
      <c r="J310" s="602" t="e">
        <f t="shared" si="4"/>
        <v>#DIV/0!</v>
      </c>
      <c r="K310" s="590"/>
      <c r="L310" s="590"/>
      <c r="M310" s="589"/>
    </row>
    <row r="311" spans="1:13">
      <c r="A311" s="574">
        <v>304</v>
      </c>
      <c r="B311" s="589"/>
      <c r="C311" s="589"/>
      <c r="D311" s="589"/>
      <c r="E311" s="600"/>
      <c r="F311" s="600"/>
      <c r="G311" s="591"/>
      <c r="H311" s="603"/>
      <c r="I311" s="604"/>
      <c r="J311" s="602" t="e">
        <f t="shared" si="4"/>
        <v>#DIV/0!</v>
      </c>
      <c r="K311" s="590"/>
      <c r="L311" s="590"/>
      <c r="M311" s="589"/>
    </row>
    <row r="312" spans="1:13">
      <c r="A312" s="574">
        <v>305</v>
      </c>
      <c r="B312" s="589"/>
      <c r="C312" s="589"/>
      <c r="D312" s="589"/>
      <c r="E312" s="600"/>
      <c r="F312" s="600"/>
      <c r="G312" s="591"/>
      <c r="H312" s="603"/>
      <c r="I312" s="604"/>
      <c r="J312" s="582" t="e">
        <f t="shared" si="4"/>
        <v>#DIV/0!</v>
      </c>
      <c r="K312" s="590"/>
      <c r="L312" s="590"/>
      <c r="M312" s="589"/>
    </row>
    <row r="313" spans="1:13">
      <c r="A313" s="601">
        <v>306</v>
      </c>
      <c r="B313" s="589"/>
      <c r="C313" s="589"/>
      <c r="D313" s="589"/>
      <c r="E313" s="600"/>
      <c r="F313" s="600"/>
      <c r="G313" s="591"/>
      <c r="H313" s="603"/>
      <c r="I313" s="604"/>
      <c r="J313" s="602" t="e">
        <f t="shared" si="4"/>
        <v>#DIV/0!</v>
      </c>
      <c r="K313" s="590"/>
      <c r="L313" s="590"/>
      <c r="M313" s="589"/>
    </row>
    <row r="314" spans="1:13">
      <c r="A314" s="601">
        <v>307</v>
      </c>
      <c r="B314" s="589"/>
      <c r="C314" s="589"/>
      <c r="D314" s="589"/>
      <c r="E314" s="600"/>
      <c r="F314" s="600"/>
      <c r="G314" s="591"/>
      <c r="H314" s="603"/>
      <c r="I314" s="604"/>
      <c r="J314" s="602" t="e">
        <f t="shared" si="4"/>
        <v>#DIV/0!</v>
      </c>
      <c r="K314" s="590"/>
      <c r="L314" s="590"/>
      <c r="M314" s="589"/>
    </row>
    <row r="315" spans="1:13">
      <c r="A315" s="574">
        <v>308</v>
      </c>
      <c r="B315" s="589"/>
      <c r="C315" s="589"/>
      <c r="D315" s="589"/>
      <c r="E315" s="600"/>
      <c r="F315" s="600"/>
      <c r="G315" s="591"/>
      <c r="H315" s="603"/>
      <c r="I315" s="604"/>
      <c r="J315" s="582" t="e">
        <f t="shared" si="4"/>
        <v>#DIV/0!</v>
      </c>
      <c r="K315" s="590"/>
      <c r="L315" s="590"/>
      <c r="M315" s="589"/>
    </row>
    <row r="316" spans="1:13">
      <c r="A316" s="574">
        <v>309</v>
      </c>
      <c r="B316" s="589"/>
      <c r="C316" s="589"/>
      <c r="D316" s="589"/>
      <c r="E316" s="600"/>
      <c r="F316" s="600"/>
      <c r="G316" s="591"/>
      <c r="H316" s="603"/>
      <c r="I316" s="604"/>
      <c r="J316" s="582" t="e">
        <f t="shared" si="4"/>
        <v>#DIV/0!</v>
      </c>
      <c r="K316" s="590"/>
      <c r="L316" s="590"/>
      <c r="M316" s="589"/>
    </row>
    <row r="317" spans="1:13">
      <c r="A317" s="574">
        <v>310</v>
      </c>
      <c r="B317" s="589"/>
      <c r="C317" s="589"/>
      <c r="D317" s="589"/>
      <c r="E317" s="600"/>
      <c r="F317" s="600"/>
      <c r="G317" s="591"/>
      <c r="H317" s="603"/>
      <c r="I317" s="604"/>
      <c r="J317" s="582" t="e">
        <f t="shared" si="4"/>
        <v>#DIV/0!</v>
      </c>
      <c r="K317" s="590"/>
      <c r="L317" s="590"/>
      <c r="M317" s="589"/>
    </row>
    <row r="318" spans="1:13">
      <c r="A318" s="574">
        <v>311</v>
      </c>
      <c r="B318" s="589"/>
      <c r="C318" s="589"/>
      <c r="D318" s="589"/>
      <c r="E318" s="600"/>
      <c r="F318" s="600"/>
      <c r="G318" s="591"/>
      <c r="H318" s="603"/>
      <c r="I318" s="604"/>
      <c r="J318" s="582" t="e">
        <f t="shared" si="4"/>
        <v>#DIV/0!</v>
      </c>
      <c r="K318" s="590"/>
      <c r="L318" s="590"/>
      <c r="M318" s="589"/>
    </row>
    <row r="319" spans="1:13">
      <c r="A319" s="574">
        <v>312</v>
      </c>
      <c r="B319" s="589"/>
      <c r="C319" s="589"/>
      <c r="D319" s="589"/>
      <c r="E319" s="600"/>
      <c r="F319" s="600"/>
      <c r="G319" s="591"/>
      <c r="H319" s="603"/>
      <c r="I319" s="604"/>
      <c r="J319" s="602" t="e">
        <f t="shared" si="4"/>
        <v>#DIV/0!</v>
      </c>
      <c r="K319" s="590"/>
      <c r="L319" s="590"/>
      <c r="M319" s="589"/>
    </row>
    <row r="320" spans="1:13">
      <c r="A320" s="574">
        <v>313</v>
      </c>
      <c r="B320" s="589"/>
      <c r="C320" s="589"/>
      <c r="D320" s="589"/>
      <c r="E320" s="600"/>
      <c r="F320" s="600"/>
      <c r="G320" s="591"/>
      <c r="H320" s="603"/>
      <c r="I320" s="604"/>
      <c r="J320" s="602" t="e">
        <f t="shared" si="4"/>
        <v>#DIV/0!</v>
      </c>
      <c r="K320" s="590"/>
      <c r="L320" s="590"/>
      <c r="M320" s="589"/>
    </row>
    <row r="321" spans="1:13">
      <c r="A321" s="574">
        <v>314</v>
      </c>
      <c r="B321" s="589"/>
      <c r="C321" s="589"/>
      <c r="D321" s="589"/>
      <c r="E321" s="600"/>
      <c r="F321" s="600"/>
      <c r="G321" s="591"/>
      <c r="H321" s="603"/>
      <c r="I321" s="604"/>
      <c r="J321" s="582" t="e">
        <f t="shared" si="4"/>
        <v>#DIV/0!</v>
      </c>
      <c r="K321" s="590"/>
      <c r="L321" s="590"/>
      <c r="M321" s="589"/>
    </row>
    <row r="322" spans="1:13">
      <c r="A322" s="574">
        <v>315</v>
      </c>
      <c r="B322" s="589"/>
      <c r="C322" s="589"/>
      <c r="D322" s="589"/>
      <c r="E322" s="600"/>
      <c r="F322" s="600"/>
      <c r="G322" s="591"/>
      <c r="H322" s="603"/>
      <c r="I322" s="604"/>
      <c r="J322" s="602" t="e">
        <f t="shared" si="4"/>
        <v>#DIV/0!</v>
      </c>
      <c r="K322" s="590"/>
      <c r="L322" s="590"/>
      <c r="M322" s="589"/>
    </row>
    <row r="323" spans="1:13">
      <c r="A323" s="601">
        <v>316</v>
      </c>
      <c r="B323" s="589"/>
      <c r="C323" s="589"/>
      <c r="D323" s="589"/>
      <c r="E323" s="600"/>
      <c r="F323" s="600"/>
      <c r="G323" s="591"/>
      <c r="H323" s="603"/>
      <c r="I323" s="604"/>
      <c r="J323" s="602" t="e">
        <f t="shared" si="4"/>
        <v>#DIV/0!</v>
      </c>
      <c r="K323" s="590"/>
      <c r="L323" s="590"/>
      <c r="M323" s="589"/>
    </row>
    <row r="324" spans="1:13">
      <c r="A324" s="601">
        <v>317</v>
      </c>
      <c r="B324" s="589"/>
      <c r="C324" s="589"/>
      <c r="D324" s="589"/>
      <c r="E324" s="600"/>
      <c r="F324" s="600"/>
      <c r="G324" s="591"/>
      <c r="H324" s="603"/>
      <c r="I324" s="604"/>
      <c r="J324" s="582" t="e">
        <f t="shared" si="4"/>
        <v>#DIV/0!</v>
      </c>
      <c r="K324" s="590"/>
      <c r="L324" s="590"/>
      <c r="M324" s="589"/>
    </row>
    <row r="325" spans="1:13">
      <c r="A325" s="574">
        <v>318</v>
      </c>
      <c r="B325" s="589"/>
      <c r="C325" s="589"/>
      <c r="D325" s="589"/>
      <c r="E325" s="600"/>
      <c r="F325" s="600"/>
      <c r="G325" s="591"/>
      <c r="H325" s="603"/>
      <c r="I325" s="604"/>
      <c r="J325" s="582" t="e">
        <f t="shared" si="4"/>
        <v>#DIV/0!</v>
      </c>
      <c r="K325" s="590"/>
      <c r="L325" s="590"/>
      <c r="M325" s="589"/>
    </row>
    <row r="326" spans="1:13">
      <c r="A326" s="574">
        <v>319</v>
      </c>
      <c r="B326" s="589"/>
      <c r="C326" s="589"/>
      <c r="D326" s="589"/>
      <c r="E326" s="600"/>
      <c r="F326" s="600"/>
      <c r="G326" s="591"/>
      <c r="H326" s="603"/>
      <c r="I326" s="604"/>
      <c r="J326" s="582" t="e">
        <f t="shared" si="4"/>
        <v>#DIV/0!</v>
      </c>
      <c r="K326" s="590"/>
      <c r="L326" s="590"/>
      <c r="M326" s="589"/>
    </row>
    <row r="327" spans="1:13">
      <c r="A327" s="574">
        <v>320</v>
      </c>
      <c r="B327" s="589"/>
      <c r="C327" s="589"/>
      <c r="D327" s="589"/>
      <c r="E327" s="600"/>
      <c r="F327" s="600"/>
      <c r="G327" s="591"/>
      <c r="H327" s="603"/>
      <c r="I327" s="604"/>
      <c r="J327" s="582" t="e">
        <f t="shared" si="4"/>
        <v>#DIV/0!</v>
      </c>
      <c r="K327" s="590"/>
      <c r="L327" s="590"/>
      <c r="M327" s="589"/>
    </row>
    <row r="328" spans="1:13">
      <c r="A328" s="574">
        <v>321</v>
      </c>
      <c r="B328" s="589"/>
      <c r="C328" s="589"/>
      <c r="D328" s="589"/>
      <c r="E328" s="600"/>
      <c r="F328" s="600"/>
      <c r="G328" s="591"/>
      <c r="H328" s="603"/>
      <c r="I328" s="604"/>
      <c r="J328" s="602" t="e">
        <f t="shared" ref="J328:J357" si="5">H328/I328</f>
        <v>#DIV/0!</v>
      </c>
      <c r="K328" s="590"/>
      <c r="L328" s="590"/>
      <c r="M328" s="589"/>
    </row>
    <row r="329" spans="1:13">
      <c r="A329" s="574">
        <v>322</v>
      </c>
      <c r="B329" s="589"/>
      <c r="C329" s="589"/>
      <c r="D329" s="589"/>
      <c r="E329" s="600"/>
      <c r="F329" s="600"/>
      <c r="G329" s="591"/>
      <c r="H329" s="603"/>
      <c r="I329" s="604"/>
      <c r="J329" s="602" t="e">
        <f t="shared" si="5"/>
        <v>#DIV/0!</v>
      </c>
      <c r="K329" s="590"/>
      <c r="L329" s="590"/>
      <c r="M329" s="589"/>
    </row>
    <row r="330" spans="1:13">
      <c r="A330" s="574">
        <v>323</v>
      </c>
      <c r="B330" s="589"/>
      <c r="C330" s="589"/>
      <c r="D330" s="589"/>
      <c r="E330" s="600"/>
      <c r="F330" s="600"/>
      <c r="G330" s="591"/>
      <c r="H330" s="603"/>
      <c r="I330" s="604"/>
      <c r="J330" s="582" t="e">
        <f t="shared" si="5"/>
        <v>#DIV/0!</v>
      </c>
      <c r="K330" s="590"/>
      <c r="L330" s="590"/>
      <c r="M330" s="589"/>
    </row>
    <row r="331" spans="1:13">
      <c r="A331" s="574">
        <v>324</v>
      </c>
      <c r="B331" s="589"/>
      <c r="C331" s="589"/>
      <c r="D331" s="589"/>
      <c r="E331" s="600"/>
      <c r="F331" s="600"/>
      <c r="G331" s="591"/>
      <c r="H331" s="603"/>
      <c r="I331" s="604"/>
      <c r="J331" s="602" t="e">
        <f t="shared" si="5"/>
        <v>#DIV/0!</v>
      </c>
      <c r="K331" s="590"/>
      <c r="L331" s="590"/>
      <c r="M331" s="589"/>
    </row>
    <row r="332" spans="1:13">
      <c r="A332" s="574">
        <v>325</v>
      </c>
      <c r="B332" s="589"/>
      <c r="C332" s="589"/>
      <c r="D332" s="589"/>
      <c r="E332" s="600"/>
      <c r="F332" s="600"/>
      <c r="G332" s="591"/>
      <c r="H332" s="603"/>
      <c r="I332" s="604"/>
      <c r="J332" s="602" t="e">
        <f t="shared" si="5"/>
        <v>#DIV/0!</v>
      </c>
      <c r="K332" s="590"/>
      <c r="L332" s="590"/>
      <c r="M332" s="589"/>
    </row>
    <row r="333" spans="1:13">
      <c r="A333" s="601">
        <v>326</v>
      </c>
      <c r="B333" s="589"/>
      <c r="C333" s="589"/>
      <c r="D333" s="589"/>
      <c r="E333" s="600"/>
      <c r="F333" s="600"/>
      <c r="G333" s="591"/>
      <c r="H333" s="603"/>
      <c r="I333" s="604"/>
      <c r="J333" s="582" t="e">
        <f t="shared" si="5"/>
        <v>#DIV/0!</v>
      </c>
      <c r="K333" s="590"/>
      <c r="L333" s="590"/>
      <c r="M333" s="589"/>
    </row>
    <row r="334" spans="1:13">
      <c r="A334" s="601">
        <v>327</v>
      </c>
      <c r="B334" s="589"/>
      <c r="C334" s="589"/>
      <c r="D334" s="589"/>
      <c r="E334" s="600"/>
      <c r="F334" s="600"/>
      <c r="G334" s="591"/>
      <c r="H334" s="603"/>
      <c r="I334" s="604"/>
      <c r="J334" s="582" t="e">
        <f t="shared" si="5"/>
        <v>#DIV/0!</v>
      </c>
      <c r="K334" s="590"/>
      <c r="L334" s="590"/>
      <c r="M334" s="589"/>
    </row>
    <row r="335" spans="1:13">
      <c r="A335" s="574">
        <v>328</v>
      </c>
      <c r="B335" s="589"/>
      <c r="C335" s="589"/>
      <c r="D335" s="589"/>
      <c r="E335" s="600"/>
      <c r="F335" s="600"/>
      <c r="G335" s="591"/>
      <c r="H335" s="603"/>
      <c r="I335" s="604"/>
      <c r="J335" s="582" t="e">
        <f t="shared" si="5"/>
        <v>#DIV/0!</v>
      </c>
      <c r="K335" s="590"/>
      <c r="L335" s="590"/>
      <c r="M335" s="589"/>
    </row>
    <row r="336" spans="1:13">
      <c r="A336" s="574">
        <v>329</v>
      </c>
      <c r="B336" s="589"/>
      <c r="C336" s="589"/>
      <c r="D336" s="589"/>
      <c r="E336" s="600"/>
      <c r="F336" s="600"/>
      <c r="G336" s="591"/>
      <c r="H336" s="603"/>
      <c r="I336" s="604"/>
      <c r="J336" s="582" t="e">
        <f t="shared" si="5"/>
        <v>#DIV/0!</v>
      </c>
      <c r="K336" s="590"/>
      <c r="L336" s="590"/>
      <c r="M336" s="589"/>
    </row>
    <row r="337" spans="1:13">
      <c r="A337" s="574">
        <v>330</v>
      </c>
      <c r="B337" s="589"/>
      <c r="C337" s="589"/>
      <c r="D337" s="589"/>
      <c r="E337" s="600"/>
      <c r="F337" s="600"/>
      <c r="G337" s="591"/>
      <c r="H337" s="603"/>
      <c r="I337" s="604"/>
      <c r="J337" s="602" t="e">
        <f t="shared" si="5"/>
        <v>#DIV/0!</v>
      </c>
      <c r="K337" s="590"/>
      <c r="L337" s="590"/>
      <c r="M337" s="589"/>
    </row>
    <row r="338" spans="1:13">
      <c r="A338" s="574">
        <v>331</v>
      </c>
      <c r="B338" s="589"/>
      <c r="C338" s="589"/>
      <c r="D338" s="589"/>
      <c r="E338" s="600"/>
      <c r="F338" s="600"/>
      <c r="G338" s="591"/>
      <c r="H338" s="603"/>
      <c r="I338" s="604"/>
      <c r="J338" s="602" t="e">
        <f t="shared" si="5"/>
        <v>#DIV/0!</v>
      </c>
      <c r="K338" s="590"/>
      <c r="L338" s="590"/>
      <c r="M338" s="589"/>
    </row>
    <row r="339" spans="1:13">
      <c r="A339" s="574">
        <v>332</v>
      </c>
      <c r="B339" s="589"/>
      <c r="C339" s="589"/>
      <c r="D339" s="589"/>
      <c r="E339" s="600"/>
      <c r="F339" s="600"/>
      <c r="G339" s="591"/>
      <c r="H339" s="603"/>
      <c r="I339" s="604"/>
      <c r="J339" s="582" t="e">
        <f t="shared" si="5"/>
        <v>#DIV/0!</v>
      </c>
      <c r="K339" s="590"/>
      <c r="L339" s="590"/>
      <c r="M339" s="589"/>
    </row>
    <row r="340" spans="1:13">
      <c r="A340" s="574">
        <v>333</v>
      </c>
      <c r="B340" s="589"/>
      <c r="C340" s="589"/>
      <c r="D340" s="589"/>
      <c r="E340" s="600"/>
      <c r="F340" s="600"/>
      <c r="G340" s="591"/>
      <c r="H340" s="603"/>
      <c r="I340" s="604"/>
      <c r="J340" s="602" t="e">
        <f t="shared" si="5"/>
        <v>#DIV/0!</v>
      </c>
      <c r="K340" s="590"/>
      <c r="L340" s="590"/>
      <c r="M340" s="589"/>
    </row>
    <row r="341" spans="1:13">
      <c r="A341" s="574">
        <v>334</v>
      </c>
      <c r="B341" s="589"/>
      <c r="C341" s="589"/>
      <c r="D341" s="589"/>
      <c r="E341" s="600"/>
      <c r="F341" s="600"/>
      <c r="G341" s="591"/>
      <c r="H341" s="603"/>
      <c r="I341" s="604"/>
      <c r="J341" s="602" t="e">
        <f t="shared" si="5"/>
        <v>#DIV/0!</v>
      </c>
      <c r="K341" s="590"/>
      <c r="L341" s="590"/>
      <c r="M341" s="589"/>
    </row>
    <row r="342" spans="1:13">
      <c r="A342" s="574">
        <v>335</v>
      </c>
      <c r="B342" s="589"/>
      <c r="C342" s="589"/>
      <c r="D342" s="589"/>
      <c r="E342" s="600"/>
      <c r="F342" s="600"/>
      <c r="G342" s="591"/>
      <c r="H342" s="603"/>
      <c r="I342" s="604"/>
      <c r="J342" s="582" t="e">
        <f t="shared" si="5"/>
        <v>#DIV/0!</v>
      </c>
      <c r="K342" s="590"/>
      <c r="L342" s="590"/>
      <c r="M342" s="589"/>
    </row>
    <row r="343" spans="1:13">
      <c r="A343" s="601">
        <v>336</v>
      </c>
      <c r="B343" s="589"/>
      <c r="C343" s="589"/>
      <c r="D343" s="589"/>
      <c r="E343" s="600"/>
      <c r="F343" s="600"/>
      <c r="G343" s="591"/>
      <c r="H343" s="603"/>
      <c r="I343" s="604"/>
      <c r="J343" s="582" t="e">
        <f t="shared" si="5"/>
        <v>#DIV/0!</v>
      </c>
      <c r="K343" s="590"/>
      <c r="L343" s="590"/>
      <c r="M343" s="589"/>
    </row>
    <row r="344" spans="1:13">
      <c r="A344" s="601">
        <v>337</v>
      </c>
      <c r="B344" s="589"/>
      <c r="C344" s="589"/>
      <c r="D344" s="589"/>
      <c r="E344" s="600"/>
      <c r="F344" s="600"/>
      <c r="G344" s="591"/>
      <c r="H344" s="603"/>
      <c r="I344" s="604"/>
      <c r="J344" s="582" t="e">
        <f t="shared" si="5"/>
        <v>#DIV/0!</v>
      </c>
      <c r="K344" s="590"/>
      <c r="L344" s="590"/>
      <c r="M344" s="589"/>
    </row>
    <row r="345" spans="1:13">
      <c r="A345" s="574">
        <v>338</v>
      </c>
      <c r="B345" s="589"/>
      <c r="C345" s="589"/>
      <c r="D345" s="589"/>
      <c r="E345" s="600"/>
      <c r="F345" s="600"/>
      <c r="G345" s="591"/>
      <c r="H345" s="603"/>
      <c r="I345" s="604"/>
      <c r="J345" s="582" t="e">
        <f t="shared" si="5"/>
        <v>#DIV/0!</v>
      </c>
      <c r="K345" s="590"/>
      <c r="L345" s="590"/>
      <c r="M345" s="589"/>
    </row>
    <row r="346" spans="1:13">
      <c r="A346" s="574">
        <v>339</v>
      </c>
      <c r="B346" s="589"/>
      <c r="C346" s="589"/>
      <c r="D346" s="589"/>
      <c r="E346" s="600"/>
      <c r="F346" s="600"/>
      <c r="G346" s="591"/>
      <c r="H346" s="603"/>
      <c r="I346" s="604"/>
      <c r="J346" s="602" t="e">
        <f t="shared" si="5"/>
        <v>#DIV/0!</v>
      </c>
      <c r="K346" s="590"/>
      <c r="L346" s="590"/>
      <c r="M346" s="589"/>
    </row>
    <row r="347" spans="1:13">
      <c r="A347" s="574">
        <v>340</v>
      </c>
      <c r="B347" s="589"/>
      <c r="C347" s="589"/>
      <c r="D347" s="589"/>
      <c r="E347" s="600"/>
      <c r="F347" s="600"/>
      <c r="G347" s="591"/>
      <c r="H347" s="603"/>
      <c r="I347" s="604"/>
      <c r="J347" s="602" t="e">
        <f t="shared" si="5"/>
        <v>#DIV/0!</v>
      </c>
      <c r="K347" s="590"/>
      <c r="L347" s="590"/>
      <c r="M347" s="589"/>
    </row>
    <row r="348" spans="1:13">
      <c r="A348" s="574">
        <v>341</v>
      </c>
      <c r="B348" s="589"/>
      <c r="C348" s="589"/>
      <c r="D348" s="589"/>
      <c r="E348" s="600"/>
      <c r="F348" s="600"/>
      <c r="G348" s="591"/>
      <c r="H348" s="603"/>
      <c r="I348" s="604"/>
      <c r="J348" s="582" t="e">
        <f t="shared" si="5"/>
        <v>#DIV/0!</v>
      </c>
      <c r="K348" s="590"/>
      <c r="L348" s="590"/>
      <c r="M348" s="589"/>
    </row>
    <row r="349" spans="1:13">
      <c r="A349" s="574">
        <v>342</v>
      </c>
      <c r="B349" s="589"/>
      <c r="C349" s="589"/>
      <c r="D349" s="589"/>
      <c r="E349" s="600"/>
      <c r="F349" s="600"/>
      <c r="G349" s="591"/>
      <c r="H349" s="603"/>
      <c r="I349" s="604"/>
      <c r="J349" s="602" t="e">
        <f t="shared" si="5"/>
        <v>#DIV/0!</v>
      </c>
      <c r="K349" s="590"/>
      <c r="L349" s="590"/>
      <c r="M349" s="589"/>
    </row>
    <row r="350" spans="1:13">
      <c r="A350" s="574">
        <v>343</v>
      </c>
      <c r="B350" s="589"/>
      <c r="C350" s="589"/>
      <c r="D350" s="589"/>
      <c r="E350" s="600"/>
      <c r="F350" s="600"/>
      <c r="G350" s="591"/>
      <c r="H350" s="603"/>
      <c r="I350" s="604"/>
      <c r="J350" s="602" t="e">
        <f t="shared" si="5"/>
        <v>#DIV/0!</v>
      </c>
      <c r="K350" s="590"/>
      <c r="L350" s="590"/>
      <c r="M350" s="589"/>
    </row>
    <row r="351" spans="1:13">
      <c r="A351" s="574">
        <v>344</v>
      </c>
      <c r="B351" s="589"/>
      <c r="C351" s="589"/>
      <c r="D351" s="589"/>
      <c r="E351" s="600"/>
      <c r="F351" s="600"/>
      <c r="G351" s="591"/>
      <c r="H351" s="603"/>
      <c r="I351" s="604"/>
      <c r="J351" s="582" t="e">
        <f t="shared" si="5"/>
        <v>#DIV/0!</v>
      </c>
      <c r="K351" s="590"/>
      <c r="L351" s="590"/>
      <c r="M351" s="589"/>
    </row>
    <row r="352" spans="1:13">
      <c r="A352" s="574">
        <v>345</v>
      </c>
      <c r="B352" s="589"/>
      <c r="C352" s="589"/>
      <c r="D352" s="589"/>
      <c r="E352" s="600"/>
      <c r="F352" s="600"/>
      <c r="G352" s="591"/>
      <c r="H352" s="603"/>
      <c r="I352" s="604"/>
      <c r="J352" s="582" t="e">
        <f t="shared" si="5"/>
        <v>#DIV/0!</v>
      </c>
      <c r="K352" s="590"/>
      <c r="L352" s="590"/>
      <c r="M352" s="589"/>
    </row>
    <row r="353" spans="1:13">
      <c r="A353" s="601">
        <v>346</v>
      </c>
      <c r="B353" s="589"/>
      <c r="C353" s="589"/>
      <c r="D353" s="589"/>
      <c r="E353" s="600"/>
      <c r="F353" s="600"/>
      <c r="G353" s="591"/>
      <c r="H353" s="603"/>
      <c r="I353" s="604"/>
      <c r="J353" s="582" t="e">
        <f t="shared" si="5"/>
        <v>#DIV/0!</v>
      </c>
      <c r="K353" s="590"/>
      <c r="L353" s="590"/>
      <c r="M353" s="589"/>
    </row>
    <row r="354" spans="1:13">
      <c r="A354" s="601">
        <v>347</v>
      </c>
      <c r="B354" s="589"/>
      <c r="C354" s="589"/>
      <c r="D354" s="589"/>
      <c r="E354" s="600"/>
      <c r="F354" s="600"/>
      <c r="G354" s="591"/>
      <c r="H354" s="603"/>
      <c r="I354" s="604"/>
      <c r="J354" s="582" t="e">
        <f t="shared" si="5"/>
        <v>#DIV/0!</v>
      </c>
      <c r="K354" s="590"/>
      <c r="L354" s="590"/>
      <c r="M354" s="589"/>
    </row>
    <row r="355" spans="1:13">
      <c r="A355" s="574">
        <v>348</v>
      </c>
      <c r="B355" s="589"/>
      <c r="C355" s="589"/>
      <c r="D355" s="589"/>
      <c r="E355" s="600"/>
      <c r="F355" s="600"/>
      <c r="G355" s="591"/>
      <c r="H355" s="603"/>
      <c r="I355" s="604"/>
      <c r="J355" s="602" t="e">
        <f t="shared" si="5"/>
        <v>#DIV/0!</v>
      </c>
      <c r="K355" s="590"/>
      <c r="L355" s="590"/>
      <c r="M355" s="589"/>
    </row>
    <row r="356" spans="1:13">
      <c r="A356" s="574">
        <v>349</v>
      </c>
      <c r="B356" s="589"/>
      <c r="C356" s="589"/>
      <c r="D356" s="589"/>
      <c r="E356" s="600"/>
      <c r="F356" s="600"/>
      <c r="G356" s="591"/>
      <c r="H356" s="603"/>
      <c r="I356" s="604"/>
      <c r="J356" s="602" t="e">
        <f t="shared" si="5"/>
        <v>#DIV/0!</v>
      </c>
      <c r="K356" s="590"/>
      <c r="L356" s="590"/>
      <c r="M356" s="589"/>
    </row>
    <row r="357" spans="1:13">
      <c r="A357" s="574">
        <v>350</v>
      </c>
      <c r="B357" s="589"/>
      <c r="C357" s="589"/>
      <c r="D357" s="589"/>
      <c r="E357" s="600"/>
      <c r="F357" s="600"/>
      <c r="G357" s="591"/>
      <c r="H357" s="603"/>
      <c r="I357" s="604"/>
      <c r="J357" s="582" t="e">
        <f t="shared" si="5"/>
        <v>#DIV/0!</v>
      </c>
      <c r="K357" s="590"/>
      <c r="L357" s="590"/>
      <c r="M357" s="589"/>
    </row>
    <row r="358" spans="1:13">
      <c r="B358" s="575"/>
      <c r="H358" s="605"/>
      <c r="I358" s="605"/>
      <c r="J358" s="606"/>
    </row>
    <row r="359" spans="1:13">
      <c r="B359" s="575"/>
      <c r="H359" s="605"/>
      <c r="I359" s="605"/>
      <c r="J359" s="606"/>
    </row>
  </sheetData>
  <mergeCells count="3">
    <mergeCell ref="E2:G2"/>
    <mergeCell ref="E3:G3"/>
    <mergeCell ref="E4:G4"/>
  </mergeCells>
  <phoneticPr fontId="3"/>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1" workbookViewId="0">
      <selection activeCell="H17" sqref="H17"/>
    </sheetView>
  </sheetViews>
  <sheetFormatPr defaultColWidth="9" defaultRowHeight="13.5"/>
  <cols>
    <col min="1" max="1" width="9" style="574"/>
    <col min="2" max="2" width="20" style="574" customWidth="1"/>
    <col min="3" max="3" width="11" style="574" bestFit="1" customWidth="1"/>
    <col min="4" max="4" width="18.375" style="574" bestFit="1" customWidth="1"/>
    <col min="5" max="5" width="13.125" style="574" bestFit="1" customWidth="1"/>
    <col min="6" max="6" width="13" style="574" customWidth="1"/>
    <col min="7" max="7" width="13" style="575" customWidth="1"/>
    <col min="8" max="8" width="13" style="574" customWidth="1"/>
    <col min="9" max="9" width="15.125" style="574" bestFit="1" customWidth="1"/>
    <col min="10" max="10" width="9" style="574"/>
    <col min="11" max="12" width="9" style="576"/>
    <col min="13" max="14" width="9" style="574"/>
    <col min="15" max="15" width="11.125" style="574" customWidth="1"/>
    <col min="16" max="257" width="9" style="574"/>
    <col min="258" max="258" width="20" style="574" customWidth="1"/>
    <col min="259" max="259" width="11" style="574" bestFit="1" customWidth="1"/>
    <col min="260" max="260" width="18.375" style="574" bestFit="1" customWidth="1"/>
    <col min="261" max="261" width="13.125" style="574" bestFit="1" customWidth="1"/>
    <col min="262" max="264" width="13" style="574" customWidth="1"/>
    <col min="265" max="265" width="15.125" style="574" bestFit="1" customWidth="1"/>
    <col min="266" max="270" width="9" style="574"/>
    <col min="271" max="271" width="11.125" style="574" customWidth="1"/>
    <col min="272" max="513" width="9" style="574"/>
    <col min="514" max="514" width="20" style="574" customWidth="1"/>
    <col min="515" max="515" width="11" style="574" bestFit="1" customWidth="1"/>
    <col min="516" max="516" width="18.375" style="574" bestFit="1" customWidth="1"/>
    <col min="517" max="517" width="13.125" style="574" bestFit="1" customWidth="1"/>
    <col min="518" max="520" width="13" style="574" customWidth="1"/>
    <col min="521" max="521" width="15.125" style="574" bestFit="1" customWidth="1"/>
    <col min="522" max="526" width="9" style="574"/>
    <col min="527" max="527" width="11.125" style="574" customWidth="1"/>
    <col min="528" max="769" width="9" style="574"/>
    <col min="770" max="770" width="20" style="574" customWidth="1"/>
    <col min="771" max="771" width="11" style="574" bestFit="1" customWidth="1"/>
    <col min="772" max="772" width="18.375" style="574" bestFit="1" customWidth="1"/>
    <col min="773" max="773" width="13.125" style="574" bestFit="1" customWidth="1"/>
    <col min="774" max="776" width="13" style="574" customWidth="1"/>
    <col min="777" max="777" width="15.125" style="574" bestFit="1" customWidth="1"/>
    <col min="778" max="782" width="9" style="574"/>
    <col min="783" max="783" width="11.125" style="574" customWidth="1"/>
    <col min="784" max="1025" width="9" style="574"/>
    <col min="1026" max="1026" width="20" style="574" customWidth="1"/>
    <col min="1027" max="1027" width="11" style="574" bestFit="1" customWidth="1"/>
    <col min="1028" max="1028" width="18.375" style="574" bestFit="1" customWidth="1"/>
    <col min="1029" max="1029" width="13.125" style="574" bestFit="1" customWidth="1"/>
    <col min="1030" max="1032" width="13" style="574" customWidth="1"/>
    <col min="1033" max="1033" width="15.125" style="574" bestFit="1" customWidth="1"/>
    <col min="1034" max="1038" width="9" style="574"/>
    <col min="1039" max="1039" width="11.125" style="574" customWidth="1"/>
    <col min="1040" max="1281" width="9" style="574"/>
    <col min="1282" max="1282" width="20" style="574" customWidth="1"/>
    <col min="1283" max="1283" width="11" style="574" bestFit="1" customWidth="1"/>
    <col min="1284" max="1284" width="18.375" style="574" bestFit="1" customWidth="1"/>
    <col min="1285" max="1285" width="13.125" style="574" bestFit="1" customWidth="1"/>
    <col min="1286" max="1288" width="13" style="574" customWidth="1"/>
    <col min="1289" max="1289" width="15.125" style="574" bestFit="1" customWidth="1"/>
    <col min="1290" max="1294" width="9" style="574"/>
    <col min="1295" max="1295" width="11.125" style="574" customWidth="1"/>
    <col min="1296" max="1537" width="9" style="574"/>
    <col min="1538" max="1538" width="20" style="574" customWidth="1"/>
    <col min="1539" max="1539" width="11" style="574" bestFit="1" customWidth="1"/>
    <col min="1540" max="1540" width="18.375" style="574" bestFit="1" customWidth="1"/>
    <col min="1541" max="1541" width="13.125" style="574" bestFit="1" customWidth="1"/>
    <col min="1542" max="1544" width="13" style="574" customWidth="1"/>
    <col min="1545" max="1545" width="15.125" style="574" bestFit="1" customWidth="1"/>
    <col min="1546" max="1550" width="9" style="574"/>
    <col min="1551" max="1551" width="11.125" style="574" customWidth="1"/>
    <col min="1552" max="1793" width="9" style="574"/>
    <col min="1794" max="1794" width="20" style="574" customWidth="1"/>
    <col min="1795" max="1795" width="11" style="574" bestFit="1" customWidth="1"/>
    <col min="1796" max="1796" width="18.375" style="574" bestFit="1" customWidth="1"/>
    <col min="1797" max="1797" width="13.125" style="574" bestFit="1" customWidth="1"/>
    <col min="1798" max="1800" width="13" style="574" customWidth="1"/>
    <col min="1801" max="1801" width="15.125" style="574" bestFit="1" customWidth="1"/>
    <col min="1802" max="1806" width="9" style="574"/>
    <col min="1807" max="1807" width="11.125" style="574" customWidth="1"/>
    <col min="1808" max="2049" width="9" style="574"/>
    <col min="2050" max="2050" width="20" style="574" customWidth="1"/>
    <col min="2051" max="2051" width="11" style="574" bestFit="1" customWidth="1"/>
    <col min="2052" max="2052" width="18.375" style="574" bestFit="1" customWidth="1"/>
    <col min="2053" max="2053" width="13.125" style="574" bestFit="1" customWidth="1"/>
    <col min="2054" max="2056" width="13" style="574" customWidth="1"/>
    <col min="2057" max="2057" width="15.125" style="574" bestFit="1" customWidth="1"/>
    <col min="2058" max="2062" width="9" style="574"/>
    <col min="2063" max="2063" width="11.125" style="574" customWidth="1"/>
    <col min="2064" max="2305" width="9" style="574"/>
    <col min="2306" max="2306" width="20" style="574" customWidth="1"/>
    <col min="2307" max="2307" width="11" style="574" bestFit="1" customWidth="1"/>
    <col min="2308" max="2308" width="18.375" style="574" bestFit="1" customWidth="1"/>
    <col min="2309" max="2309" width="13.125" style="574" bestFit="1" customWidth="1"/>
    <col min="2310" max="2312" width="13" style="574" customWidth="1"/>
    <col min="2313" max="2313" width="15.125" style="574" bestFit="1" customWidth="1"/>
    <col min="2314" max="2318" width="9" style="574"/>
    <col min="2319" max="2319" width="11.125" style="574" customWidth="1"/>
    <col min="2320" max="2561" width="9" style="574"/>
    <col min="2562" max="2562" width="20" style="574" customWidth="1"/>
    <col min="2563" max="2563" width="11" style="574" bestFit="1" customWidth="1"/>
    <col min="2564" max="2564" width="18.375" style="574" bestFit="1" customWidth="1"/>
    <col min="2565" max="2565" width="13.125" style="574" bestFit="1" customWidth="1"/>
    <col min="2566" max="2568" width="13" style="574" customWidth="1"/>
    <col min="2569" max="2569" width="15.125" style="574" bestFit="1" customWidth="1"/>
    <col min="2570" max="2574" width="9" style="574"/>
    <col min="2575" max="2575" width="11.125" style="574" customWidth="1"/>
    <col min="2576" max="2817" width="9" style="574"/>
    <col min="2818" max="2818" width="20" style="574" customWidth="1"/>
    <col min="2819" max="2819" width="11" style="574" bestFit="1" customWidth="1"/>
    <col min="2820" max="2820" width="18.375" style="574" bestFit="1" customWidth="1"/>
    <col min="2821" max="2821" width="13.125" style="574" bestFit="1" customWidth="1"/>
    <col min="2822" max="2824" width="13" style="574" customWidth="1"/>
    <col min="2825" max="2825" width="15.125" style="574" bestFit="1" customWidth="1"/>
    <col min="2826" max="2830" width="9" style="574"/>
    <col min="2831" max="2831" width="11.125" style="574" customWidth="1"/>
    <col min="2832" max="3073" width="9" style="574"/>
    <col min="3074" max="3074" width="20" style="574" customWidth="1"/>
    <col min="3075" max="3075" width="11" style="574" bestFit="1" customWidth="1"/>
    <col min="3076" max="3076" width="18.375" style="574" bestFit="1" customWidth="1"/>
    <col min="3077" max="3077" width="13.125" style="574" bestFit="1" customWidth="1"/>
    <col min="3078" max="3080" width="13" style="574" customWidth="1"/>
    <col min="3081" max="3081" width="15.125" style="574" bestFit="1" customWidth="1"/>
    <col min="3082" max="3086" width="9" style="574"/>
    <col min="3087" max="3087" width="11.125" style="574" customWidth="1"/>
    <col min="3088" max="3329" width="9" style="574"/>
    <col min="3330" max="3330" width="20" style="574" customWidth="1"/>
    <col min="3331" max="3331" width="11" style="574" bestFit="1" customWidth="1"/>
    <col min="3332" max="3332" width="18.375" style="574" bestFit="1" customWidth="1"/>
    <col min="3333" max="3333" width="13.125" style="574" bestFit="1" customWidth="1"/>
    <col min="3334" max="3336" width="13" style="574" customWidth="1"/>
    <col min="3337" max="3337" width="15.125" style="574" bestFit="1" customWidth="1"/>
    <col min="3338" max="3342" width="9" style="574"/>
    <col min="3343" max="3343" width="11.125" style="574" customWidth="1"/>
    <col min="3344" max="3585" width="9" style="574"/>
    <col min="3586" max="3586" width="20" style="574" customWidth="1"/>
    <col min="3587" max="3587" width="11" style="574" bestFit="1" customWidth="1"/>
    <col min="3588" max="3588" width="18.375" style="574" bestFit="1" customWidth="1"/>
    <col min="3589" max="3589" width="13.125" style="574" bestFit="1" customWidth="1"/>
    <col min="3590" max="3592" width="13" style="574" customWidth="1"/>
    <col min="3593" max="3593" width="15.125" style="574" bestFit="1" customWidth="1"/>
    <col min="3594" max="3598" width="9" style="574"/>
    <col min="3599" max="3599" width="11.125" style="574" customWidth="1"/>
    <col min="3600" max="3841" width="9" style="574"/>
    <col min="3842" max="3842" width="20" style="574" customWidth="1"/>
    <col min="3843" max="3843" width="11" style="574" bestFit="1" customWidth="1"/>
    <col min="3844" max="3844" width="18.375" style="574" bestFit="1" customWidth="1"/>
    <col min="3845" max="3845" width="13.125" style="574" bestFit="1" customWidth="1"/>
    <col min="3846" max="3848" width="13" style="574" customWidth="1"/>
    <col min="3849" max="3849" width="15.125" style="574" bestFit="1" customWidth="1"/>
    <col min="3850" max="3854" width="9" style="574"/>
    <col min="3855" max="3855" width="11.125" style="574" customWidth="1"/>
    <col min="3856" max="4097" width="9" style="574"/>
    <col min="4098" max="4098" width="20" style="574" customWidth="1"/>
    <col min="4099" max="4099" width="11" style="574" bestFit="1" customWidth="1"/>
    <col min="4100" max="4100" width="18.375" style="574" bestFit="1" customWidth="1"/>
    <col min="4101" max="4101" width="13.125" style="574" bestFit="1" customWidth="1"/>
    <col min="4102" max="4104" width="13" style="574" customWidth="1"/>
    <col min="4105" max="4105" width="15.125" style="574" bestFit="1" customWidth="1"/>
    <col min="4106" max="4110" width="9" style="574"/>
    <col min="4111" max="4111" width="11.125" style="574" customWidth="1"/>
    <col min="4112" max="4353" width="9" style="574"/>
    <col min="4354" max="4354" width="20" style="574" customWidth="1"/>
    <col min="4355" max="4355" width="11" style="574" bestFit="1" customWidth="1"/>
    <col min="4356" max="4356" width="18.375" style="574" bestFit="1" customWidth="1"/>
    <col min="4357" max="4357" width="13.125" style="574" bestFit="1" customWidth="1"/>
    <col min="4358" max="4360" width="13" style="574" customWidth="1"/>
    <col min="4361" max="4361" width="15.125" style="574" bestFit="1" customWidth="1"/>
    <col min="4362" max="4366" width="9" style="574"/>
    <col min="4367" max="4367" width="11.125" style="574" customWidth="1"/>
    <col min="4368" max="4609" width="9" style="574"/>
    <col min="4610" max="4610" width="20" style="574" customWidth="1"/>
    <col min="4611" max="4611" width="11" style="574" bestFit="1" customWidth="1"/>
    <col min="4612" max="4612" width="18.375" style="574" bestFit="1" customWidth="1"/>
    <col min="4613" max="4613" width="13.125" style="574" bestFit="1" customWidth="1"/>
    <col min="4614" max="4616" width="13" style="574" customWidth="1"/>
    <col min="4617" max="4617" width="15.125" style="574" bestFit="1" customWidth="1"/>
    <col min="4618" max="4622" width="9" style="574"/>
    <col min="4623" max="4623" width="11.125" style="574" customWidth="1"/>
    <col min="4624" max="4865" width="9" style="574"/>
    <col min="4866" max="4866" width="20" style="574" customWidth="1"/>
    <col min="4867" max="4867" width="11" style="574" bestFit="1" customWidth="1"/>
    <col min="4868" max="4868" width="18.375" style="574" bestFit="1" customWidth="1"/>
    <col min="4869" max="4869" width="13.125" style="574" bestFit="1" customWidth="1"/>
    <col min="4870" max="4872" width="13" style="574" customWidth="1"/>
    <col min="4873" max="4873" width="15.125" style="574" bestFit="1" customWidth="1"/>
    <col min="4874" max="4878" width="9" style="574"/>
    <col min="4879" max="4879" width="11.125" style="574" customWidth="1"/>
    <col min="4880" max="5121" width="9" style="574"/>
    <col min="5122" max="5122" width="20" style="574" customWidth="1"/>
    <col min="5123" max="5123" width="11" style="574" bestFit="1" customWidth="1"/>
    <col min="5124" max="5124" width="18.375" style="574" bestFit="1" customWidth="1"/>
    <col min="5125" max="5125" width="13.125" style="574" bestFit="1" customWidth="1"/>
    <col min="5126" max="5128" width="13" style="574" customWidth="1"/>
    <col min="5129" max="5129" width="15.125" style="574" bestFit="1" customWidth="1"/>
    <col min="5130" max="5134" width="9" style="574"/>
    <col min="5135" max="5135" width="11.125" style="574" customWidth="1"/>
    <col min="5136" max="5377" width="9" style="574"/>
    <col min="5378" max="5378" width="20" style="574" customWidth="1"/>
    <col min="5379" max="5379" width="11" style="574" bestFit="1" customWidth="1"/>
    <col min="5380" max="5380" width="18.375" style="574" bestFit="1" customWidth="1"/>
    <col min="5381" max="5381" width="13.125" style="574" bestFit="1" customWidth="1"/>
    <col min="5382" max="5384" width="13" style="574" customWidth="1"/>
    <col min="5385" max="5385" width="15.125" style="574" bestFit="1" customWidth="1"/>
    <col min="5386" max="5390" width="9" style="574"/>
    <col min="5391" max="5391" width="11.125" style="574" customWidth="1"/>
    <col min="5392" max="5633" width="9" style="574"/>
    <col min="5634" max="5634" width="20" style="574" customWidth="1"/>
    <col min="5635" max="5635" width="11" style="574" bestFit="1" customWidth="1"/>
    <col min="5636" max="5636" width="18.375" style="574" bestFit="1" customWidth="1"/>
    <col min="5637" max="5637" width="13.125" style="574" bestFit="1" customWidth="1"/>
    <col min="5638" max="5640" width="13" style="574" customWidth="1"/>
    <col min="5641" max="5641" width="15.125" style="574" bestFit="1" customWidth="1"/>
    <col min="5642" max="5646" width="9" style="574"/>
    <col min="5647" max="5647" width="11.125" style="574" customWidth="1"/>
    <col min="5648" max="5889" width="9" style="574"/>
    <col min="5890" max="5890" width="20" style="574" customWidth="1"/>
    <col min="5891" max="5891" width="11" style="574" bestFit="1" customWidth="1"/>
    <col min="5892" max="5892" width="18.375" style="574" bestFit="1" customWidth="1"/>
    <col min="5893" max="5893" width="13.125" style="574" bestFit="1" customWidth="1"/>
    <col min="5894" max="5896" width="13" style="574" customWidth="1"/>
    <col min="5897" max="5897" width="15.125" style="574" bestFit="1" customWidth="1"/>
    <col min="5898" max="5902" width="9" style="574"/>
    <col min="5903" max="5903" width="11.125" style="574" customWidth="1"/>
    <col min="5904" max="6145" width="9" style="574"/>
    <col min="6146" max="6146" width="20" style="574" customWidth="1"/>
    <col min="6147" max="6147" width="11" style="574" bestFit="1" customWidth="1"/>
    <col min="6148" max="6148" width="18.375" style="574" bestFit="1" customWidth="1"/>
    <col min="6149" max="6149" width="13.125" style="574" bestFit="1" customWidth="1"/>
    <col min="6150" max="6152" width="13" style="574" customWidth="1"/>
    <col min="6153" max="6153" width="15.125" style="574" bestFit="1" customWidth="1"/>
    <col min="6154" max="6158" width="9" style="574"/>
    <col min="6159" max="6159" width="11.125" style="574" customWidth="1"/>
    <col min="6160" max="6401" width="9" style="574"/>
    <col min="6402" max="6402" width="20" style="574" customWidth="1"/>
    <col min="6403" max="6403" width="11" style="574" bestFit="1" customWidth="1"/>
    <col min="6404" max="6404" width="18.375" style="574" bestFit="1" customWidth="1"/>
    <col min="6405" max="6405" width="13.125" style="574" bestFit="1" customWidth="1"/>
    <col min="6406" max="6408" width="13" style="574" customWidth="1"/>
    <col min="6409" max="6409" width="15.125" style="574" bestFit="1" customWidth="1"/>
    <col min="6410" max="6414" width="9" style="574"/>
    <col min="6415" max="6415" width="11.125" style="574" customWidth="1"/>
    <col min="6416" max="6657" width="9" style="574"/>
    <col min="6658" max="6658" width="20" style="574" customWidth="1"/>
    <col min="6659" max="6659" width="11" style="574" bestFit="1" customWidth="1"/>
    <col min="6660" max="6660" width="18.375" style="574" bestFit="1" customWidth="1"/>
    <col min="6661" max="6661" width="13.125" style="574" bestFit="1" customWidth="1"/>
    <col min="6662" max="6664" width="13" style="574" customWidth="1"/>
    <col min="6665" max="6665" width="15.125" style="574" bestFit="1" customWidth="1"/>
    <col min="6666" max="6670" width="9" style="574"/>
    <col min="6671" max="6671" width="11.125" style="574" customWidth="1"/>
    <col min="6672" max="6913" width="9" style="574"/>
    <col min="6914" max="6914" width="20" style="574" customWidth="1"/>
    <col min="6915" max="6915" width="11" style="574" bestFit="1" customWidth="1"/>
    <col min="6916" max="6916" width="18.375" style="574" bestFit="1" customWidth="1"/>
    <col min="6917" max="6917" width="13.125" style="574" bestFit="1" customWidth="1"/>
    <col min="6918" max="6920" width="13" style="574" customWidth="1"/>
    <col min="6921" max="6921" width="15.125" style="574" bestFit="1" customWidth="1"/>
    <col min="6922" max="6926" width="9" style="574"/>
    <col min="6927" max="6927" width="11.125" style="574" customWidth="1"/>
    <col min="6928" max="7169" width="9" style="574"/>
    <col min="7170" max="7170" width="20" style="574" customWidth="1"/>
    <col min="7171" max="7171" width="11" style="574" bestFit="1" customWidth="1"/>
    <col min="7172" max="7172" width="18.375" style="574" bestFit="1" customWidth="1"/>
    <col min="7173" max="7173" width="13.125" style="574" bestFit="1" customWidth="1"/>
    <col min="7174" max="7176" width="13" style="574" customWidth="1"/>
    <col min="7177" max="7177" width="15.125" style="574" bestFit="1" customWidth="1"/>
    <col min="7178" max="7182" width="9" style="574"/>
    <col min="7183" max="7183" width="11.125" style="574" customWidth="1"/>
    <col min="7184" max="7425" width="9" style="574"/>
    <col min="7426" max="7426" width="20" style="574" customWidth="1"/>
    <col min="7427" max="7427" width="11" style="574" bestFit="1" customWidth="1"/>
    <col min="7428" max="7428" width="18.375" style="574" bestFit="1" customWidth="1"/>
    <col min="7429" max="7429" width="13.125" style="574" bestFit="1" customWidth="1"/>
    <col min="7430" max="7432" width="13" style="574" customWidth="1"/>
    <col min="7433" max="7433" width="15.125" style="574" bestFit="1" customWidth="1"/>
    <col min="7434" max="7438" width="9" style="574"/>
    <col min="7439" max="7439" width="11.125" style="574" customWidth="1"/>
    <col min="7440" max="7681" width="9" style="574"/>
    <col min="7682" max="7682" width="20" style="574" customWidth="1"/>
    <col min="7683" max="7683" width="11" style="574" bestFit="1" customWidth="1"/>
    <col min="7684" max="7684" width="18.375" style="574" bestFit="1" customWidth="1"/>
    <col min="7685" max="7685" width="13.125" style="574" bestFit="1" customWidth="1"/>
    <col min="7686" max="7688" width="13" style="574" customWidth="1"/>
    <col min="7689" max="7689" width="15.125" style="574" bestFit="1" customWidth="1"/>
    <col min="7690" max="7694" width="9" style="574"/>
    <col min="7695" max="7695" width="11.125" style="574" customWidth="1"/>
    <col min="7696" max="7937" width="9" style="574"/>
    <col min="7938" max="7938" width="20" style="574" customWidth="1"/>
    <col min="7939" max="7939" width="11" style="574" bestFit="1" customWidth="1"/>
    <col min="7940" max="7940" width="18.375" style="574" bestFit="1" customWidth="1"/>
    <col min="7941" max="7941" width="13.125" style="574" bestFit="1" customWidth="1"/>
    <col min="7942" max="7944" width="13" style="574" customWidth="1"/>
    <col min="7945" max="7945" width="15.125" style="574" bestFit="1" customWidth="1"/>
    <col min="7946" max="7950" width="9" style="574"/>
    <col min="7951" max="7951" width="11.125" style="574" customWidth="1"/>
    <col min="7952" max="8193" width="9" style="574"/>
    <col min="8194" max="8194" width="20" style="574" customWidth="1"/>
    <col min="8195" max="8195" width="11" style="574" bestFit="1" customWidth="1"/>
    <col min="8196" max="8196" width="18.375" style="574" bestFit="1" customWidth="1"/>
    <col min="8197" max="8197" width="13.125" style="574" bestFit="1" customWidth="1"/>
    <col min="8198" max="8200" width="13" style="574" customWidth="1"/>
    <col min="8201" max="8201" width="15.125" style="574" bestFit="1" customWidth="1"/>
    <col min="8202" max="8206" width="9" style="574"/>
    <col min="8207" max="8207" width="11.125" style="574" customWidth="1"/>
    <col min="8208" max="8449" width="9" style="574"/>
    <col min="8450" max="8450" width="20" style="574" customWidth="1"/>
    <col min="8451" max="8451" width="11" style="574" bestFit="1" customWidth="1"/>
    <col min="8452" max="8452" width="18.375" style="574" bestFit="1" customWidth="1"/>
    <col min="8453" max="8453" width="13.125" style="574" bestFit="1" customWidth="1"/>
    <col min="8454" max="8456" width="13" style="574" customWidth="1"/>
    <col min="8457" max="8457" width="15.125" style="574" bestFit="1" customWidth="1"/>
    <col min="8458" max="8462" width="9" style="574"/>
    <col min="8463" max="8463" width="11.125" style="574" customWidth="1"/>
    <col min="8464" max="8705" width="9" style="574"/>
    <col min="8706" max="8706" width="20" style="574" customWidth="1"/>
    <col min="8707" max="8707" width="11" style="574" bestFit="1" customWidth="1"/>
    <col min="8708" max="8708" width="18.375" style="574" bestFit="1" customWidth="1"/>
    <col min="8709" max="8709" width="13.125" style="574" bestFit="1" customWidth="1"/>
    <col min="8710" max="8712" width="13" style="574" customWidth="1"/>
    <col min="8713" max="8713" width="15.125" style="574" bestFit="1" customWidth="1"/>
    <col min="8714" max="8718" width="9" style="574"/>
    <col min="8719" max="8719" width="11.125" style="574" customWidth="1"/>
    <col min="8720" max="8961" width="9" style="574"/>
    <col min="8962" max="8962" width="20" style="574" customWidth="1"/>
    <col min="8963" max="8963" width="11" style="574" bestFit="1" customWidth="1"/>
    <col min="8964" max="8964" width="18.375" style="574" bestFit="1" customWidth="1"/>
    <col min="8965" max="8965" width="13.125" style="574" bestFit="1" customWidth="1"/>
    <col min="8966" max="8968" width="13" style="574" customWidth="1"/>
    <col min="8969" max="8969" width="15.125" style="574" bestFit="1" customWidth="1"/>
    <col min="8970" max="8974" width="9" style="574"/>
    <col min="8975" max="8975" width="11.125" style="574" customWidth="1"/>
    <col min="8976" max="9217" width="9" style="574"/>
    <col min="9218" max="9218" width="20" style="574" customWidth="1"/>
    <col min="9219" max="9219" width="11" style="574" bestFit="1" customWidth="1"/>
    <col min="9220" max="9220" width="18.375" style="574" bestFit="1" customWidth="1"/>
    <col min="9221" max="9221" width="13.125" style="574" bestFit="1" customWidth="1"/>
    <col min="9222" max="9224" width="13" style="574" customWidth="1"/>
    <col min="9225" max="9225" width="15.125" style="574" bestFit="1" customWidth="1"/>
    <col min="9226" max="9230" width="9" style="574"/>
    <col min="9231" max="9231" width="11.125" style="574" customWidth="1"/>
    <col min="9232" max="9473" width="9" style="574"/>
    <col min="9474" max="9474" width="20" style="574" customWidth="1"/>
    <col min="9475" max="9475" width="11" style="574" bestFit="1" customWidth="1"/>
    <col min="9476" max="9476" width="18.375" style="574" bestFit="1" customWidth="1"/>
    <col min="9477" max="9477" width="13.125" style="574" bestFit="1" customWidth="1"/>
    <col min="9478" max="9480" width="13" style="574" customWidth="1"/>
    <col min="9481" max="9481" width="15.125" style="574" bestFit="1" customWidth="1"/>
    <col min="9482" max="9486" width="9" style="574"/>
    <col min="9487" max="9487" width="11.125" style="574" customWidth="1"/>
    <col min="9488" max="9729" width="9" style="574"/>
    <col min="9730" max="9730" width="20" style="574" customWidth="1"/>
    <col min="9731" max="9731" width="11" style="574" bestFit="1" customWidth="1"/>
    <col min="9732" max="9732" width="18.375" style="574" bestFit="1" customWidth="1"/>
    <col min="9733" max="9733" width="13.125" style="574" bestFit="1" customWidth="1"/>
    <col min="9734" max="9736" width="13" style="574" customWidth="1"/>
    <col min="9737" max="9737" width="15.125" style="574" bestFit="1" customWidth="1"/>
    <col min="9738" max="9742" width="9" style="574"/>
    <col min="9743" max="9743" width="11.125" style="574" customWidth="1"/>
    <col min="9744" max="9985" width="9" style="574"/>
    <col min="9986" max="9986" width="20" style="574" customWidth="1"/>
    <col min="9987" max="9987" width="11" style="574" bestFit="1" customWidth="1"/>
    <col min="9988" max="9988" width="18.375" style="574" bestFit="1" customWidth="1"/>
    <col min="9989" max="9989" width="13.125" style="574" bestFit="1" customWidth="1"/>
    <col min="9990" max="9992" width="13" style="574" customWidth="1"/>
    <col min="9993" max="9993" width="15.125" style="574" bestFit="1" customWidth="1"/>
    <col min="9994" max="9998" width="9" style="574"/>
    <col min="9999" max="9999" width="11.125" style="574" customWidth="1"/>
    <col min="10000" max="10241" width="9" style="574"/>
    <col min="10242" max="10242" width="20" style="574" customWidth="1"/>
    <col min="10243" max="10243" width="11" style="574" bestFit="1" customWidth="1"/>
    <col min="10244" max="10244" width="18.375" style="574" bestFit="1" customWidth="1"/>
    <col min="10245" max="10245" width="13.125" style="574" bestFit="1" customWidth="1"/>
    <col min="10246" max="10248" width="13" style="574" customWidth="1"/>
    <col min="10249" max="10249" width="15.125" style="574" bestFit="1" customWidth="1"/>
    <col min="10250" max="10254" width="9" style="574"/>
    <col min="10255" max="10255" width="11.125" style="574" customWidth="1"/>
    <col min="10256" max="10497" width="9" style="574"/>
    <col min="10498" max="10498" width="20" style="574" customWidth="1"/>
    <col min="10499" max="10499" width="11" style="574" bestFit="1" customWidth="1"/>
    <col min="10500" max="10500" width="18.375" style="574" bestFit="1" customWidth="1"/>
    <col min="10501" max="10501" width="13.125" style="574" bestFit="1" customWidth="1"/>
    <col min="10502" max="10504" width="13" style="574" customWidth="1"/>
    <col min="10505" max="10505" width="15.125" style="574" bestFit="1" customWidth="1"/>
    <col min="10506" max="10510" width="9" style="574"/>
    <col min="10511" max="10511" width="11.125" style="574" customWidth="1"/>
    <col min="10512" max="10753" width="9" style="574"/>
    <col min="10754" max="10754" width="20" style="574" customWidth="1"/>
    <col min="10755" max="10755" width="11" style="574" bestFit="1" customWidth="1"/>
    <col min="10756" max="10756" width="18.375" style="574" bestFit="1" customWidth="1"/>
    <col min="10757" max="10757" width="13.125" style="574" bestFit="1" customWidth="1"/>
    <col min="10758" max="10760" width="13" style="574" customWidth="1"/>
    <col min="10761" max="10761" width="15.125" style="574" bestFit="1" customWidth="1"/>
    <col min="10762" max="10766" width="9" style="574"/>
    <col min="10767" max="10767" width="11.125" style="574" customWidth="1"/>
    <col min="10768" max="11009" width="9" style="574"/>
    <col min="11010" max="11010" width="20" style="574" customWidth="1"/>
    <col min="11011" max="11011" width="11" style="574" bestFit="1" customWidth="1"/>
    <col min="11012" max="11012" width="18.375" style="574" bestFit="1" customWidth="1"/>
    <col min="11013" max="11013" width="13.125" style="574" bestFit="1" customWidth="1"/>
    <col min="11014" max="11016" width="13" style="574" customWidth="1"/>
    <col min="11017" max="11017" width="15.125" style="574" bestFit="1" customWidth="1"/>
    <col min="11018" max="11022" width="9" style="574"/>
    <col min="11023" max="11023" width="11.125" style="574" customWidth="1"/>
    <col min="11024" max="11265" width="9" style="574"/>
    <col min="11266" max="11266" width="20" style="574" customWidth="1"/>
    <col min="11267" max="11267" width="11" style="574" bestFit="1" customWidth="1"/>
    <col min="11268" max="11268" width="18.375" style="574" bestFit="1" customWidth="1"/>
    <col min="11269" max="11269" width="13.125" style="574" bestFit="1" customWidth="1"/>
    <col min="11270" max="11272" width="13" style="574" customWidth="1"/>
    <col min="11273" max="11273" width="15.125" style="574" bestFit="1" customWidth="1"/>
    <col min="11274" max="11278" width="9" style="574"/>
    <col min="11279" max="11279" width="11.125" style="574" customWidth="1"/>
    <col min="11280" max="11521" width="9" style="574"/>
    <col min="11522" max="11522" width="20" style="574" customWidth="1"/>
    <col min="11523" max="11523" width="11" style="574" bestFit="1" customWidth="1"/>
    <col min="11524" max="11524" width="18.375" style="574" bestFit="1" customWidth="1"/>
    <col min="11525" max="11525" width="13.125" style="574" bestFit="1" customWidth="1"/>
    <col min="11526" max="11528" width="13" style="574" customWidth="1"/>
    <col min="11529" max="11529" width="15.125" style="574" bestFit="1" customWidth="1"/>
    <col min="11530" max="11534" width="9" style="574"/>
    <col min="11535" max="11535" width="11.125" style="574" customWidth="1"/>
    <col min="11536" max="11777" width="9" style="574"/>
    <col min="11778" max="11778" width="20" style="574" customWidth="1"/>
    <col min="11779" max="11779" width="11" style="574" bestFit="1" customWidth="1"/>
    <col min="11780" max="11780" width="18.375" style="574" bestFit="1" customWidth="1"/>
    <col min="11781" max="11781" width="13.125" style="574" bestFit="1" customWidth="1"/>
    <col min="11782" max="11784" width="13" style="574" customWidth="1"/>
    <col min="11785" max="11785" width="15.125" style="574" bestFit="1" customWidth="1"/>
    <col min="11786" max="11790" width="9" style="574"/>
    <col min="11791" max="11791" width="11.125" style="574" customWidth="1"/>
    <col min="11792" max="12033" width="9" style="574"/>
    <col min="12034" max="12034" width="20" style="574" customWidth="1"/>
    <col min="12035" max="12035" width="11" style="574" bestFit="1" customWidth="1"/>
    <col min="12036" max="12036" width="18.375" style="574" bestFit="1" customWidth="1"/>
    <col min="12037" max="12037" width="13.125" style="574" bestFit="1" customWidth="1"/>
    <col min="12038" max="12040" width="13" style="574" customWidth="1"/>
    <col min="12041" max="12041" width="15.125" style="574" bestFit="1" customWidth="1"/>
    <col min="12042" max="12046" width="9" style="574"/>
    <col min="12047" max="12047" width="11.125" style="574" customWidth="1"/>
    <col min="12048" max="12289" width="9" style="574"/>
    <col min="12290" max="12290" width="20" style="574" customWidth="1"/>
    <col min="12291" max="12291" width="11" style="574" bestFit="1" customWidth="1"/>
    <col min="12292" max="12292" width="18.375" style="574" bestFit="1" customWidth="1"/>
    <col min="12293" max="12293" width="13.125" style="574" bestFit="1" customWidth="1"/>
    <col min="12294" max="12296" width="13" style="574" customWidth="1"/>
    <col min="12297" max="12297" width="15.125" style="574" bestFit="1" customWidth="1"/>
    <col min="12298" max="12302" width="9" style="574"/>
    <col min="12303" max="12303" width="11.125" style="574" customWidth="1"/>
    <col min="12304" max="12545" width="9" style="574"/>
    <col min="12546" max="12546" width="20" style="574" customWidth="1"/>
    <col min="12547" max="12547" width="11" style="574" bestFit="1" customWidth="1"/>
    <col min="12548" max="12548" width="18.375" style="574" bestFit="1" customWidth="1"/>
    <col min="12549" max="12549" width="13.125" style="574" bestFit="1" customWidth="1"/>
    <col min="12550" max="12552" width="13" style="574" customWidth="1"/>
    <col min="12553" max="12553" width="15.125" style="574" bestFit="1" customWidth="1"/>
    <col min="12554" max="12558" width="9" style="574"/>
    <col min="12559" max="12559" width="11.125" style="574" customWidth="1"/>
    <col min="12560" max="12801" width="9" style="574"/>
    <col min="12802" max="12802" width="20" style="574" customWidth="1"/>
    <col min="12803" max="12803" width="11" style="574" bestFit="1" customWidth="1"/>
    <col min="12804" max="12804" width="18.375" style="574" bestFit="1" customWidth="1"/>
    <col min="12805" max="12805" width="13.125" style="574" bestFit="1" customWidth="1"/>
    <col min="12806" max="12808" width="13" style="574" customWidth="1"/>
    <col min="12809" max="12809" width="15.125" style="574" bestFit="1" customWidth="1"/>
    <col min="12810" max="12814" width="9" style="574"/>
    <col min="12815" max="12815" width="11.125" style="574" customWidth="1"/>
    <col min="12816" max="13057" width="9" style="574"/>
    <col min="13058" max="13058" width="20" style="574" customWidth="1"/>
    <col min="13059" max="13059" width="11" style="574" bestFit="1" customWidth="1"/>
    <col min="13060" max="13060" width="18.375" style="574" bestFit="1" customWidth="1"/>
    <col min="13061" max="13061" width="13.125" style="574" bestFit="1" customWidth="1"/>
    <col min="13062" max="13064" width="13" style="574" customWidth="1"/>
    <col min="13065" max="13065" width="15.125" style="574" bestFit="1" customWidth="1"/>
    <col min="13066" max="13070" width="9" style="574"/>
    <col min="13071" max="13071" width="11.125" style="574" customWidth="1"/>
    <col min="13072" max="13313" width="9" style="574"/>
    <col min="13314" max="13314" width="20" style="574" customWidth="1"/>
    <col min="13315" max="13315" width="11" style="574" bestFit="1" customWidth="1"/>
    <col min="13316" max="13316" width="18.375" style="574" bestFit="1" customWidth="1"/>
    <col min="13317" max="13317" width="13.125" style="574" bestFit="1" customWidth="1"/>
    <col min="13318" max="13320" width="13" style="574" customWidth="1"/>
    <col min="13321" max="13321" width="15.125" style="574" bestFit="1" customWidth="1"/>
    <col min="13322" max="13326" width="9" style="574"/>
    <col min="13327" max="13327" width="11.125" style="574" customWidth="1"/>
    <col min="13328" max="13569" width="9" style="574"/>
    <col min="13570" max="13570" width="20" style="574" customWidth="1"/>
    <col min="13571" max="13571" width="11" style="574" bestFit="1" customWidth="1"/>
    <col min="13572" max="13572" width="18.375" style="574" bestFit="1" customWidth="1"/>
    <col min="13573" max="13573" width="13.125" style="574" bestFit="1" customWidth="1"/>
    <col min="13574" max="13576" width="13" style="574" customWidth="1"/>
    <col min="13577" max="13577" width="15.125" style="574" bestFit="1" customWidth="1"/>
    <col min="13578" max="13582" width="9" style="574"/>
    <col min="13583" max="13583" width="11.125" style="574" customWidth="1"/>
    <col min="13584" max="13825" width="9" style="574"/>
    <col min="13826" max="13826" width="20" style="574" customWidth="1"/>
    <col min="13827" max="13827" width="11" style="574" bestFit="1" customWidth="1"/>
    <col min="13828" max="13828" width="18.375" style="574" bestFit="1" customWidth="1"/>
    <col min="13829" max="13829" width="13.125" style="574" bestFit="1" customWidth="1"/>
    <col min="13830" max="13832" width="13" style="574" customWidth="1"/>
    <col min="13833" max="13833" width="15.125" style="574" bestFit="1" customWidth="1"/>
    <col min="13834" max="13838" width="9" style="574"/>
    <col min="13839" max="13839" width="11.125" style="574" customWidth="1"/>
    <col min="13840" max="14081" width="9" style="574"/>
    <col min="14082" max="14082" width="20" style="574" customWidth="1"/>
    <col min="14083" max="14083" width="11" style="574" bestFit="1" customWidth="1"/>
    <col min="14084" max="14084" width="18.375" style="574" bestFit="1" customWidth="1"/>
    <col min="14085" max="14085" width="13.125" style="574" bestFit="1" customWidth="1"/>
    <col min="14086" max="14088" width="13" style="574" customWidth="1"/>
    <col min="14089" max="14089" width="15.125" style="574" bestFit="1" customWidth="1"/>
    <col min="14090" max="14094" width="9" style="574"/>
    <col min="14095" max="14095" width="11.125" style="574" customWidth="1"/>
    <col min="14096" max="14337" width="9" style="574"/>
    <col min="14338" max="14338" width="20" style="574" customWidth="1"/>
    <col min="14339" max="14339" width="11" style="574" bestFit="1" customWidth="1"/>
    <col min="14340" max="14340" width="18.375" style="574" bestFit="1" customWidth="1"/>
    <col min="14341" max="14341" width="13.125" style="574" bestFit="1" customWidth="1"/>
    <col min="14342" max="14344" width="13" style="574" customWidth="1"/>
    <col min="14345" max="14345" width="15.125" style="574" bestFit="1" customWidth="1"/>
    <col min="14346" max="14350" width="9" style="574"/>
    <col min="14351" max="14351" width="11.125" style="574" customWidth="1"/>
    <col min="14352" max="14593" width="9" style="574"/>
    <col min="14594" max="14594" width="20" style="574" customWidth="1"/>
    <col min="14595" max="14595" width="11" style="574" bestFit="1" customWidth="1"/>
    <col min="14596" max="14596" width="18.375" style="574" bestFit="1" customWidth="1"/>
    <col min="14597" max="14597" width="13.125" style="574" bestFit="1" customWidth="1"/>
    <col min="14598" max="14600" width="13" style="574" customWidth="1"/>
    <col min="14601" max="14601" width="15.125" style="574" bestFit="1" customWidth="1"/>
    <col min="14602" max="14606" width="9" style="574"/>
    <col min="14607" max="14607" width="11.125" style="574" customWidth="1"/>
    <col min="14608" max="14849" width="9" style="574"/>
    <col min="14850" max="14850" width="20" style="574" customWidth="1"/>
    <col min="14851" max="14851" width="11" style="574" bestFit="1" customWidth="1"/>
    <col min="14852" max="14852" width="18.375" style="574" bestFit="1" customWidth="1"/>
    <col min="14853" max="14853" width="13.125" style="574" bestFit="1" customWidth="1"/>
    <col min="14854" max="14856" width="13" style="574" customWidth="1"/>
    <col min="14857" max="14857" width="15.125" style="574" bestFit="1" customWidth="1"/>
    <col min="14858" max="14862" width="9" style="574"/>
    <col min="14863" max="14863" width="11.125" style="574" customWidth="1"/>
    <col min="14864" max="15105" width="9" style="574"/>
    <col min="15106" max="15106" width="20" style="574" customWidth="1"/>
    <col min="15107" max="15107" width="11" style="574" bestFit="1" customWidth="1"/>
    <col min="15108" max="15108" width="18.375" style="574" bestFit="1" customWidth="1"/>
    <col min="15109" max="15109" width="13.125" style="574" bestFit="1" customWidth="1"/>
    <col min="15110" max="15112" width="13" style="574" customWidth="1"/>
    <col min="15113" max="15113" width="15.125" style="574" bestFit="1" customWidth="1"/>
    <col min="15114" max="15118" width="9" style="574"/>
    <col min="15119" max="15119" width="11.125" style="574" customWidth="1"/>
    <col min="15120" max="15361" width="9" style="574"/>
    <col min="15362" max="15362" width="20" style="574" customWidth="1"/>
    <col min="15363" max="15363" width="11" style="574" bestFit="1" customWidth="1"/>
    <col min="15364" max="15364" width="18.375" style="574" bestFit="1" customWidth="1"/>
    <col min="15365" max="15365" width="13.125" style="574" bestFit="1" customWidth="1"/>
    <col min="15366" max="15368" width="13" style="574" customWidth="1"/>
    <col min="15369" max="15369" width="15.125" style="574" bestFit="1" customWidth="1"/>
    <col min="15370" max="15374" width="9" style="574"/>
    <col min="15375" max="15375" width="11.125" style="574" customWidth="1"/>
    <col min="15376" max="15617" width="9" style="574"/>
    <col min="15618" max="15618" width="20" style="574" customWidth="1"/>
    <col min="15619" max="15619" width="11" style="574" bestFit="1" customWidth="1"/>
    <col min="15620" max="15620" width="18.375" style="574" bestFit="1" customWidth="1"/>
    <col min="15621" max="15621" width="13.125" style="574" bestFit="1" customWidth="1"/>
    <col min="15622" max="15624" width="13" style="574" customWidth="1"/>
    <col min="15625" max="15625" width="15.125" style="574" bestFit="1" customWidth="1"/>
    <col min="15626" max="15630" width="9" style="574"/>
    <col min="15631" max="15631" width="11.125" style="574" customWidth="1"/>
    <col min="15632" max="15873" width="9" style="574"/>
    <col min="15874" max="15874" width="20" style="574" customWidth="1"/>
    <col min="15875" max="15875" width="11" style="574" bestFit="1" customWidth="1"/>
    <col min="15876" max="15876" width="18.375" style="574" bestFit="1" customWidth="1"/>
    <col min="15877" max="15877" width="13.125" style="574" bestFit="1" customWidth="1"/>
    <col min="15878" max="15880" width="13" style="574" customWidth="1"/>
    <col min="15881" max="15881" width="15.125" style="574" bestFit="1" customWidth="1"/>
    <col min="15882" max="15886" width="9" style="574"/>
    <col min="15887" max="15887" width="11.125" style="574" customWidth="1"/>
    <col min="15888" max="16129" width="9" style="574"/>
    <col min="16130" max="16130" width="20" style="574" customWidth="1"/>
    <col min="16131" max="16131" width="11" style="574" bestFit="1" customWidth="1"/>
    <col min="16132" max="16132" width="18.375" style="574" bestFit="1" customWidth="1"/>
    <col min="16133" max="16133" width="13.125" style="574" bestFit="1" customWidth="1"/>
    <col min="16134" max="16136" width="13" style="574" customWidth="1"/>
    <col min="16137" max="16137" width="15.125" style="574" bestFit="1" customWidth="1"/>
    <col min="16138" max="16142" width="9" style="574"/>
    <col min="16143" max="16143" width="11.125" style="574" customWidth="1"/>
    <col min="16144" max="16384" width="9" style="574"/>
  </cols>
  <sheetData>
    <row r="1" spans="1:15">
      <c r="A1" s="574" t="s">
        <v>5</v>
      </c>
      <c r="B1" s="628">
        <f>[24]合計!C3</f>
        <v>0</v>
      </c>
      <c r="C1" s="601"/>
      <c r="D1" s="601"/>
      <c r="E1" s="601"/>
      <c r="F1" s="601"/>
      <c r="I1" s="574" t="s">
        <v>38</v>
      </c>
      <c r="K1" s="576" t="s">
        <v>56</v>
      </c>
    </row>
    <row r="2" spans="1:15" s="601" customFormat="1" ht="51" customHeight="1">
      <c r="B2" s="607"/>
      <c r="E2" s="784" t="s">
        <v>57</v>
      </c>
      <c r="F2" s="784"/>
      <c r="G2" s="784"/>
      <c r="H2" s="578">
        <f>SUMIF(E8:E357,"PPS",H8:H357)</f>
        <v>0</v>
      </c>
      <c r="I2" s="579"/>
      <c r="J2" s="576"/>
      <c r="K2" s="608"/>
      <c r="L2" s="608"/>
      <c r="O2" s="574"/>
    </row>
    <row r="3" spans="1:15" s="601" customFormat="1" ht="41.25" customHeight="1">
      <c r="B3" s="575"/>
      <c r="E3" s="784" t="s">
        <v>58</v>
      </c>
      <c r="F3" s="784"/>
      <c r="G3" s="784"/>
      <c r="H3" s="578">
        <f>O7</f>
        <v>0</v>
      </c>
      <c r="I3" s="579"/>
      <c r="J3" s="575"/>
      <c r="K3" s="608"/>
      <c r="L3" s="608"/>
      <c r="O3" s="574"/>
    </row>
    <row r="4" spans="1:15" s="601" customFormat="1" ht="60" customHeight="1">
      <c r="B4" s="575"/>
      <c r="E4" s="784" t="s">
        <v>1595</v>
      </c>
      <c r="F4" s="784"/>
      <c r="G4" s="784"/>
      <c r="H4" s="609" t="e">
        <f>H3/I7</f>
        <v>#DIV/0!</v>
      </c>
      <c r="I4" s="610"/>
      <c r="J4" s="575"/>
      <c r="K4" s="608"/>
      <c r="L4" s="608"/>
    </row>
    <row r="5" spans="1:15" s="575" customFormat="1" ht="12.75" customHeight="1">
      <c r="B5" s="584"/>
      <c r="E5" s="585"/>
      <c r="F5" s="585"/>
      <c r="G5" s="585"/>
      <c r="H5" s="587"/>
      <c r="I5" s="587"/>
      <c r="J5" s="584"/>
      <c r="K5" s="588"/>
      <c r="L5" s="588"/>
    </row>
    <row r="6" spans="1:15" s="670" customFormat="1" ht="67.5">
      <c r="A6" s="666" t="s">
        <v>60</v>
      </c>
      <c r="B6" s="667" t="s">
        <v>44</v>
      </c>
      <c r="C6" s="667" t="s">
        <v>45</v>
      </c>
      <c r="D6" s="667" t="s">
        <v>46</v>
      </c>
      <c r="E6" s="618" t="s">
        <v>47</v>
      </c>
      <c r="F6" s="667" t="s">
        <v>61</v>
      </c>
      <c r="G6" s="668" t="s">
        <v>62</v>
      </c>
      <c r="H6" s="618" t="s">
        <v>88</v>
      </c>
      <c r="I6" s="618" t="s">
        <v>50</v>
      </c>
      <c r="J6" s="618" t="s">
        <v>51</v>
      </c>
      <c r="K6" s="618" t="s">
        <v>52</v>
      </c>
      <c r="L6" s="618" t="s">
        <v>53</v>
      </c>
      <c r="M6" s="618" t="s">
        <v>63</v>
      </c>
      <c r="N6" s="618" t="s">
        <v>64</v>
      </c>
      <c r="O6" s="618" t="s">
        <v>65</v>
      </c>
    </row>
    <row r="7" spans="1:15" s="592" customFormat="1" ht="30" customHeight="1" thickBot="1">
      <c r="B7" s="593" t="s">
        <v>55</v>
      </c>
      <c r="C7" s="593"/>
      <c r="D7" s="593"/>
      <c r="E7" s="593"/>
      <c r="F7" s="593"/>
      <c r="G7" s="593"/>
      <c r="H7" s="594">
        <f>SUM(H8:H357)</f>
        <v>0</v>
      </c>
      <c r="I7" s="594">
        <f>SUM(I8:I357)</f>
        <v>0</v>
      </c>
      <c r="J7" s="595" t="e">
        <f>H7/I7</f>
        <v>#DIV/0!</v>
      </c>
      <c r="K7" s="611"/>
      <c r="L7" s="611"/>
      <c r="M7" s="593"/>
      <c r="N7" s="593"/>
      <c r="O7" s="612">
        <f>SUM(O8:O357)</f>
        <v>0</v>
      </c>
    </row>
    <row r="8" spans="1:15" ht="30" customHeight="1" thickTop="1">
      <c r="A8" s="574">
        <v>1</v>
      </c>
      <c r="B8" s="636" t="s">
        <v>1336</v>
      </c>
      <c r="C8" s="257" t="s">
        <v>1337</v>
      </c>
      <c r="D8" s="630" t="s">
        <v>485</v>
      </c>
      <c r="E8" s="637" t="s">
        <v>113</v>
      </c>
      <c r="F8" s="642" t="s">
        <v>1158</v>
      </c>
      <c r="G8" s="643">
        <v>1</v>
      </c>
      <c r="H8" s="644" t="s">
        <v>1338</v>
      </c>
      <c r="I8" s="645" t="s">
        <v>1338</v>
      </c>
      <c r="J8" s="602" t="e">
        <f t="shared" ref="J8:J253" si="0">H8/I8</f>
        <v>#VALUE!</v>
      </c>
      <c r="K8" s="104">
        <v>2800</v>
      </c>
      <c r="L8" s="544">
        <v>12500000</v>
      </c>
      <c r="M8" s="646" t="s">
        <v>1339</v>
      </c>
      <c r="N8" s="646" t="s">
        <v>1339</v>
      </c>
      <c r="O8" s="647"/>
    </row>
    <row r="9" spans="1:15" ht="30" customHeight="1">
      <c r="A9" s="574">
        <v>2</v>
      </c>
      <c r="B9" s="631"/>
      <c r="C9" s="631"/>
      <c r="D9" s="631"/>
      <c r="E9" s="637"/>
      <c r="F9" s="642"/>
      <c r="G9" s="643"/>
      <c r="H9" s="644"/>
      <c r="I9" s="645"/>
      <c r="J9" s="602" t="e">
        <f t="shared" si="0"/>
        <v>#DIV/0!</v>
      </c>
      <c r="K9" s="104"/>
      <c r="L9" s="104"/>
      <c r="M9" s="646"/>
      <c r="N9" s="646"/>
      <c r="O9" s="635"/>
    </row>
    <row r="10" spans="1:15" ht="30" customHeight="1">
      <c r="A10" s="574">
        <v>3</v>
      </c>
      <c r="B10" s="633"/>
      <c r="C10" s="648"/>
      <c r="D10" s="631"/>
      <c r="E10" s="637"/>
      <c r="F10" s="642"/>
      <c r="G10" s="643"/>
      <c r="H10" s="644"/>
      <c r="I10" s="645"/>
      <c r="J10" s="582" t="e">
        <f t="shared" si="0"/>
        <v>#DIV/0!</v>
      </c>
      <c r="K10" s="104"/>
      <c r="L10" s="104"/>
      <c r="M10" s="646"/>
      <c r="N10" s="646"/>
      <c r="O10" s="635"/>
    </row>
    <row r="11" spans="1:15" ht="30" customHeight="1">
      <c r="A11" s="574">
        <v>4</v>
      </c>
      <c r="B11" s="636"/>
      <c r="C11" s="630"/>
      <c r="D11" s="630"/>
      <c r="E11" s="637"/>
      <c r="F11" s="642"/>
      <c r="G11" s="643"/>
      <c r="H11" s="644"/>
      <c r="I11" s="645"/>
      <c r="J11" s="602" t="e">
        <f t="shared" si="0"/>
        <v>#DIV/0!</v>
      </c>
      <c r="K11" s="104"/>
      <c r="L11" s="108"/>
      <c r="M11" s="646"/>
      <c r="N11" s="646"/>
      <c r="O11" s="635"/>
    </row>
    <row r="12" spans="1:15" ht="30" customHeight="1">
      <c r="A12" s="574">
        <v>5</v>
      </c>
      <c r="B12" s="109"/>
      <c r="C12" s="631"/>
      <c r="D12" s="631"/>
      <c r="E12" s="631"/>
      <c r="F12" s="630"/>
      <c r="G12" s="643"/>
      <c r="H12" s="110"/>
      <c r="I12" s="649"/>
      <c r="J12" s="602" t="e">
        <f t="shared" si="0"/>
        <v>#DIV/0!</v>
      </c>
      <c r="K12" s="112"/>
      <c r="L12" s="113"/>
      <c r="M12" s="643"/>
      <c r="N12" s="643"/>
      <c r="O12" s="635"/>
    </row>
    <row r="13" spans="1:15">
      <c r="A13" s="601">
        <v>6</v>
      </c>
      <c r="B13" s="631"/>
      <c r="C13" s="631"/>
      <c r="D13" s="631"/>
      <c r="E13" s="637"/>
      <c r="F13" s="642"/>
      <c r="G13" s="643"/>
      <c r="H13" s="644"/>
      <c r="I13" s="645"/>
      <c r="J13" s="602" t="e">
        <f t="shared" si="0"/>
        <v>#DIV/0!</v>
      </c>
      <c r="K13" s="104"/>
      <c r="L13" s="104"/>
      <c r="M13" s="646"/>
      <c r="N13" s="646"/>
      <c r="O13" s="635"/>
    </row>
    <row r="14" spans="1:15">
      <c r="A14" s="601">
        <v>7</v>
      </c>
      <c r="B14" s="636"/>
      <c r="C14" s="630"/>
      <c r="D14" s="630"/>
      <c r="E14" s="637"/>
      <c r="F14" s="642"/>
      <c r="G14" s="643"/>
      <c r="H14" s="644"/>
      <c r="I14" s="645"/>
      <c r="J14" s="582" t="e">
        <f t="shared" si="0"/>
        <v>#DIV/0!</v>
      </c>
      <c r="K14" s="104"/>
      <c r="L14" s="114"/>
      <c r="M14" s="646"/>
      <c r="N14" s="646"/>
      <c r="O14" s="635"/>
    </row>
    <row r="15" spans="1:15">
      <c r="A15" s="574">
        <v>8</v>
      </c>
      <c r="B15" s="650"/>
      <c r="C15" s="634"/>
      <c r="D15" s="630"/>
      <c r="E15" s="637"/>
      <c r="F15" s="642"/>
      <c r="G15" s="638"/>
      <c r="H15" s="116"/>
      <c r="I15" s="651"/>
      <c r="J15" s="602" t="e">
        <f t="shared" si="0"/>
        <v>#DIV/0!</v>
      </c>
      <c r="K15" s="113"/>
      <c r="L15" s="118"/>
      <c r="M15" s="646"/>
      <c r="N15" s="646"/>
      <c r="O15" s="635"/>
    </row>
    <row r="16" spans="1:15">
      <c r="A16" s="574">
        <v>9</v>
      </c>
      <c r="B16" s="636"/>
      <c r="C16" s="630"/>
      <c r="D16" s="630"/>
      <c r="E16" s="637"/>
      <c r="F16" s="642"/>
      <c r="G16" s="643"/>
      <c r="H16" s="644"/>
      <c r="I16" s="645"/>
      <c r="J16" s="602" t="e">
        <f t="shared" si="0"/>
        <v>#DIV/0!</v>
      </c>
      <c r="K16" s="104"/>
      <c r="L16" s="104"/>
      <c r="M16" s="646"/>
      <c r="N16" s="646"/>
      <c r="O16" s="635"/>
    </row>
    <row r="17" spans="1:15">
      <c r="A17" s="574">
        <v>10</v>
      </c>
      <c r="B17" s="636"/>
      <c r="C17" s="636"/>
      <c r="D17" s="630"/>
      <c r="E17" s="637"/>
      <c r="F17" s="642"/>
      <c r="G17" s="643"/>
      <c r="H17" s="644"/>
      <c r="I17" s="645"/>
      <c r="J17" s="602" t="e">
        <f t="shared" si="0"/>
        <v>#DIV/0!</v>
      </c>
      <c r="K17" s="104"/>
      <c r="L17" s="104"/>
      <c r="M17" s="646"/>
      <c r="N17" s="646"/>
      <c r="O17" s="635"/>
    </row>
    <row r="18" spans="1:15">
      <c r="A18" s="601">
        <v>11</v>
      </c>
      <c r="B18" s="650"/>
      <c r="C18" s="634"/>
      <c r="D18" s="634"/>
      <c r="E18" s="637"/>
      <c r="F18" s="642"/>
      <c r="G18" s="638"/>
      <c r="H18" s="116"/>
      <c r="I18" s="651"/>
      <c r="J18" s="582" t="e">
        <f t="shared" si="0"/>
        <v>#DIV/0!</v>
      </c>
      <c r="K18" s="113"/>
      <c r="L18" s="113"/>
      <c r="M18" s="646"/>
      <c r="N18" s="646"/>
      <c r="O18" s="635"/>
    </row>
    <row r="19" spans="1:15">
      <c r="A19" s="601">
        <v>12</v>
      </c>
      <c r="B19" s="650"/>
      <c r="C19" s="634"/>
      <c r="D19" s="634"/>
      <c r="E19" s="637"/>
      <c r="F19" s="642"/>
      <c r="G19" s="638"/>
      <c r="H19" s="116"/>
      <c r="I19" s="651"/>
      <c r="J19" s="602" t="e">
        <f t="shared" si="0"/>
        <v>#DIV/0!</v>
      </c>
      <c r="K19" s="113"/>
      <c r="L19" s="113"/>
      <c r="M19" s="646"/>
      <c r="N19" s="646"/>
      <c r="O19" s="635"/>
    </row>
    <row r="20" spans="1:15">
      <c r="A20" s="574">
        <v>13</v>
      </c>
      <c r="B20" s="650"/>
      <c r="C20" s="634"/>
      <c r="D20" s="634"/>
      <c r="E20" s="637"/>
      <c r="F20" s="642"/>
      <c r="G20" s="638"/>
      <c r="H20" s="116"/>
      <c r="I20" s="651"/>
      <c r="J20" s="602" t="e">
        <f t="shared" si="0"/>
        <v>#DIV/0!</v>
      </c>
      <c r="K20" s="113"/>
      <c r="L20" s="113"/>
      <c r="M20" s="646"/>
      <c r="N20" s="646"/>
      <c r="O20" s="635"/>
    </row>
    <row r="21" spans="1:15">
      <c r="A21" s="574">
        <v>14</v>
      </c>
      <c r="B21" s="119"/>
      <c r="C21" s="634"/>
      <c r="D21" s="634"/>
      <c r="E21" s="637"/>
      <c r="F21" s="634"/>
      <c r="G21" s="638"/>
      <c r="H21" s="120"/>
      <c r="I21" s="651"/>
      <c r="J21" s="602" t="e">
        <f t="shared" si="0"/>
        <v>#DIV/0!</v>
      </c>
      <c r="K21" s="113"/>
      <c r="L21" s="113"/>
      <c r="M21" s="646"/>
      <c r="N21" s="646"/>
      <c r="O21" s="635"/>
    </row>
    <row r="22" spans="1:15">
      <c r="A22" s="574">
        <v>15</v>
      </c>
      <c r="B22" s="119"/>
      <c r="C22" s="634"/>
      <c r="D22" s="638"/>
      <c r="E22" s="637"/>
      <c r="F22" s="634"/>
      <c r="G22" s="638"/>
      <c r="H22" s="121"/>
      <c r="I22" s="651"/>
      <c r="J22" s="582" t="e">
        <f t="shared" si="0"/>
        <v>#DIV/0!</v>
      </c>
      <c r="K22" s="113"/>
      <c r="L22" s="113"/>
      <c r="M22" s="646"/>
      <c r="N22" s="646"/>
      <c r="O22" s="635"/>
    </row>
    <row r="23" spans="1:15">
      <c r="A23" s="601">
        <v>16</v>
      </c>
      <c r="B23" s="122"/>
      <c r="C23" s="634"/>
      <c r="D23" s="634"/>
      <c r="E23" s="637"/>
      <c r="F23" s="637"/>
      <c r="G23" s="638"/>
      <c r="H23" s="116"/>
      <c r="I23" s="651"/>
      <c r="J23" s="602" t="e">
        <f t="shared" si="0"/>
        <v>#DIV/0!</v>
      </c>
      <c r="K23" s="113"/>
      <c r="L23" s="113"/>
      <c r="M23" s="646"/>
      <c r="N23" s="646"/>
      <c r="O23" s="635"/>
    </row>
    <row r="24" spans="1:15">
      <c r="A24" s="601">
        <v>17</v>
      </c>
      <c r="B24" s="634"/>
      <c r="C24" s="634"/>
      <c r="D24" s="634"/>
      <c r="E24" s="637"/>
      <c r="F24" s="637"/>
      <c r="G24" s="638"/>
      <c r="H24" s="652"/>
      <c r="I24" s="651"/>
      <c r="J24" s="602" t="e">
        <f t="shared" si="0"/>
        <v>#DIV/0!</v>
      </c>
      <c r="K24" s="113"/>
      <c r="L24" s="113"/>
      <c r="M24" s="646"/>
      <c r="N24" s="646"/>
      <c r="O24" s="635"/>
    </row>
    <row r="25" spans="1:15">
      <c r="A25" s="574">
        <v>18</v>
      </c>
      <c r="B25" s="634"/>
      <c r="C25" s="634"/>
      <c r="D25" s="634"/>
      <c r="E25" s="637"/>
      <c r="F25" s="637"/>
      <c r="G25" s="638"/>
      <c r="H25" s="652"/>
      <c r="I25" s="651"/>
      <c r="J25" s="602" t="e">
        <f t="shared" si="0"/>
        <v>#DIV/0!</v>
      </c>
      <c r="K25" s="113"/>
      <c r="L25" s="113"/>
      <c r="M25" s="646"/>
      <c r="N25" s="646"/>
      <c r="O25" s="635"/>
    </row>
    <row r="26" spans="1:15">
      <c r="A26" s="574">
        <v>19</v>
      </c>
      <c r="B26" s="634"/>
      <c r="C26" s="634"/>
      <c r="D26" s="634"/>
      <c r="E26" s="637"/>
      <c r="F26" s="637"/>
      <c r="G26" s="638"/>
      <c r="H26" s="652"/>
      <c r="I26" s="651"/>
      <c r="J26" s="582" t="e">
        <f t="shared" si="0"/>
        <v>#DIV/0!</v>
      </c>
      <c r="K26" s="113"/>
      <c r="L26" s="113"/>
      <c r="M26" s="646"/>
      <c r="N26" s="646"/>
      <c r="O26" s="635"/>
    </row>
    <row r="27" spans="1:15">
      <c r="A27" s="574">
        <v>20</v>
      </c>
      <c r="B27" s="634"/>
      <c r="C27" s="634"/>
      <c r="D27" s="634"/>
      <c r="E27" s="637"/>
      <c r="F27" s="637"/>
      <c r="G27" s="638"/>
      <c r="H27" s="652"/>
      <c r="I27" s="651"/>
      <c r="J27" s="602" t="e">
        <f t="shared" si="0"/>
        <v>#DIV/0!</v>
      </c>
      <c r="K27" s="113"/>
      <c r="L27" s="113"/>
      <c r="M27" s="646"/>
      <c r="N27" s="646"/>
      <c r="O27" s="635"/>
    </row>
    <row r="28" spans="1:15">
      <c r="A28" s="601">
        <v>21</v>
      </c>
      <c r="B28" s="634"/>
      <c r="C28" s="634"/>
      <c r="D28" s="634"/>
      <c r="E28" s="637"/>
      <c r="F28" s="637"/>
      <c r="G28" s="638"/>
      <c r="H28" s="652"/>
      <c r="I28" s="651"/>
      <c r="J28" s="602" t="e">
        <f t="shared" si="0"/>
        <v>#DIV/0!</v>
      </c>
      <c r="K28" s="113"/>
      <c r="L28" s="113"/>
      <c r="M28" s="646"/>
      <c r="N28" s="646"/>
      <c r="O28" s="635"/>
    </row>
    <row r="29" spans="1:15">
      <c r="A29" s="601">
        <v>22</v>
      </c>
      <c r="B29" s="634"/>
      <c r="C29" s="634"/>
      <c r="D29" s="634"/>
      <c r="E29" s="637"/>
      <c r="F29" s="637"/>
      <c r="G29" s="638"/>
      <c r="H29" s="652"/>
      <c r="I29" s="651"/>
      <c r="J29" s="602" t="e">
        <f t="shared" si="0"/>
        <v>#DIV/0!</v>
      </c>
      <c r="K29" s="113"/>
      <c r="L29" s="113"/>
      <c r="M29" s="646"/>
      <c r="N29" s="646"/>
      <c r="O29" s="635"/>
    </row>
    <row r="30" spans="1:15">
      <c r="A30" s="574">
        <v>23</v>
      </c>
      <c r="B30" s="634"/>
      <c r="C30" s="634"/>
      <c r="D30" s="634"/>
      <c r="E30" s="637"/>
      <c r="F30" s="637"/>
      <c r="G30" s="638"/>
      <c r="H30" s="652"/>
      <c r="I30" s="651"/>
      <c r="J30" s="582" t="e">
        <f t="shared" si="0"/>
        <v>#DIV/0!</v>
      </c>
      <c r="K30" s="113"/>
      <c r="L30" s="113"/>
      <c r="M30" s="646"/>
      <c r="N30" s="646"/>
      <c r="O30" s="635"/>
    </row>
    <row r="31" spans="1:15">
      <c r="A31" s="574">
        <v>24</v>
      </c>
      <c r="B31" s="634"/>
      <c r="C31" s="634"/>
      <c r="D31" s="634"/>
      <c r="E31" s="637"/>
      <c r="F31" s="637"/>
      <c r="G31" s="638"/>
      <c r="H31" s="652"/>
      <c r="I31" s="651"/>
      <c r="J31" s="602" t="e">
        <f t="shared" si="0"/>
        <v>#DIV/0!</v>
      </c>
      <c r="K31" s="113"/>
      <c r="L31" s="113"/>
      <c r="M31" s="646"/>
      <c r="N31" s="646"/>
      <c r="O31" s="635"/>
    </row>
    <row r="32" spans="1:15">
      <c r="A32" s="574">
        <v>25</v>
      </c>
      <c r="B32" s="634"/>
      <c r="C32" s="634"/>
      <c r="D32" s="634"/>
      <c r="E32" s="637"/>
      <c r="F32" s="637"/>
      <c r="G32" s="638"/>
      <c r="H32" s="652"/>
      <c r="I32" s="651"/>
      <c r="J32" s="602" t="e">
        <f t="shared" si="0"/>
        <v>#DIV/0!</v>
      </c>
      <c r="K32" s="113"/>
      <c r="L32" s="113"/>
      <c r="M32" s="646"/>
      <c r="N32" s="646"/>
      <c r="O32" s="635"/>
    </row>
    <row r="33" spans="1:15">
      <c r="A33" s="601">
        <v>26</v>
      </c>
      <c r="B33" s="634"/>
      <c r="C33" s="634"/>
      <c r="D33" s="634"/>
      <c r="E33" s="637"/>
      <c r="F33" s="637"/>
      <c r="G33" s="638"/>
      <c r="H33" s="652"/>
      <c r="I33" s="651"/>
      <c r="J33" s="602" t="e">
        <f t="shared" si="0"/>
        <v>#DIV/0!</v>
      </c>
      <c r="K33" s="113"/>
      <c r="L33" s="113"/>
      <c r="M33" s="646"/>
      <c r="N33" s="646"/>
      <c r="O33" s="635"/>
    </row>
    <row r="34" spans="1:15">
      <c r="A34" s="601">
        <v>27</v>
      </c>
      <c r="B34" s="634"/>
      <c r="C34" s="634"/>
      <c r="D34" s="634"/>
      <c r="E34" s="637"/>
      <c r="F34" s="637"/>
      <c r="G34" s="638"/>
      <c r="H34" s="652"/>
      <c r="I34" s="651"/>
      <c r="J34" s="582" t="e">
        <f t="shared" si="0"/>
        <v>#DIV/0!</v>
      </c>
      <c r="K34" s="113"/>
      <c r="L34" s="113"/>
      <c r="M34" s="646"/>
      <c r="N34" s="646"/>
      <c r="O34" s="635"/>
    </row>
    <row r="35" spans="1:15">
      <c r="A35" s="574">
        <v>28</v>
      </c>
      <c r="B35" s="634"/>
      <c r="C35" s="634"/>
      <c r="D35" s="634"/>
      <c r="E35" s="637"/>
      <c r="F35" s="637"/>
      <c r="G35" s="638"/>
      <c r="H35" s="652"/>
      <c r="I35" s="651"/>
      <c r="J35" s="602" t="e">
        <f t="shared" si="0"/>
        <v>#DIV/0!</v>
      </c>
      <c r="K35" s="113"/>
      <c r="L35" s="113"/>
      <c r="M35" s="646"/>
      <c r="N35" s="646"/>
      <c r="O35" s="635"/>
    </row>
    <row r="36" spans="1:15">
      <c r="A36" s="574">
        <v>29</v>
      </c>
      <c r="B36" s="634"/>
      <c r="C36" s="634"/>
      <c r="D36" s="634"/>
      <c r="E36" s="637"/>
      <c r="F36" s="637"/>
      <c r="G36" s="638"/>
      <c r="H36" s="652"/>
      <c r="I36" s="651"/>
      <c r="J36" s="602" t="e">
        <f t="shared" si="0"/>
        <v>#DIV/0!</v>
      </c>
      <c r="K36" s="113"/>
      <c r="L36" s="113"/>
      <c r="M36" s="634"/>
      <c r="N36" s="634"/>
      <c r="O36" s="635"/>
    </row>
    <row r="37" spans="1:15">
      <c r="A37" s="574">
        <v>30</v>
      </c>
      <c r="B37" s="634"/>
      <c r="C37" s="634"/>
      <c r="D37" s="634"/>
      <c r="E37" s="637"/>
      <c r="F37" s="637"/>
      <c r="G37" s="638"/>
      <c r="H37" s="652"/>
      <c r="I37" s="651"/>
      <c r="J37" s="602" t="e">
        <f t="shared" si="0"/>
        <v>#DIV/0!</v>
      </c>
      <c r="K37" s="113"/>
      <c r="L37" s="113"/>
      <c r="M37" s="646"/>
      <c r="N37" s="646"/>
      <c r="O37" s="635"/>
    </row>
    <row r="38" spans="1:15">
      <c r="A38" s="601">
        <v>31</v>
      </c>
      <c r="B38" s="634"/>
      <c r="C38" s="634"/>
      <c r="D38" s="634"/>
      <c r="E38" s="637"/>
      <c r="F38" s="637"/>
      <c r="G38" s="638"/>
      <c r="H38" s="652"/>
      <c r="I38" s="651"/>
      <c r="J38" s="582" t="e">
        <f t="shared" si="0"/>
        <v>#DIV/0!</v>
      </c>
      <c r="K38" s="113"/>
      <c r="L38" s="113"/>
      <c r="M38" s="646"/>
      <c r="N38" s="646"/>
      <c r="O38" s="635"/>
    </row>
    <row r="39" spans="1:15">
      <c r="A39" s="601">
        <v>32</v>
      </c>
      <c r="B39" s="634"/>
      <c r="C39" s="634"/>
      <c r="D39" s="634"/>
      <c r="E39" s="637"/>
      <c r="F39" s="637"/>
      <c r="G39" s="638"/>
      <c r="H39" s="652"/>
      <c r="I39" s="651"/>
      <c r="J39" s="602" t="e">
        <f t="shared" si="0"/>
        <v>#DIV/0!</v>
      </c>
      <c r="K39" s="113"/>
      <c r="L39" s="113"/>
      <c r="M39" s="646"/>
      <c r="N39" s="646"/>
      <c r="O39" s="635"/>
    </row>
    <row r="40" spans="1:15">
      <c r="A40" s="574">
        <v>33</v>
      </c>
      <c r="B40" s="634"/>
      <c r="C40" s="634"/>
      <c r="D40" s="634"/>
      <c r="E40" s="637"/>
      <c r="F40" s="637"/>
      <c r="G40" s="638"/>
      <c r="H40" s="652"/>
      <c r="I40" s="651"/>
      <c r="J40" s="602" t="e">
        <f t="shared" si="0"/>
        <v>#DIV/0!</v>
      </c>
      <c r="K40" s="113"/>
      <c r="L40" s="113"/>
      <c r="M40" s="646"/>
      <c r="N40" s="646"/>
      <c r="O40" s="635"/>
    </row>
    <row r="41" spans="1:15">
      <c r="A41" s="574">
        <v>34</v>
      </c>
      <c r="B41" s="634"/>
      <c r="C41" s="634"/>
      <c r="D41" s="634"/>
      <c r="E41" s="637"/>
      <c r="F41" s="637"/>
      <c r="G41" s="638"/>
      <c r="H41" s="652"/>
      <c r="I41" s="651"/>
      <c r="J41" s="602" t="e">
        <f t="shared" si="0"/>
        <v>#DIV/0!</v>
      </c>
      <c r="K41" s="113"/>
      <c r="L41" s="113"/>
      <c r="M41" s="646"/>
      <c r="N41" s="646"/>
      <c r="O41" s="635"/>
    </row>
    <row r="42" spans="1:15">
      <c r="A42" s="574">
        <v>35</v>
      </c>
      <c r="B42" s="634"/>
      <c r="C42" s="634"/>
      <c r="D42" s="634"/>
      <c r="E42" s="637"/>
      <c r="F42" s="637"/>
      <c r="G42" s="638"/>
      <c r="H42" s="652"/>
      <c r="I42" s="651"/>
      <c r="J42" s="582" t="e">
        <f t="shared" si="0"/>
        <v>#DIV/0!</v>
      </c>
      <c r="K42" s="113"/>
      <c r="L42" s="113"/>
      <c r="M42" s="646"/>
      <c r="N42" s="646"/>
      <c r="O42" s="635"/>
    </row>
    <row r="43" spans="1:15">
      <c r="A43" s="601">
        <v>36</v>
      </c>
      <c r="B43" s="634"/>
      <c r="C43" s="634"/>
      <c r="D43" s="634"/>
      <c r="E43" s="637"/>
      <c r="F43" s="637"/>
      <c r="G43" s="638"/>
      <c r="H43" s="652"/>
      <c r="I43" s="651"/>
      <c r="J43" s="602" t="e">
        <f t="shared" si="0"/>
        <v>#DIV/0!</v>
      </c>
      <c r="K43" s="113"/>
      <c r="L43" s="113"/>
      <c r="M43" s="634"/>
      <c r="N43" s="634"/>
      <c r="O43" s="635"/>
    </row>
    <row r="44" spans="1:15">
      <c r="A44" s="601">
        <v>37</v>
      </c>
      <c r="B44" s="634"/>
      <c r="C44" s="634"/>
      <c r="D44" s="634"/>
      <c r="E44" s="637"/>
      <c r="F44" s="637"/>
      <c r="G44" s="638"/>
      <c r="H44" s="652"/>
      <c r="I44" s="651"/>
      <c r="J44" s="602" t="e">
        <f t="shared" si="0"/>
        <v>#DIV/0!</v>
      </c>
      <c r="K44" s="113"/>
      <c r="L44" s="113"/>
      <c r="M44" s="646"/>
      <c r="N44" s="646"/>
      <c r="O44" s="635"/>
    </row>
    <row r="45" spans="1:15">
      <c r="A45" s="574">
        <v>38</v>
      </c>
      <c r="B45" s="634"/>
      <c r="C45" s="634"/>
      <c r="D45" s="634"/>
      <c r="E45" s="637"/>
      <c r="F45" s="637"/>
      <c r="G45" s="638"/>
      <c r="H45" s="652"/>
      <c r="I45" s="651"/>
      <c r="J45" s="602" t="e">
        <f t="shared" si="0"/>
        <v>#DIV/0!</v>
      </c>
      <c r="K45" s="113"/>
      <c r="L45" s="113"/>
      <c r="M45" s="646"/>
      <c r="N45" s="646"/>
      <c r="O45" s="635"/>
    </row>
    <row r="46" spans="1:15">
      <c r="A46" s="574">
        <v>39</v>
      </c>
      <c r="B46" s="634"/>
      <c r="C46" s="634"/>
      <c r="D46" s="634"/>
      <c r="E46" s="637"/>
      <c r="F46" s="637"/>
      <c r="G46" s="638"/>
      <c r="H46" s="652"/>
      <c r="I46" s="651"/>
      <c r="J46" s="582" t="e">
        <f t="shared" si="0"/>
        <v>#DIV/0!</v>
      </c>
      <c r="K46" s="113"/>
      <c r="L46" s="113"/>
      <c r="M46" s="646"/>
      <c r="N46" s="646"/>
      <c r="O46" s="635"/>
    </row>
    <row r="47" spans="1:15">
      <c r="A47" s="574">
        <v>40</v>
      </c>
      <c r="B47" s="634"/>
      <c r="C47" s="634"/>
      <c r="D47" s="634"/>
      <c r="E47" s="637"/>
      <c r="F47" s="637"/>
      <c r="G47" s="638"/>
      <c r="H47" s="652"/>
      <c r="I47" s="651"/>
      <c r="J47" s="602" t="e">
        <f t="shared" si="0"/>
        <v>#DIV/0!</v>
      </c>
      <c r="K47" s="113"/>
      <c r="L47" s="113"/>
      <c r="M47" s="634"/>
      <c r="N47" s="634"/>
      <c r="O47" s="635"/>
    </row>
    <row r="48" spans="1:15">
      <c r="A48" s="601">
        <v>41</v>
      </c>
      <c r="B48" s="634"/>
      <c r="C48" s="634"/>
      <c r="D48" s="634"/>
      <c r="E48" s="637"/>
      <c r="F48" s="637"/>
      <c r="G48" s="638"/>
      <c r="H48" s="652"/>
      <c r="I48" s="651"/>
      <c r="J48" s="602" t="e">
        <f t="shared" si="0"/>
        <v>#DIV/0!</v>
      </c>
      <c r="K48" s="113"/>
      <c r="L48" s="113"/>
      <c r="M48" s="634"/>
      <c r="N48" s="634"/>
      <c r="O48" s="635"/>
    </row>
    <row r="49" spans="1:15">
      <c r="A49" s="601">
        <v>42</v>
      </c>
      <c r="B49" s="634"/>
      <c r="C49" s="634"/>
      <c r="D49" s="634"/>
      <c r="E49" s="637"/>
      <c r="F49" s="637"/>
      <c r="G49" s="638"/>
      <c r="H49" s="652"/>
      <c r="I49" s="651"/>
      <c r="J49" s="602" t="e">
        <f t="shared" si="0"/>
        <v>#DIV/0!</v>
      </c>
      <c r="K49" s="113"/>
      <c r="L49" s="113"/>
      <c r="M49" s="646"/>
      <c r="N49" s="646"/>
      <c r="O49" s="635"/>
    </row>
    <row r="50" spans="1:15">
      <c r="A50" s="574">
        <v>43</v>
      </c>
      <c r="B50" s="634"/>
      <c r="C50" s="634"/>
      <c r="D50" s="634"/>
      <c r="E50" s="637"/>
      <c r="F50" s="637"/>
      <c r="G50" s="638"/>
      <c r="H50" s="652"/>
      <c r="I50" s="651"/>
      <c r="J50" s="582" t="e">
        <f t="shared" si="0"/>
        <v>#DIV/0!</v>
      </c>
      <c r="K50" s="113"/>
      <c r="L50" s="113"/>
      <c r="M50" s="646"/>
      <c r="N50" s="646"/>
      <c r="O50" s="635"/>
    </row>
    <row r="51" spans="1:15">
      <c r="A51" s="574">
        <v>44</v>
      </c>
      <c r="B51" s="634"/>
      <c r="C51" s="634"/>
      <c r="D51" s="650"/>
      <c r="E51" s="637"/>
      <c r="F51" s="637"/>
      <c r="G51" s="638"/>
      <c r="H51" s="652"/>
      <c r="I51" s="651"/>
      <c r="J51" s="602" t="e">
        <f t="shared" si="0"/>
        <v>#DIV/0!</v>
      </c>
      <c r="K51" s="113"/>
      <c r="L51" s="113"/>
      <c r="M51" s="634"/>
      <c r="N51" s="634"/>
      <c r="O51" s="635"/>
    </row>
    <row r="52" spans="1:15">
      <c r="A52" s="574">
        <v>45</v>
      </c>
      <c r="B52" s="634"/>
      <c r="C52" s="634"/>
      <c r="D52" s="634"/>
      <c r="E52" s="637"/>
      <c r="F52" s="637"/>
      <c r="G52" s="638"/>
      <c r="H52" s="652"/>
      <c r="I52" s="651"/>
      <c r="J52" s="602" t="e">
        <f t="shared" si="0"/>
        <v>#DIV/0!</v>
      </c>
      <c r="K52" s="113"/>
      <c r="L52" s="113"/>
      <c r="M52" s="646"/>
      <c r="N52" s="646"/>
      <c r="O52" s="635"/>
    </row>
    <row r="53" spans="1:15">
      <c r="A53" s="601">
        <v>46</v>
      </c>
      <c r="B53" s="634"/>
      <c r="C53" s="634"/>
      <c r="D53" s="634"/>
      <c r="E53" s="637"/>
      <c r="F53" s="637"/>
      <c r="G53" s="638"/>
      <c r="H53" s="652"/>
      <c r="I53" s="651"/>
      <c r="J53" s="602" t="e">
        <f t="shared" si="0"/>
        <v>#DIV/0!</v>
      </c>
      <c r="K53" s="113"/>
      <c r="L53" s="113"/>
      <c r="M53" s="646"/>
      <c r="N53" s="646"/>
      <c r="O53" s="635"/>
    </row>
    <row r="54" spans="1:15">
      <c r="A54" s="601">
        <v>47</v>
      </c>
      <c r="B54" s="653"/>
      <c r="C54" s="630"/>
      <c r="D54" s="653"/>
      <c r="E54" s="637"/>
      <c r="F54" s="637"/>
      <c r="G54" s="630"/>
      <c r="H54" s="599"/>
      <c r="I54" s="599"/>
      <c r="J54" s="582" t="e">
        <f t="shared" si="0"/>
        <v>#DIV/0!</v>
      </c>
      <c r="K54" s="125"/>
      <c r="L54" s="126"/>
      <c r="M54" s="634"/>
      <c r="N54" s="634"/>
      <c r="O54" s="635"/>
    </row>
    <row r="55" spans="1:15">
      <c r="A55" s="574">
        <v>48</v>
      </c>
      <c r="B55" s="633"/>
      <c r="C55" s="630"/>
      <c r="D55" s="631"/>
      <c r="E55" s="637"/>
      <c r="F55" s="631"/>
      <c r="G55" s="630"/>
      <c r="H55" s="599"/>
      <c r="I55" s="649"/>
      <c r="J55" s="602" t="e">
        <f t="shared" si="0"/>
        <v>#DIV/0!</v>
      </c>
      <c r="K55" s="125"/>
      <c r="L55" s="126"/>
      <c r="M55" s="634"/>
      <c r="N55" s="634"/>
      <c r="O55" s="635"/>
    </row>
    <row r="56" spans="1:15">
      <c r="A56" s="574">
        <v>49</v>
      </c>
      <c r="B56" s="634"/>
      <c r="C56" s="634"/>
      <c r="D56" s="634"/>
      <c r="E56" s="637"/>
      <c r="F56" s="637"/>
      <c r="G56" s="638"/>
      <c r="H56" s="652"/>
      <c r="I56" s="651"/>
      <c r="J56" s="602" t="e">
        <f t="shared" si="0"/>
        <v>#DIV/0!</v>
      </c>
      <c r="K56" s="125"/>
      <c r="L56" s="125"/>
      <c r="M56" s="634"/>
      <c r="N56" s="634"/>
      <c r="O56" s="635"/>
    </row>
    <row r="57" spans="1:15">
      <c r="A57" s="574">
        <v>50</v>
      </c>
      <c r="B57" s="650"/>
      <c r="C57" s="634"/>
      <c r="D57" s="634"/>
      <c r="E57" s="637"/>
      <c r="F57" s="637"/>
      <c r="G57" s="638"/>
      <c r="H57" s="652"/>
      <c r="I57" s="651"/>
      <c r="J57" s="602" t="e">
        <f t="shared" si="0"/>
        <v>#DIV/0!</v>
      </c>
      <c r="K57" s="127"/>
      <c r="L57" s="127"/>
      <c r="M57" s="646"/>
      <c r="N57" s="646"/>
      <c r="O57" s="635"/>
    </row>
    <row r="58" spans="1:15">
      <c r="A58" s="601">
        <v>51</v>
      </c>
      <c r="B58" s="634"/>
      <c r="C58" s="634"/>
      <c r="D58" s="634"/>
      <c r="E58" s="637"/>
      <c r="F58" s="637"/>
      <c r="G58" s="638"/>
      <c r="H58" s="652"/>
      <c r="I58" s="651"/>
      <c r="J58" s="582" t="e">
        <f t="shared" si="0"/>
        <v>#DIV/0!</v>
      </c>
      <c r="K58" s="113"/>
      <c r="L58" s="113"/>
      <c r="M58" s="646"/>
      <c r="N58" s="654"/>
      <c r="O58" s="635"/>
    </row>
    <row r="59" spans="1:15">
      <c r="A59" s="601">
        <v>52</v>
      </c>
      <c r="B59" s="634"/>
      <c r="C59" s="634"/>
      <c r="D59" s="650"/>
      <c r="E59" s="637"/>
      <c r="F59" s="637"/>
      <c r="G59" s="638"/>
      <c r="H59" s="652"/>
      <c r="I59" s="651"/>
      <c r="J59" s="602" t="e">
        <f t="shared" si="0"/>
        <v>#DIV/0!</v>
      </c>
      <c r="K59" s="113"/>
      <c r="L59" s="113"/>
      <c r="M59" s="646"/>
      <c r="N59" s="646"/>
      <c r="O59" s="635"/>
    </row>
    <row r="60" spans="1:15">
      <c r="A60" s="574">
        <v>53</v>
      </c>
      <c r="B60" s="634"/>
      <c r="C60" s="634"/>
      <c r="D60" s="650"/>
      <c r="E60" s="637"/>
      <c r="F60" s="637"/>
      <c r="G60" s="638"/>
      <c r="H60" s="652"/>
      <c r="I60" s="651"/>
      <c r="J60" s="602" t="e">
        <f t="shared" si="0"/>
        <v>#DIV/0!</v>
      </c>
      <c r="K60" s="113"/>
      <c r="L60" s="113"/>
      <c r="M60" s="646"/>
      <c r="N60" s="646"/>
      <c r="O60" s="635"/>
    </row>
    <row r="61" spans="1:15">
      <c r="A61" s="574">
        <v>54</v>
      </c>
      <c r="B61" s="634"/>
      <c r="C61" s="634"/>
      <c r="D61" s="650"/>
      <c r="E61" s="637"/>
      <c r="F61" s="637"/>
      <c r="G61" s="638"/>
      <c r="H61" s="652"/>
      <c r="I61" s="651"/>
      <c r="J61" s="602" t="e">
        <f t="shared" si="0"/>
        <v>#DIV/0!</v>
      </c>
      <c r="K61" s="113"/>
      <c r="L61" s="113"/>
      <c r="M61" s="646"/>
      <c r="N61" s="646"/>
      <c r="O61" s="635"/>
    </row>
    <row r="62" spans="1:15">
      <c r="A62" s="574">
        <v>55</v>
      </c>
      <c r="B62" s="589"/>
      <c r="C62" s="589"/>
      <c r="D62" s="589"/>
      <c r="E62" s="600"/>
      <c r="F62" s="600"/>
      <c r="G62" s="591"/>
      <c r="H62" s="603"/>
      <c r="I62" s="604"/>
      <c r="J62" s="582" t="e">
        <f t="shared" si="0"/>
        <v>#DIV/0!</v>
      </c>
      <c r="K62" s="590"/>
      <c r="L62" s="590"/>
      <c r="M62" s="589"/>
      <c r="N62" s="589"/>
      <c r="O62" s="589"/>
    </row>
    <row r="63" spans="1:15">
      <c r="A63" s="601">
        <v>56</v>
      </c>
      <c r="B63" s="589"/>
      <c r="C63" s="589"/>
      <c r="D63" s="589"/>
      <c r="E63" s="600"/>
      <c r="F63" s="600"/>
      <c r="G63" s="591"/>
      <c r="H63" s="603"/>
      <c r="I63" s="604"/>
      <c r="J63" s="602" t="e">
        <f t="shared" si="0"/>
        <v>#DIV/0!</v>
      </c>
      <c r="K63" s="590"/>
      <c r="L63" s="590"/>
      <c r="M63" s="589"/>
      <c r="N63" s="589"/>
      <c r="O63" s="589"/>
    </row>
    <row r="64" spans="1:15">
      <c r="A64" s="601">
        <v>57</v>
      </c>
      <c r="B64" s="589"/>
      <c r="C64" s="589"/>
      <c r="D64" s="589"/>
      <c r="E64" s="600"/>
      <c r="F64" s="600"/>
      <c r="G64" s="591"/>
      <c r="H64" s="603"/>
      <c r="I64" s="604"/>
      <c r="J64" s="602" t="e">
        <f t="shared" si="0"/>
        <v>#DIV/0!</v>
      </c>
      <c r="K64" s="590"/>
      <c r="L64" s="590"/>
      <c r="M64" s="589"/>
      <c r="N64" s="589"/>
      <c r="O64" s="589"/>
    </row>
    <row r="65" spans="1:15">
      <c r="A65" s="574">
        <v>58</v>
      </c>
      <c r="B65" s="589"/>
      <c r="C65" s="589"/>
      <c r="D65" s="589"/>
      <c r="E65" s="600"/>
      <c r="F65" s="600"/>
      <c r="G65" s="591"/>
      <c r="H65" s="603"/>
      <c r="I65" s="604"/>
      <c r="J65" s="602" t="e">
        <f t="shared" si="0"/>
        <v>#DIV/0!</v>
      </c>
      <c r="K65" s="590"/>
      <c r="L65" s="590"/>
      <c r="M65" s="589"/>
      <c r="N65" s="589"/>
      <c r="O65" s="589"/>
    </row>
    <row r="66" spans="1:15">
      <c r="A66" s="574">
        <v>59</v>
      </c>
      <c r="B66" s="589"/>
      <c r="C66" s="589"/>
      <c r="D66" s="589"/>
      <c r="E66" s="600"/>
      <c r="F66" s="600"/>
      <c r="G66" s="591"/>
      <c r="H66" s="603"/>
      <c r="I66" s="604"/>
      <c r="J66" s="582" t="e">
        <f t="shared" si="0"/>
        <v>#DIV/0!</v>
      </c>
      <c r="K66" s="590"/>
      <c r="L66" s="590"/>
      <c r="M66" s="589"/>
      <c r="N66" s="589"/>
      <c r="O66" s="589"/>
    </row>
    <row r="67" spans="1:15">
      <c r="A67" s="574">
        <v>60</v>
      </c>
      <c r="B67" s="589"/>
      <c r="C67" s="589"/>
      <c r="D67" s="589"/>
      <c r="E67" s="600"/>
      <c r="F67" s="600"/>
      <c r="G67" s="591"/>
      <c r="H67" s="603"/>
      <c r="I67" s="604"/>
      <c r="J67" s="602" t="e">
        <f t="shared" si="0"/>
        <v>#DIV/0!</v>
      </c>
      <c r="K67" s="590"/>
      <c r="L67" s="590"/>
      <c r="M67" s="589"/>
      <c r="N67" s="589"/>
      <c r="O67" s="589"/>
    </row>
    <row r="68" spans="1:15">
      <c r="A68" s="601">
        <v>61</v>
      </c>
      <c r="B68" s="589"/>
      <c r="C68" s="589"/>
      <c r="D68" s="589"/>
      <c r="E68" s="600"/>
      <c r="F68" s="600"/>
      <c r="G68" s="591"/>
      <c r="H68" s="603"/>
      <c r="I68" s="604"/>
      <c r="J68" s="602" t="e">
        <f t="shared" si="0"/>
        <v>#DIV/0!</v>
      </c>
      <c r="K68" s="590"/>
      <c r="L68" s="590"/>
      <c r="M68" s="589"/>
      <c r="N68" s="589"/>
      <c r="O68" s="589"/>
    </row>
    <row r="69" spans="1:15">
      <c r="A69" s="601">
        <v>62</v>
      </c>
      <c r="B69" s="589"/>
      <c r="C69" s="589"/>
      <c r="D69" s="589"/>
      <c r="E69" s="600"/>
      <c r="F69" s="600"/>
      <c r="G69" s="591"/>
      <c r="H69" s="603"/>
      <c r="I69" s="604"/>
      <c r="J69" s="602" t="e">
        <f t="shared" si="0"/>
        <v>#DIV/0!</v>
      </c>
      <c r="K69" s="590"/>
      <c r="L69" s="590"/>
      <c r="M69" s="589"/>
      <c r="N69" s="589"/>
      <c r="O69" s="589"/>
    </row>
    <row r="70" spans="1:15">
      <c r="A70" s="574">
        <v>63</v>
      </c>
      <c r="B70" s="589"/>
      <c r="C70" s="589"/>
      <c r="D70" s="589"/>
      <c r="E70" s="600"/>
      <c r="F70" s="600"/>
      <c r="G70" s="591"/>
      <c r="H70" s="603"/>
      <c r="I70" s="604"/>
      <c r="J70" s="582" t="e">
        <f t="shared" si="0"/>
        <v>#DIV/0!</v>
      </c>
      <c r="K70" s="590"/>
      <c r="L70" s="590"/>
      <c r="M70" s="589"/>
      <c r="N70" s="589"/>
      <c r="O70" s="589"/>
    </row>
    <row r="71" spans="1:15">
      <c r="A71" s="574">
        <v>64</v>
      </c>
      <c r="B71" s="589"/>
      <c r="C71" s="589"/>
      <c r="D71" s="589"/>
      <c r="E71" s="600"/>
      <c r="F71" s="600"/>
      <c r="G71" s="591"/>
      <c r="H71" s="603"/>
      <c r="I71" s="604"/>
      <c r="J71" s="602" t="e">
        <f t="shared" si="0"/>
        <v>#DIV/0!</v>
      </c>
      <c r="K71" s="590"/>
      <c r="L71" s="590"/>
      <c r="M71" s="589"/>
      <c r="N71" s="589"/>
      <c r="O71" s="589"/>
    </row>
    <row r="72" spans="1:15">
      <c r="A72" s="574">
        <v>65</v>
      </c>
      <c r="B72" s="589"/>
      <c r="C72" s="589"/>
      <c r="D72" s="589"/>
      <c r="E72" s="600"/>
      <c r="F72" s="600"/>
      <c r="G72" s="591"/>
      <c r="H72" s="603"/>
      <c r="I72" s="604"/>
      <c r="J72" s="602" t="e">
        <f t="shared" si="0"/>
        <v>#DIV/0!</v>
      </c>
      <c r="K72" s="590"/>
      <c r="L72" s="590"/>
      <c r="M72" s="589"/>
      <c r="N72" s="589"/>
      <c r="O72" s="589"/>
    </row>
    <row r="73" spans="1:15">
      <c r="A73" s="601">
        <v>66</v>
      </c>
      <c r="B73" s="589"/>
      <c r="C73" s="589"/>
      <c r="D73" s="589"/>
      <c r="E73" s="600"/>
      <c r="F73" s="600"/>
      <c r="G73" s="591"/>
      <c r="H73" s="603"/>
      <c r="I73" s="604"/>
      <c r="J73" s="602" t="e">
        <f t="shared" si="0"/>
        <v>#DIV/0!</v>
      </c>
      <c r="K73" s="590"/>
      <c r="L73" s="590"/>
      <c r="M73" s="589"/>
      <c r="N73" s="589"/>
      <c r="O73" s="589"/>
    </row>
    <row r="74" spans="1:15">
      <c r="A74" s="601">
        <v>67</v>
      </c>
      <c r="B74" s="589"/>
      <c r="C74" s="589"/>
      <c r="D74" s="589"/>
      <c r="E74" s="600"/>
      <c r="F74" s="600"/>
      <c r="G74" s="591"/>
      <c r="H74" s="603"/>
      <c r="I74" s="604"/>
      <c r="J74" s="582" t="e">
        <f t="shared" si="0"/>
        <v>#DIV/0!</v>
      </c>
      <c r="K74" s="590"/>
      <c r="L74" s="590"/>
      <c r="M74" s="589"/>
      <c r="N74" s="589"/>
      <c r="O74" s="589"/>
    </row>
    <row r="75" spans="1:15">
      <c r="A75" s="574">
        <v>68</v>
      </c>
      <c r="B75" s="589"/>
      <c r="C75" s="589"/>
      <c r="D75" s="589"/>
      <c r="E75" s="600"/>
      <c r="F75" s="600"/>
      <c r="G75" s="591"/>
      <c r="H75" s="603"/>
      <c r="I75" s="604"/>
      <c r="J75" s="602" t="e">
        <f t="shared" si="0"/>
        <v>#DIV/0!</v>
      </c>
      <c r="K75" s="590"/>
      <c r="L75" s="590"/>
      <c r="M75" s="589"/>
      <c r="N75" s="589"/>
      <c r="O75" s="589"/>
    </row>
    <row r="76" spans="1:15">
      <c r="A76" s="574">
        <v>69</v>
      </c>
      <c r="B76" s="589"/>
      <c r="C76" s="589"/>
      <c r="D76" s="589"/>
      <c r="E76" s="600"/>
      <c r="F76" s="600"/>
      <c r="G76" s="591"/>
      <c r="H76" s="603"/>
      <c r="I76" s="604"/>
      <c r="J76" s="602" t="e">
        <f t="shared" si="0"/>
        <v>#DIV/0!</v>
      </c>
      <c r="K76" s="590"/>
      <c r="L76" s="590"/>
      <c r="M76" s="589"/>
      <c r="N76" s="589"/>
      <c r="O76" s="589"/>
    </row>
    <row r="77" spans="1:15">
      <c r="A77" s="574">
        <v>70</v>
      </c>
      <c r="B77" s="589"/>
      <c r="C77" s="589"/>
      <c r="D77" s="589"/>
      <c r="E77" s="600"/>
      <c r="F77" s="600"/>
      <c r="G77" s="591"/>
      <c r="H77" s="603"/>
      <c r="I77" s="604"/>
      <c r="J77" s="602" t="e">
        <f t="shared" si="0"/>
        <v>#DIV/0!</v>
      </c>
      <c r="K77" s="590"/>
      <c r="L77" s="590"/>
      <c r="M77" s="589"/>
      <c r="N77" s="589"/>
      <c r="O77" s="589"/>
    </row>
    <row r="78" spans="1:15">
      <c r="A78" s="601">
        <v>71</v>
      </c>
      <c r="B78" s="589"/>
      <c r="C78" s="589"/>
      <c r="D78" s="589"/>
      <c r="E78" s="600"/>
      <c r="F78" s="600"/>
      <c r="G78" s="591"/>
      <c r="H78" s="603"/>
      <c r="I78" s="604"/>
      <c r="J78" s="582" t="e">
        <f t="shared" si="0"/>
        <v>#DIV/0!</v>
      </c>
      <c r="K78" s="590"/>
      <c r="L78" s="590"/>
      <c r="M78" s="589"/>
      <c r="N78" s="589"/>
      <c r="O78" s="589"/>
    </row>
    <row r="79" spans="1:15">
      <c r="A79" s="601">
        <v>72</v>
      </c>
      <c r="B79" s="589"/>
      <c r="C79" s="589"/>
      <c r="D79" s="589"/>
      <c r="E79" s="600"/>
      <c r="F79" s="600"/>
      <c r="G79" s="591"/>
      <c r="H79" s="603"/>
      <c r="I79" s="604"/>
      <c r="J79" s="602" t="e">
        <f t="shared" si="0"/>
        <v>#DIV/0!</v>
      </c>
      <c r="K79" s="590"/>
      <c r="L79" s="590"/>
      <c r="M79" s="589"/>
      <c r="N79" s="589"/>
      <c r="O79" s="589"/>
    </row>
    <row r="80" spans="1:15">
      <c r="A80" s="574">
        <v>73</v>
      </c>
      <c r="B80" s="589"/>
      <c r="C80" s="589"/>
      <c r="D80" s="589"/>
      <c r="E80" s="600"/>
      <c r="F80" s="600"/>
      <c r="G80" s="591"/>
      <c r="H80" s="603"/>
      <c r="I80" s="604"/>
      <c r="J80" s="602" t="e">
        <f t="shared" si="0"/>
        <v>#DIV/0!</v>
      </c>
      <c r="K80" s="590"/>
      <c r="L80" s="590"/>
      <c r="M80" s="589"/>
      <c r="N80" s="589"/>
      <c r="O80" s="589"/>
    </row>
    <row r="81" spans="1:15">
      <c r="A81" s="574">
        <v>74</v>
      </c>
      <c r="B81" s="589"/>
      <c r="C81" s="589"/>
      <c r="D81" s="589"/>
      <c r="E81" s="600"/>
      <c r="F81" s="600"/>
      <c r="G81" s="591"/>
      <c r="H81" s="603"/>
      <c r="I81" s="604"/>
      <c r="J81" s="582" t="e">
        <f t="shared" si="0"/>
        <v>#DIV/0!</v>
      </c>
      <c r="K81" s="590"/>
      <c r="L81" s="590"/>
      <c r="M81" s="589"/>
      <c r="N81" s="589"/>
      <c r="O81" s="589"/>
    </row>
    <row r="82" spans="1:15">
      <c r="A82" s="574">
        <v>75</v>
      </c>
      <c r="B82" s="589"/>
      <c r="C82" s="589"/>
      <c r="D82" s="589"/>
      <c r="E82" s="600"/>
      <c r="F82" s="600"/>
      <c r="G82" s="591"/>
      <c r="H82" s="603"/>
      <c r="I82" s="604"/>
      <c r="J82" s="602" t="e">
        <f t="shared" si="0"/>
        <v>#DIV/0!</v>
      </c>
      <c r="K82" s="590"/>
      <c r="L82" s="590"/>
      <c r="M82" s="589"/>
      <c r="N82" s="589"/>
      <c r="O82" s="589"/>
    </row>
    <row r="83" spans="1:15">
      <c r="A83" s="601">
        <v>76</v>
      </c>
      <c r="B83" s="589"/>
      <c r="C83" s="589"/>
      <c r="D83" s="589"/>
      <c r="E83" s="600"/>
      <c r="F83" s="600"/>
      <c r="G83" s="591"/>
      <c r="H83" s="603"/>
      <c r="I83" s="604"/>
      <c r="J83" s="602" t="e">
        <f t="shared" si="0"/>
        <v>#DIV/0!</v>
      </c>
      <c r="K83" s="590"/>
      <c r="L83" s="590"/>
      <c r="M83" s="589"/>
      <c r="N83" s="589"/>
      <c r="O83" s="589"/>
    </row>
    <row r="84" spans="1:15">
      <c r="A84" s="601">
        <v>77</v>
      </c>
      <c r="B84" s="589"/>
      <c r="C84" s="589"/>
      <c r="D84" s="589"/>
      <c r="E84" s="600"/>
      <c r="F84" s="600"/>
      <c r="G84" s="591"/>
      <c r="H84" s="603"/>
      <c r="I84" s="604"/>
      <c r="J84" s="582" t="e">
        <f t="shared" si="0"/>
        <v>#DIV/0!</v>
      </c>
      <c r="K84" s="590"/>
      <c r="L84" s="590"/>
      <c r="M84" s="589"/>
      <c r="N84" s="589"/>
      <c r="O84" s="589"/>
    </row>
    <row r="85" spans="1:15">
      <c r="A85" s="574">
        <v>78</v>
      </c>
      <c r="B85" s="589"/>
      <c r="C85" s="589"/>
      <c r="D85" s="589"/>
      <c r="E85" s="600"/>
      <c r="F85" s="600"/>
      <c r="G85" s="591"/>
      <c r="H85" s="603"/>
      <c r="I85" s="604"/>
      <c r="J85" s="602" t="e">
        <f t="shared" si="0"/>
        <v>#DIV/0!</v>
      </c>
      <c r="K85" s="590"/>
      <c r="L85" s="590"/>
      <c r="M85" s="589"/>
      <c r="N85" s="589"/>
      <c r="O85" s="589"/>
    </row>
    <row r="86" spans="1:15">
      <c r="A86" s="574">
        <v>79</v>
      </c>
      <c r="B86" s="589"/>
      <c r="C86" s="589"/>
      <c r="D86" s="589"/>
      <c r="E86" s="600"/>
      <c r="F86" s="600"/>
      <c r="G86" s="591"/>
      <c r="H86" s="603"/>
      <c r="I86" s="604"/>
      <c r="J86" s="602" t="e">
        <f t="shared" si="0"/>
        <v>#DIV/0!</v>
      </c>
      <c r="K86" s="590"/>
      <c r="L86" s="590"/>
      <c r="M86" s="589"/>
      <c r="N86" s="589"/>
      <c r="O86" s="589"/>
    </row>
    <row r="87" spans="1:15">
      <c r="A87" s="574">
        <v>80</v>
      </c>
      <c r="B87" s="589"/>
      <c r="C87" s="589"/>
      <c r="D87" s="589"/>
      <c r="E87" s="600"/>
      <c r="F87" s="600"/>
      <c r="G87" s="591"/>
      <c r="H87" s="603"/>
      <c r="I87" s="604"/>
      <c r="J87" s="582" t="e">
        <f t="shared" si="0"/>
        <v>#DIV/0!</v>
      </c>
      <c r="K87" s="590"/>
      <c r="L87" s="590"/>
      <c r="M87" s="589"/>
      <c r="N87" s="589"/>
      <c r="O87" s="589"/>
    </row>
    <row r="88" spans="1:15">
      <c r="A88" s="601">
        <v>81</v>
      </c>
      <c r="B88" s="589"/>
      <c r="C88" s="589"/>
      <c r="D88" s="589"/>
      <c r="E88" s="600"/>
      <c r="F88" s="600"/>
      <c r="G88" s="591"/>
      <c r="H88" s="603"/>
      <c r="I88" s="604"/>
      <c r="J88" s="602" t="e">
        <f t="shared" si="0"/>
        <v>#DIV/0!</v>
      </c>
      <c r="K88" s="590"/>
      <c r="L88" s="590"/>
      <c r="M88" s="589"/>
      <c r="N88" s="589"/>
      <c r="O88" s="589"/>
    </row>
    <row r="89" spans="1:15">
      <c r="A89" s="601">
        <v>82</v>
      </c>
      <c r="B89" s="589"/>
      <c r="C89" s="589"/>
      <c r="D89" s="589"/>
      <c r="E89" s="600"/>
      <c r="F89" s="600"/>
      <c r="G89" s="591"/>
      <c r="H89" s="603"/>
      <c r="I89" s="604"/>
      <c r="J89" s="602" t="e">
        <f t="shared" si="0"/>
        <v>#DIV/0!</v>
      </c>
      <c r="K89" s="590"/>
      <c r="L89" s="590"/>
      <c r="M89" s="589"/>
      <c r="N89" s="589"/>
      <c r="O89" s="589"/>
    </row>
    <row r="90" spans="1:15">
      <c r="A90" s="574">
        <v>83</v>
      </c>
      <c r="B90" s="589"/>
      <c r="C90" s="589"/>
      <c r="D90" s="589"/>
      <c r="E90" s="600"/>
      <c r="F90" s="600"/>
      <c r="G90" s="591"/>
      <c r="H90" s="603"/>
      <c r="I90" s="604"/>
      <c r="J90" s="582" t="e">
        <f t="shared" si="0"/>
        <v>#DIV/0!</v>
      </c>
      <c r="K90" s="590"/>
      <c r="L90" s="590"/>
      <c r="M90" s="589"/>
      <c r="N90" s="589"/>
      <c r="O90" s="589"/>
    </row>
    <row r="91" spans="1:15">
      <c r="A91" s="574">
        <v>84</v>
      </c>
      <c r="B91" s="589"/>
      <c r="C91" s="589"/>
      <c r="D91" s="589"/>
      <c r="E91" s="600"/>
      <c r="F91" s="600"/>
      <c r="G91" s="591"/>
      <c r="H91" s="603"/>
      <c r="I91" s="604"/>
      <c r="J91" s="602" t="e">
        <f t="shared" si="0"/>
        <v>#DIV/0!</v>
      </c>
      <c r="K91" s="590"/>
      <c r="L91" s="590"/>
      <c r="M91" s="589"/>
      <c r="N91" s="589"/>
      <c r="O91" s="589"/>
    </row>
    <row r="92" spans="1:15">
      <c r="A92" s="574">
        <v>85</v>
      </c>
      <c r="B92" s="589"/>
      <c r="C92" s="589"/>
      <c r="D92" s="589"/>
      <c r="E92" s="600"/>
      <c r="F92" s="600"/>
      <c r="G92" s="591"/>
      <c r="H92" s="603"/>
      <c r="I92" s="604"/>
      <c r="J92" s="602" t="e">
        <f t="shared" si="0"/>
        <v>#DIV/0!</v>
      </c>
      <c r="K92" s="590"/>
      <c r="L92" s="590"/>
      <c r="M92" s="589"/>
      <c r="N92" s="589"/>
      <c r="O92" s="589"/>
    </row>
    <row r="93" spans="1:15">
      <c r="A93" s="601">
        <v>86</v>
      </c>
      <c r="B93" s="589"/>
      <c r="C93" s="589"/>
      <c r="D93" s="589"/>
      <c r="E93" s="600"/>
      <c r="F93" s="600"/>
      <c r="G93" s="591"/>
      <c r="H93" s="603"/>
      <c r="I93" s="604"/>
      <c r="J93" s="582" t="e">
        <f t="shared" si="0"/>
        <v>#DIV/0!</v>
      </c>
      <c r="K93" s="590"/>
      <c r="L93" s="590"/>
      <c r="M93" s="589"/>
      <c r="N93" s="589"/>
      <c r="O93" s="589"/>
    </row>
    <row r="94" spans="1:15">
      <c r="A94" s="601">
        <v>87</v>
      </c>
      <c r="B94" s="589"/>
      <c r="C94" s="589"/>
      <c r="D94" s="589"/>
      <c r="E94" s="600"/>
      <c r="F94" s="600"/>
      <c r="G94" s="591"/>
      <c r="H94" s="603"/>
      <c r="I94" s="604"/>
      <c r="J94" s="602" t="e">
        <f t="shared" si="0"/>
        <v>#DIV/0!</v>
      </c>
      <c r="K94" s="590"/>
      <c r="L94" s="590"/>
      <c r="M94" s="589"/>
      <c r="N94" s="589"/>
      <c r="O94" s="589"/>
    </row>
    <row r="95" spans="1:15">
      <c r="A95" s="574">
        <v>88</v>
      </c>
      <c r="B95" s="589"/>
      <c r="C95" s="589"/>
      <c r="D95" s="589"/>
      <c r="E95" s="600"/>
      <c r="F95" s="600"/>
      <c r="G95" s="591"/>
      <c r="H95" s="603"/>
      <c r="I95" s="604"/>
      <c r="J95" s="602" t="e">
        <f t="shared" si="0"/>
        <v>#DIV/0!</v>
      </c>
      <c r="K95" s="590"/>
      <c r="L95" s="590"/>
      <c r="M95" s="589"/>
      <c r="N95" s="589"/>
      <c r="O95" s="589"/>
    </row>
    <row r="96" spans="1:15">
      <c r="A96" s="574">
        <v>89</v>
      </c>
      <c r="B96" s="589"/>
      <c r="C96" s="589"/>
      <c r="D96" s="589"/>
      <c r="E96" s="600"/>
      <c r="F96" s="600"/>
      <c r="G96" s="591"/>
      <c r="H96" s="603"/>
      <c r="I96" s="604"/>
      <c r="J96" s="582" t="e">
        <f t="shared" si="0"/>
        <v>#DIV/0!</v>
      </c>
      <c r="K96" s="590"/>
      <c r="L96" s="590"/>
      <c r="M96" s="589"/>
      <c r="N96" s="589"/>
      <c r="O96" s="589"/>
    </row>
    <row r="97" spans="1:15">
      <c r="A97" s="574">
        <v>90</v>
      </c>
      <c r="B97" s="589"/>
      <c r="C97" s="589"/>
      <c r="D97" s="589"/>
      <c r="E97" s="600"/>
      <c r="F97" s="600"/>
      <c r="G97" s="591"/>
      <c r="H97" s="603"/>
      <c r="I97" s="604"/>
      <c r="J97" s="602" t="e">
        <f t="shared" si="0"/>
        <v>#DIV/0!</v>
      </c>
      <c r="K97" s="590"/>
      <c r="L97" s="590"/>
      <c r="M97" s="589"/>
      <c r="N97" s="589"/>
      <c r="O97" s="589"/>
    </row>
    <row r="98" spans="1:15">
      <c r="A98" s="601">
        <v>91</v>
      </c>
      <c r="B98" s="589"/>
      <c r="C98" s="589"/>
      <c r="D98" s="589"/>
      <c r="E98" s="600"/>
      <c r="F98" s="600"/>
      <c r="G98" s="591"/>
      <c r="H98" s="603"/>
      <c r="I98" s="604"/>
      <c r="J98" s="602" t="e">
        <f t="shared" si="0"/>
        <v>#DIV/0!</v>
      </c>
      <c r="K98" s="590"/>
      <c r="L98" s="590"/>
      <c r="M98" s="589"/>
      <c r="N98" s="589"/>
      <c r="O98" s="589"/>
    </row>
    <row r="99" spans="1:15">
      <c r="A99" s="601">
        <v>92</v>
      </c>
      <c r="B99" s="589"/>
      <c r="C99" s="589"/>
      <c r="D99" s="589"/>
      <c r="E99" s="600"/>
      <c r="F99" s="600"/>
      <c r="G99" s="591"/>
      <c r="H99" s="603"/>
      <c r="I99" s="604"/>
      <c r="J99" s="582" t="e">
        <f t="shared" si="0"/>
        <v>#DIV/0!</v>
      </c>
      <c r="K99" s="590"/>
      <c r="L99" s="590"/>
      <c r="M99" s="589"/>
      <c r="N99" s="589"/>
      <c r="O99" s="589"/>
    </row>
    <row r="100" spans="1:15">
      <c r="A100" s="574">
        <v>93</v>
      </c>
      <c r="B100" s="589"/>
      <c r="C100" s="589"/>
      <c r="D100" s="589"/>
      <c r="E100" s="600"/>
      <c r="F100" s="600"/>
      <c r="G100" s="591"/>
      <c r="H100" s="603"/>
      <c r="I100" s="604"/>
      <c r="J100" s="602" t="e">
        <f t="shared" si="0"/>
        <v>#DIV/0!</v>
      </c>
      <c r="K100" s="590"/>
      <c r="L100" s="590"/>
      <c r="M100" s="589"/>
      <c r="N100" s="589"/>
      <c r="O100" s="589"/>
    </row>
    <row r="101" spans="1:15">
      <c r="A101" s="574">
        <v>94</v>
      </c>
      <c r="B101" s="589"/>
      <c r="C101" s="589"/>
      <c r="D101" s="589"/>
      <c r="E101" s="600"/>
      <c r="F101" s="600"/>
      <c r="G101" s="591"/>
      <c r="H101" s="603"/>
      <c r="I101" s="604"/>
      <c r="J101" s="602" t="e">
        <f t="shared" si="0"/>
        <v>#DIV/0!</v>
      </c>
      <c r="K101" s="590"/>
      <c r="L101" s="590"/>
      <c r="M101" s="589"/>
      <c r="N101" s="589"/>
      <c r="O101" s="589"/>
    </row>
    <row r="102" spans="1:15">
      <c r="A102" s="574">
        <v>95</v>
      </c>
      <c r="B102" s="589"/>
      <c r="C102" s="589"/>
      <c r="D102" s="589"/>
      <c r="E102" s="600"/>
      <c r="F102" s="600"/>
      <c r="G102" s="591"/>
      <c r="H102" s="603"/>
      <c r="I102" s="604"/>
      <c r="J102" s="582" t="e">
        <f t="shared" si="0"/>
        <v>#DIV/0!</v>
      </c>
      <c r="K102" s="590"/>
      <c r="L102" s="590"/>
      <c r="M102" s="589"/>
      <c r="N102" s="589"/>
      <c r="O102" s="589"/>
    </row>
    <row r="103" spans="1:15">
      <c r="A103" s="601">
        <v>96</v>
      </c>
      <c r="B103" s="589"/>
      <c r="C103" s="589"/>
      <c r="D103" s="589"/>
      <c r="E103" s="600"/>
      <c r="F103" s="600"/>
      <c r="G103" s="591"/>
      <c r="H103" s="603"/>
      <c r="I103" s="604"/>
      <c r="J103" s="602" t="e">
        <f t="shared" si="0"/>
        <v>#DIV/0!</v>
      </c>
      <c r="K103" s="590"/>
      <c r="L103" s="590"/>
      <c r="M103" s="589"/>
      <c r="N103" s="589"/>
      <c r="O103" s="589"/>
    </row>
    <row r="104" spans="1:15">
      <c r="A104" s="601">
        <v>97</v>
      </c>
      <c r="B104" s="589"/>
      <c r="C104" s="589"/>
      <c r="D104" s="589"/>
      <c r="E104" s="600"/>
      <c r="F104" s="600"/>
      <c r="G104" s="591"/>
      <c r="H104" s="603"/>
      <c r="I104" s="604"/>
      <c r="J104" s="602" t="e">
        <f t="shared" si="0"/>
        <v>#DIV/0!</v>
      </c>
      <c r="K104" s="590"/>
      <c r="L104" s="590"/>
      <c r="M104" s="589"/>
      <c r="N104" s="589"/>
      <c r="O104" s="589"/>
    </row>
    <row r="105" spans="1:15">
      <c r="A105" s="574">
        <v>98</v>
      </c>
      <c r="B105" s="589"/>
      <c r="C105" s="589"/>
      <c r="D105" s="589"/>
      <c r="E105" s="600"/>
      <c r="F105" s="600"/>
      <c r="G105" s="591"/>
      <c r="H105" s="603"/>
      <c r="I105" s="604"/>
      <c r="J105" s="582" t="e">
        <f t="shared" si="0"/>
        <v>#DIV/0!</v>
      </c>
      <c r="K105" s="590"/>
      <c r="L105" s="590"/>
      <c r="M105" s="589"/>
      <c r="N105" s="589"/>
      <c r="O105" s="589"/>
    </row>
    <row r="106" spans="1:15">
      <c r="A106" s="574">
        <v>99</v>
      </c>
      <c r="B106" s="589"/>
      <c r="C106" s="589"/>
      <c r="D106" s="589"/>
      <c r="E106" s="600"/>
      <c r="F106" s="600"/>
      <c r="G106" s="591"/>
      <c r="H106" s="603"/>
      <c r="I106" s="604"/>
      <c r="J106" s="602" t="e">
        <f t="shared" si="0"/>
        <v>#DIV/0!</v>
      </c>
      <c r="K106" s="590"/>
      <c r="L106" s="590"/>
      <c r="M106" s="589"/>
      <c r="N106" s="589"/>
      <c r="O106" s="589"/>
    </row>
    <row r="107" spans="1:15">
      <c r="A107" s="574">
        <v>100</v>
      </c>
      <c r="B107" s="589"/>
      <c r="C107" s="589"/>
      <c r="D107" s="589"/>
      <c r="E107" s="600"/>
      <c r="F107" s="600"/>
      <c r="G107" s="591"/>
      <c r="H107" s="603"/>
      <c r="I107" s="604"/>
      <c r="J107" s="602" t="e">
        <f t="shared" si="0"/>
        <v>#DIV/0!</v>
      </c>
      <c r="K107" s="590"/>
      <c r="L107" s="590"/>
      <c r="M107" s="589"/>
      <c r="N107" s="589"/>
      <c r="O107" s="589"/>
    </row>
    <row r="108" spans="1:15">
      <c r="A108" s="601">
        <v>101</v>
      </c>
      <c r="B108" s="589"/>
      <c r="C108" s="589"/>
      <c r="D108" s="589"/>
      <c r="E108" s="600"/>
      <c r="F108" s="600"/>
      <c r="G108" s="591"/>
      <c r="H108" s="603"/>
      <c r="I108" s="604"/>
      <c r="J108" s="582" t="e">
        <f t="shared" si="0"/>
        <v>#DIV/0!</v>
      </c>
      <c r="K108" s="590"/>
      <c r="L108" s="590"/>
      <c r="M108" s="589"/>
      <c r="N108" s="589"/>
      <c r="O108" s="589"/>
    </row>
    <row r="109" spans="1:15">
      <c r="A109" s="601">
        <v>102</v>
      </c>
      <c r="B109" s="589"/>
      <c r="C109" s="589"/>
      <c r="D109" s="589"/>
      <c r="E109" s="600"/>
      <c r="F109" s="600"/>
      <c r="G109" s="591"/>
      <c r="H109" s="603"/>
      <c r="I109" s="604"/>
      <c r="J109" s="602" t="e">
        <f t="shared" si="0"/>
        <v>#DIV/0!</v>
      </c>
      <c r="K109" s="590"/>
      <c r="L109" s="590"/>
      <c r="M109" s="589"/>
      <c r="N109" s="589"/>
      <c r="O109" s="589"/>
    </row>
    <row r="110" spans="1:15">
      <c r="A110" s="574">
        <v>103</v>
      </c>
      <c r="B110" s="589"/>
      <c r="C110" s="589"/>
      <c r="D110" s="589"/>
      <c r="E110" s="600"/>
      <c r="F110" s="600"/>
      <c r="G110" s="591"/>
      <c r="H110" s="603"/>
      <c r="I110" s="604"/>
      <c r="J110" s="602" t="e">
        <f t="shared" si="0"/>
        <v>#DIV/0!</v>
      </c>
      <c r="K110" s="590"/>
      <c r="L110" s="590"/>
      <c r="M110" s="589"/>
      <c r="N110" s="589"/>
      <c r="O110" s="589"/>
    </row>
    <row r="111" spans="1:15">
      <c r="A111" s="574">
        <v>104</v>
      </c>
      <c r="B111" s="589"/>
      <c r="C111" s="589"/>
      <c r="D111" s="589"/>
      <c r="E111" s="600"/>
      <c r="F111" s="600"/>
      <c r="G111" s="591"/>
      <c r="H111" s="603"/>
      <c r="I111" s="604"/>
      <c r="J111" s="582" t="e">
        <f t="shared" si="0"/>
        <v>#DIV/0!</v>
      </c>
      <c r="K111" s="590"/>
      <c r="L111" s="590"/>
      <c r="M111" s="589"/>
      <c r="N111" s="589"/>
      <c r="O111" s="589"/>
    </row>
    <row r="112" spans="1:15">
      <c r="A112" s="574">
        <v>105</v>
      </c>
      <c r="B112" s="589"/>
      <c r="C112" s="589"/>
      <c r="D112" s="589"/>
      <c r="E112" s="600"/>
      <c r="F112" s="600"/>
      <c r="G112" s="591"/>
      <c r="H112" s="603"/>
      <c r="I112" s="604"/>
      <c r="J112" s="602" t="e">
        <f t="shared" si="0"/>
        <v>#DIV/0!</v>
      </c>
      <c r="K112" s="590"/>
      <c r="L112" s="590"/>
      <c r="M112" s="589"/>
      <c r="N112" s="589"/>
      <c r="O112" s="589"/>
    </row>
    <row r="113" spans="1:15">
      <c r="A113" s="601">
        <v>106</v>
      </c>
      <c r="B113" s="589"/>
      <c r="C113" s="589"/>
      <c r="D113" s="589"/>
      <c r="E113" s="600"/>
      <c r="F113" s="600"/>
      <c r="G113" s="591"/>
      <c r="H113" s="603"/>
      <c r="I113" s="604"/>
      <c r="J113" s="602" t="e">
        <f t="shared" si="0"/>
        <v>#DIV/0!</v>
      </c>
      <c r="K113" s="590"/>
      <c r="L113" s="590"/>
      <c r="M113" s="589"/>
      <c r="N113" s="589"/>
      <c r="O113" s="589"/>
    </row>
    <row r="114" spans="1:15">
      <c r="A114" s="601">
        <v>107</v>
      </c>
      <c r="B114" s="589"/>
      <c r="C114" s="589"/>
      <c r="D114" s="589"/>
      <c r="E114" s="600"/>
      <c r="F114" s="600"/>
      <c r="G114" s="591"/>
      <c r="H114" s="603"/>
      <c r="I114" s="604"/>
      <c r="J114" s="582" t="e">
        <f t="shared" si="0"/>
        <v>#DIV/0!</v>
      </c>
      <c r="K114" s="590"/>
      <c r="L114" s="590"/>
      <c r="M114" s="589"/>
      <c r="N114" s="589"/>
      <c r="O114" s="589"/>
    </row>
    <row r="115" spans="1:15">
      <c r="A115" s="574">
        <v>108</v>
      </c>
      <c r="B115" s="589"/>
      <c r="C115" s="589"/>
      <c r="D115" s="589"/>
      <c r="E115" s="600"/>
      <c r="F115" s="600"/>
      <c r="G115" s="591"/>
      <c r="H115" s="603"/>
      <c r="I115" s="604"/>
      <c r="J115" s="602" t="e">
        <f t="shared" si="0"/>
        <v>#DIV/0!</v>
      </c>
      <c r="K115" s="590"/>
      <c r="L115" s="590"/>
      <c r="M115" s="589"/>
      <c r="N115" s="589"/>
      <c r="O115" s="589"/>
    </row>
    <row r="116" spans="1:15">
      <c r="A116" s="574">
        <v>109</v>
      </c>
      <c r="B116" s="589"/>
      <c r="C116" s="589"/>
      <c r="D116" s="589"/>
      <c r="E116" s="600"/>
      <c r="F116" s="600"/>
      <c r="G116" s="591"/>
      <c r="H116" s="603"/>
      <c r="I116" s="604"/>
      <c r="J116" s="602" t="e">
        <f t="shared" si="0"/>
        <v>#DIV/0!</v>
      </c>
      <c r="K116" s="590"/>
      <c r="L116" s="590"/>
      <c r="M116" s="589"/>
      <c r="N116" s="589"/>
      <c r="O116" s="589"/>
    </row>
    <row r="117" spans="1:15">
      <c r="A117" s="574">
        <v>110</v>
      </c>
      <c r="B117" s="589"/>
      <c r="C117" s="589"/>
      <c r="D117" s="589"/>
      <c r="E117" s="600"/>
      <c r="F117" s="600"/>
      <c r="G117" s="591"/>
      <c r="H117" s="603"/>
      <c r="I117" s="604"/>
      <c r="J117" s="582" t="e">
        <f t="shared" si="0"/>
        <v>#DIV/0!</v>
      </c>
      <c r="K117" s="590"/>
      <c r="L117" s="590"/>
      <c r="M117" s="589"/>
      <c r="N117" s="589"/>
      <c r="O117" s="589"/>
    </row>
    <row r="118" spans="1:15">
      <c r="A118" s="601">
        <v>111</v>
      </c>
      <c r="B118" s="589"/>
      <c r="C118" s="589"/>
      <c r="D118" s="589"/>
      <c r="E118" s="600"/>
      <c r="F118" s="600"/>
      <c r="G118" s="591"/>
      <c r="H118" s="603"/>
      <c r="I118" s="604"/>
      <c r="J118" s="602" t="e">
        <f t="shared" si="0"/>
        <v>#DIV/0!</v>
      </c>
      <c r="K118" s="590"/>
      <c r="L118" s="590"/>
      <c r="M118" s="589"/>
      <c r="N118" s="589"/>
      <c r="O118" s="589"/>
    </row>
    <row r="119" spans="1:15">
      <c r="A119" s="601">
        <v>112</v>
      </c>
      <c r="B119" s="589"/>
      <c r="C119" s="589"/>
      <c r="D119" s="589"/>
      <c r="E119" s="600"/>
      <c r="F119" s="600"/>
      <c r="G119" s="591"/>
      <c r="H119" s="603"/>
      <c r="I119" s="604"/>
      <c r="J119" s="602" t="e">
        <f t="shared" si="0"/>
        <v>#DIV/0!</v>
      </c>
      <c r="K119" s="590"/>
      <c r="L119" s="590"/>
      <c r="M119" s="589"/>
      <c r="N119" s="589"/>
      <c r="O119" s="589"/>
    </row>
    <row r="120" spans="1:15">
      <c r="A120" s="574">
        <v>113</v>
      </c>
      <c r="B120" s="589"/>
      <c r="C120" s="589"/>
      <c r="D120" s="589"/>
      <c r="E120" s="600"/>
      <c r="F120" s="600"/>
      <c r="G120" s="591"/>
      <c r="H120" s="603"/>
      <c r="I120" s="604"/>
      <c r="J120" s="582" t="e">
        <f t="shared" si="0"/>
        <v>#DIV/0!</v>
      </c>
      <c r="K120" s="590"/>
      <c r="L120" s="590"/>
      <c r="M120" s="589"/>
      <c r="N120" s="589"/>
      <c r="O120" s="589"/>
    </row>
    <row r="121" spans="1:15">
      <c r="A121" s="574">
        <v>114</v>
      </c>
      <c r="B121" s="589"/>
      <c r="C121" s="589"/>
      <c r="D121" s="589"/>
      <c r="E121" s="600"/>
      <c r="F121" s="600"/>
      <c r="G121" s="591"/>
      <c r="H121" s="603"/>
      <c r="I121" s="604"/>
      <c r="J121" s="602" t="e">
        <f t="shared" si="0"/>
        <v>#DIV/0!</v>
      </c>
      <c r="K121" s="590"/>
      <c r="L121" s="590"/>
      <c r="M121" s="589"/>
      <c r="N121" s="589"/>
      <c r="O121" s="589"/>
    </row>
    <row r="122" spans="1:15">
      <c r="A122" s="574">
        <v>115</v>
      </c>
      <c r="B122" s="589"/>
      <c r="C122" s="589"/>
      <c r="D122" s="589"/>
      <c r="E122" s="600"/>
      <c r="F122" s="600"/>
      <c r="G122" s="591"/>
      <c r="H122" s="603"/>
      <c r="I122" s="604"/>
      <c r="J122" s="602" t="e">
        <f t="shared" si="0"/>
        <v>#DIV/0!</v>
      </c>
      <c r="K122" s="590"/>
      <c r="L122" s="590"/>
      <c r="M122" s="589"/>
      <c r="N122" s="589"/>
      <c r="O122" s="589"/>
    </row>
    <row r="123" spans="1:15">
      <c r="A123" s="601">
        <v>116</v>
      </c>
      <c r="B123" s="589"/>
      <c r="C123" s="589"/>
      <c r="D123" s="589"/>
      <c r="E123" s="600"/>
      <c r="F123" s="600"/>
      <c r="G123" s="591"/>
      <c r="H123" s="603"/>
      <c r="I123" s="604"/>
      <c r="J123" s="582" t="e">
        <f t="shared" si="0"/>
        <v>#DIV/0!</v>
      </c>
      <c r="K123" s="590"/>
      <c r="L123" s="590"/>
      <c r="M123" s="589"/>
      <c r="N123" s="589"/>
      <c r="O123" s="589"/>
    </row>
    <row r="124" spans="1:15">
      <c r="A124" s="601">
        <v>117</v>
      </c>
      <c r="B124" s="589"/>
      <c r="C124" s="589"/>
      <c r="D124" s="589"/>
      <c r="E124" s="600"/>
      <c r="F124" s="600"/>
      <c r="G124" s="591"/>
      <c r="H124" s="603"/>
      <c r="I124" s="604"/>
      <c r="J124" s="602" t="e">
        <f t="shared" si="0"/>
        <v>#DIV/0!</v>
      </c>
      <c r="K124" s="590"/>
      <c r="L124" s="590"/>
      <c r="M124" s="589"/>
      <c r="N124" s="589"/>
      <c r="O124" s="589"/>
    </row>
    <row r="125" spans="1:15">
      <c r="A125" s="574">
        <v>118</v>
      </c>
      <c r="B125" s="589"/>
      <c r="C125" s="589"/>
      <c r="D125" s="589"/>
      <c r="E125" s="600"/>
      <c r="F125" s="600"/>
      <c r="G125" s="591"/>
      <c r="H125" s="603"/>
      <c r="I125" s="604"/>
      <c r="J125" s="602" t="e">
        <f t="shared" si="0"/>
        <v>#DIV/0!</v>
      </c>
      <c r="K125" s="590"/>
      <c r="L125" s="590"/>
      <c r="M125" s="589"/>
      <c r="N125" s="589"/>
      <c r="O125" s="589"/>
    </row>
    <row r="126" spans="1:15">
      <c r="A126" s="574">
        <v>119</v>
      </c>
      <c r="B126" s="589"/>
      <c r="C126" s="589"/>
      <c r="D126" s="589"/>
      <c r="E126" s="600"/>
      <c r="F126" s="600"/>
      <c r="G126" s="591"/>
      <c r="H126" s="603"/>
      <c r="I126" s="604"/>
      <c r="J126" s="582" t="e">
        <f t="shared" si="0"/>
        <v>#DIV/0!</v>
      </c>
      <c r="K126" s="590"/>
      <c r="L126" s="590"/>
      <c r="M126" s="589"/>
      <c r="N126" s="589"/>
      <c r="O126" s="589"/>
    </row>
    <row r="127" spans="1:15">
      <c r="A127" s="574">
        <v>120</v>
      </c>
      <c r="B127" s="589"/>
      <c r="C127" s="589"/>
      <c r="D127" s="589"/>
      <c r="E127" s="600"/>
      <c r="F127" s="600"/>
      <c r="G127" s="591"/>
      <c r="H127" s="603"/>
      <c r="I127" s="604"/>
      <c r="J127" s="602" t="e">
        <f t="shared" si="0"/>
        <v>#DIV/0!</v>
      </c>
      <c r="K127" s="590"/>
      <c r="L127" s="590"/>
      <c r="M127" s="589"/>
      <c r="N127" s="589"/>
      <c r="O127" s="589"/>
    </row>
    <row r="128" spans="1:15">
      <c r="A128" s="601">
        <v>121</v>
      </c>
      <c r="B128" s="589"/>
      <c r="C128" s="589"/>
      <c r="D128" s="589"/>
      <c r="E128" s="600"/>
      <c r="F128" s="600"/>
      <c r="G128" s="591"/>
      <c r="H128" s="603"/>
      <c r="I128" s="604"/>
      <c r="J128" s="602" t="e">
        <f t="shared" si="0"/>
        <v>#DIV/0!</v>
      </c>
      <c r="K128" s="590"/>
      <c r="L128" s="590"/>
      <c r="M128" s="589"/>
      <c r="N128" s="589"/>
      <c r="O128" s="589"/>
    </row>
    <row r="129" spans="1:15">
      <c r="A129" s="601">
        <v>122</v>
      </c>
      <c r="B129" s="589"/>
      <c r="C129" s="589"/>
      <c r="D129" s="589"/>
      <c r="E129" s="600"/>
      <c r="F129" s="600"/>
      <c r="G129" s="591"/>
      <c r="H129" s="603"/>
      <c r="I129" s="604"/>
      <c r="J129" s="582" t="e">
        <f t="shared" si="0"/>
        <v>#DIV/0!</v>
      </c>
      <c r="K129" s="590"/>
      <c r="L129" s="590"/>
      <c r="M129" s="589"/>
      <c r="N129" s="589"/>
      <c r="O129" s="589"/>
    </row>
    <row r="130" spans="1:15">
      <c r="A130" s="574">
        <v>123</v>
      </c>
      <c r="B130" s="589"/>
      <c r="C130" s="589"/>
      <c r="D130" s="589"/>
      <c r="E130" s="600"/>
      <c r="F130" s="600"/>
      <c r="G130" s="591"/>
      <c r="H130" s="603"/>
      <c r="I130" s="604"/>
      <c r="J130" s="602" t="e">
        <f t="shared" si="0"/>
        <v>#DIV/0!</v>
      </c>
      <c r="K130" s="590"/>
      <c r="L130" s="590"/>
      <c r="M130" s="589"/>
      <c r="N130" s="589"/>
      <c r="O130" s="589"/>
    </row>
    <row r="131" spans="1:15">
      <c r="A131" s="574">
        <v>124</v>
      </c>
      <c r="B131" s="589"/>
      <c r="C131" s="589"/>
      <c r="D131" s="589"/>
      <c r="E131" s="600"/>
      <c r="F131" s="600"/>
      <c r="G131" s="591"/>
      <c r="H131" s="603"/>
      <c r="I131" s="604"/>
      <c r="J131" s="602" t="e">
        <f t="shared" si="0"/>
        <v>#DIV/0!</v>
      </c>
      <c r="K131" s="590"/>
      <c r="L131" s="590"/>
      <c r="M131" s="589"/>
      <c r="N131" s="589"/>
      <c r="O131" s="589"/>
    </row>
    <row r="132" spans="1:15">
      <c r="A132" s="574">
        <v>125</v>
      </c>
      <c r="B132" s="589"/>
      <c r="C132" s="589"/>
      <c r="D132" s="589"/>
      <c r="E132" s="600"/>
      <c r="F132" s="600"/>
      <c r="G132" s="591"/>
      <c r="H132" s="603"/>
      <c r="I132" s="604"/>
      <c r="J132" s="582" t="e">
        <f t="shared" si="0"/>
        <v>#DIV/0!</v>
      </c>
      <c r="K132" s="590"/>
      <c r="L132" s="590"/>
      <c r="M132" s="589"/>
      <c r="N132" s="589"/>
      <c r="O132" s="589"/>
    </row>
    <row r="133" spans="1:15">
      <c r="A133" s="601">
        <v>126</v>
      </c>
      <c r="B133" s="589"/>
      <c r="C133" s="589"/>
      <c r="D133" s="589"/>
      <c r="E133" s="600"/>
      <c r="F133" s="600"/>
      <c r="G133" s="591"/>
      <c r="H133" s="603"/>
      <c r="I133" s="604"/>
      <c r="J133" s="602" t="e">
        <f t="shared" si="0"/>
        <v>#DIV/0!</v>
      </c>
      <c r="K133" s="590"/>
      <c r="L133" s="590"/>
      <c r="M133" s="589"/>
      <c r="N133" s="589"/>
      <c r="O133" s="589"/>
    </row>
    <row r="134" spans="1:15">
      <c r="A134" s="601">
        <v>127</v>
      </c>
      <c r="B134" s="589"/>
      <c r="C134" s="589"/>
      <c r="D134" s="589"/>
      <c r="E134" s="600"/>
      <c r="F134" s="600"/>
      <c r="G134" s="591"/>
      <c r="H134" s="603"/>
      <c r="I134" s="604"/>
      <c r="J134" s="602" t="e">
        <f t="shared" si="0"/>
        <v>#DIV/0!</v>
      </c>
      <c r="K134" s="590"/>
      <c r="L134" s="590"/>
      <c r="M134" s="589"/>
      <c r="N134" s="589"/>
      <c r="O134" s="589"/>
    </row>
    <row r="135" spans="1:15">
      <c r="A135" s="574">
        <v>128</v>
      </c>
      <c r="B135" s="589"/>
      <c r="C135" s="589"/>
      <c r="D135" s="589"/>
      <c r="E135" s="600"/>
      <c r="F135" s="600"/>
      <c r="G135" s="591"/>
      <c r="H135" s="603"/>
      <c r="I135" s="604"/>
      <c r="J135" s="582" t="e">
        <f t="shared" si="0"/>
        <v>#DIV/0!</v>
      </c>
      <c r="K135" s="590"/>
      <c r="L135" s="590"/>
      <c r="M135" s="589"/>
      <c r="N135" s="589"/>
      <c r="O135" s="589"/>
    </row>
    <row r="136" spans="1:15">
      <c r="A136" s="574">
        <v>129</v>
      </c>
      <c r="B136" s="589"/>
      <c r="C136" s="589"/>
      <c r="D136" s="589"/>
      <c r="E136" s="600"/>
      <c r="F136" s="600"/>
      <c r="G136" s="591"/>
      <c r="H136" s="603"/>
      <c r="I136" s="604"/>
      <c r="J136" s="602" t="e">
        <f t="shared" si="0"/>
        <v>#DIV/0!</v>
      </c>
      <c r="K136" s="590"/>
      <c r="L136" s="590"/>
      <c r="M136" s="589"/>
      <c r="N136" s="589"/>
      <c r="O136" s="589"/>
    </row>
    <row r="137" spans="1:15">
      <c r="A137" s="574">
        <v>130</v>
      </c>
      <c r="B137" s="589"/>
      <c r="C137" s="589"/>
      <c r="D137" s="589"/>
      <c r="E137" s="600"/>
      <c r="F137" s="600"/>
      <c r="G137" s="591"/>
      <c r="H137" s="603"/>
      <c r="I137" s="604"/>
      <c r="J137" s="602" t="e">
        <f t="shared" si="0"/>
        <v>#DIV/0!</v>
      </c>
      <c r="K137" s="590"/>
      <c r="L137" s="590"/>
      <c r="M137" s="589"/>
      <c r="N137" s="589"/>
      <c r="O137" s="589"/>
    </row>
    <row r="138" spans="1:15">
      <c r="A138" s="601">
        <v>131</v>
      </c>
      <c r="B138" s="589"/>
      <c r="C138" s="589"/>
      <c r="D138" s="589"/>
      <c r="E138" s="600"/>
      <c r="F138" s="600"/>
      <c r="G138" s="591"/>
      <c r="H138" s="603"/>
      <c r="I138" s="604"/>
      <c r="J138" s="582" t="e">
        <f t="shared" si="0"/>
        <v>#DIV/0!</v>
      </c>
      <c r="K138" s="590"/>
      <c r="L138" s="590"/>
      <c r="M138" s="589"/>
      <c r="N138" s="589"/>
      <c r="O138" s="589"/>
    </row>
    <row r="139" spans="1:15">
      <c r="A139" s="601">
        <v>132</v>
      </c>
      <c r="B139" s="589"/>
      <c r="C139" s="589"/>
      <c r="D139" s="589"/>
      <c r="E139" s="600"/>
      <c r="F139" s="600"/>
      <c r="G139" s="591"/>
      <c r="H139" s="603"/>
      <c r="I139" s="604"/>
      <c r="J139" s="602" t="e">
        <f t="shared" si="0"/>
        <v>#DIV/0!</v>
      </c>
      <c r="K139" s="590"/>
      <c r="L139" s="590"/>
      <c r="M139" s="589"/>
      <c r="N139" s="589"/>
      <c r="O139" s="589"/>
    </row>
    <row r="140" spans="1:15">
      <c r="A140" s="574">
        <v>133</v>
      </c>
      <c r="B140" s="589"/>
      <c r="C140" s="589"/>
      <c r="D140" s="589"/>
      <c r="E140" s="600"/>
      <c r="F140" s="600"/>
      <c r="G140" s="591"/>
      <c r="H140" s="603"/>
      <c r="I140" s="604"/>
      <c r="J140" s="602" t="e">
        <f t="shared" si="0"/>
        <v>#DIV/0!</v>
      </c>
      <c r="K140" s="590"/>
      <c r="L140" s="590"/>
      <c r="M140" s="589"/>
      <c r="N140" s="589"/>
      <c r="O140" s="589"/>
    </row>
    <row r="141" spans="1:15">
      <c r="A141" s="574">
        <v>134</v>
      </c>
      <c r="B141" s="589"/>
      <c r="C141" s="589"/>
      <c r="D141" s="589"/>
      <c r="E141" s="600"/>
      <c r="F141" s="600"/>
      <c r="G141" s="591"/>
      <c r="H141" s="603"/>
      <c r="I141" s="604"/>
      <c r="J141" s="582" t="e">
        <f t="shared" si="0"/>
        <v>#DIV/0!</v>
      </c>
      <c r="K141" s="590"/>
      <c r="L141" s="590"/>
      <c r="M141" s="589"/>
      <c r="N141" s="589"/>
      <c r="O141" s="589"/>
    </row>
    <row r="142" spans="1:15">
      <c r="A142" s="574">
        <v>135</v>
      </c>
      <c r="B142" s="589"/>
      <c r="C142" s="589"/>
      <c r="D142" s="589"/>
      <c r="E142" s="600"/>
      <c r="F142" s="600"/>
      <c r="G142" s="591"/>
      <c r="H142" s="603"/>
      <c r="I142" s="604"/>
      <c r="J142" s="602" t="e">
        <f t="shared" si="0"/>
        <v>#DIV/0!</v>
      </c>
      <c r="K142" s="590"/>
      <c r="L142" s="590"/>
      <c r="M142" s="589"/>
      <c r="N142" s="589"/>
      <c r="O142" s="589"/>
    </row>
    <row r="143" spans="1:15">
      <c r="A143" s="601">
        <v>136</v>
      </c>
      <c r="B143" s="589"/>
      <c r="C143" s="589"/>
      <c r="D143" s="589"/>
      <c r="E143" s="600"/>
      <c r="F143" s="600"/>
      <c r="G143" s="591"/>
      <c r="H143" s="603"/>
      <c r="I143" s="604"/>
      <c r="J143" s="602" t="e">
        <f t="shared" si="0"/>
        <v>#DIV/0!</v>
      </c>
      <c r="K143" s="590"/>
      <c r="L143" s="590"/>
      <c r="M143" s="589"/>
      <c r="N143" s="589"/>
      <c r="O143" s="589"/>
    </row>
    <row r="144" spans="1:15">
      <c r="A144" s="601">
        <v>137</v>
      </c>
      <c r="B144" s="589"/>
      <c r="C144" s="589"/>
      <c r="D144" s="589"/>
      <c r="E144" s="600"/>
      <c r="F144" s="600"/>
      <c r="G144" s="591"/>
      <c r="H144" s="603"/>
      <c r="I144" s="604"/>
      <c r="J144" s="582" t="e">
        <f t="shared" si="0"/>
        <v>#DIV/0!</v>
      </c>
      <c r="K144" s="590"/>
      <c r="L144" s="590"/>
      <c r="M144" s="589"/>
      <c r="N144" s="589"/>
      <c r="O144" s="589"/>
    </row>
    <row r="145" spans="1:15">
      <c r="A145" s="574">
        <v>138</v>
      </c>
      <c r="B145" s="589"/>
      <c r="C145" s="589"/>
      <c r="D145" s="589"/>
      <c r="E145" s="600"/>
      <c r="F145" s="600"/>
      <c r="G145" s="591"/>
      <c r="H145" s="603"/>
      <c r="I145" s="604"/>
      <c r="J145" s="602" t="e">
        <f t="shared" si="0"/>
        <v>#DIV/0!</v>
      </c>
      <c r="K145" s="590"/>
      <c r="L145" s="590"/>
      <c r="M145" s="589"/>
      <c r="N145" s="589"/>
      <c r="O145" s="589"/>
    </row>
    <row r="146" spans="1:15">
      <c r="A146" s="574">
        <v>139</v>
      </c>
      <c r="B146" s="589"/>
      <c r="C146" s="589"/>
      <c r="D146" s="589"/>
      <c r="E146" s="600"/>
      <c r="F146" s="600"/>
      <c r="G146" s="591"/>
      <c r="H146" s="603"/>
      <c r="I146" s="604"/>
      <c r="J146" s="602" t="e">
        <f t="shared" si="0"/>
        <v>#DIV/0!</v>
      </c>
      <c r="K146" s="590"/>
      <c r="L146" s="590"/>
      <c r="M146" s="589"/>
      <c r="N146" s="589"/>
      <c r="O146" s="589"/>
    </row>
    <row r="147" spans="1:15">
      <c r="A147" s="574">
        <v>140</v>
      </c>
      <c r="B147" s="589"/>
      <c r="C147" s="589"/>
      <c r="D147" s="589"/>
      <c r="E147" s="600"/>
      <c r="F147" s="600"/>
      <c r="G147" s="591"/>
      <c r="H147" s="603"/>
      <c r="I147" s="604"/>
      <c r="J147" s="582" t="e">
        <f t="shared" si="0"/>
        <v>#DIV/0!</v>
      </c>
      <c r="K147" s="590"/>
      <c r="L147" s="590"/>
      <c r="M147" s="589"/>
      <c r="N147" s="589"/>
      <c r="O147" s="589"/>
    </row>
    <row r="148" spans="1:15">
      <c r="A148" s="601">
        <v>141</v>
      </c>
      <c r="B148" s="589"/>
      <c r="C148" s="589"/>
      <c r="D148" s="589"/>
      <c r="E148" s="600"/>
      <c r="F148" s="600"/>
      <c r="G148" s="591"/>
      <c r="H148" s="603"/>
      <c r="I148" s="604"/>
      <c r="J148" s="602" t="e">
        <f t="shared" si="0"/>
        <v>#DIV/0!</v>
      </c>
      <c r="K148" s="590"/>
      <c r="L148" s="590"/>
      <c r="M148" s="589"/>
      <c r="N148" s="589"/>
      <c r="O148" s="589"/>
    </row>
    <row r="149" spans="1:15">
      <c r="A149" s="601">
        <v>142</v>
      </c>
      <c r="B149" s="589"/>
      <c r="C149" s="589"/>
      <c r="D149" s="589"/>
      <c r="E149" s="600"/>
      <c r="F149" s="600"/>
      <c r="G149" s="591"/>
      <c r="H149" s="603"/>
      <c r="I149" s="604"/>
      <c r="J149" s="602" t="e">
        <f t="shared" si="0"/>
        <v>#DIV/0!</v>
      </c>
      <c r="K149" s="590"/>
      <c r="L149" s="590"/>
      <c r="M149" s="589"/>
      <c r="N149" s="589"/>
      <c r="O149" s="589"/>
    </row>
    <row r="150" spans="1:15">
      <c r="A150" s="574">
        <v>143</v>
      </c>
      <c r="B150" s="589"/>
      <c r="C150" s="589"/>
      <c r="D150" s="589"/>
      <c r="E150" s="600"/>
      <c r="F150" s="600"/>
      <c r="G150" s="591"/>
      <c r="H150" s="603"/>
      <c r="I150" s="604"/>
      <c r="J150" s="582" t="e">
        <f t="shared" si="0"/>
        <v>#DIV/0!</v>
      </c>
      <c r="K150" s="590"/>
      <c r="L150" s="590"/>
      <c r="M150" s="589"/>
      <c r="N150" s="589"/>
      <c r="O150" s="589"/>
    </row>
    <row r="151" spans="1:15">
      <c r="A151" s="574">
        <v>144</v>
      </c>
      <c r="B151" s="589"/>
      <c r="C151" s="589"/>
      <c r="D151" s="589"/>
      <c r="E151" s="600"/>
      <c r="F151" s="600"/>
      <c r="G151" s="591"/>
      <c r="H151" s="603"/>
      <c r="I151" s="604"/>
      <c r="J151" s="602" t="e">
        <f t="shared" si="0"/>
        <v>#DIV/0!</v>
      </c>
      <c r="K151" s="590"/>
      <c r="L151" s="590"/>
      <c r="M151" s="589"/>
      <c r="N151" s="589"/>
      <c r="O151" s="589"/>
    </row>
    <row r="152" spans="1:15">
      <c r="A152" s="574">
        <v>145</v>
      </c>
      <c r="B152" s="589"/>
      <c r="C152" s="589"/>
      <c r="D152" s="589"/>
      <c r="E152" s="600"/>
      <c r="F152" s="600"/>
      <c r="G152" s="591"/>
      <c r="H152" s="603"/>
      <c r="I152" s="604"/>
      <c r="J152" s="602" t="e">
        <f t="shared" si="0"/>
        <v>#DIV/0!</v>
      </c>
      <c r="K152" s="590"/>
      <c r="L152" s="590"/>
      <c r="M152" s="589"/>
      <c r="N152" s="589"/>
      <c r="O152" s="589"/>
    </row>
    <row r="153" spans="1:15">
      <c r="A153" s="601">
        <v>146</v>
      </c>
      <c r="B153" s="589"/>
      <c r="C153" s="589"/>
      <c r="D153" s="589"/>
      <c r="E153" s="600"/>
      <c r="F153" s="600"/>
      <c r="G153" s="591"/>
      <c r="H153" s="603"/>
      <c r="I153" s="604"/>
      <c r="J153" s="582" t="e">
        <f t="shared" si="0"/>
        <v>#DIV/0!</v>
      </c>
      <c r="K153" s="590"/>
      <c r="L153" s="590"/>
      <c r="M153" s="589"/>
      <c r="N153" s="589"/>
      <c r="O153" s="589"/>
    </row>
    <row r="154" spans="1:15">
      <c r="A154" s="601">
        <v>147</v>
      </c>
      <c r="B154" s="589"/>
      <c r="C154" s="589"/>
      <c r="D154" s="589"/>
      <c r="E154" s="600"/>
      <c r="F154" s="600"/>
      <c r="G154" s="591"/>
      <c r="H154" s="603"/>
      <c r="I154" s="604"/>
      <c r="J154" s="602" t="e">
        <f t="shared" si="0"/>
        <v>#DIV/0!</v>
      </c>
      <c r="K154" s="590"/>
      <c r="L154" s="590"/>
      <c r="M154" s="589"/>
      <c r="N154" s="589"/>
      <c r="O154" s="589"/>
    </row>
    <row r="155" spans="1:15">
      <c r="A155" s="574">
        <v>148</v>
      </c>
      <c r="B155" s="589"/>
      <c r="C155" s="589"/>
      <c r="D155" s="589"/>
      <c r="E155" s="600"/>
      <c r="F155" s="600"/>
      <c r="G155" s="591"/>
      <c r="H155" s="603"/>
      <c r="I155" s="604"/>
      <c r="J155" s="602" t="e">
        <f t="shared" si="0"/>
        <v>#DIV/0!</v>
      </c>
      <c r="K155" s="590"/>
      <c r="L155" s="590"/>
      <c r="M155" s="589"/>
      <c r="N155" s="589"/>
      <c r="O155" s="589"/>
    </row>
    <row r="156" spans="1:15">
      <c r="A156" s="574">
        <v>149</v>
      </c>
      <c r="B156" s="589"/>
      <c r="C156" s="589"/>
      <c r="D156" s="589"/>
      <c r="E156" s="600"/>
      <c r="F156" s="600"/>
      <c r="G156" s="591"/>
      <c r="H156" s="603"/>
      <c r="I156" s="604"/>
      <c r="J156" s="582" t="e">
        <f t="shared" si="0"/>
        <v>#DIV/0!</v>
      </c>
      <c r="K156" s="590"/>
      <c r="L156" s="590"/>
      <c r="M156" s="589"/>
      <c r="N156" s="589"/>
      <c r="O156" s="589"/>
    </row>
    <row r="157" spans="1:15">
      <c r="A157" s="574">
        <v>150</v>
      </c>
      <c r="B157" s="589"/>
      <c r="C157" s="589"/>
      <c r="D157" s="589"/>
      <c r="E157" s="600"/>
      <c r="F157" s="600"/>
      <c r="G157" s="591"/>
      <c r="H157" s="603"/>
      <c r="I157" s="604"/>
      <c r="J157" s="602" t="e">
        <f t="shared" si="0"/>
        <v>#DIV/0!</v>
      </c>
      <c r="K157" s="590"/>
      <c r="L157" s="590"/>
      <c r="M157" s="589"/>
      <c r="N157" s="589"/>
      <c r="O157" s="589"/>
    </row>
    <row r="158" spans="1:15">
      <c r="A158" s="601">
        <v>151</v>
      </c>
      <c r="B158" s="589"/>
      <c r="C158" s="589"/>
      <c r="D158" s="589"/>
      <c r="E158" s="600"/>
      <c r="F158" s="600"/>
      <c r="G158" s="591"/>
      <c r="H158" s="603"/>
      <c r="I158" s="604"/>
      <c r="J158" s="602" t="e">
        <f t="shared" si="0"/>
        <v>#DIV/0!</v>
      </c>
      <c r="K158" s="590"/>
      <c r="L158" s="590"/>
      <c r="M158" s="589"/>
      <c r="N158" s="589"/>
      <c r="O158" s="589"/>
    </row>
    <row r="159" spans="1:15">
      <c r="A159" s="601">
        <v>152</v>
      </c>
      <c r="B159" s="589"/>
      <c r="C159" s="589"/>
      <c r="D159" s="589"/>
      <c r="E159" s="600"/>
      <c r="F159" s="600"/>
      <c r="G159" s="591"/>
      <c r="H159" s="603"/>
      <c r="I159" s="604"/>
      <c r="J159" s="582" t="e">
        <f t="shared" si="0"/>
        <v>#DIV/0!</v>
      </c>
      <c r="K159" s="590"/>
      <c r="L159" s="590"/>
      <c r="M159" s="589"/>
      <c r="N159" s="589"/>
      <c r="O159" s="589"/>
    </row>
    <row r="160" spans="1:15">
      <c r="A160" s="574">
        <v>153</v>
      </c>
      <c r="B160" s="589"/>
      <c r="C160" s="589"/>
      <c r="D160" s="589"/>
      <c r="E160" s="600"/>
      <c r="F160" s="600"/>
      <c r="G160" s="591"/>
      <c r="H160" s="603"/>
      <c r="I160" s="604"/>
      <c r="J160" s="602" t="e">
        <f t="shared" si="0"/>
        <v>#DIV/0!</v>
      </c>
      <c r="K160" s="590"/>
      <c r="L160" s="590"/>
      <c r="M160" s="589"/>
      <c r="N160" s="589"/>
      <c r="O160" s="589"/>
    </row>
    <row r="161" spans="1:15">
      <c r="A161" s="574">
        <v>154</v>
      </c>
      <c r="B161" s="589"/>
      <c r="C161" s="589"/>
      <c r="D161" s="589"/>
      <c r="E161" s="600"/>
      <c r="F161" s="600"/>
      <c r="G161" s="591"/>
      <c r="H161" s="603"/>
      <c r="I161" s="604"/>
      <c r="J161" s="602" t="e">
        <f t="shared" si="0"/>
        <v>#DIV/0!</v>
      </c>
      <c r="K161" s="590"/>
      <c r="L161" s="590"/>
      <c r="M161" s="589"/>
      <c r="N161" s="589"/>
      <c r="O161" s="589"/>
    </row>
    <row r="162" spans="1:15">
      <c r="A162" s="574">
        <v>155</v>
      </c>
      <c r="B162" s="589"/>
      <c r="C162" s="589"/>
      <c r="D162" s="589"/>
      <c r="E162" s="600"/>
      <c r="F162" s="600"/>
      <c r="G162" s="591"/>
      <c r="H162" s="603"/>
      <c r="I162" s="604"/>
      <c r="J162" s="582" t="e">
        <f t="shared" si="0"/>
        <v>#DIV/0!</v>
      </c>
      <c r="K162" s="590"/>
      <c r="L162" s="590"/>
      <c r="M162" s="589"/>
      <c r="N162" s="589"/>
      <c r="O162" s="589"/>
    </row>
    <row r="163" spans="1:15">
      <c r="A163" s="601">
        <v>156</v>
      </c>
      <c r="B163" s="589"/>
      <c r="C163" s="589"/>
      <c r="D163" s="589"/>
      <c r="E163" s="600"/>
      <c r="F163" s="600"/>
      <c r="G163" s="591"/>
      <c r="H163" s="603"/>
      <c r="I163" s="604"/>
      <c r="J163" s="602" t="e">
        <f t="shared" si="0"/>
        <v>#DIV/0!</v>
      </c>
      <c r="K163" s="590"/>
      <c r="L163" s="590"/>
      <c r="M163" s="589"/>
      <c r="N163" s="589"/>
      <c r="O163" s="589"/>
    </row>
    <row r="164" spans="1:15">
      <c r="A164" s="601">
        <v>157</v>
      </c>
      <c r="B164" s="589"/>
      <c r="C164" s="589"/>
      <c r="D164" s="589"/>
      <c r="E164" s="600"/>
      <c r="F164" s="600"/>
      <c r="G164" s="591"/>
      <c r="H164" s="603"/>
      <c r="I164" s="604"/>
      <c r="J164" s="602" t="e">
        <f t="shared" si="0"/>
        <v>#DIV/0!</v>
      </c>
      <c r="K164" s="590"/>
      <c r="L164" s="590"/>
      <c r="M164" s="589"/>
      <c r="N164" s="589"/>
      <c r="O164" s="589"/>
    </row>
    <row r="165" spans="1:15">
      <c r="A165" s="574">
        <v>158</v>
      </c>
      <c r="B165" s="589"/>
      <c r="C165" s="589"/>
      <c r="D165" s="589"/>
      <c r="E165" s="600"/>
      <c r="F165" s="600"/>
      <c r="G165" s="591"/>
      <c r="H165" s="603"/>
      <c r="I165" s="604"/>
      <c r="J165" s="582" t="e">
        <f t="shared" si="0"/>
        <v>#DIV/0!</v>
      </c>
      <c r="K165" s="590"/>
      <c r="L165" s="590"/>
      <c r="M165" s="589"/>
      <c r="N165" s="589"/>
      <c r="O165" s="589"/>
    </row>
    <row r="166" spans="1:15">
      <c r="A166" s="574">
        <v>159</v>
      </c>
      <c r="B166" s="589"/>
      <c r="C166" s="589"/>
      <c r="D166" s="589"/>
      <c r="E166" s="600"/>
      <c r="F166" s="600"/>
      <c r="G166" s="591"/>
      <c r="H166" s="603"/>
      <c r="I166" s="604"/>
      <c r="J166" s="602" t="e">
        <f t="shared" si="0"/>
        <v>#DIV/0!</v>
      </c>
      <c r="K166" s="590"/>
      <c r="L166" s="590"/>
      <c r="M166" s="589"/>
      <c r="N166" s="589"/>
      <c r="O166" s="589"/>
    </row>
    <row r="167" spans="1:15">
      <c r="A167" s="574">
        <v>160</v>
      </c>
      <c r="B167" s="589"/>
      <c r="C167" s="589"/>
      <c r="D167" s="589"/>
      <c r="E167" s="600"/>
      <c r="F167" s="600"/>
      <c r="G167" s="591"/>
      <c r="H167" s="603"/>
      <c r="I167" s="604"/>
      <c r="J167" s="602" t="e">
        <f t="shared" si="0"/>
        <v>#DIV/0!</v>
      </c>
      <c r="K167" s="590"/>
      <c r="L167" s="590"/>
      <c r="M167" s="589"/>
      <c r="N167" s="589"/>
      <c r="O167" s="589"/>
    </row>
    <row r="168" spans="1:15">
      <c r="A168" s="601">
        <v>161</v>
      </c>
      <c r="B168" s="589"/>
      <c r="C168" s="589"/>
      <c r="D168" s="589"/>
      <c r="E168" s="600"/>
      <c r="F168" s="600"/>
      <c r="G168" s="591"/>
      <c r="H168" s="603"/>
      <c r="I168" s="604"/>
      <c r="J168" s="582" t="e">
        <f t="shared" si="0"/>
        <v>#DIV/0!</v>
      </c>
      <c r="K168" s="590"/>
      <c r="L168" s="590"/>
      <c r="M168" s="589"/>
      <c r="N168" s="589"/>
      <c r="O168" s="589"/>
    </row>
    <row r="169" spans="1:15">
      <c r="A169" s="601">
        <v>162</v>
      </c>
      <c r="B169" s="589"/>
      <c r="C169" s="589"/>
      <c r="D169" s="589"/>
      <c r="E169" s="600"/>
      <c r="F169" s="600"/>
      <c r="G169" s="591"/>
      <c r="H169" s="603"/>
      <c r="I169" s="604"/>
      <c r="J169" s="602" t="e">
        <f t="shared" si="0"/>
        <v>#DIV/0!</v>
      </c>
      <c r="K169" s="590"/>
      <c r="L169" s="590"/>
      <c r="M169" s="589"/>
      <c r="N169" s="589"/>
      <c r="O169" s="589"/>
    </row>
    <row r="170" spans="1:15">
      <c r="A170" s="574">
        <v>163</v>
      </c>
      <c r="B170" s="589"/>
      <c r="C170" s="589"/>
      <c r="D170" s="589"/>
      <c r="E170" s="600"/>
      <c r="F170" s="600"/>
      <c r="G170" s="591"/>
      <c r="H170" s="603"/>
      <c r="I170" s="604"/>
      <c r="J170" s="602" t="e">
        <f t="shared" si="0"/>
        <v>#DIV/0!</v>
      </c>
      <c r="K170" s="590"/>
      <c r="L170" s="590"/>
      <c r="M170" s="589"/>
      <c r="N170" s="589"/>
      <c r="O170" s="589"/>
    </row>
    <row r="171" spans="1:15">
      <c r="A171" s="574">
        <v>164</v>
      </c>
      <c r="B171" s="589"/>
      <c r="C171" s="589"/>
      <c r="D171" s="589"/>
      <c r="E171" s="600"/>
      <c r="F171" s="600"/>
      <c r="G171" s="591"/>
      <c r="H171" s="603"/>
      <c r="I171" s="604"/>
      <c r="J171" s="582" t="e">
        <f t="shared" si="0"/>
        <v>#DIV/0!</v>
      </c>
      <c r="K171" s="590"/>
      <c r="L171" s="590"/>
      <c r="M171" s="589"/>
      <c r="N171" s="589"/>
      <c r="O171" s="589"/>
    </row>
    <row r="172" spans="1:15">
      <c r="A172" s="574">
        <v>165</v>
      </c>
      <c r="B172" s="589"/>
      <c r="C172" s="589"/>
      <c r="D172" s="589"/>
      <c r="E172" s="600"/>
      <c r="F172" s="600"/>
      <c r="G172" s="591"/>
      <c r="H172" s="603"/>
      <c r="I172" s="604"/>
      <c r="J172" s="602" t="e">
        <f t="shared" si="0"/>
        <v>#DIV/0!</v>
      </c>
      <c r="K172" s="590"/>
      <c r="L172" s="590"/>
      <c r="M172" s="589"/>
      <c r="N172" s="589"/>
      <c r="O172" s="589"/>
    </row>
    <row r="173" spans="1:15">
      <c r="A173" s="601">
        <v>166</v>
      </c>
      <c r="B173" s="589"/>
      <c r="C173" s="589"/>
      <c r="D173" s="589"/>
      <c r="E173" s="600"/>
      <c r="F173" s="600"/>
      <c r="G173" s="591"/>
      <c r="H173" s="603"/>
      <c r="I173" s="604"/>
      <c r="J173" s="602" t="e">
        <f t="shared" si="0"/>
        <v>#DIV/0!</v>
      </c>
      <c r="K173" s="590"/>
      <c r="L173" s="590"/>
      <c r="M173" s="589"/>
      <c r="N173" s="589"/>
      <c r="O173" s="589"/>
    </row>
    <row r="174" spans="1:15">
      <c r="A174" s="601">
        <v>167</v>
      </c>
      <c r="B174" s="589"/>
      <c r="C174" s="589"/>
      <c r="D174" s="589"/>
      <c r="E174" s="600"/>
      <c r="F174" s="600"/>
      <c r="G174" s="591"/>
      <c r="H174" s="603"/>
      <c r="I174" s="604"/>
      <c r="J174" s="582" t="e">
        <f t="shared" si="0"/>
        <v>#DIV/0!</v>
      </c>
      <c r="K174" s="590"/>
      <c r="L174" s="590"/>
      <c r="M174" s="589"/>
      <c r="N174" s="589"/>
      <c r="O174" s="589"/>
    </row>
    <row r="175" spans="1:15">
      <c r="A175" s="574">
        <v>168</v>
      </c>
      <c r="B175" s="589"/>
      <c r="C175" s="589"/>
      <c r="D175" s="589"/>
      <c r="E175" s="600"/>
      <c r="F175" s="600"/>
      <c r="G175" s="591"/>
      <c r="H175" s="603"/>
      <c r="I175" s="604"/>
      <c r="J175" s="602" t="e">
        <f t="shared" si="0"/>
        <v>#DIV/0!</v>
      </c>
      <c r="K175" s="590"/>
      <c r="L175" s="590"/>
      <c r="M175" s="589"/>
      <c r="N175" s="589"/>
      <c r="O175" s="589"/>
    </row>
    <row r="176" spans="1:15">
      <c r="A176" s="574">
        <v>169</v>
      </c>
      <c r="B176" s="589"/>
      <c r="C176" s="589"/>
      <c r="D176" s="589"/>
      <c r="E176" s="600"/>
      <c r="F176" s="600"/>
      <c r="G176" s="591"/>
      <c r="H176" s="603"/>
      <c r="I176" s="604"/>
      <c r="J176" s="602" t="e">
        <f t="shared" si="0"/>
        <v>#DIV/0!</v>
      </c>
      <c r="K176" s="590"/>
      <c r="L176" s="590"/>
      <c r="M176" s="589"/>
      <c r="N176" s="589"/>
      <c r="O176" s="589"/>
    </row>
    <row r="177" spans="1:15">
      <c r="A177" s="574">
        <v>170</v>
      </c>
      <c r="B177" s="589"/>
      <c r="C177" s="589"/>
      <c r="D177" s="589"/>
      <c r="E177" s="600"/>
      <c r="F177" s="600"/>
      <c r="G177" s="591"/>
      <c r="H177" s="603"/>
      <c r="I177" s="604"/>
      <c r="J177" s="582" t="e">
        <f t="shared" si="0"/>
        <v>#DIV/0!</v>
      </c>
      <c r="K177" s="590"/>
      <c r="L177" s="590"/>
      <c r="M177" s="589"/>
      <c r="N177" s="589"/>
      <c r="O177" s="589"/>
    </row>
    <row r="178" spans="1:15">
      <c r="A178" s="601">
        <v>171</v>
      </c>
      <c r="B178" s="589"/>
      <c r="C178" s="589"/>
      <c r="D178" s="589"/>
      <c r="E178" s="600"/>
      <c r="F178" s="600"/>
      <c r="G178" s="591"/>
      <c r="H178" s="603"/>
      <c r="I178" s="604"/>
      <c r="J178" s="602" t="e">
        <f t="shared" si="0"/>
        <v>#DIV/0!</v>
      </c>
      <c r="K178" s="590"/>
      <c r="L178" s="590"/>
      <c r="M178" s="589"/>
      <c r="N178" s="589"/>
      <c r="O178" s="589"/>
    </row>
    <row r="179" spans="1:15">
      <c r="A179" s="601">
        <v>172</v>
      </c>
      <c r="B179" s="589"/>
      <c r="C179" s="589"/>
      <c r="D179" s="589"/>
      <c r="E179" s="600"/>
      <c r="F179" s="600"/>
      <c r="G179" s="591"/>
      <c r="H179" s="603"/>
      <c r="I179" s="604"/>
      <c r="J179" s="602" t="e">
        <f t="shared" si="0"/>
        <v>#DIV/0!</v>
      </c>
      <c r="K179" s="590"/>
      <c r="L179" s="590"/>
      <c r="M179" s="589"/>
      <c r="N179" s="589"/>
      <c r="O179" s="589"/>
    </row>
    <row r="180" spans="1:15">
      <c r="A180" s="574">
        <v>173</v>
      </c>
      <c r="B180" s="589"/>
      <c r="C180" s="589"/>
      <c r="D180" s="589"/>
      <c r="E180" s="600"/>
      <c r="F180" s="600"/>
      <c r="G180" s="591"/>
      <c r="H180" s="603"/>
      <c r="I180" s="604"/>
      <c r="J180" s="582" t="e">
        <f t="shared" si="0"/>
        <v>#DIV/0!</v>
      </c>
      <c r="K180" s="590"/>
      <c r="L180" s="590"/>
      <c r="M180" s="589"/>
      <c r="N180" s="589"/>
      <c r="O180" s="589"/>
    </row>
    <row r="181" spans="1:15">
      <c r="A181" s="574">
        <v>174</v>
      </c>
      <c r="B181" s="589"/>
      <c r="C181" s="589"/>
      <c r="D181" s="589"/>
      <c r="E181" s="600"/>
      <c r="F181" s="600"/>
      <c r="G181" s="591"/>
      <c r="H181" s="603"/>
      <c r="I181" s="604"/>
      <c r="J181" s="602" t="e">
        <f t="shared" si="0"/>
        <v>#DIV/0!</v>
      </c>
      <c r="K181" s="590"/>
      <c r="L181" s="590"/>
      <c r="M181" s="589"/>
      <c r="N181" s="589"/>
      <c r="O181" s="589"/>
    </row>
    <row r="182" spans="1:15">
      <c r="A182" s="574">
        <v>175</v>
      </c>
      <c r="B182" s="589"/>
      <c r="C182" s="589"/>
      <c r="D182" s="589"/>
      <c r="E182" s="600"/>
      <c r="F182" s="600"/>
      <c r="G182" s="591"/>
      <c r="H182" s="603"/>
      <c r="I182" s="604"/>
      <c r="J182" s="602" t="e">
        <f t="shared" si="0"/>
        <v>#DIV/0!</v>
      </c>
      <c r="K182" s="590"/>
      <c r="L182" s="590"/>
      <c r="M182" s="589"/>
      <c r="N182" s="589"/>
      <c r="O182" s="589"/>
    </row>
    <row r="183" spans="1:15">
      <c r="A183" s="601">
        <v>176</v>
      </c>
      <c r="B183" s="589"/>
      <c r="C183" s="589"/>
      <c r="D183" s="589"/>
      <c r="E183" s="600"/>
      <c r="F183" s="600"/>
      <c r="G183" s="591"/>
      <c r="H183" s="603"/>
      <c r="I183" s="604"/>
      <c r="J183" s="582" t="e">
        <f t="shared" si="0"/>
        <v>#DIV/0!</v>
      </c>
      <c r="K183" s="590"/>
      <c r="L183" s="590"/>
      <c r="M183" s="589"/>
      <c r="N183" s="589"/>
      <c r="O183" s="589"/>
    </row>
    <row r="184" spans="1:15">
      <c r="A184" s="601">
        <v>177</v>
      </c>
      <c r="B184" s="589"/>
      <c r="C184" s="589"/>
      <c r="D184" s="589"/>
      <c r="E184" s="600"/>
      <c r="F184" s="600"/>
      <c r="G184" s="591"/>
      <c r="H184" s="603"/>
      <c r="I184" s="604"/>
      <c r="J184" s="602" t="e">
        <f t="shared" si="0"/>
        <v>#DIV/0!</v>
      </c>
      <c r="K184" s="590"/>
      <c r="L184" s="590"/>
      <c r="M184" s="589"/>
      <c r="N184" s="589"/>
      <c r="O184" s="589"/>
    </row>
    <row r="185" spans="1:15">
      <c r="A185" s="574">
        <v>178</v>
      </c>
      <c r="B185" s="589"/>
      <c r="C185" s="589"/>
      <c r="D185" s="589"/>
      <c r="E185" s="600"/>
      <c r="F185" s="600"/>
      <c r="G185" s="591"/>
      <c r="H185" s="603"/>
      <c r="I185" s="604"/>
      <c r="J185" s="602" t="e">
        <f t="shared" si="0"/>
        <v>#DIV/0!</v>
      </c>
      <c r="K185" s="590"/>
      <c r="L185" s="590"/>
      <c r="M185" s="589"/>
      <c r="N185" s="589"/>
      <c r="O185" s="589"/>
    </row>
    <row r="186" spans="1:15">
      <c r="A186" s="574">
        <v>179</v>
      </c>
      <c r="B186" s="589"/>
      <c r="C186" s="589"/>
      <c r="D186" s="589"/>
      <c r="E186" s="600"/>
      <c r="F186" s="600"/>
      <c r="G186" s="591"/>
      <c r="H186" s="603"/>
      <c r="I186" s="604"/>
      <c r="J186" s="582" t="e">
        <f t="shared" si="0"/>
        <v>#DIV/0!</v>
      </c>
      <c r="K186" s="590"/>
      <c r="L186" s="590"/>
      <c r="M186" s="589"/>
      <c r="N186" s="589"/>
      <c r="O186" s="589"/>
    </row>
    <row r="187" spans="1:15">
      <c r="A187" s="574">
        <v>180</v>
      </c>
      <c r="B187" s="589"/>
      <c r="C187" s="589"/>
      <c r="D187" s="589"/>
      <c r="E187" s="600"/>
      <c r="F187" s="600"/>
      <c r="G187" s="591"/>
      <c r="H187" s="603"/>
      <c r="I187" s="604"/>
      <c r="J187" s="602" t="e">
        <f t="shared" si="0"/>
        <v>#DIV/0!</v>
      </c>
      <c r="K187" s="590"/>
      <c r="L187" s="590"/>
      <c r="M187" s="589"/>
      <c r="N187" s="589"/>
      <c r="O187" s="589"/>
    </row>
    <row r="188" spans="1:15">
      <c r="A188" s="601">
        <v>181</v>
      </c>
      <c r="B188" s="589"/>
      <c r="C188" s="589"/>
      <c r="D188" s="589"/>
      <c r="E188" s="600"/>
      <c r="F188" s="600"/>
      <c r="G188" s="591"/>
      <c r="H188" s="603"/>
      <c r="I188" s="604"/>
      <c r="J188" s="602" t="e">
        <f t="shared" si="0"/>
        <v>#DIV/0!</v>
      </c>
      <c r="K188" s="590"/>
      <c r="L188" s="590"/>
      <c r="M188" s="589"/>
      <c r="N188" s="589"/>
      <c r="O188" s="589"/>
    </row>
    <row r="189" spans="1:15">
      <c r="A189" s="601">
        <v>182</v>
      </c>
      <c r="B189" s="589"/>
      <c r="C189" s="589"/>
      <c r="D189" s="589"/>
      <c r="E189" s="600"/>
      <c r="F189" s="600"/>
      <c r="G189" s="591"/>
      <c r="H189" s="603"/>
      <c r="I189" s="604"/>
      <c r="J189" s="582" t="e">
        <f t="shared" si="0"/>
        <v>#DIV/0!</v>
      </c>
      <c r="K189" s="590"/>
      <c r="L189" s="590"/>
      <c r="M189" s="589"/>
      <c r="N189" s="589"/>
      <c r="O189" s="589"/>
    </row>
    <row r="190" spans="1:15">
      <c r="A190" s="574">
        <v>183</v>
      </c>
      <c r="B190" s="589"/>
      <c r="C190" s="589"/>
      <c r="D190" s="589"/>
      <c r="E190" s="600"/>
      <c r="F190" s="600"/>
      <c r="G190" s="591"/>
      <c r="H190" s="603"/>
      <c r="I190" s="604"/>
      <c r="J190" s="602" t="e">
        <f t="shared" si="0"/>
        <v>#DIV/0!</v>
      </c>
      <c r="K190" s="590"/>
      <c r="L190" s="590"/>
      <c r="M190" s="589"/>
      <c r="N190" s="589"/>
      <c r="O190" s="589"/>
    </row>
    <row r="191" spans="1:15">
      <c r="A191" s="574">
        <v>184</v>
      </c>
      <c r="B191" s="589"/>
      <c r="C191" s="589"/>
      <c r="D191" s="589"/>
      <c r="E191" s="600"/>
      <c r="F191" s="600"/>
      <c r="G191" s="591"/>
      <c r="H191" s="603"/>
      <c r="I191" s="604"/>
      <c r="J191" s="602" t="e">
        <f t="shared" si="0"/>
        <v>#DIV/0!</v>
      </c>
      <c r="K191" s="590"/>
      <c r="L191" s="590"/>
      <c r="M191" s="589"/>
      <c r="N191" s="589"/>
      <c r="O191" s="589"/>
    </row>
    <row r="192" spans="1:15">
      <c r="A192" s="574">
        <v>185</v>
      </c>
      <c r="B192" s="589"/>
      <c r="C192" s="589"/>
      <c r="D192" s="589"/>
      <c r="E192" s="600"/>
      <c r="F192" s="600"/>
      <c r="G192" s="591"/>
      <c r="H192" s="603"/>
      <c r="I192" s="604"/>
      <c r="J192" s="582" t="e">
        <f t="shared" si="0"/>
        <v>#DIV/0!</v>
      </c>
      <c r="K192" s="590"/>
      <c r="L192" s="590"/>
      <c r="M192" s="589"/>
      <c r="N192" s="589"/>
      <c r="O192" s="589"/>
    </row>
    <row r="193" spans="1:15">
      <c r="A193" s="601">
        <v>186</v>
      </c>
      <c r="B193" s="589"/>
      <c r="C193" s="589"/>
      <c r="D193" s="589"/>
      <c r="E193" s="600"/>
      <c r="F193" s="600"/>
      <c r="G193" s="591"/>
      <c r="H193" s="603"/>
      <c r="I193" s="604"/>
      <c r="J193" s="602" t="e">
        <f t="shared" si="0"/>
        <v>#DIV/0!</v>
      </c>
      <c r="K193" s="590"/>
      <c r="L193" s="590"/>
      <c r="M193" s="589"/>
      <c r="N193" s="589"/>
      <c r="O193" s="589"/>
    </row>
    <row r="194" spans="1:15">
      <c r="A194" s="601">
        <v>187</v>
      </c>
      <c r="B194" s="589"/>
      <c r="C194" s="589"/>
      <c r="D194" s="589"/>
      <c r="E194" s="600"/>
      <c r="F194" s="600"/>
      <c r="G194" s="591"/>
      <c r="H194" s="603"/>
      <c r="I194" s="604"/>
      <c r="J194" s="602" t="e">
        <f t="shared" si="0"/>
        <v>#DIV/0!</v>
      </c>
      <c r="K194" s="590"/>
      <c r="L194" s="590"/>
      <c r="M194" s="589"/>
      <c r="N194" s="589"/>
      <c r="O194" s="589"/>
    </row>
    <row r="195" spans="1:15">
      <c r="A195" s="574">
        <v>188</v>
      </c>
      <c r="B195" s="589"/>
      <c r="C195" s="589"/>
      <c r="D195" s="589"/>
      <c r="E195" s="600"/>
      <c r="F195" s="600"/>
      <c r="G195" s="591"/>
      <c r="H195" s="603"/>
      <c r="I195" s="604"/>
      <c r="J195" s="582" t="e">
        <f t="shared" si="0"/>
        <v>#DIV/0!</v>
      </c>
      <c r="K195" s="590"/>
      <c r="L195" s="590"/>
      <c r="M195" s="589"/>
      <c r="N195" s="589"/>
      <c r="O195" s="589"/>
    </row>
    <row r="196" spans="1:15">
      <c r="A196" s="574">
        <v>189</v>
      </c>
      <c r="B196" s="589"/>
      <c r="C196" s="589"/>
      <c r="D196" s="589"/>
      <c r="E196" s="600"/>
      <c r="F196" s="600"/>
      <c r="G196" s="591"/>
      <c r="H196" s="603"/>
      <c r="I196" s="604"/>
      <c r="J196" s="602" t="e">
        <f t="shared" si="0"/>
        <v>#DIV/0!</v>
      </c>
      <c r="K196" s="590"/>
      <c r="L196" s="590"/>
      <c r="M196" s="589"/>
      <c r="N196" s="589"/>
      <c r="O196" s="589"/>
    </row>
    <row r="197" spans="1:15">
      <c r="A197" s="574">
        <v>190</v>
      </c>
      <c r="B197" s="589"/>
      <c r="C197" s="589"/>
      <c r="D197" s="589"/>
      <c r="E197" s="600"/>
      <c r="F197" s="600"/>
      <c r="G197" s="591"/>
      <c r="H197" s="603"/>
      <c r="I197" s="604"/>
      <c r="J197" s="602" t="e">
        <f t="shared" si="0"/>
        <v>#DIV/0!</v>
      </c>
      <c r="K197" s="590"/>
      <c r="L197" s="590"/>
      <c r="M197" s="589"/>
      <c r="N197" s="589"/>
      <c r="O197" s="589"/>
    </row>
    <row r="198" spans="1:15">
      <c r="A198" s="601">
        <v>191</v>
      </c>
      <c r="B198" s="589"/>
      <c r="C198" s="589"/>
      <c r="D198" s="589"/>
      <c r="E198" s="600"/>
      <c r="F198" s="600"/>
      <c r="G198" s="591"/>
      <c r="H198" s="603"/>
      <c r="I198" s="604"/>
      <c r="J198" s="582" t="e">
        <f t="shared" si="0"/>
        <v>#DIV/0!</v>
      </c>
      <c r="K198" s="590"/>
      <c r="L198" s="590"/>
      <c r="M198" s="589"/>
      <c r="N198" s="589"/>
      <c r="O198" s="589"/>
    </row>
    <row r="199" spans="1:15">
      <c r="A199" s="601">
        <v>192</v>
      </c>
      <c r="B199" s="589"/>
      <c r="C199" s="589"/>
      <c r="D199" s="589"/>
      <c r="E199" s="600"/>
      <c r="F199" s="600"/>
      <c r="G199" s="591"/>
      <c r="H199" s="603"/>
      <c r="I199" s="604"/>
      <c r="J199" s="602" t="e">
        <f t="shared" si="0"/>
        <v>#DIV/0!</v>
      </c>
      <c r="K199" s="590"/>
      <c r="L199" s="590"/>
      <c r="M199" s="589"/>
      <c r="N199" s="589"/>
      <c r="O199" s="589"/>
    </row>
    <row r="200" spans="1:15">
      <c r="A200" s="574">
        <v>193</v>
      </c>
      <c r="B200" s="589"/>
      <c r="C200" s="589"/>
      <c r="D200" s="589"/>
      <c r="E200" s="600"/>
      <c r="F200" s="600"/>
      <c r="G200" s="591"/>
      <c r="H200" s="603"/>
      <c r="I200" s="604"/>
      <c r="J200" s="602" t="e">
        <f t="shared" si="0"/>
        <v>#DIV/0!</v>
      </c>
      <c r="K200" s="590"/>
      <c r="L200" s="590"/>
      <c r="M200" s="589"/>
      <c r="N200" s="589"/>
      <c r="O200" s="589"/>
    </row>
    <row r="201" spans="1:15">
      <c r="A201" s="574">
        <v>194</v>
      </c>
      <c r="B201" s="589"/>
      <c r="C201" s="589"/>
      <c r="D201" s="589"/>
      <c r="E201" s="600"/>
      <c r="F201" s="600"/>
      <c r="G201" s="591"/>
      <c r="H201" s="603"/>
      <c r="I201" s="604"/>
      <c r="J201" s="582" t="e">
        <f t="shared" si="0"/>
        <v>#DIV/0!</v>
      </c>
      <c r="K201" s="590"/>
      <c r="L201" s="590"/>
      <c r="M201" s="589"/>
      <c r="N201" s="589"/>
      <c r="O201" s="589"/>
    </row>
    <row r="202" spans="1:15">
      <c r="A202" s="574">
        <v>195</v>
      </c>
      <c r="B202" s="589"/>
      <c r="C202" s="589"/>
      <c r="D202" s="589"/>
      <c r="E202" s="600"/>
      <c r="F202" s="600"/>
      <c r="G202" s="591"/>
      <c r="H202" s="603"/>
      <c r="I202" s="604"/>
      <c r="J202" s="602" t="e">
        <f t="shared" si="0"/>
        <v>#DIV/0!</v>
      </c>
      <c r="K202" s="590"/>
      <c r="L202" s="590"/>
      <c r="M202" s="589"/>
      <c r="N202" s="589"/>
      <c r="O202" s="589"/>
    </row>
    <row r="203" spans="1:15">
      <c r="A203" s="601">
        <v>196</v>
      </c>
      <c r="B203" s="589"/>
      <c r="C203" s="589"/>
      <c r="D203" s="589"/>
      <c r="E203" s="600"/>
      <c r="F203" s="600"/>
      <c r="G203" s="591"/>
      <c r="H203" s="603"/>
      <c r="I203" s="604"/>
      <c r="J203" s="602" t="e">
        <f t="shared" si="0"/>
        <v>#DIV/0!</v>
      </c>
      <c r="K203" s="590"/>
      <c r="L203" s="590"/>
      <c r="M203" s="589"/>
      <c r="N203" s="589"/>
      <c r="O203" s="589"/>
    </row>
    <row r="204" spans="1:15">
      <c r="A204" s="601">
        <v>197</v>
      </c>
      <c r="B204" s="589"/>
      <c r="C204" s="589"/>
      <c r="D204" s="589"/>
      <c r="E204" s="600"/>
      <c r="F204" s="600"/>
      <c r="G204" s="591"/>
      <c r="H204" s="603"/>
      <c r="I204" s="604"/>
      <c r="J204" s="582" t="e">
        <f t="shared" si="0"/>
        <v>#DIV/0!</v>
      </c>
      <c r="K204" s="590"/>
      <c r="L204" s="590"/>
      <c r="M204" s="589"/>
      <c r="N204" s="589"/>
      <c r="O204" s="589"/>
    </row>
    <row r="205" spans="1:15">
      <c r="A205" s="574">
        <v>198</v>
      </c>
      <c r="B205" s="589"/>
      <c r="C205" s="589"/>
      <c r="D205" s="589"/>
      <c r="E205" s="600"/>
      <c r="F205" s="600"/>
      <c r="G205" s="591"/>
      <c r="H205" s="603"/>
      <c r="I205" s="604"/>
      <c r="J205" s="602" t="e">
        <f t="shared" si="0"/>
        <v>#DIV/0!</v>
      </c>
      <c r="K205" s="590"/>
      <c r="L205" s="590"/>
      <c r="M205" s="589"/>
      <c r="N205" s="589"/>
      <c r="O205" s="589"/>
    </row>
    <row r="206" spans="1:15">
      <c r="A206" s="574">
        <v>199</v>
      </c>
      <c r="B206" s="589"/>
      <c r="C206" s="589"/>
      <c r="D206" s="589"/>
      <c r="E206" s="600"/>
      <c r="F206" s="600"/>
      <c r="G206" s="591"/>
      <c r="H206" s="603"/>
      <c r="I206" s="604"/>
      <c r="J206" s="602" t="e">
        <f t="shared" si="0"/>
        <v>#DIV/0!</v>
      </c>
      <c r="K206" s="590"/>
      <c r="L206" s="590"/>
      <c r="M206" s="589"/>
      <c r="N206" s="589"/>
      <c r="O206" s="589"/>
    </row>
    <row r="207" spans="1:15">
      <c r="A207" s="574">
        <v>200</v>
      </c>
      <c r="B207" s="589"/>
      <c r="C207" s="589"/>
      <c r="D207" s="589"/>
      <c r="E207" s="600"/>
      <c r="F207" s="600"/>
      <c r="G207" s="591"/>
      <c r="H207" s="603"/>
      <c r="I207" s="604"/>
      <c r="J207" s="582" t="e">
        <f t="shared" si="0"/>
        <v>#DIV/0!</v>
      </c>
      <c r="K207" s="590"/>
      <c r="L207" s="590"/>
      <c r="M207" s="589"/>
      <c r="N207" s="589"/>
      <c r="O207" s="589"/>
    </row>
    <row r="208" spans="1:15">
      <c r="A208" s="601">
        <v>201</v>
      </c>
      <c r="B208" s="589"/>
      <c r="C208" s="589"/>
      <c r="D208" s="589"/>
      <c r="E208" s="600"/>
      <c r="F208" s="600"/>
      <c r="G208" s="591"/>
      <c r="H208" s="603"/>
      <c r="I208" s="604"/>
      <c r="J208" s="602" t="e">
        <f t="shared" si="0"/>
        <v>#DIV/0!</v>
      </c>
      <c r="K208" s="590"/>
      <c r="L208" s="590"/>
      <c r="M208" s="589"/>
      <c r="N208" s="589"/>
      <c r="O208" s="589"/>
    </row>
    <row r="209" spans="1:15">
      <c r="A209" s="601">
        <v>202</v>
      </c>
      <c r="B209" s="589"/>
      <c r="C209" s="589"/>
      <c r="D209" s="589"/>
      <c r="E209" s="600"/>
      <c r="F209" s="600"/>
      <c r="G209" s="591"/>
      <c r="H209" s="603"/>
      <c r="I209" s="604"/>
      <c r="J209" s="602" t="e">
        <f t="shared" si="0"/>
        <v>#DIV/0!</v>
      </c>
      <c r="K209" s="590"/>
      <c r="L209" s="590"/>
      <c r="M209" s="589"/>
      <c r="N209" s="589"/>
      <c r="O209" s="589"/>
    </row>
    <row r="210" spans="1:15">
      <c r="A210" s="574">
        <v>203</v>
      </c>
      <c r="B210" s="589"/>
      <c r="C210" s="589"/>
      <c r="D210" s="589"/>
      <c r="E210" s="600"/>
      <c r="F210" s="600"/>
      <c r="G210" s="591"/>
      <c r="H210" s="603"/>
      <c r="I210" s="604"/>
      <c r="J210" s="582" t="e">
        <f t="shared" si="0"/>
        <v>#DIV/0!</v>
      </c>
      <c r="K210" s="590"/>
      <c r="L210" s="590"/>
      <c r="M210" s="589"/>
      <c r="N210" s="589"/>
      <c r="O210" s="589"/>
    </row>
    <row r="211" spans="1:15">
      <c r="A211" s="574">
        <v>204</v>
      </c>
      <c r="B211" s="589"/>
      <c r="C211" s="589"/>
      <c r="D211" s="589"/>
      <c r="E211" s="600"/>
      <c r="F211" s="600"/>
      <c r="G211" s="591"/>
      <c r="H211" s="603"/>
      <c r="I211" s="604"/>
      <c r="J211" s="602" t="e">
        <f t="shared" si="0"/>
        <v>#DIV/0!</v>
      </c>
      <c r="K211" s="590"/>
      <c r="L211" s="590"/>
      <c r="M211" s="589"/>
      <c r="N211" s="589"/>
      <c r="O211" s="589"/>
    </row>
    <row r="212" spans="1:15">
      <c r="A212" s="574">
        <v>205</v>
      </c>
      <c r="B212" s="589"/>
      <c r="C212" s="589"/>
      <c r="D212" s="589"/>
      <c r="E212" s="600"/>
      <c r="F212" s="600"/>
      <c r="G212" s="591"/>
      <c r="H212" s="603"/>
      <c r="I212" s="604"/>
      <c r="J212" s="602" t="e">
        <f t="shared" si="0"/>
        <v>#DIV/0!</v>
      </c>
      <c r="K212" s="590"/>
      <c r="L212" s="590"/>
      <c r="M212" s="589"/>
      <c r="N212" s="589"/>
      <c r="O212" s="589"/>
    </row>
    <row r="213" spans="1:15">
      <c r="A213" s="601">
        <v>206</v>
      </c>
      <c r="B213" s="589"/>
      <c r="C213" s="589"/>
      <c r="D213" s="589"/>
      <c r="E213" s="600"/>
      <c r="F213" s="600"/>
      <c r="G213" s="591"/>
      <c r="H213" s="603"/>
      <c r="I213" s="604"/>
      <c r="J213" s="582" t="e">
        <f t="shared" si="0"/>
        <v>#DIV/0!</v>
      </c>
      <c r="K213" s="590"/>
      <c r="L213" s="590"/>
      <c r="M213" s="589"/>
      <c r="N213" s="589"/>
      <c r="O213" s="589"/>
    </row>
    <row r="214" spans="1:15">
      <c r="A214" s="601">
        <v>207</v>
      </c>
      <c r="B214" s="589"/>
      <c r="C214" s="589"/>
      <c r="D214" s="589"/>
      <c r="E214" s="600"/>
      <c r="F214" s="600"/>
      <c r="G214" s="591"/>
      <c r="H214" s="603"/>
      <c r="I214" s="604"/>
      <c r="J214" s="602" t="e">
        <f t="shared" si="0"/>
        <v>#DIV/0!</v>
      </c>
      <c r="K214" s="590"/>
      <c r="L214" s="590"/>
      <c r="M214" s="589"/>
      <c r="N214" s="589"/>
      <c r="O214" s="589"/>
    </row>
    <row r="215" spans="1:15">
      <c r="A215" s="574">
        <v>208</v>
      </c>
      <c r="B215" s="589"/>
      <c r="C215" s="589"/>
      <c r="D215" s="589"/>
      <c r="E215" s="600"/>
      <c r="F215" s="600"/>
      <c r="G215" s="591"/>
      <c r="H215" s="603"/>
      <c r="I215" s="604"/>
      <c r="J215" s="602" t="e">
        <f t="shared" si="0"/>
        <v>#DIV/0!</v>
      </c>
      <c r="K215" s="590"/>
      <c r="L215" s="590"/>
      <c r="M215" s="589"/>
      <c r="N215" s="589"/>
      <c r="O215" s="589"/>
    </row>
    <row r="216" spans="1:15">
      <c r="A216" s="574">
        <v>209</v>
      </c>
      <c r="B216" s="589"/>
      <c r="C216" s="589"/>
      <c r="D216" s="589"/>
      <c r="E216" s="600"/>
      <c r="F216" s="600"/>
      <c r="G216" s="591"/>
      <c r="H216" s="603"/>
      <c r="I216" s="604"/>
      <c r="J216" s="582" t="e">
        <f t="shared" si="0"/>
        <v>#DIV/0!</v>
      </c>
      <c r="K216" s="590"/>
      <c r="L216" s="590"/>
      <c r="M216" s="589"/>
      <c r="N216" s="589"/>
      <c r="O216" s="589"/>
    </row>
    <row r="217" spans="1:15">
      <c r="A217" s="574">
        <v>210</v>
      </c>
      <c r="B217" s="589"/>
      <c r="C217" s="589"/>
      <c r="D217" s="589"/>
      <c r="E217" s="600"/>
      <c r="F217" s="600"/>
      <c r="G217" s="591"/>
      <c r="H217" s="603"/>
      <c r="I217" s="604"/>
      <c r="J217" s="602" t="e">
        <f t="shared" si="0"/>
        <v>#DIV/0!</v>
      </c>
      <c r="K217" s="590"/>
      <c r="L217" s="590"/>
      <c r="M217" s="589"/>
      <c r="N217" s="589"/>
      <c r="O217" s="589"/>
    </row>
    <row r="218" spans="1:15">
      <c r="A218" s="601">
        <v>211</v>
      </c>
      <c r="B218" s="589"/>
      <c r="C218" s="589"/>
      <c r="D218" s="589"/>
      <c r="E218" s="600"/>
      <c r="F218" s="600"/>
      <c r="G218" s="591"/>
      <c r="H218" s="603"/>
      <c r="I218" s="604"/>
      <c r="J218" s="602" t="e">
        <f t="shared" si="0"/>
        <v>#DIV/0!</v>
      </c>
      <c r="K218" s="590"/>
      <c r="L218" s="590"/>
      <c r="M218" s="589"/>
      <c r="N218" s="589"/>
      <c r="O218" s="589"/>
    </row>
    <row r="219" spans="1:15">
      <c r="A219" s="601">
        <v>212</v>
      </c>
      <c r="B219" s="589"/>
      <c r="C219" s="589"/>
      <c r="D219" s="589"/>
      <c r="E219" s="600"/>
      <c r="F219" s="600"/>
      <c r="G219" s="591"/>
      <c r="H219" s="603"/>
      <c r="I219" s="604"/>
      <c r="J219" s="582" t="e">
        <f t="shared" si="0"/>
        <v>#DIV/0!</v>
      </c>
      <c r="K219" s="590"/>
      <c r="L219" s="590"/>
      <c r="M219" s="589"/>
      <c r="N219" s="589"/>
      <c r="O219" s="589"/>
    </row>
    <row r="220" spans="1:15">
      <c r="A220" s="574">
        <v>213</v>
      </c>
      <c r="B220" s="589"/>
      <c r="C220" s="589"/>
      <c r="D220" s="589"/>
      <c r="E220" s="600"/>
      <c r="F220" s="600"/>
      <c r="G220" s="591"/>
      <c r="H220" s="603"/>
      <c r="I220" s="604"/>
      <c r="J220" s="602" t="e">
        <f t="shared" si="0"/>
        <v>#DIV/0!</v>
      </c>
      <c r="K220" s="590"/>
      <c r="L220" s="590"/>
      <c r="M220" s="589"/>
      <c r="N220" s="589"/>
      <c r="O220" s="589"/>
    </row>
    <row r="221" spans="1:15">
      <c r="A221" s="574">
        <v>214</v>
      </c>
      <c r="B221" s="589"/>
      <c r="C221" s="589"/>
      <c r="D221" s="589"/>
      <c r="E221" s="600"/>
      <c r="F221" s="600"/>
      <c r="G221" s="591"/>
      <c r="H221" s="603"/>
      <c r="I221" s="604"/>
      <c r="J221" s="602" t="e">
        <f t="shared" si="0"/>
        <v>#DIV/0!</v>
      </c>
      <c r="K221" s="590"/>
      <c r="L221" s="590"/>
      <c r="M221" s="589"/>
      <c r="N221" s="589"/>
      <c r="O221" s="589"/>
    </row>
    <row r="222" spans="1:15">
      <c r="A222" s="574">
        <v>215</v>
      </c>
      <c r="B222" s="589"/>
      <c r="C222" s="589"/>
      <c r="D222" s="589"/>
      <c r="E222" s="600"/>
      <c r="F222" s="600"/>
      <c r="G222" s="591"/>
      <c r="H222" s="603"/>
      <c r="I222" s="604"/>
      <c r="J222" s="582" t="e">
        <f t="shared" si="0"/>
        <v>#DIV/0!</v>
      </c>
      <c r="K222" s="590"/>
      <c r="L222" s="590"/>
      <c r="M222" s="589"/>
      <c r="N222" s="589"/>
      <c r="O222" s="589"/>
    </row>
    <row r="223" spans="1:15">
      <c r="A223" s="601">
        <v>216</v>
      </c>
      <c r="B223" s="589"/>
      <c r="C223" s="589"/>
      <c r="D223" s="589"/>
      <c r="E223" s="600"/>
      <c r="F223" s="600"/>
      <c r="G223" s="591"/>
      <c r="H223" s="603"/>
      <c r="I223" s="604"/>
      <c r="J223" s="602" t="e">
        <f t="shared" si="0"/>
        <v>#DIV/0!</v>
      </c>
      <c r="K223" s="590"/>
      <c r="L223" s="590"/>
      <c r="M223" s="589"/>
      <c r="N223" s="589"/>
      <c r="O223" s="589"/>
    </row>
    <row r="224" spans="1:15">
      <c r="A224" s="601">
        <v>217</v>
      </c>
      <c r="B224" s="589"/>
      <c r="C224" s="589"/>
      <c r="D224" s="589"/>
      <c r="E224" s="600"/>
      <c r="F224" s="600"/>
      <c r="G224" s="591"/>
      <c r="H224" s="603"/>
      <c r="I224" s="604"/>
      <c r="J224" s="602" t="e">
        <f t="shared" si="0"/>
        <v>#DIV/0!</v>
      </c>
      <c r="K224" s="590"/>
      <c r="L224" s="590"/>
      <c r="M224" s="589"/>
      <c r="N224" s="589"/>
      <c r="O224" s="589"/>
    </row>
    <row r="225" spans="1:15">
      <c r="A225" s="574">
        <v>218</v>
      </c>
      <c r="B225" s="589"/>
      <c r="C225" s="589"/>
      <c r="D225" s="589"/>
      <c r="E225" s="600"/>
      <c r="F225" s="600"/>
      <c r="G225" s="591"/>
      <c r="H225" s="603"/>
      <c r="I225" s="604"/>
      <c r="J225" s="582" t="e">
        <f t="shared" si="0"/>
        <v>#DIV/0!</v>
      </c>
      <c r="K225" s="590"/>
      <c r="L225" s="590"/>
      <c r="M225" s="589"/>
      <c r="N225" s="589"/>
      <c r="O225" s="589"/>
    </row>
    <row r="226" spans="1:15">
      <c r="A226" s="574">
        <v>219</v>
      </c>
      <c r="B226" s="589"/>
      <c r="C226" s="589"/>
      <c r="D226" s="589"/>
      <c r="E226" s="600"/>
      <c r="F226" s="600"/>
      <c r="G226" s="591"/>
      <c r="H226" s="603"/>
      <c r="I226" s="604"/>
      <c r="J226" s="602" t="e">
        <f t="shared" si="0"/>
        <v>#DIV/0!</v>
      </c>
      <c r="K226" s="590"/>
      <c r="L226" s="590"/>
      <c r="M226" s="589"/>
      <c r="N226" s="589"/>
      <c r="O226" s="589"/>
    </row>
    <row r="227" spans="1:15">
      <c r="A227" s="574">
        <v>220</v>
      </c>
      <c r="B227" s="589"/>
      <c r="C227" s="589"/>
      <c r="D227" s="589"/>
      <c r="E227" s="600"/>
      <c r="F227" s="600"/>
      <c r="G227" s="591"/>
      <c r="H227" s="603"/>
      <c r="I227" s="604"/>
      <c r="J227" s="602" t="e">
        <f t="shared" si="0"/>
        <v>#DIV/0!</v>
      </c>
      <c r="K227" s="590"/>
      <c r="L227" s="590"/>
      <c r="M227" s="589"/>
      <c r="N227" s="589"/>
      <c r="O227" s="589"/>
    </row>
    <row r="228" spans="1:15">
      <c r="A228" s="601">
        <v>221</v>
      </c>
      <c r="B228" s="589"/>
      <c r="C228" s="589"/>
      <c r="D228" s="589"/>
      <c r="E228" s="600"/>
      <c r="F228" s="600"/>
      <c r="G228" s="591"/>
      <c r="H228" s="603"/>
      <c r="I228" s="604"/>
      <c r="J228" s="582" t="e">
        <f t="shared" si="0"/>
        <v>#DIV/0!</v>
      </c>
      <c r="K228" s="590"/>
      <c r="L228" s="590"/>
      <c r="M228" s="589"/>
      <c r="N228" s="589"/>
      <c r="O228" s="589"/>
    </row>
    <row r="229" spans="1:15">
      <c r="A229" s="601">
        <v>222</v>
      </c>
      <c r="B229" s="589"/>
      <c r="C229" s="589"/>
      <c r="D229" s="589"/>
      <c r="E229" s="600"/>
      <c r="F229" s="600"/>
      <c r="G229" s="591"/>
      <c r="H229" s="603"/>
      <c r="I229" s="604"/>
      <c r="J229" s="602" t="e">
        <f t="shared" si="0"/>
        <v>#DIV/0!</v>
      </c>
      <c r="K229" s="590"/>
      <c r="L229" s="590"/>
      <c r="M229" s="589"/>
      <c r="N229" s="589"/>
      <c r="O229" s="589"/>
    </row>
    <row r="230" spans="1:15">
      <c r="A230" s="574">
        <v>223</v>
      </c>
      <c r="B230" s="589"/>
      <c r="C230" s="589"/>
      <c r="D230" s="589"/>
      <c r="E230" s="600"/>
      <c r="F230" s="600"/>
      <c r="G230" s="591"/>
      <c r="H230" s="603"/>
      <c r="I230" s="604"/>
      <c r="J230" s="602" t="e">
        <f t="shared" si="0"/>
        <v>#DIV/0!</v>
      </c>
      <c r="K230" s="590"/>
      <c r="L230" s="590"/>
      <c r="M230" s="589"/>
      <c r="N230" s="589"/>
      <c r="O230" s="589"/>
    </row>
    <row r="231" spans="1:15">
      <c r="A231" s="574">
        <v>224</v>
      </c>
      <c r="B231" s="589"/>
      <c r="C231" s="589"/>
      <c r="D231" s="589"/>
      <c r="E231" s="600"/>
      <c r="F231" s="600"/>
      <c r="G231" s="591"/>
      <c r="H231" s="603"/>
      <c r="I231" s="604"/>
      <c r="J231" s="582" t="e">
        <f t="shared" si="0"/>
        <v>#DIV/0!</v>
      </c>
      <c r="K231" s="590"/>
      <c r="L231" s="590"/>
      <c r="M231" s="589"/>
      <c r="N231" s="589"/>
      <c r="O231" s="589"/>
    </row>
    <row r="232" spans="1:15">
      <c r="A232" s="574">
        <v>225</v>
      </c>
      <c r="B232" s="589"/>
      <c r="C232" s="589"/>
      <c r="D232" s="589"/>
      <c r="E232" s="600"/>
      <c r="F232" s="600"/>
      <c r="G232" s="591"/>
      <c r="H232" s="603"/>
      <c r="I232" s="604"/>
      <c r="J232" s="602" t="e">
        <f t="shared" si="0"/>
        <v>#DIV/0!</v>
      </c>
      <c r="K232" s="590"/>
      <c r="L232" s="590"/>
      <c r="M232" s="589"/>
      <c r="N232" s="589"/>
      <c r="O232" s="589"/>
    </row>
    <row r="233" spans="1:15">
      <c r="A233" s="601">
        <v>226</v>
      </c>
      <c r="B233" s="589"/>
      <c r="C233" s="589"/>
      <c r="D233" s="589"/>
      <c r="E233" s="600"/>
      <c r="F233" s="600"/>
      <c r="G233" s="591"/>
      <c r="H233" s="603"/>
      <c r="I233" s="604"/>
      <c r="J233" s="602" t="e">
        <f t="shared" si="0"/>
        <v>#DIV/0!</v>
      </c>
      <c r="K233" s="590"/>
      <c r="L233" s="590"/>
      <c r="M233" s="589"/>
      <c r="N233" s="589"/>
      <c r="O233" s="589"/>
    </row>
    <row r="234" spans="1:15">
      <c r="A234" s="601">
        <v>227</v>
      </c>
      <c r="B234" s="589"/>
      <c r="C234" s="589"/>
      <c r="D234" s="589"/>
      <c r="E234" s="600"/>
      <c r="F234" s="600"/>
      <c r="G234" s="591"/>
      <c r="H234" s="603"/>
      <c r="I234" s="604"/>
      <c r="J234" s="582" t="e">
        <f t="shared" si="0"/>
        <v>#DIV/0!</v>
      </c>
      <c r="K234" s="590"/>
      <c r="L234" s="590"/>
      <c r="M234" s="589"/>
      <c r="N234" s="589"/>
      <c r="O234" s="589"/>
    </row>
    <row r="235" spans="1:15">
      <c r="A235" s="574">
        <v>228</v>
      </c>
      <c r="B235" s="589"/>
      <c r="C235" s="589"/>
      <c r="D235" s="589"/>
      <c r="E235" s="600"/>
      <c r="F235" s="600"/>
      <c r="G235" s="591"/>
      <c r="H235" s="603"/>
      <c r="I235" s="604"/>
      <c r="J235" s="602" t="e">
        <f t="shared" si="0"/>
        <v>#DIV/0!</v>
      </c>
      <c r="K235" s="590"/>
      <c r="L235" s="590"/>
      <c r="M235" s="589"/>
      <c r="N235" s="589"/>
      <c r="O235" s="589"/>
    </row>
    <row r="236" spans="1:15">
      <c r="A236" s="574">
        <v>229</v>
      </c>
      <c r="B236" s="589"/>
      <c r="C236" s="589"/>
      <c r="D236" s="589"/>
      <c r="E236" s="600"/>
      <c r="F236" s="600"/>
      <c r="G236" s="591"/>
      <c r="H236" s="603"/>
      <c r="I236" s="604"/>
      <c r="J236" s="602" t="e">
        <f t="shared" si="0"/>
        <v>#DIV/0!</v>
      </c>
      <c r="K236" s="590"/>
      <c r="L236" s="590"/>
      <c r="M236" s="589"/>
      <c r="N236" s="589"/>
      <c r="O236" s="589"/>
    </row>
    <row r="237" spans="1:15">
      <c r="A237" s="574">
        <v>230</v>
      </c>
      <c r="B237" s="589"/>
      <c r="C237" s="589"/>
      <c r="D237" s="589"/>
      <c r="E237" s="600"/>
      <c r="F237" s="600"/>
      <c r="G237" s="591"/>
      <c r="H237" s="603"/>
      <c r="I237" s="604"/>
      <c r="J237" s="582" t="e">
        <f t="shared" si="0"/>
        <v>#DIV/0!</v>
      </c>
      <c r="K237" s="590"/>
      <c r="L237" s="590"/>
      <c r="M237" s="589"/>
      <c r="N237" s="589"/>
      <c r="O237" s="589"/>
    </row>
    <row r="238" spans="1:15">
      <c r="A238" s="601">
        <v>231</v>
      </c>
      <c r="B238" s="589"/>
      <c r="C238" s="589"/>
      <c r="D238" s="589"/>
      <c r="E238" s="600"/>
      <c r="F238" s="600"/>
      <c r="G238" s="591"/>
      <c r="H238" s="603"/>
      <c r="I238" s="604"/>
      <c r="J238" s="602" t="e">
        <f t="shared" si="0"/>
        <v>#DIV/0!</v>
      </c>
      <c r="K238" s="590"/>
      <c r="L238" s="590"/>
      <c r="M238" s="589"/>
      <c r="N238" s="589"/>
      <c r="O238" s="589"/>
    </row>
    <row r="239" spans="1:15">
      <c r="A239" s="601">
        <v>232</v>
      </c>
      <c r="B239" s="589"/>
      <c r="C239" s="589"/>
      <c r="D239" s="589"/>
      <c r="E239" s="600"/>
      <c r="F239" s="600"/>
      <c r="G239" s="591"/>
      <c r="H239" s="603"/>
      <c r="I239" s="604"/>
      <c r="J239" s="602" t="e">
        <f t="shared" si="0"/>
        <v>#DIV/0!</v>
      </c>
      <c r="K239" s="590"/>
      <c r="L239" s="590"/>
      <c r="M239" s="589"/>
      <c r="N239" s="589"/>
      <c r="O239" s="589"/>
    </row>
    <row r="240" spans="1:15">
      <c r="A240" s="574">
        <v>233</v>
      </c>
      <c r="B240" s="589"/>
      <c r="C240" s="589"/>
      <c r="D240" s="589"/>
      <c r="E240" s="600"/>
      <c r="F240" s="600"/>
      <c r="G240" s="591"/>
      <c r="H240" s="603"/>
      <c r="I240" s="604"/>
      <c r="J240" s="582" t="e">
        <f t="shared" si="0"/>
        <v>#DIV/0!</v>
      </c>
      <c r="K240" s="590"/>
      <c r="L240" s="590"/>
      <c r="M240" s="589"/>
      <c r="N240" s="589"/>
      <c r="O240" s="589"/>
    </row>
    <row r="241" spans="1:15">
      <c r="A241" s="574">
        <v>234</v>
      </c>
      <c r="B241" s="589"/>
      <c r="C241" s="589"/>
      <c r="D241" s="589"/>
      <c r="E241" s="600"/>
      <c r="F241" s="600"/>
      <c r="G241" s="591"/>
      <c r="H241" s="603"/>
      <c r="I241" s="604"/>
      <c r="J241" s="602" t="e">
        <f t="shared" si="0"/>
        <v>#DIV/0!</v>
      </c>
      <c r="K241" s="590"/>
      <c r="L241" s="590"/>
      <c r="M241" s="589"/>
      <c r="N241" s="589"/>
      <c r="O241" s="589"/>
    </row>
    <row r="242" spans="1:15">
      <c r="A242" s="574">
        <v>235</v>
      </c>
      <c r="B242" s="589"/>
      <c r="C242" s="589"/>
      <c r="D242" s="589"/>
      <c r="E242" s="600"/>
      <c r="F242" s="600"/>
      <c r="G242" s="591"/>
      <c r="H242" s="603"/>
      <c r="I242" s="604"/>
      <c r="J242" s="602" t="e">
        <f t="shared" si="0"/>
        <v>#DIV/0!</v>
      </c>
      <c r="K242" s="590"/>
      <c r="L242" s="590"/>
      <c r="M242" s="589"/>
      <c r="N242" s="589"/>
      <c r="O242" s="589"/>
    </row>
    <row r="243" spans="1:15">
      <c r="A243" s="601">
        <v>236</v>
      </c>
      <c r="B243" s="589"/>
      <c r="C243" s="589"/>
      <c r="D243" s="589"/>
      <c r="E243" s="600"/>
      <c r="F243" s="600"/>
      <c r="G243" s="591"/>
      <c r="H243" s="603"/>
      <c r="I243" s="604"/>
      <c r="J243" s="582" t="e">
        <f t="shared" si="0"/>
        <v>#DIV/0!</v>
      </c>
      <c r="K243" s="590"/>
      <c r="L243" s="590"/>
      <c r="M243" s="589"/>
      <c r="N243" s="589"/>
      <c r="O243" s="589"/>
    </row>
    <row r="244" spans="1:15">
      <c r="A244" s="601">
        <v>237</v>
      </c>
      <c r="B244" s="589"/>
      <c r="C244" s="589"/>
      <c r="D244" s="589"/>
      <c r="E244" s="600"/>
      <c r="F244" s="600"/>
      <c r="G244" s="591"/>
      <c r="H244" s="603"/>
      <c r="I244" s="604"/>
      <c r="J244" s="602" t="e">
        <f t="shared" si="0"/>
        <v>#DIV/0!</v>
      </c>
      <c r="K244" s="590"/>
      <c r="L244" s="590"/>
      <c r="M244" s="589"/>
      <c r="N244" s="589"/>
      <c r="O244" s="589"/>
    </row>
    <row r="245" spans="1:15">
      <c r="A245" s="574">
        <v>238</v>
      </c>
      <c r="B245" s="589"/>
      <c r="C245" s="589"/>
      <c r="D245" s="589"/>
      <c r="E245" s="600"/>
      <c r="F245" s="600"/>
      <c r="G245" s="591"/>
      <c r="H245" s="603"/>
      <c r="I245" s="604"/>
      <c r="J245" s="602" t="e">
        <f t="shared" si="0"/>
        <v>#DIV/0!</v>
      </c>
      <c r="K245" s="590"/>
      <c r="L245" s="590"/>
      <c r="M245" s="589"/>
      <c r="N245" s="589"/>
      <c r="O245" s="589"/>
    </row>
    <row r="246" spans="1:15">
      <c r="A246" s="574">
        <v>239</v>
      </c>
      <c r="B246" s="589"/>
      <c r="C246" s="589"/>
      <c r="D246" s="589"/>
      <c r="E246" s="600"/>
      <c r="F246" s="600"/>
      <c r="G246" s="591"/>
      <c r="H246" s="603"/>
      <c r="I246" s="604"/>
      <c r="J246" s="582" t="e">
        <f t="shared" si="0"/>
        <v>#DIV/0!</v>
      </c>
      <c r="K246" s="590"/>
      <c r="L246" s="590"/>
      <c r="M246" s="589"/>
      <c r="N246" s="589"/>
      <c r="O246" s="589"/>
    </row>
    <row r="247" spans="1:15">
      <c r="A247" s="574">
        <v>240</v>
      </c>
      <c r="B247" s="589"/>
      <c r="C247" s="589"/>
      <c r="D247" s="589"/>
      <c r="E247" s="600"/>
      <c r="F247" s="600"/>
      <c r="G247" s="591"/>
      <c r="H247" s="603"/>
      <c r="I247" s="604"/>
      <c r="J247" s="602" t="e">
        <f t="shared" si="0"/>
        <v>#DIV/0!</v>
      </c>
      <c r="K247" s="590"/>
      <c r="L247" s="590"/>
      <c r="M247" s="589"/>
      <c r="N247" s="589"/>
      <c r="O247" s="589"/>
    </row>
    <row r="248" spans="1:15">
      <c r="A248" s="601">
        <v>241</v>
      </c>
      <c r="B248" s="589"/>
      <c r="C248" s="589"/>
      <c r="D248" s="589"/>
      <c r="E248" s="600"/>
      <c r="F248" s="600"/>
      <c r="G248" s="591"/>
      <c r="H248" s="603"/>
      <c r="I248" s="604"/>
      <c r="J248" s="602" t="e">
        <f t="shared" si="0"/>
        <v>#DIV/0!</v>
      </c>
      <c r="K248" s="590"/>
      <c r="L248" s="590"/>
      <c r="M248" s="589"/>
      <c r="N248" s="589"/>
      <c r="O248" s="589"/>
    </row>
    <row r="249" spans="1:15">
      <c r="A249" s="601">
        <v>242</v>
      </c>
      <c r="B249" s="589"/>
      <c r="C249" s="589"/>
      <c r="D249" s="589"/>
      <c r="E249" s="600"/>
      <c r="F249" s="600"/>
      <c r="G249" s="591"/>
      <c r="H249" s="603"/>
      <c r="I249" s="604"/>
      <c r="J249" s="582" t="e">
        <f t="shared" si="0"/>
        <v>#DIV/0!</v>
      </c>
      <c r="K249" s="590"/>
      <c r="L249" s="590"/>
      <c r="M249" s="589"/>
      <c r="N249" s="589"/>
      <c r="O249" s="589"/>
    </row>
    <row r="250" spans="1:15">
      <c r="A250" s="574">
        <v>243</v>
      </c>
      <c r="B250" s="589"/>
      <c r="C250" s="589"/>
      <c r="D250" s="589"/>
      <c r="E250" s="600"/>
      <c r="F250" s="600"/>
      <c r="G250" s="591"/>
      <c r="H250" s="603"/>
      <c r="I250" s="604"/>
      <c r="J250" s="602" t="e">
        <f t="shared" si="0"/>
        <v>#DIV/0!</v>
      </c>
      <c r="K250" s="590"/>
      <c r="L250" s="590"/>
      <c r="M250" s="589"/>
      <c r="N250" s="589"/>
      <c r="O250" s="589"/>
    </row>
    <row r="251" spans="1:15">
      <c r="A251" s="574">
        <v>244</v>
      </c>
      <c r="B251" s="589"/>
      <c r="C251" s="589"/>
      <c r="D251" s="589"/>
      <c r="E251" s="600"/>
      <c r="F251" s="600"/>
      <c r="G251" s="591"/>
      <c r="H251" s="603"/>
      <c r="I251" s="604"/>
      <c r="J251" s="602" t="e">
        <f t="shared" si="0"/>
        <v>#DIV/0!</v>
      </c>
      <c r="K251" s="590"/>
      <c r="L251" s="590"/>
      <c r="M251" s="589"/>
      <c r="N251" s="589"/>
      <c r="O251" s="589"/>
    </row>
    <row r="252" spans="1:15">
      <c r="A252" s="574">
        <v>245</v>
      </c>
      <c r="B252" s="589"/>
      <c r="C252" s="589"/>
      <c r="D252" s="589"/>
      <c r="E252" s="600"/>
      <c r="F252" s="600"/>
      <c r="G252" s="591"/>
      <c r="H252" s="603"/>
      <c r="I252" s="604"/>
      <c r="J252" s="582" t="e">
        <f t="shared" si="0"/>
        <v>#DIV/0!</v>
      </c>
      <c r="K252" s="590"/>
      <c r="L252" s="590"/>
      <c r="M252" s="589"/>
      <c r="N252" s="589"/>
      <c r="O252" s="589"/>
    </row>
    <row r="253" spans="1:15">
      <c r="A253" s="601">
        <v>246</v>
      </c>
      <c r="B253" s="589"/>
      <c r="C253" s="589"/>
      <c r="D253" s="589"/>
      <c r="E253" s="600"/>
      <c r="F253" s="600"/>
      <c r="G253" s="591"/>
      <c r="H253" s="603"/>
      <c r="I253" s="604"/>
      <c r="J253" s="602" t="e">
        <f t="shared" si="0"/>
        <v>#DIV/0!</v>
      </c>
      <c r="K253" s="590"/>
      <c r="L253" s="590"/>
      <c r="M253" s="589"/>
      <c r="N253" s="589"/>
      <c r="O253" s="589"/>
    </row>
    <row r="254" spans="1:15">
      <c r="A254" s="601">
        <v>247</v>
      </c>
      <c r="B254" s="589"/>
      <c r="C254" s="589"/>
      <c r="D254" s="589"/>
      <c r="E254" s="600"/>
      <c r="F254" s="600"/>
      <c r="G254" s="591"/>
      <c r="H254" s="603"/>
      <c r="I254" s="604"/>
      <c r="J254" s="602" t="e">
        <f t="shared" ref="J254:J317" si="1">H254/I254</f>
        <v>#DIV/0!</v>
      </c>
      <c r="K254" s="590"/>
      <c r="L254" s="590"/>
      <c r="M254" s="589"/>
      <c r="N254" s="589"/>
      <c r="O254" s="589"/>
    </row>
    <row r="255" spans="1:15">
      <c r="A255" s="574">
        <v>248</v>
      </c>
      <c r="B255" s="589"/>
      <c r="C255" s="589"/>
      <c r="D255" s="589"/>
      <c r="E255" s="600"/>
      <c r="F255" s="600"/>
      <c r="G255" s="591"/>
      <c r="H255" s="603"/>
      <c r="I255" s="604"/>
      <c r="J255" s="582" t="e">
        <f t="shared" si="1"/>
        <v>#DIV/0!</v>
      </c>
      <c r="K255" s="590"/>
      <c r="L255" s="590"/>
      <c r="M255" s="589"/>
      <c r="N255" s="589"/>
      <c r="O255" s="589"/>
    </row>
    <row r="256" spans="1:15">
      <c r="A256" s="574">
        <v>249</v>
      </c>
      <c r="B256" s="589"/>
      <c r="C256" s="589"/>
      <c r="D256" s="589"/>
      <c r="E256" s="600"/>
      <c r="F256" s="600"/>
      <c r="G256" s="591"/>
      <c r="H256" s="603"/>
      <c r="I256" s="604"/>
      <c r="J256" s="602" t="e">
        <f t="shared" si="1"/>
        <v>#DIV/0!</v>
      </c>
      <c r="K256" s="590"/>
      <c r="L256" s="590"/>
      <c r="M256" s="589"/>
      <c r="N256" s="589"/>
      <c r="O256" s="589"/>
    </row>
    <row r="257" spans="1:15">
      <c r="A257" s="574">
        <v>250</v>
      </c>
      <c r="B257" s="589"/>
      <c r="C257" s="589"/>
      <c r="D257" s="589"/>
      <c r="E257" s="600"/>
      <c r="F257" s="600"/>
      <c r="G257" s="591"/>
      <c r="H257" s="603"/>
      <c r="I257" s="604"/>
      <c r="J257" s="602" t="e">
        <f t="shared" si="1"/>
        <v>#DIV/0!</v>
      </c>
      <c r="K257" s="590"/>
      <c r="L257" s="590"/>
      <c r="M257" s="589"/>
      <c r="N257" s="589"/>
      <c r="O257" s="589"/>
    </row>
    <row r="258" spans="1:15">
      <c r="A258" s="601">
        <v>251</v>
      </c>
      <c r="B258" s="589"/>
      <c r="C258" s="589"/>
      <c r="D258" s="589"/>
      <c r="E258" s="600"/>
      <c r="F258" s="600"/>
      <c r="G258" s="591"/>
      <c r="H258" s="603"/>
      <c r="I258" s="604"/>
      <c r="J258" s="582" t="e">
        <f t="shared" si="1"/>
        <v>#DIV/0!</v>
      </c>
      <c r="K258" s="590"/>
      <c r="L258" s="590"/>
      <c r="M258" s="589"/>
      <c r="N258" s="589"/>
      <c r="O258" s="589"/>
    </row>
    <row r="259" spans="1:15">
      <c r="A259" s="601">
        <v>252</v>
      </c>
      <c r="B259" s="589"/>
      <c r="C259" s="589"/>
      <c r="D259" s="589"/>
      <c r="E259" s="600"/>
      <c r="F259" s="600"/>
      <c r="G259" s="591"/>
      <c r="H259" s="603"/>
      <c r="I259" s="604"/>
      <c r="J259" s="602" t="e">
        <f t="shared" si="1"/>
        <v>#DIV/0!</v>
      </c>
      <c r="K259" s="590"/>
      <c r="L259" s="590"/>
      <c r="M259" s="589"/>
      <c r="N259" s="589"/>
      <c r="O259" s="589"/>
    </row>
    <row r="260" spans="1:15">
      <c r="A260" s="574">
        <v>253</v>
      </c>
      <c r="B260" s="589"/>
      <c r="C260" s="589"/>
      <c r="D260" s="589"/>
      <c r="E260" s="600"/>
      <c r="F260" s="600"/>
      <c r="G260" s="591"/>
      <c r="H260" s="603"/>
      <c r="I260" s="604"/>
      <c r="J260" s="602" t="e">
        <f t="shared" si="1"/>
        <v>#DIV/0!</v>
      </c>
      <c r="K260" s="590"/>
      <c r="L260" s="590"/>
      <c r="M260" s="589"/>
      <c r="N260" s="589"/>
      <c r="O260" s="589"/>
    </row>
    <row r="261" spans="1:15">
      <c r="A261" s="574">
        <v>254</v>
      </c>
      <c r="B261" s="589"/>
      <c r="C261" s="589"/>
      <c r="D261" s="589"/>
      <c r="E261" s="600"/>
      <c r="F261" s="600"/>
      <c r="G261" s="591"/>
      <c r="H261" s="603"/>
      <c r="I261" s="604"/>
      <c r="J261" s="582" t="e">
        <f t="shared" si="1"/>
        <v>#DIV/0!</v>
      </c>
      <c r="K261" s="590"/>
      <c r="L261" s="590"/>
      <c r="M261" s="589"/>
      <c r="N261" s="589"/>
      <c r="O261" s="589"/>
    </row>
    <row r="262" spans="1:15">
      <c r="A262" s="574">
        <v>255</v>
      </c>
      <c r="B262" s="589"/>
      <c r="C262" s="589"/>
      <c r="D262" s="589"/>
      <c r="E262" s="600"/>
      <c r="F262" s="600"/>
      <c r="G262" s="591"/>
      <c r="H262" s="603"/>
      <c r="I262" s="604"/>
      <c r="J262" s="602" t="e">
        <f t="shared" si="1"/>
        <v>#DIV/0!</v>
      </c>
      <c r="K262" s="590"/>
      <c r="L262" s="590"/>
      <c r="M262" s="589"/>
      <c r="N262" s="589"/>
      <c r="O262" s="589"/>
    </row>
    <row r="263" spans="1:15">
      <c r="A263" s="601">
        <v>256</v>
      </c>
      <c r="B263" s="589"/>
      <c r="C263" s="589"/>
      <c r="D263" s="589"/>
      <c r="E263" s="600"/>
      <c r="F263" s="600"/>
      <c r="G263" s="591"/>
      <c r="H263" s="603"/>
      <c r="I263" s="604"/>
      <c r="J263" s="602" t="e">
        <f t="shared" si="1"/>
        <v>#DIV/0!</v>
      </c>
      <c r="K263" s="590"/>
      <c r="L263" s="590"/>
      <c r="M263" s="589"/>
      <c r="N263" s="589"/>
      <c r="O263" s="589"/>
    </row>
    <row r="264" spans="1:15">
      <c r="A264" s="601">
        <v>257</v>
      </c>
      <c r="B264" s="589"/>
      <c r="C264" s="589"/>
      <c r="D264" s="589"/>
      <c r="E264" s="600"/>
      <c r="F264" s="600"/>
      <c r="G264" s="591"/>
      <c r="H264" s="603"/>
      <c r="I264" s="604"/>
      <c r="J264" s="582" t="e">
        <f t="shared" si="1"/>
        <v>#DIV/0!</v>
      </c>
      <c r="K264" s="590"/>
      <c r="L264" s="590"/>
      <c r="M264" s="589"/>
      <c r="N264" s="589"/>
      <c r="O264" s="589"/>
    </row>
    <row r="265" spans="1:15">
      <c r="A265" s="574">
        <v>258</v>
      </c>
      <c r="B265" s="589"/>
      <c r="C265" s="589"/>
      <c r="D265" s="589"/>
      <c r="E265" s="600"/>
      <c r="F265" s="600"/>
      <c r="G265" s="591"/>
      <c r="H265" s="603"/>
      <c r="I265" s="604"/>
      <c r="J265" s="602" t="e">
        <f t="shared" si="1"/>
        <v>#DIV/0!</v>
      </c>
      <c r="K265" s="590"/>
      <c r="L265" s="590"/>
      <c r="M265" s="589"/>
      <c r="N265" s="589"/>
      <c r="O265" s="589"/>
    </row>
    <row r="266" spans="1:15">
      <c r="A266" s="574">
        <v>259</v>
      </c>
      <c r="B266" s="589"/>
      <c r="C266" s="589"/>
      <c r="D266" s="589"/>
      <c r="E266" s="600"/>
      <c r="F266" s="600"/>
      <c r="G266" s="591"/>
      <c r="H266" s="603"/>
      <c r="I266" s="604"/>
      <c r="J266" s="602" t="e">
        <f t="shared" si="1"/>
        <v>#DIV/0!</v>
      </c>
      <c r="K266" s="590"/>
      <c r="L266" s="590"/>
      <c r="M266" s="589"/>
      <c r="N266" s="589"/>
      <c r="O266" s="589"/>
    </row>
    <row r="267" spans="1:15">
      <c r="A267" s="574">
        <v>260</v>
      </c>
      <c r="B267" s="589"/>
      <c r="C267" s="589"/>
      <c r="D267" s="589"/>
      <c r="E267" s="600"/>
      <c r="F267" s="600"/>
      <c r="G267" s="591"/>
      <c r="H267" s="603"/>
      <c r="I267" s="604"/>
      <c r="J267" s="582" t="e">
        <f t="shared" si="1"/>
        <v>#DIV/0!</v>
      </c>
      <c r="K267" s="590"/>
      <c r="L267" s="590"/>
      <c r="M267" s="589"/>
      <c r="N267" s="589"/>
      <c r="O267" s="589"/>
    </row>
    <row r="268" spans="1:15">
      <c r="A268" s="601">
        <v>261</v>
      </c>
      <c r="B268" s="589"/>
      <c r="C268" s="589"/>
      <c r="D268" s="589"/>
      <c r="E268" s="600"/>
      <c r="F268" s="600"/>
      <c r="G268" s="591"/>
      <c r="H268" s="603"/>
      <c r="I268" s="604"/>
      <c r="J268" s="602" t="e">
        <f t="shared" si="1"/>
        <v>#DIV/0!</v>
      </c>
      <c r="K268" s="590"/>
      <c r="L268" s="590"/>
      <c r="M268" s="589"/>
      <c r="N268" s="589"/>
      <c r="O268" s="589"/>
    </row>
    <row r="269" spans="1:15">
      <c r="A269" s="601">
        <v>262</v>
      </c>
      <c r="B269" s="589"/>
      <c r="C269" s="589"/>
      <c r="D269" s="589"/>
      <c r="E269" s="600"/>
      <c r="F269" s="600"/>
      <c r="G269" s="591"/>
      <c r="H269" s="603"/>
      <c r="I269" s="604"/>
      <c r="J269" s="602" t="e">
        <f t="shared" si="1"/>
        <v>#DIV/0!</v>
      </c>
      <c r="K269" s="590"/>
      <c r="L269" s="590"/>
      <c r="M269" s="589"/>
      <c r="N269" s="589"/>
      <c r="O269" s="589"/>
    </row>
    <row r="270" spans="1:15">
      <c r="A270" s="574">
        <v>263</v>
      </c>
      <c r="B270" s="589"/>
      <c r="C270" s="589"/>
      <c r="D270" s="589"/>
      <c r="E270" s="600"/>
      <c r="F270" s="600"/>
      <c r="G270" s="591"/>
      <c r="H270" s="603"/>
      <c r="I270" s="604"/>
      <c r="J270" s="582" t="e">
        <f t="shared" si="1"/>
        <v>#DIV/0!</v>
      </c>
      <c r="K270" s="590"/>
      <c r="L270" s="590"/>
      <c r="M270" s="589"/>
      <c r="N270" s="589"/>
      <c r="O270" s="589"/>
    </row>
    <row r="271" spans="1:15">
      <c r="A271" s="574">
        <v>264</v>
      </c>
      <c r="B271" s="589"/>
      <c r="C271" s="589"/>
      <c r="D271" s="589"/>
      <c r="E271" s="600"/>
      <c r="F271" s="600"/>
      <c r="G271" s="591"/>
      <c r="H271" s="603"/>
      <c r="I271" s="604"/>
      <c r="J271" s="602" t="e">
        <f t="shared" si="1"/>
        <v>#DIV/0!</v>
      </c>
      <c r="K271" s="590"/>
      <c r="L271" s="590"/>
      <c r="M271" s="589"/>
      <c r="N271" s="589"/>
      <c r="O271" s="589"/>
    </row>
    <row r="272" spans="1:15">
      <c r="A272" s="574">
        <v>265</v>
      </c>
      <c r="B272" s="589"/>
      <c r="C272" s="589"/>
      <c r="D272" s="589"/>
      <c r="E272" s="600"/>
      <c r="F272" s="600"/>
      <c r="G272" s="591"/>
      <c r="H272" s="603"/>
      <c r="I272" s="604"/>
      <c r="J272" s="602" t="e">
        <f t="shared" si="1"/>
        <v>#DIV/0!</v>
      </c>
      <c r="K272" s="590"/>
      <c r="L272" s="590"/>
      <c r="M272" s="589"/>
      <c r="N272" s="589"/>
      <c r="O272" s="589"/>
    </row>
    <row r="273" spans="1:15">
      <c r="A273" s="601">
        <v>266</v>
      </c>
      <c r="B273" s="589"/>
      <c r="C273" s="589"/>
      <c r="D273" s="589"/>
      <c r="E273" s="600"/>
      <c r="F273" s="600"/>
      <c r="G273" s="591"/>
      <c r="H273" s="603"/>
      <c r="I273" s="604"/>
      <c r="J273" s="582" t="e">
        <f t="shared" si="1"/>
        <v>#DIV/0!</v>
      </c>
      <c r="K273" s="590"/>
      <c r="L273" s="590"/>
      <c r="M273" s="589"/>
      <c r="N273" s="589"/>
      <c r="O273" s="589"/>
    </row>
    <row r="274" spans="1:15">
      <c r="A274" s="601">
        <v>267</v>
      </c>
      <c r="B274" s="589"/>
      <c r="C274" s="589"/>
      <c r="D274" s="589"/>
      <c r="E274" s="600"/>
      <c r="F274" s="600"/>
      <c r="G274" s="591"/>
      <c r="H274" s="603"/>
      <c r="I274" s="604"/>
      <c r="J274" s="602" t="e">
        <f t="shared" si="1"/>
        <v>#DIV/0!</v>
      </c>
      <c r="K274" s="590"/>
      <c r="L274" s="590"/>
      <c r="M274" s="589"/>
      <c r="N274" s="589"/>
      <c r="O274" s="589"/>
    </row>
    <row r="275" spans="1:15">
      <c r="A275" s="574">
        <v>268</v>
      </c>
      <c r="B275" s="589"/>
      <c r="C275" s="589"/>
      <c r="D275" s="589"/>
      <c r="E275" s="600"/>
      <c r="F275" s="600"/>
      <c r="G275" s="591"/>
      <c r="H275" s="603"/>
      <c r="I275" s="604"/>
      <c r="J275" s="602" t="e">
        <f t="shared" si="1"/>
        <v>#DIV/0!</v>
      </c>
      <c r="K275" s="590"/>
      <c r="L275" s="590"/>
      <c r="M275" s="589"/>
      <c r="N275" s="589"/>
      <c r="O275" s="589"/>
    </row>
    <row r="276" spans="1:15">
      <c r="A276" s="574">
        <v>269</v>
      </c>
      <c r="B276" s="589"/>
      <c r="C276" s="589"/>
      <c r="D276" s="589"/>
      <c r="E276" s="600"/>
      <c r="F276" s="600"/>
      <c r="G276" s="591"/>
      <c r="H276" s="603"/>
      <c r="I276" s="604"/>
      <c r="J276" s="582" t="e">
        <f t="shared" si="1"/>
        <v>#DIV/0!</v>
      </c>
      <c r="K276" s="590"/>
      <c r="L276" s="590"/>
      <c r="M276" s="589"/>
      <c r="N276" s="589"/>
      <c r="O276" s="589"/>
    </row>
    <row r="277" spans="1:15">
      <c r="A277" s="574">
        <v>270</v>
      </c>
      <c r="B277" s="589"/>
      <c r="C277" s="589"/>
      <c r="D277" s="589"/>
      <c r="E277" s="600"/>
      <c r="F277" s="600"/>
      <c r="G277" s="591"/>
      <c r="H277" s="603"/>
      <c r="I277" s="604"/>
      <c r="J277" s="602" t="e">
        <f t="shared" si="1"/>
        <v>#DIV/0!</v>
      </c>
      <c r="K277" s="590"/>
      <c r="L277" s="590"/>
      <c r="M277" s="589"/>
      <c r="N277" s="589"/>
      <c r="O277" s="589"/>
    </row>
    <row r="278" spans="1:15">
      <c r="A278" s="601">
        <v>271</v>
      </c>
      <c r="B278" s="589"/>
      <c r="C278" s="589"/>
      <c r="D278" s="589"/>
      <c r="E278" s="600"/>
      <c r="F278" s="600"/>
      <c r="G278" s="591"/>
      <c r="H278" s="603"/>
      <c r="I278" s="604"/>
      <c r="J278" s="602" t="e">
        <f t="shared" si="1"/>
        <v>#DIV/0!</v>
      </c>
      <c r="K278" s="590"/>
      <c r="L278" s="590"/>
      <c r="M278" s="589"/>
      <c r="N278" s="589"/>
      <c r="O278" s="589"/>
    </row>
    <row r="279" spans="1:15">
      <c r="A279" s="601">
        <v>272</v>
      </c>
      <c r="B279" s="589"/>
      <c r="C279" s="589"/>
      <c r="D279" s="589"/>
      <c r="E279" s="600"/>
      <c r="F279" s="600"/>
      <c r="G279" s="591"/>
      <c r="H279" s="603"/>
      <c r="I279" s="604"/>
      <c r="J279" s="582" t="e">
        <f t="shared" si="1"/>
        <v>#DIV/0!</v>
      </c>
      <c r="K279" s="590"/>
      <c r="L279" s="590"/>
      <c r="M279" s="589"/>
      <c r="N279" s="589"/>
      <c r="O279" s="589"/>
    </row>
    <row r="280" spans="1:15">
      <c r="A280" s="574">
        <v>273</v>
      </c>
      <c r="B280" s="589"/>
      <c r="C280" s="589"/>
      <c r="D280" s="589"/>
      <c r="E280" s="600"/>
      <c r="F280" s="600"/>
      <c r="G280" s="591"/>
      <c r="H280" s="603"/>
      <c r="I280" s="604"/>
      <c r="J280" s="602" t="e">
        <f t="shared" si="1"/>
        <v>#DIV/0!</v>
      </c>
      <c r="K280" s="590"/>
      <c r="L280" s="590"/>
      <c r="M280" s="589"/>
      <c r="N280" s="589"/>
      <c r="O280" s="589"/>
    </row>
    <row r="281" spans="1:15">
      <c r="A281" s="574">
        <v>274</v>
      </c>
      <c r="B281" s="589"/>
      <c r="C281" s="589"/>
      <c r="D281" s="589"/>
      <c r="E281" s="600"/>
      <c r="F281" s="600"/>
      <c r="G281" s="591"/>
      <c r="H281" s="603"/>
      <c r="I281" s="604"/>
      <c r="J281" s="602" t="e">
        <f t="shared" si="1"/>
        <v>#DIV/0!</v>
      </c>
      <c r="K281" s="590"/>
      <c r="L281" s="590"/>
      <c r="M281" s="589"/>
      <c r="N281" s="589"/>
      <c r="O281" s="589"/>
    </row>
    <row r="282" spans="1:15">
      <c r="A282" s="574">
        <v>275</v>
      </c>
      <c r="B282" s="589"/>
      <c r="C282" s="589"/>
      <c r="D282" s="589"/>
      <c r="E282" s="600"/>
      <c r="F282" s="600"/>
      <c r="G282" s="591"/>
      <c r="H282" s="603"/>
      <c r="I282" s="604"/>
      <c r="J282" s="582" t="e">
        <f t="shared" si="1"/>
        <v>#DIV/0!</v>
      </c>
      <c r="K282" s="590"/>
      <c r="L282" s="590"/>
      <c r="M282" s="589"/>
      <c r="N282" s="589"/>
      <c r="O282" s="589"/>
    </row>
    <row r="283" spans="1:15">
      <c r="A283" s="601">
        <v>276</v>
      </c>
      <c r="B283" s="589"/>
      <c r="C283" s="589"/>
      <c r="D283" s="589"/>
      <c r="E283" s="600"/>
      <c r="F283" s="600"/>
      <c r="G283" s="591"/>
      <c r="H283" s="603"/>
      <c r="I283" s="604"/>
      <c r="J283" s="602" t="e">
        <f t="shared" si="1"/>
        <v>#DIV/0!</v>
      </c>
      <c r="K283" s="590"/>
      <c r="L283" s="590"/>
      <c r="M283" s="589"/>
      <c r="N283" s="589"/>
      <c r="O283" s="589"/>
    </row>
    <row r="284" spans="1:15">
      <c r="A284" s="601">
        <v>277</v>
      </c>
      <c r="B284" s="589"/>
      <c r="C284" s="589"/>
      <c r="D284" s="589"/>
      <c r="E284" s="600"/>
      <c r="F284" s="600"/>
      <c r="G284" s="591"/>
      <c r="H284" s="603"/>
      <c r="I284" s="604"/>
      <c r="J284" s="602" t="e">
        <f t="shared" si="1"/>
        <v>#DIV/0!</v>
      </c>
      <c r="K284" s="590"/>
      <c r="L284" s="590"/>
      <c r="M284" s="589"/>
      <c r="N284" s="589"/>
      <c r="O284" s="589"/>
    </row>
    <row r="285" spans="1:15">
      <c r="A285" s="574">
        <v>278</v>
      </c>
      <c r="B285" s="589"/>
      <c r="C285" s="589"/>
      <c r="D285" s="589"/>
      <c r="E285" s="600"/>
      <c r="F285" s="600"/>
      <c r="G285" s="591"/>
      <c r="H285" s="603"/>
      <c r="I285" s="604"/>
      <c r="J285" s="582" t="e">
        <f t="shared" si="1"/>
        <v>#DIV/0!</v>
      </c>
      <c r="K285" s="590"/>
      <c r="L285" s="590"/>
      <c r="M285" s="589"/>
      <c r="N285" s="589"/>
      <c r="O285" s="589"/>
    </row>
    <row r="286" spans="1:15">
      <c r="A286" s="574">
        <v>279</v>
      </c>
      <c r="B286" s="589"/>
      <c r="C286" s="589"/>
      <c r="D286" s="589"/>
      <c r="E286" s="600"/>
      <c r="F286" s="600"/>
      <c r="G286" s="591"/>
      <c r="H286" s="603"/>
      <c r="I286" s="604"/>
      <c r="J286" s="602" t="e">
        <f t="shared" si="1"/>
        <v>#DIV/0!</v>
      </c>
      <c r="K286" s="590"/>
      <c r="L286" s="590"/>
      <c r="M286" s="589"/>
      <c r="N286" s="589"/>
      <c r="O286" s="589"/>
    </row>
    <row r="287" spans="1:15">
      <c r="A287" s="574">
        <v>280</v>
      </c>
      <c r="B287" s="589"/>
      <c r="C287" s="589"/>
      <c r="D287" s="589"/>
      <c r="E287" s="600"/>
      <c r="F287" s="600"/>
      <c r="G287" s="591"/>
      <c r="H287" s="603"/>
      <c r="I287" s="604"/>
      <c r="J287" s="602" t="e">
        <f t="shared" si="1"/>
        <v>#DIV/0!</v>
      </c>
      <c r="K287" s="590"/>
      <c r="L287" s="590"/>
      <c r="M287" s="589"/>
      <c r="N287" s="589"/>
      <c r="O287" s="589"/>
    </row>
    <row r="288" spans="1:15">
      <c r="A288" s="601">
        <v>281</v>
      </c>
      <c r="B288" s="589"/>
      <c r="C288" s="589"/>
      <c r="D288" s="589"/>
      <c r="E288" s="600"/>
      <c r="F288" s="600"/>
      <c r="G288" s="591"/>
      <c r="H288" s="603"/>
      <c r="I288" s="604"/>
      <c r="J288" s="582" t="e">
        <f t="shared" si="1"/>
        <v>#DIV/0!</v>
      </c>
      <c r="K288" s="590"/>
      <c r="L288" s="590"/>
      <c r="M288" s="589"/>
      <c r="N288" s="589"/>
      <c r="O288" s="589"/>
    </row>
    <row r="289" spans="1:15">
      <c r="A289" s="601">
        <v>282</v>
      </c>
      <c r="B289" s="589"/>
      <c r="C289" s="589"/>
      <c r="D289" s="589"/>
      <c r="E289" s="600"/>
      <c r="F289" s="600"/>
      <c r="G289" s="591"/>
      <c r="H289" s="603"/>
      <c r="I289" s="604"/>
      <c r="J289" s="602" t="e">
        <f t="shared" si="1"/>
        <v>#DIV/0!</v>
      </c>
      <c r="K289" s="590"/>
      <c r="L289" s="590"/>
      <c r="M289" s="589"/>
      <c r="N289" s="589"/>
      <c r="O289" s="589"/>
    </row>
    <row r="290" spans="1:15">
      <c r="A290" s="574">
        <v>283</v>
      </c>
      <c r="B290" s="589"/>
      <c r="C290" s="589"/>
      <c r="D290" s="589"/>
      <c r="E290" s="600"/>
      <c r="F290" s="600"/>
      <c r="G290" s="591"/>
      <c r="H290" s="603"/>
      <c r="I290" s="604"/>
      <c r="J290" s="602" t="e">
        <f t="shared" si="1"/>
        <v>#DIV/0!</v>
      </c>
      <c r="K290" s="590"/>
      <c r="L290" s="590"/>
      <c r="M290" s="589"/>
      <c r="N290" s="589"/>
      <c r="O290" s="589"/>
    </row>
    <row r="291" spans="1:15">
      <c r="A291" s="574">
        <v>284</v>
      </c>
      <c r="B291" s="589"/>
      <c r="C291" s="589"/>
      <c r="D291" s="589"/>
      <c r="E291" s="600"/>
      <c r="F291" s="600"/>
      <c r="G291" s="591"/>
      <c r="H291" s="603"/>
      <c r="I291" s="604"/>
      <c r="J291" s="582" t="e">
        <f t="shared" si="1"/>
        <v>#DIV/0!</v>
      </c>
      <c r="K291" s="590"/>
      <c r="L291" s="590"/>
      <c r="M291" s="589"/>
      <c r="N291" s="589"/>
      <c r="O291" s="589"/>
    </row>
    <row r="292" spans="1:15">
      <c r="A292" s="574">
        <v>285</v>
      </c>
      <c r="B292" s="589"/>
      <c r="C292" s="589"/>
      <c r="D292" s="589"/>
      <c r="E292" s="600"/>
      <c r="F292" s="600"/>
      <c r="G292" s="591"/>
      <c r="H292" s="603"/>
      <c r="I292" s="604"/>
      <c r="J292" s="602" t="e">
        <f t="shared" si="1"/>
        <v>#DIV/0!</v>
      </c>
      <c r="K292" s="590"/>
      <c r="L292" s="590"/>
      <c r="M292" s="589"/>
      <c r="N292" s="589"/>
      <c r="O292" s="589"/>
    </row>
    <row r="293" spans="1:15">
      <c r="A293" s="601">
        <v>286</v>
      </c>
      <c r="B293" s="589"/>
      <c r="C293" s="589"/>
      <c r="D293" s="589"/>
      <c r="E293" s="600"/>
      <c r="F293" s="600"/>
      <c r="G293" s="591"/>
      <c r="H293" s="603"/>
      <c r="I293" s="604"/>
      <c r="J293" s="602" t="e">
        <f t="shared" si="1"/>
        <v>#DIV/0!</v>
      </c>
      <c r="K293" s="590"/>
      <c r="L293" s="590"/>
      <c r="M293" s="589"/>
      <c r="N293" s="589"/>
      <c r="O293" s="589"/>
    </row>
    <row r="294" spans="1:15">
      <c r="A294" s="601">
        <v>287</v>
      </c>
      <c r="B294" s="589"/>
      <c r="C294" s="589"/>
      <c r="D294" s="589"/>
      <c r="E294" s="600"/>
      <c r="F294" s="600"/>
      <c r="G294" s="591"/>
      <c r="H294" s="603"/>
      <c r="I294" s="604"/>
      <c r="J294" s="582" t="e">
        <f t="shared" si="1"/>
        <v>#DIV/0!</v>
      </c>
      <c r="K294" s="590"/>
      <c r="L294" s="590"/>
      <c r="M294" s="589"/>
      <c r="N294" s="589"/>
      <c r="O294" s="589"/>
    </row>
    <row r="295" spans="1:15">
      <c r="A295" s="574">
        <v>288</v>
      </c>
      <c r="B295" s="589"/>
      <c r="C295" s="589"/>
      <c r="D295" s="589"/>
      <c r="E295" s="600"/>
      <c r="F295" s="600"/>
      <c r="G295" s="591"/>
      <c r="H295" s="603"/>
      <c r="I295" s="604"/>
      <c r="J295" s="602" t="e">
        <f t="shared" si="1"/>
        <v>#DIV/0!</v>
      </c>
      <c r="K295" s="590"/>
      <c r="L295" s="590"/>
      <c r="M295" s="589"/>
      <c r="N295" s="589"/>
      <c r="O295" s="589"/>
    </row>
    <row r="296" spans="1:15">
      <c r="A296" s="574">
        <v>289</v>
      </c>
      <c r="B296" s="589"/>
      <c r="C296" s="589"/>
      <c r="D296" s="589"/>
      <c r="E296" s="600"/>
      <c r="F296" s="600"/>
      <c r="G296" s="591"/>
      <c r="H296" s="603"/>
      <c r="I296" s="604"/>
      <c r="J296" s="602" t="e">
        <f t="shared" si="1"/>
        <v>#DIV/0!</v>
      </c>
      <c r="K296" s="590"/>
      <c r="L296" s="590"/>
      <c r="M296" s="589"/>
      <c r="N296" s="589"/>
      <c r="O296" s="589"/>
    </row>
    <row r="297" spans="1:15">
      <c r="A297" s="574">
        <v>290</v>
      </c>
      <c r="B297" s="589"/>
      <c r="C297" s="589"/>
      <c r="D297" s="589"/>
      <c r="E297" s="600"/>
      <c r="F297" s="600"/>
      <c r="G297" s="591"/>
      <c r="H297" s="603"/>
      <c r="I297" s="604"/>
      <c r="J297" s="582" t="e">
        <f t="shared" si="1"/>
        <v>#DIV/0!</v>
      </c>
      <c r="K297" s="590"/>
      <c r="L297" s="590"/>
      <c r="M297" s="589"/>
      <c r="N297" s="589"/>
      <c r="O297" s="589"/>
    </row>
    <row r="298" spans="1:15">
      <c r="A298" s="601">
        <v>291</v>
      </c>
      <c r="B298" s="589"/>
      <c r="C298" s="589"/>
      <c r="D298" s="589"/>
      <c r="E298" s="600"/>
      <c r="F298" s="600"/>
      <c r="G298" s="591"/>
      <c r="H298" s="603"/>
      <c r="I298" s="604"/>
      <c r="J298" s="602" t="e">
        <f t="shared" si="1"/>
        <v>#DIV/0!</v>
      </c>
      <c r="K298" s="590"/>
      <c r="L298" s="590"/>
      <c r="M298" s="589"/>
      <c r="N298" s="589"/>
      <c r="O298" s="589"/>
    </row>
    <row r="299" spans="1:15">
      <c r="A299" s="601">
        <v>292</v>
      </c>
      <c r="B299" s="589"/>
      <c r="C299" s="589"/>
      <c r="D299" s="589"/>
      <c r="E299" s="600"/>
      <c r="F299" s="600"/>
      <c r="G299" s="591"/>
      <c r="H299" s="603"/>
      <c r="I299" s="604"/>
      <c r="J299" s="602" t="e">
        <f t="shared" si="1"/>
        <v>#DIV/0!</v>
      </c>
      <c r="K299" s="590"/>
      <c r="L299" s="590"/>
      <c r="M299" s="589"/>
      <c r="N299" s="589"/>
      <c r="O299" s="589"/>
    </row>
    <row r="300" spans="1:15">
      <c r="A300" s="574">
        <v>293</v>
      </c>
      <c r="B300" s="589"/>
      <c r="C300" s="589"/>
      <c r="D300" s="589"/>
      <c r="E300" s="600"/>
      <c r="F300" s="600"/>
      <c r="G300" s="591"/>
      <c r="H300" s="603"/>
      <c r="I300" s="604"/>
      <c r="J300" s="582" t="e">
        <f t="shared" si="1"/>
        <v>#DIV/0!</v>
      </c>
      <c r="K300" s="590"/>
      <c r="L300" s="590"/>
      <c r="M300" s="589"/>
      <c r="N300" s="589"/>
      <c r="O300" s="589"/>
    </row>
    <row r="301" spans="1:15">
      <c r="A301" s="574">
        <v>294</v>
      </c>
      <c r="B301" s="589"/>
      <c r="C301" s="589"/>
      <c r="D301" s="589"/>
      <c r="E301" s="600"/>
      <c r="F301" s="600"/>
      <c r="G301" s="591"/>
      <c r="H301" s="603"/>
      <c r="I301" s="604"/>
      <c r="J301" s="602" t="e">
        <f t="shared" si="1"/>
        <v>#DIV/0!</v>
      </c>
      <c r="K301" s="590"/>
      <c r="L301" s="590"/>
      <c r="M301" s="589"/>
      <c r="N301" s="589"/>
      <c r="O301" s="589"/>
    </row>
    <row r="302" spans="1:15">
      <c r="A302" s="574">
        <v>295</v>
      </c>
      <c r="B302" s="589"/>
      <c r="C302" s="589"/>
      <c r="D302" s="589"/>
      <c r="E302" s="600"/>
      <c r="F302" s="600"/>
      <c r="G302" s="591"/>
      <c r="H302" s="603"/>
      <c r="I302" s="604"/>
      <c r="J302" s="602" t="e">
        <f t="shared" si="1"/>
        <v>#DIV/0!</v>
      </c>
      <c r="K302" s="590"/>
      <c r="L302" s="590"/>
      <c r="M302" s="589"/>
      <c r="N302" s="589"/>
      <c r="O302" s="589"/>
    </row>
    <row r="303" spans="1:15">
      <c r="A303" s="601">
        <v>296</v>
      </c>
      <c r="B303" s="589"/>
      <c r="C303" s="589"/>
      <c r="D303" s="589"/>
      <c r="E303" s="600"/>
      <c r="F303" s="600"/>
      <c r="G303" s="591"/>
      <c r="H303" s="603"/>
      <c r="I303" s="604"/>
      <c r="J303" s="582" t="e">
        <f t="shared" si="1"/>
        <v>#DIV/0!</v>
      </c>
      <c r="K303" s="590"/>
      <c r="L303" s="590"/>
      <c r="M303" s="589"/>
      <c r="N303" s="589"/>
      <c r="O303" s="589"/>
    </row>
    <row r="304" spans="1:15">
      <c r="A304" s="601">
        <v>297</v>
      </c>
      <c r="B304" s="589"/>
      <c r="C304" s="589"/>
      <c r="D304" s="589"/>
      <c r="E304" s="600"/>
      <c r="F304" s="600"/>
      <c r="G304" s="591"/>
      <c r="H304" s="603"/>
      <c r="I304" s="604"/>
      <c r="J304" s="602" t="e">
        <f t="shared" si="1"/>
        <v>#DIV/0!</v>
      </c>
      <c r="K304" s="590"/>
      <c r="L304" s="590"/>
      <c r="M304" s="589"/>
      <c r="N304" s="589"/>
      <c r="O304" s="589"/>
    </row>
    <row r="305" spans="1:15">
      <c r="A305" s="574">
        <v>298</v>
      </c>
      <c r="B305" s="589"/>
      <c r="C305" s="589"/>
      <c r="D305" s="589"/>
      <c r="E305" s="600"/>
      <c r="F305" s="600"/>
      <c r="G305" s="591"/>
      <c r="H305" s="603"/>
      <c r="I305" s="604"/>
      <c r="J305" s="602" t="e">
        <f t="shared" si="1"/>
        <v>#DIV/0!</v>
      </c>
      <c r="K305" s="590"/>
      <c r="L305" s="590"/>
      <c r="M305" s="589"/>
      <c r="N305" s="589"/>
      <c r="O305" s="589"/>
    </row>
    <row r="306" spans="1:15">
      <c r="A306" s="574">
        <v>299</v>
      </c>
      <c r="B306" s="589"/>
      <c r="C306" s="589"/>
      <c r="D306" s="589"/>
      <c r="E306" s="600"/>
      <c r="F306" s="600"/>
      <c r="G306" s="591"/>
      <c r="H306" s="603"/>
      <c r="I306" s="604"/>
      <c r="J306" s="582" t="e">
        <f t="shared" si="1"/>
        <v>#DIV/0!</v>
      </c>
      <c r="K306" s="590"/>
      <c r="L306" s="590"/>
      <c r="M306" s="589"/>
      <c r="N306" s="589"/>
      <c r="O306" s="589"/>
    </row>
    <row r="307" spans="1:15">
      <c r="A307" s="574">
        <v>300</v>
      </c>
      <c r="B307" s="589"/>
      <c r="C307" s="589"/>
      <c r="D307" s="589"/>
      <c r="E307" s="600"/>
      <c r="F307" s="600"/>
      <c r="G307" s="591"/>
      <c r="H307" s="603"/>
      <c r="I307" s="604"/>
      <c r="J307" s="602" t="e">
        <f t="shared" si="1"/>
        <v>#DIV/0!</v>
      </c>
      <c r="K307" s="590"/>
      <c r="L307" s="590"/>
      <c r="M307" s="589"/>
      <c r="N307" s="589"/>
      <c r="O307" s="589"/>
    </row>
    <row r="308" spans="1:15">
      <c r="A308" s="601">
        <v>301</v>
      </c>
      <c r="B308" s="589"/>
      <c r="C308" s="589"/>
      <c r="D308" s="589"/>
      <c r="E308" s="600"/>
      <c r="F308" s="600"/>
      <c r="G308" s="591"/>
      <c r="H308" s="603"/>
      <c r="I308" s="604"/>
      <c r="J308" s="602" t="e">
        <f t="shared" si="1"/>
        <v>#DIV/0!</v>
      </c>
      <c r="K308" s="590"/>
      <c r="L308" s="590"/>
      <c r="M308" s="589"/>
      <c r="N308" s="589"/>
      <c r="O308" s="589"/>
    </row>
    <row r="309" spans="1:15">
      <c r="A309" s="601">
        <v>302</v>
      </c>
      <c r="B309" s="589"/>
      <c r="C309" s="589"/>
      <c r="D309" s="589"/>
      <c r="E309" s="600"/>
      <c r="F309" s="600"/>
      <c r="G309" s="591"/>
      <c r="H309" s="603"/>
      <c r="I309" s="604"/>
      <c r="J309" s="582" t="e">
        <f t="shared" si="1"/>
        <v>#DIV/0!</v>
      </c>
      <c r="K309" s="590"/>
      <c r="L309" s="590"/>
      <c r="M309" s="589"/>
      <c r="N309" s="589"/>
      <c r="O309" s="589"/>
    </row>
    <row r="310" spans="1:15">
      <c r="A310" s="574">
        <v>303</v>
      </c>
      <c r="B310" s="589"/>
      <c r="C310" s="589"/>
      <c r="D310" s="589"/>
      <c r="E310" s="600"/>
      <c r="F310" s="600"/>
      <c r="G310" s="591"/>
      <c r="H310" s="603"/>
      <c r="I310" s="604"/>
      <c r="J310" s="602" t="e">
        <f t="shared" si="1"/>
        <v>#DIV/0!</v>
      </c>
      <c r="K310" s="590"/>
      <c r="L310" s="590"/>
      <c r="M310" s="589"/>
      <c r="N310" s="589"/>
      <c r="O310" s="589"/>
    </row>
    <row r="311" spans="1:15">
      <c r="A311" s="574">
        <v>304</v>
      </c>
      <c r="B311" s="589"/>
      <c r="C311" s="589"/>
      <c r="D311" s="589"/>
      <c r="E311" s="600"/>
      <c r="F311" s="600"/>
      <c r="G311" s="591"/>
      <c r="H311" s="603"/>
      <c r="I311" s="604"/>
      <c r="J311" s="602" t="e">
        <f t="shared" si="1"/>
        <v>#DIV/0!</v>
      </c>
      <c r="K311" s="590"/>
      <c r="L311" s="590"/>
      <c r="M311" s="589"/>
      <c r="N311" s="589"/>
      <c r="O311" s="589"/>
    </row>
    <row r="312" spans="1:15">
      <c r="A312" s="574">
        <v>305</v>
      </c>
      <c r="B312" s="589"/>
      <c r="C312" s="589"/>
      <c r="D312" s="589"/>
      <c r="E312" s="600"/>
      <c r="F312" s="600"/>
      <c r="G312" s="591"/>
      <c r="H312" s="603"/>
      <c r="I312" s="604"/>
      <c r="J312" s="582" t="e">
        <f t="shared" si="1"/>
        <v>#DIV/0!</v>
      </c>
      <c r="K312" s="590"/>
      <c r="L312" s="590"/>
      <c r="M312" s="589"/>
      <c r="N312" s="589"/>
      <c r="O312" s="589"/>
    </row>
    <row r="313" spans="1:15">
      <c r="A313" s="601">
        <v>306</v>
      </c>
      <c r="B313" s="589"/>
      <c r="C313" s="589"/>
      <c r="D313" s="589"/>
      <c r="E313" s="600"/>
      <c r="F313" s="600"/>
      <c r="G313" s="591"/>
      <c r="H313" s="603"/>
      <c r="I313" s="604"/>
      <c r="J313" s="602" t="e">
        <f t="shared" si="1"/>
        <v>#DIV/0!</v>
      </c>
      <c r="K313" s="590"/>
      <c r="L313" s="590"/>
      <c r="M313" s="589"/>
      <c r="N313" s="589"/>
      <c r="O313" s="589"/>
    </row>
    <row r="314" spans="1:15">
      <c r="A314" s="601">
        <v>307</v>
      </c>
      <c r="B314" s="589"/>
      <c r="C314" s="589"/>
      <c r="D314" s="589"/>
      <c r="E314" s="600"/>
      <c r="F314" s="600"/>
      <c r="G314" s="591"/>
      <c r="H314" s="603"/>
      <c r="I314" s="604"/>
      <c r="J314" s="602" t="e">
        <f t="shared" si="1"/>
        <v>#DIV/0!</v>
      </c>
      <c r="K314" s="590"/>
      <c r="L314" s="590"/>
      <c r="M314" s="589"/>
      <c r="N314" s="589"/>
      <c r="O314" s="589"/>
    </row>
    <row r="315" spans="1:15">
      <c r="A315" s="574">
        <v>308</v>
      </c>
      <c r="B315" s="589"/>
      <c r="C315" s="589"/>
      <c r="D315" s="589"/>
      <c r="E315" s="600"/>
      <c r="F315" s="600"/>
      <c r="G315" s="591"/>
      <c r="H315" s="603"/>
      <c r="I315" s="604"/>
      <c r="J315" s="582" t="e">
        <f t="shared" si="1"/>
        <v>#DIV/0!</v>
      </c>
      <c r="K315" s="590"/>
      <c r="L315" s="590"/>
      <c r="M315" s="589"/>
      <c r="N315" s="589"/>
      <c r="O315" s="589"/>
    </row>
    <row r="316" spans="1:15">
      <c r="A316" s="574">
        <v>309</v>
      </c>
      <c r="B316" s="589"/>
      <c r="C316" s="589"/>
      <c r="D316" s="589"/>
      <c r="E316" s="600"/>
      <c r="F316" s="600"/>
      <c r="G316" s="591"/>
      <c r="H316" s="603"/>
      <c r="I316" s="604"/>
      <c r="J316" s="602" t="e">
        <f t="shared" si="1"/>
        <v>#DIV/0!</v>
      </c>
      <c r="K316" s="590"/>
      <c r="L316" s="590"/>
      <c r="M316" s="589"/>
      <c r="N316" s="589"/>
      <c r="O316" s="589"/>
    </row>
    <row r="317" spans="1:15">
      <c r="A317" s="574">
        <v>310</v>
      </c>
      <c r="B317" s="589"/>
      <c r="C317" s="589"/>
      <c r="D317" s="589"/>
      <c r="E317" s="600"/>
      <c r="F317" s="600"/>
      <c r="G317" s="591"/>
      <c r="H317" s="603"/>
      <c r="I317" s="604"/>
      <c r="J317" s="602" t="e">
        <f t="shared" si="1"/>
        <v>#DIV/0!</v>
      </c>
      <c r="K317" s="590"/>
      <c r="L317" s="590"/>
      <c r="M317" s="589"/>
      <c r="N317" s="589"/>
      <c r="O317" s="589"/>
    </row>
    <row r="318" spans="1:15">
      <c r="A318" s="601">
        <v>311</v>
      </c>
      <c r="B318" s="589"/>
      <c r="C318" s="589"/>
      <c r="D318" s="589"/>
      <c r="E318" s="600"/>
      <c r="F318" s="600"/>
      <c r="G318" s="591"/>
      <c r="H318" s="603"/>
      <c r="I318" s="604"/>
      <c r="J318" s="582" t="e">
        <f t="shared" ref="J318:J357" si="2">H318/I318</f>
        <v>#DIV/0!</v>
      </c>
      <c r="K318" s="590"/>
      <c r="L318" s="590"/>
      <c r="M318" s="589"/>
      <c r="N318" s="589"/>
      <c r="O318" s="589"/>
    </row>
    <row r="319" spans="1:15">
      <c r="A319" s="601">
        <v>312</v>
      </c>
      <c r="B319" s="589"/>
      <c r="C319" s="589"/>
      <c r="D319" s="589"/>
      <c r="E319" s="600"/>
      <c r="F319" s="600"/>
      <c r="G319" s="591"/>
      <c r="H319" s="603"/>
      <c r="I319" s="604"/>
      <c r="J319" s="602" t="e">
        <f t="shared" si="2"/>
        <v>#DIV/0!</v>
      </c>
      <c r="K319" s="590"/>
      <c r="L319" s="590"/>
      <c r="M319" s="589"/>
      <c r="N319" s="589"/>
      <c r="O319" s="589"/>
    </row>
    <row r="320" spans="1:15">
      <c r="A320" s="574">
        <v>313</v>
      </c>
      <c r="B320" s="589"/>
      <c r="C320" s="589"/>
      <c r="D320" s="589"/>
      <c r="E320" s="600"/>
      <c r="F320" s="600"/>
      <c r="G320" s="591"/>
      <c r="H320" s="603"/>
      <c r="I320" s="604"/>
      <c r="J320" s="602" t="e">
        <f t="shared" si="2"/>
        <v>#DIV/0!</v>
      </c>
      <c r="K320" s="590"/>
      <c r="L320" s="590"/>
      <c r="M320" s="589"/>
      <c r="N320" s="589"/>
      <c r="O320" s="589"/>
    </row>
    <row r="321" spans="1:15">
      <c r="A321" s="574">
        <v>314</v>
      </c>
      <c r="B321" s="589"/>
      <c r="C321" s="589"/>
      <c r="D321" s="589"/>
      <c r="E321" s="600"/>
      <c r="F321" s="600"/>
      <c r="G321" s="591"/>
      <c r="H321" s="603"/>
      <c r="I321" s="604"/>
      <c r="J321" s="582" t="e">
        <f t="shared" si="2"/>
        <v>#DIV/0!</v>
      </c>
      <c r="K321" s="590"/>
      <c r="L321" s="590"/>
      <c r="M321" s="589"/>
      <c r="N321" s="589"/>
      <c r="O321" s="589"/>
    </row>
    <row r="322" spans="1:15">
      <c r="A322" s="574">
        <v>315</v>
      </c>
      <c r="B322" s="589"/>
      <c r="C322" s="589"/>
      <c r="D322" s="589"/>
      <c r="E322" s="600"/>
      <c r="F322" s="600"/>
      <c r="G322" s="591"/>
      <c r="H322" s="603"/>
      <c r="I322" s="604"/>
      <c r="J322" s="602" t="e">
        <f t="shared" si="2"/>
        <v>#DIV/0!</v>
      </c>
      <c r="K322" s="590"/>
      <c r="L322" s="590"/>
      <c r="M322" s="589"/>
      <c r="N322" s="589"/>
      <c r="O322" s="589"/>
    </row>
    <row r="323" spans="1:15">
      <c r="A323" s="601">
        <v>316</v>
      </c>
      <c r="B323" s="589"/>
      <c r="C323" s="589"/>
      <c r="D323" s="589"/>
      <c r="E323" s="600"/>
      <c r="F323" s="600"/>
      <c r="G323" s="591"/>
      <c r="H323" s="603"/>
      <c r="I323" s="604"/>
      <c r="J323" s="602" t="e">
        <f t="shared" si="2"/>
        <v>#DIV/0!</v>
      </c>
      <c r="K323" s="590"/>
      <c r="L323" s="590"/>
      <c r="M323" s="589"/>
      <c r="N323" s="589"/>
      <c r="O323" s="589"/>
    </row>
    <row r="324" spans="1:15">
      <c r="A324" s="601">
        <v>317</v>
      </c>
      <c r="B324" s="589"/>
      <c r="C324" s="589"/>
      <c r="D324" s="589"/>
      <c r="E324" s="600"/>
      <c r="F324" s="600"/>
      <c r="G324" s="591"/>
      <c r="H324" s="603"/>
      <c r="I324" s="604"/>
      <c r="J324" s="582" t="e">
        <f t="shared" si="2"/>
        <v>#DIV/0!</v>
      </c>
      <c r="K324" s="590"/>
      <c r="L324" s="590"/>
      <c r="M324" s="589"/>
      <c r="N324" s="589"/>
      <c r="O324" s="589"/>
    </row>
    <row r="325" spans="1:15">
      <c r="A325" s="574">
        <v>318</v>
      </c>
      <c r="B325" s="589"/>
      <c r="C325" s="589"/>
      <c r="D325" s="589"/>
      <c r="E325" s="600"/>
      <c r="F325" s="600"/>
      <c r="G325" s="591"/>
      <c r="H325" s="603"/>
      <c r="I325" s="604"/>
      <c r="J325" s="602" t="e">
        <f t="shared" si="2"/>
        <v>#DIV/0!</v>
      </c>
      <c r="K325" s="590"/>
      <c r="L325" s="590"/>
      <c r="M325" s="589"/>
      <c r="N325" s="589"/>
      <c r="O325" s="589"/>
    </row>
    <row r="326" spans="1:15">
      <c r="A326" s="574">
        <v>319</v>
      </c>
      <c r="B326" s="589"/>
      <c r="C326" s="589"/>
      <c r="D326" s="589"/>
      <c r="E326" s="600"/>
      <c r="F326" s="600"/>
      <c r="G326" s="591"/>
      <c r="H326" s="603"/>
      <c r="I326" s="604"/>
      <c r="J326" s="602" t="e">
        <f t="shared" si="2"/>
        <v>#DIV/0!</v>
      </c>
      <c r="K326" s="590"/>
      <c r="L326" s="590"/>
      <c r="M326" s="589"/>
      <c r="N326" s="589"/>
      <c r="O326" s="589"/>
    </row>
    <row r="327" spans="1:15">
      <c r="A327" s="574">
        <v>320</v>
      </c>
      <c r="B327" s="589"/>
      <c r="C327" s="589"/>
      <c r="D327" s="589"/>
      <c r="E327" s="600"/>
      <c r="F327" s="600"/>
      <c r="G327" s="591"/>
      <c r="H327" s="603"/>
      <c r="I327" s="604"/>
      <c r="J327" s="582" t="e">
        <f t="shared" si="2"/>
        <v>#DIV/0!</v>
      </c>
      <c r="K327" s="590"/>
      <c r="L327" s="590"/>
      <c r="M327" s="589"/>
      <c r="N327" s="589"/>
      <c r="O327" s="589"/>
    </row>
    <row r="328" spans="1:15">
      <c r="A328" s="601">
        <v>321</v>
      </c>
      <c r="B328" s="589"/>
      <c r="C328" s="589"/>
      <c r="D328" s="589"/>
      <c r="E328" s="600"/>
      <c r="F328" s="600"/>
      <c r="G328" s="591"/>
      <c r="H328" s="603"/>
      <c r="I328" s="604"/>
      <c r="J328" s="602" t="e">
        <f t="shared" si="2"/>
        <v>#DIV/0!</v>
      </c>
      <c r="K328" s="590"/>
      <c r="L328" s="590"/>
      <c r="M328" s="589"/>
      <c r="N328" s="589"/>
      <c r="O328" s="589"/>
    </row>
    <row r="329" spans="1:15">
      <c r="A329" s="601">
        <v>322</v>
      </c>
      <c r="B329" s="589"/>
      <c r="C329" s="589"/>
      <c r="D329" s="589"/>
      <c r="E329" s="600"/>
      <c r="F329" s="600"/>
      <c r="G329" s="591"/>
      <c r="H329" s="603"/>
      <c r="I329" s="604"/>
      <c r="J329" s="602" t="e">
        <f t="shared" si="2"/>
        <v>#DIV/0!</v>
      </c>
      <c r="K329" s="590"/>
      <c r="L329" s="590"/>
      <c r="M329" s="589"/>
      <c r="N329" s="589"/>
      <c r="O329" s="589"/>
    </row>
    <row r="330" spans="1:15">
      <c r="A330" s="574">
        <v>323</v>
      </c>
      <c r="B330" s="589"/>
      <c r="C330" s="589"/>
      <c r="D330" s="589"/>
      <c r="E330" s="600"/>
      <c r="F330" s="600"/>
      <c r="G330" s="591"/>
      <c r="H330" s="603"/>
      <c r="I330" s="604"/>
      <c r="J330" s="582" t="e">
        <f t="shared" si="2"/>
        <v>#DIV/0!</v>
      </c>
      <c r="K330" s="590"/>
      <c r="L330" s="590"/>
      <c r="M330" s="589"/>
      <c r="N330" s="589"/>
      <c r="O330" s="589"/>
    </row>
    <row r="331" spans="1:15">
      <c r="A331" s="574">
        <v>324</v>
      </c>
      <c r="B331" s="589"/>
      <c r="C331" s="589"/>
      <c r="D331" s="589"/>
      <c r="E331" s="600"/>
      <c r="F331" s="600"/>
      <c r="G331" s="591"/>
      <c r="H331" s="603"/>
      <c r="I331" s="604"/>
      <c r="J331" s="602" t="e">
        <f t="shared" si="2"/>
        <v>#DIV/0!</v>
      </c>
      <c r="K331" s="590"/>
      <c r="L331" s="590"/>
      <c r="M331" s="589"/>
      <c r="N331" s="589"/>
      <c r="O331" s="589"/>
    </row>
    <row r="332" spans="1:15">
      <c r="A332" s="574">
        <v>325</v>
      </c>
      <c r="B332" s="589"/>
      <c r="C332" s="589"/>
      <c r="D332" s="589"/>
      <c r="E332" s="600"/>
      <c r="F332" s="600"/>
      <c r="G332" s="591"/>
      <c r="H332" s="603"/>
      <c r="I332" s="604"/>
      <c r="J332" s="602" t="e">
        <f t="shared" si="2"/>
        <v>#DIV/0!</v>
      </c>
      <c r="K332" s="590"/>
      <c r="L332" s="590"/>
      <c r="M332" s="589"/>
      <c r="N332" s="589"/>
      <c r="O332" s="589"/>
    </row>
    <row r="333" spans="1:15">
      <c r="A333" s="601">
        <v>326</v>
      </c>
      <c r="B333" s="589"/>
      <c r="C333" s="589"/>
      <c r="D333" s="589"/>
      <c r="E333" s="600"/>
      <c r="F333" s="600"/>
      <c r="G333" s="591"/>
      <c r="H333" s="603"/>
      <c r="I333" s="604"/>
      <c r="J333" s="582" t="e">
        <f t="shared" si="2"/>
        <v>#DIV/0!</v>
      </c>
      <c r="K333" s="590"/>
      <c r="L333" s="590"/>
      <c r="M333" s="589"/>
      <c r="N333" s="589"/>
      <c r="O333" s="589"/>
    </row>
    <row r="334" spans="1:15">
      <c r="A334" s="601">
        <v>327</v>
      </c>
      <c r="B334" s="589"/>
      <c r="C334" s="589"/>
      <c r="D334" s="589"/>
      <c r="E334" s="600"/>
      <c r="F334" s="600"/>
      <c r="G334" s="591"/>
      <c r="H334" s="603"/>
      <c r="I334" s="604"/>
      <c r="J334" s="602" t="e">
        <f t="shared" si="2"/>
        <v>#DIV/0!</v>
      </c>
      <c r="K334" s="590"/>
      <c r="L334" s="590"/>
      <c r="M334" s="589"/>
      <c r="N334" s="589"/>
      <c r="O334" s="589"/>
    </row>
    <row r="335" spans="1:15">
      <c r="A335" s="574">
        <v>328</v>
      </c>
      <c r="B335" s="589"/>
      <c r="C335" s="589"/>
      <c r="D335" s="589"/>
      <c r="E335" s="600"/>
      <c r="F335" s="600"/>
      <c r="G335" s="591"/>
      <c r="H335" s="603"/>
      <c r="I335" s="604"/>
      <c r="J335" s="602" t="e">
        <f t="shared" si="2"/>
        <v>#DIV/0!</v>
      </c>
      <c r="K335" s="590"/>
      <c r="L335" s="590"/>
      <c r="M335" s="589"/>
      <c r="N335" s="589"/>
      <c r="O335" s="589"/>
    </row>
    <row r="336" spans="1:15">
      <c r="A336" s="574">
        <v>329</v>
      </c>
      <c r="B336" s="589"/>
      <c r="C336" s="589"/>
      <c r="D336" s="589"/>
      <c r="E336" s="600"/>
      <c r="F336" s="600"/>
      <c r="G336" s="591"/>
      <c r="H336" s="603"/>
      <c r="I336" s="604"/>
      <c r="J336" s="582" t="e">
        <f t="shared" si="2"/>
        <v>#DIV/0!</v>
      </c>
      <c r="K336" s="590"/>
      <c r="L336" s="590"/>
      <c r="M336" s="589"/>
      <c r="N336" s="589"/>
      <c r="O336" s="589"/>
    </row>
    <row r="337" spans="1:15">
      <c r="A337" s="574">
        <v>330</v>
      </c>
      <c r="B337" s="589"/>
      <c r="C337" s="589"/>
      <c r="D337" s="589"/>
      <c r="E337" s="600"/>
      <c r="F337" s="600"/>
      <c r="G337" s="591"/>
      <c r="H337" s="603"/>
      <c r="I337" s="604"/>
      <c r="J337" s="602" t="e">
        <f t="shared" si="2"/>
        <v>#DIV/0!</v>
      </c>
      <c r="K337" s="590"/>
      <c r="L337" s="590"/>
      <c r="M337" s="589"/>
      <c r="N337" s="589"/>
      <c r="O337" s="589"/>
    </row>
    <row r="338" spans="1:15">
      <c r="A338" s="601">
        <v>331</v>
      </c>
      <c r="B338" s="589"/>
      <c r="C338" s="589"/>
      <c r="D338" s="589"/>
      <c r="E338" s="600"/>
      <c r="F338" s="600"/>
      <c r="G338" s="591"/>
      <c r="H338" s="603"/>
      <c r="I338" s="604"/>
      <c r="J338" s="602" t="e">
        <f t="shared" si="2"/>
        <v>#DIV/0!</v>
      </c>
      <c r="K338" s="590"/>
      <c r="L338" s="590"/>
      <c r="M338" s="589"/>
      <c r="N338" s="589"/>
      <c r="O338" s="589"/>
    </row>
    <row r="339" spans="1:15">
      <c r="A339" s="601">
        <v>332</v>
      </c>
      <c r="B339" s="589"/>
      <c r="C339" s="589"/>
      <c r="D339" s="589"/>
      <c r="E339" s="600"/>
      <c r="F339" s="600"/>
      <c r="G339" s="591"/>
      <c r="H339" s="603"/>
      <c r="I339" s="604"/>
      <c r="J339" s="582" t="e">
        <f t="shared" si="2"/>
        <v>#DIV/0!</v>
      </c>
      <c r="K339" s="590"/>
      <c r="L339" s="590"/>
      <c r="M339" s="589"/>
      <c r="N339" s="589"/>
      <c r="O339" s="589"/>
    </row>
    <row r="340" spans="1:15">
      <c r="A340" s="574">
        <v>333</v>
      </c>
      <c r="B340" s="589"/>
      <c r="C340" s="589"/>
      <c r="D340" s="589"/>
      <c r="E340" s="600"/>
      <c r="F340" s="600"/>
      <c r="G340" s="591"/>
      <c r="H340" s="603"/>
      <c r="I340" s="604"/>
      <c r="J340" s="602" t="e">
        <f t="shared" si="2"/>
        <v>#DIV/0!</v>
      </c>
      <c r="K340" s="590"/>
      <c r="L340" s="590"/>
      <c r="M340" s="589"/>
      <c r="N340" s="589"/>
      <c r="O340" s="589"/>
    </row>
    <row r="341" spans="1:15">
      <c r="A341" s="574">
        <v>334</v>
      </c>
      <c r="B341" s="589"/>
      <c r="C341" s="589"/>
      <c r="D341" s="589"/>
      <c r="E341" s="600"/>
      <c r="F341" s="600"/>
      <c r="G341" s="591"/>
      <c r="H341" s="603"/>
      <c r="I341" s="604"/>
      <c r="J341" s="602" t="e">
        <f t="shared" si="2"/>
        <v>#DIV/0!</v>
      </c>
      <c r="K341" s="590"/>
      <c r="L341" s="590"/>
      <c r="M341" s="589"/>
      <c r="N341" s="589"/>
      <c r="O341" s="589"/>
    </row>
    <row r="342" spans="1:15">
      <c r="A342" s="574">
        <v>335</v>
      </c>
      <c r="B342" s="589"/>
      <c r="C342" s="589"/>
      <c r="D342" s="589"/>
      <c r="E342" s="600"/>
      <c r="F342" s="600"/>
      <c r="G342" s="591"/>
      <c r="H342" s="603"/>
      <c r="I342" s="604"/>
      <c r="J342" s="582" t="e">
        <f t="shared" si="2"/>
        <v>#DIV/0!</v>
      </c>
      <c r="K342" s="590"/>
      <c r="L342" s="590"/>
      <c r="M342" s="589"/>
      <c r="N342" s="589"/>
      <c r="O342" s="589"/>
    </row>
    <row r="343" spans="1:15">
      <c r="A343" s="601">
        <v>336</v>
      </c>
      <c r="B343" s="589"/>
      <c r="C343" s="589"/>
      <c r="D343" s="589"/>
      <c r="E343" s="600"/>
      <c r="F343" s="600"/>
      <c r="G343" s="591"/>
      <c r="H343" s="603"/>
      <c r="I343" s="604"/>
      <c r="J343" s="602" t="e">
        <f t="shared" si="2"/>
        <v>#DIV/0!</v>
      </c>
      <c r="K343" s="590"/>
      <c r="L343" s="590"/>
      <c r="M343" s="589"/>
      <c r="N343" s="589"/>
      <c r="O343" s="589"/>
    </row>
    <row r="344" spans="1:15">
      <c r="A344" s="601">
        <v>337</v>
      </c>
      <c r="B344" s="589"/>
      <c r="C344" s="589"/>
      <c r="D344" s="589"/>
      <c r="E344" s="600"/>
      <c r="F344" s="600"/>
      <c r="G344" s="591"/>
      <c r="H344" s="603"/>
      <c r="I344" s="604"/>
      <c r="J344" s="602" t="e">
        <f t="shared" si="2"/>
        <v>#DIV/0!</v>
      </c>
      <c r="K344" s="590"/>
      <c r="L344" s="590"/>
      <c r="M344" s="589"/>
      <c r="N344" s="589"/>
      <c r="O344" s="589"/>
    </row>
    <row r="345" spans="1:15">
      <c r="A345" s="574">
        <v>338</v>
      </c>
      <c r="B345" s="589"/>
      <c r="C345" s="589"/>
      <c r="D345" s="589"/>
      <c r="E345" s="600"/>
      <c r="F345" s="600"/>
      <c r="G345" s="591"/>
      <c r="H345" s="603"/>
      <c r="I345" s="604"/>
      <c r="J345" s="582" t="e">
        <f t="shared" si="2"/>
        <v>#DIV/0!</v>
      </c>
      <c r="K345" s="590"/>
      <c r="L345" s="590"/>
      <c r="M345" s="589"/>
      <c r="N345" s="589"/>
      <c r="O345" s="589"/>
    </row>
    <row r="346" spans="1:15">
      <c r="A346" s="574">
        <v>339</v>
      </c>
      <c r="B346" s="589"/>
      <c r="C346" s="589"/>
      <c r="D346" s="589"/>
      <c r="E346" s="600"/>
      <c r="F346" s="600"/>
      <c r="G346" s="591"/>
      <c r="H346" s="603"/>
      <c r="I346" s="604"/>
      <c r="J346" s="602" t="e">
        <f t="shared" si="2"/>
        <v>#DIV/0!</v>
      </c>
      <c r="K346" s="590"/>
      <c r="L346" s="590"/>
      <c r="M346" s="589"/>
      <c r="N346" s="589"/>
      <c r="O346" s="589"/>
    </row>
    <row r="347" spans="1:15">
      <c r="A347" s="574">
        <v>340</v>
      </c>
      <c r="B347" s="589"/>
      <c r="C347" s="589"/>
      <c r="D347" s="589"/>
      <c r="E347" s="600"/>
      <c r="F347" s="600"/>
      <c r="G347" s="591"/>
      <c r="H347" s="603"/>
      <c r="I347" s="604"/>
      <c r="J347" s="602" t="e">
        <f t="shared" si="2"/>
        <v>#DIV/0!</v>
      </c>
      <c r="K347" s="590"/>
      <c r="L347" s="590"/>
      <c r="M347" s="589"/>
      <c r="N347" s="589"/>
      <c r="O347" s="589"/>
    </row>
    <row r="348" spans="1:15">
      <c r="A348" s="601">
        <v>341</v>
      </c>
      <c r="B348" s="589"/>
      <c r="C348" s="589"/>
      <c r="D348" s="589"/>
      <c r="E348" s="600"/>
      <c r="F348" s="600"/>
      <c r="G348" s="591"/>
      <c r="H348" s="603"/>
      <c r="I348" s="604"/>
      <c r="J348" s="582" t="e">
        <f t="shared" si="2"/>
        <v>#DIV/0!</v>
      </c>
      <c r="K348" s="590"/>
      <c r="L348" s="590"/>
      <c r="M348" s="589"/>
      <c r="N348" s="589"/>
      <c r="O348" s="589"/>
    </row>
    <row r="349" spans="1:15">
      <c r="A349" s="601">
        <v>342</v>
      </c>
      <c r="B349" s="589"/>
      <c r="C349" s="589"/>
      <c r="D349" s="589"/>
      <c r="E349" s="600"/>
      <c r="F349" s="600"/>
      <c r="G349" s="591"/>
      <c r="H349" s="603"/>
      <c r="I349" s="604"/>
      <c r="J349" s="602" t="e">
        <f t="shared" si="2"/>
        <v>#DIV/0!</v>
      </c>
      <c r="K349" s="590"/>
      <c r="L349" s="590"/>
      <c r="M349" s="589"/>
      <c r="N349" s="589"/>
      <c r="O349" s="589"/>
    </row>
    <row r="350" spans="1:15">
      <c r="A350" s="574">
        <v>343</v>
      </c>
      <c r="B350" s="589"/>
      <c r="C350" s="589"/>
      <c r="D350" s="589"/>
      <c r="E350" s="600"/>
      <c r="F350" s="600"/>
      <c r="G350" s="591"/>
      <c r="H350" s="603"/>
      <c r="I350" s="604"/>
      <c r="J350" s="602" t="e">
        <f t="shared" si="2"/>
        <v>#DIV/0!</v>
      </c>
      <c r="K350" s="590"/>
      <c r="L350" s="590"/>
      <c r="M350" s="589"/>
      <c r="N350" s="589"/>
      <c r="O350" s="589"/>
    </row>
    <row r="351" spans="1:15">
      <c r="A351" s="574">
        <v>344</v>
      </c>
      <c r="B351" s="589"/>
      <c r="C351" s="589"/>
      <c r="D351" s="589"/>
      <c r="E351" s="600"/>
      <c r="F351" s="600"/>
      <c r="G351" s="591"/>
      <c r="H351" s="603"/>
      <c r="I351" s="604"/>
      <c r="J351" s="582" t="e">
        <f t="shared" si="2"/>
        <v>#DIV/0!</v>
      </c>
      <c r="K351" s="590"/>
      <c r="L351" s="590"/>
      <c r="M351" s="589"/>
      <c r="N351" s="589"/>
      <c r="O351" s="589"/>
    </row>
    <row r="352" spans="1:15">
      <c r="A352" s="574">
        <v>345</v>
      </c>
      <c r="B352" s="589"/>
      <c r="C352" s="589"/>
      <c r="D352" s="589"/>
      <c r="E352" s="600"/>
      <c r="F352" s="600"/>
      <c r="G352" s="591"/>
      <c r="H352" s="603"/>
      <c r="I352" s="604"/>
      <c r="J352" s="602" t="e">
        <f t="shared" si="2"/>
        <v>#DIV/0!</v>
      </c>
      <c r="K352" s="590"/>
      <c r="L352" s="590"/>
      <c r="M352" s="589"/>
      <c r="N352" s="589"/>
      <c r="O352" s="589"/>
    </row>
    <row r="353" spans="1:15">
      <c r="A353" s="601">
        <v>346</v>
      </c>
      <c r="B353" s="589"/>
      <c r="C353" s="589"/>
      <c r="D353" s="589"/>
      <c r="E353" s="600"/>
      <c r="F353" s="600"/>
      <c r="G353" s="591"/>
      <c r="H353" s="603"/>
      <c r="I353" s="604"/>
      <c r="J353" s="602" t="e">
        <f t="shared" si="2"/>
        <v>#DIV/0!</v>
      </c>
      <c r="K353" s="590"/>
      <c r="L353" s="590"/>
      <c r="M353" s="589"/>
      <c r="N353" s="589"/>
      <c r="O353" s="589"/>
    </row>
    <row r="354" spans="1:15">
      <c r="A354" s="601">
        <v>347</v>
      </c>
      <c r="B354" s="589"/>
      <c r="C354" s="589"/>
      <c r="D354" s="589"/>
      <c r="E354" s="600"/>
      <c r="F354" s="600"/>
      <c r="G354" s="591"/>
      <c r="H354" s="603"/>
      <c r="I354" s="604"/>
      <c r="J354" s="582" t="e">
        <f t="shared" si="2"/>
        <v>#DIV/0!</v>
      </c>
      <c r="K354" s="590"/>
      <c r="L354" s="590"/>
      <c r="M354" s="589"/>
      <c r="N354" s="589"/>
      <c r="O354" s="589"/>
    </row>
    <row r="355" spans="1:15">
      <c r="A355" s="574">
        <v>348</v>
      </c>
      <c r="B355" s="589"/>
      <c r="C355" s="589"/>
      <c r="D355" s="589"/>
      <c r="E355" s="600"/>
      <c r="F355" s="600"/>
      <c r="G355" s="591"/>
      <c r="H355" s="603"/>
      <c r="I355" s="604"/>
      <c r="J355" s="602" t="e">
        <f t="shared" si="2"/>
        <v>#DIV/0!</v>
      </c>
      <c r="K355" s="590"/>
      <c r="L355" s="590"/>
      <c r="M355" s="589"/>
      <c r="N355" s="589"/>
      <c r="O355" s="589"/>
    </row>
    <row r="356" spans="1:15">
      <c r="A356" s="574">
        <v>349</v>
      </c>
      <c r="B356" s="589"/>
      <c r="C356" s="589"/>
      <c r="D356" s="589"/>
      <c r="E356" s="600"/>
      <c r="F356" s="600"/>
      <c r="G356" s="591"/>
      <c r="H356" s="603"/>
      <c r="I356" s="604"/>
      <c r="J356" s="602" t="e">
        <f t="shared" si="2"/>
        <v>#DIV/0!</v>
      </c>
      <c r="K356" s="590"/>
      <c r="L356" s="590"/>
      <c r="M356" s="589"/>
      <c r="N356" s="589"/>
      <c r="O356" s="589"/>
    </row>
    <row r="357" spans="1:15">
      <c r="A357" s="574">
        <v>350</v>
      </c>
      <c r="B357" s="589"/>
      <c r="C357" s="589"/>
      <c r="D357" s="589"/>
      <c r="E357" s="600"/>
      <c r="F357" s="600"/>
      <c r="G357" s="591"/>
      <c r="H357" s="603"/>
      <c r="I357" s="604"/>
      <c r="J357" s="582" t="e">
        <f t="shared" si="2"/>
        <v>#DIV/0!</v>
      </c>
      <c r="K357" s="590"/>
      <c r="L357" s="590"/>
      <c r="M357" s="589"/>
      <c r="N357" s="589"/>
      <c r="O357" s="589"/>
    </row>
  </sheetData>
  <mergeCells count="3">
    <mergeCell ref="E2:G2"/>
    <mergeCell ref="E3:G3"/>
    <mergeCell ref="E4:G4"/>
  </mergeCells>
  <phoneticPr fontId="3"/>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17" sqref="H17"/>
    </sheetView>
  </sheetViews>
  <sheetFormatPr defaultColWidth="9" defaultRowHeight="13.5"/>
  <cols>
    <col min="1" max="1" width="9" style="574"/>
    <col min="2" max="2" width="20" style="574" customWidth="1"/>
    <col min="3" max="4" width="9" style="574"/>
    <col min="5" max="5" width="13" style="574" bestFit="1" customWidth="1"/>
    <col min="6" max="6" width="9" style="574"/>
    <col min="7" max="7" width="13.125" style="574" bestFit="1" customWidth="1"/>
    <col min="8" max="8" width="11.375" style="574" bestFit="1" customWidth="1"/>
    <col min="9" max="9" width="10.25" style="574" bestFit="1" customWidth="1"/>
    <col min="10" max="257" width="9" style="574"/>
    <col min="258" max="258" width="20" style="574" customWidth="1"/>
    <col min="259" max="260" width="9" style="574"/>
    <col min="261" max="261" width="13" style="574" bestFit="1" customWidth="1"/>
    <col min="262" max="262" width="9" style="574"/>
    <col min="263" max="263" width="13.125" style="574" bestFit="1" customWidth="1"/>
    <col min="264" max="264" width="11.375" style="574" bestFit="1" customWidth="1"/>
    <col min="265" max="265" width="10.25" style="574" bestFit="1" customWidth="1"/>
    <col min="266" max="513" width="9" style="574"/>
    <col min="514" max="514" width="20" style="574" customWidth="1"/>
    <col min="515" max="516" width="9" style="574"/>
    <col min="517" max="517" width="13" style="574" bestFit="1" customWidth="1"/>
    <col min="518" max="518" width="9" style="574"/>
    <col min="519" max="519" width="13.125" style="574" bestFit="1" customWidth="1"/>
    <col min="520" max="520" width="11.375" style="574" bestFit="1" customWidth="1"/>
    <col min="521" max="521" width="10.25" style="574" bestFit="1" customWidth="1"/>
    <col min="522" max="769" width="9" style="574"/>
    <col min="770" max="770" width="20" style="574" customWidth="1"/>
    <col min="771" max="772" width="9" style="574"/>
    <col min="773" max="773" width="13" style="574" bestFit="1" customWidth="1"/>
    <col min="774" max="774" width="9" style="574"/>
    <col min="775" max="775" width="13.125" style="574" bestFit="1" customWidth="1"/>
    <col min="776" max="776" width="11.375" style="574" bestFit="1" customWidth="1"/>
    <col min="777" max="777" width="10.25" style="574" bestFit="1" customWidth="1"/>
    <col min="778" max="1025" width="9" style="574"/>
    <col min="1026" max="1026" width="20" style="574" customWidth="1"/>
    <col min="1027" max="1028" width="9" style="574"/>
    <col min="1029" max="1029" width="13" style="574" bestFit="1" customWidth="1"/>
    <col min="1030" max="1030" width="9" style="574"/>
    <col min="1031" max="1031" width="13.125" style="574" bestFit="1" customWidth="1"/>
    <col min="1032" max="1032" width="11.375" style="574" bestFit="1" customWidth="1"/>
    <col min="1033" max="1033" width="10.25" style="574" bestFit="1" customWidth="1"/>
    <col min="1034" max="1281" width="9" style="574"/>
    <col min="1282" max="1282" width="20" style="574" customWidth="1"/>
    <col min="1283" max="1284" width="9" style="574"/>
    <col min="1285" max="1285" width="13" style="574" bestFit="1" customWidth="1"/>
    <col min="1286" max="1286" width="9" style="574"/>
    <col min="1287" max="1287" width="13.125" style="574" bestFit="1" customWidth="1"/>
    <col min="1288" max="1288" width="11.375" style="574" bestFit="1" customWidth="1"/>
    <col min="1289" max="1289" width="10.25" style="574" bestFit="1" customWidth="1"/>
    <col min="1290" max="1537" width="9" style="574"/>
    <col min="1538" max="1538" width="20" style="574" customWidth="1"/>
    <col min="1539" max="1540" width="9" style="574"/>
    <col min="1541" max="1541" width="13" style="574" bestFit="1" customWidth="1"/>
    <col min="1542" max="1542" width="9" style="574"/>
    <col min="1543" max="1543" width="13.125" style="574" bestFit="1" customWidth="1"/>
    <col min="1544" max="1544" width="11.375" style="574" bestFit="1" customWidth="1"/>
    <col min="1545" max="1545" width="10.25" style="574" bestFit="1" customWidth="1"/>
    <col min="1546" max="1793" width="9" style="574"/>
    <col min="1794" max="1794" width="20" style="574" customWidth="1"/>
    <col min="1795" max="1796" width="9" style="574"/>
    <col min="1797" max="1797" width="13" style="574" bestFit="1" customWidth="1"/>
    <col min="1798" max="1798" width="9" style="574"/>
    <col min="1799" max="1799" width="13.125" style="574" bestFit="1" customWidth="1"/>
    <col min="1800" max="1800" width="11.375" style="574" bestFit="1" customWidth="1"/>
    <col min="1801" max="1801" width="10.25" style="574" bestFit="1" customWidth="1"/>
    <col min="1802" max="2049" width="9" style="574"/>
    <col min="2050" max="2050" width="20" style="574" customWidth="1"/>
    <col min="2051" max="2052" width="9" style="574"/>
    <col min="2053" max="2053" width="13" style="574" bestFit="1" customWidth="1"/>
    <col min="2054" max="2054" width="9" style="574"/>
    <col min="2055" max="2055" width="13.125" style="574" bestFit="1" customWidth="1"/>
    <col min="2056" max="2056" width="11.375" style="574" bestFit="1" customWidth="1"/>
    <col min="2057" max="2057" width="10.25" style="574" bestFit="1" customWidth="1"/>
    <col min="2058" max="2305" width="9" style="574"/>
    <col min="2306" max="2306" width="20" style="574" customWidth="1"/>
    <col min="2307" max="2308" width="9" style="574"/>
    <col min="2309" max="2309" width="13" style="574" bestFit="1" customWidth="1"/>
    <col min="2310" max="2310" width="9" style="574"/>
    <col min="2311" max="2311" width="13.125" style="574" bestFit="1" customWidth="1"/>
    <col min="2312" max="2312" width="11.375" style="574" bestFit="1" customWidth="1"/>
    <col min="2313" max="2313" width="10.25" style="574" bestFit="1" customWidth="1"/>
    <col min="2314" max="2561" width="9" style="574"/>
    <col min="2562" max="2562" width="20" style="574" customWidth="1"/>
    <col min="2563" max="2564" width="9" style="574"/>
    <col min="2565" max="2565" width="13" style="574" bestFit="1" customWidth="1"/>
    <col min="2566" max="2566" width="9" style="574"/>
    <col min="2567" max="2567" width="13.125" style="574" bestFit="1" customWidth="1"/>
    <col min="2568" max="2568" width="11.375" style="574" bestFit="1" customWidth="1"/>
    <col min="2569" max="2569" width="10.25" style="574" bestFit="1" customWidth="1"/>
    <col min="2570" max="2817" width="9" style="574"/>
    <col min="2818" max="2818" width="20" style="574" customWidth="1"/>
    <col min="2819" max="2820" width="9" style="574"/>
    <col min="2821" max="2821" width="13" style="574" bestFit="1" customWidth="1"/>
    <col min="2822" max="2822" width="9" style="574"/>
    <col min="2823" max="2823" width="13.125" style="574" bestFit="1" customWidth="1"/>
    <col min="2824" max="2824" width="11.375" style="574" bestFit="1" customWidth="1"/>
    <col min="2825" max="2825" width="10.25" style="574" bestFit="1" customWidth="1"/>
    <col min="2826" max="3073" width="9" style="574"/>
    <col min="3074" max="3074" width="20" style="574" customWidth="1"/>
    <col min="3075" max="3076" width="9" style="574"/>
    <col min="3077" max="3077" width="13" style="574" bestFit="1" customWidth="1"/>
    <col min="3078" max="3078" width="9" style="574"/>
    <col min="3079" max="3079" width="13.125" style="574" bestFit="1" customWidth="1"/>
    <col min="3080" max="3080" width="11.375" style="574" bestFit="1" customWidth="1"/>
    <col min="3081" max="3081" width="10.25" style="574" bestFit="1" customWidth="1"/>
    <col min="3082" max="3329" width="9" style="574"/>
    <col min="3330" max="3330" width="20" style="574" customWidth="1"/>
    <col min="3331" max="3332" width="9" style="574"/>
    <col min="3333" max="3333" width="13" style="574" bestFit="1" customWidth="1"/>
    <col min="3334" max="3334" width="9" style="574"/>
    <col min="3335" max="3335" width="13.125" style="574" bestFit="1" customWidth="1"/>
    <col min="3336" max="3336" width="11.375" style="574" bestFit="1" customWidth="1"/>
    <col min="3337" max="3337" width="10.25" style="574" bestFit="1" customWidth="1"/>
    <col min="3338" max="3585" width="9" style="574"/>
    <col min="3586" max="3586" width="20" style="574" customWidth="1"/>
    <col min="3587" max="3588" width="9" style="574"/>
    <col min="3589" max="3589" width="13" style="574" bestFit="1" customWidth="1"/>
    <col min="3590" max="3590" width="9" style="574"/>
    <col min="3591" max="3591" width="13.125" style="574" bestFit="1" customWidth="1"/>
    <col min="3592" max="3592" width="11.375" style="574" bestFit="1" customWidth="1"/>
    <col min="3593" max="3593" width="10.25" style="574" bestFit="1" customWidth="1"/>
    <col min="3594" max="3841" width="9" style="574"/>
    <col min="3842" max="3842" width="20" style="574" customWidth="1"/>
    <col min="3843" max="3844" width="9" style="574"/>
    <col min="3845" max="3845" width="13" style="574" bestFit="1" customWidth="1"/>
    <col min="3846" max="3846" width="9" style="574"/>
    <col min="3847" max="3847" width="13.125" style="574" bestFit="1" customWidth="1"/>
    <col min="3848" max="3848" width="11.375" style="574" bestFit="1" customWidth="1"/>
    <col min="3849" max="3849" width="10.25" style="574" bestFit="1" customWidth="1"/>
    <col min="3850" max="4097" width="9" style="574"/>
    <col min="4098" max="4098" width="20" style="574" customWidth="1"/>
    <col min="4099" max="4100" width="9" style="574"/>
    <col min="4101" max="4101" width="13" style="574" bestFit="1" customWidth="1"/>
    <col min="4102" max="4102" width="9" style="574"/>
    <col min="4103" max="4103" width="13.125" style="574" bestFit="1" customWidth="1"/>
    <col min="4104" max="4104" width="11.375" style="574" bestFit="1" customWidth="1"/>
    <col min="4105" max="4105" width="10.25" style="574" bestFit="1" customWidth="1"/>
    <col min="4106" max="4353" width="9" style="574"/>
    <col min="4354" max="4354" width="20" style="574" customWidth="1"/>
    <col min="4355" max="4356" width="9" style="574"/>
    <col min="4357" max="4357" width="13" style="574" bestFit="1" customWidth="1"/>
    <col min="4358" max="4358" width="9" style="574"/>
    <col min="4359" max="4359" width="13.125" style="574" bestFit="1" customWidth="1"/>
    <col min="4360" max="4360" width="11.375" style="574" bestFit="1" customWidth="1"/>
    <col min="4361" max="4361" width="10.25" style="574" bestFit="1" customWidth="1"/>
    <col min="4362" max="4609" width="9" style="574"/>
    <col min="4610" max="4610" width="20" style="574" customWidth="1"/>
    <col min="4611" max="4612" width="9" style="574"/>
    <col min="4613" max="4613" width="13" style="574" bestFit="1" customWidth="1"/>
    <col min="4614" max="4614" width="9" style="574"/>
    <col min="4615" max="4615" width="13.125" style="574" bestFit="1" customWidth="1"/>
    <col min="4616" max="4616" width="11.375" style="574" bestFit="1" customWidth="1"/>
    <col min="4617" max="4617" width="10.25" style="574" bestFit="1" customWidth="1"/>
    <col min="4618" max="4865" width="9" style="574"/>
    <col min="4866" max="4866" width="20" style="574" customWidth="1"/>
    <col min="4867" max="4868" width="9" style="574"/>
    <col min="4869" max="4869" width="13" style="574" bestFit="1" customWidth="1"/>
    <col min="4870" max="4870" width="9" style="574"/>
    <col min="4871" max="4871" width="13.125" style="574" bestFit="1" customWidth="1"/>
    <col min="4872" max="4872" width="11.375" style="574" bestFit="1" customWidth="1"/>
    <col min="4873" max="4873" width="10.25" style="574" bestFit="1" customWidth="1"/>
    <col min="4874" max="5121" width="9" style="574"/>
    <col min="5122" max="5122" width="20" style="574" customWidth="1"/>
    <col min="5123" max="5124" width="9" style="574"/>
    <col min="5125" max="5125" width="13" style="574" bestFit="1" customWidth="1"/>
    <col min="5126" max="5126" width="9" style="574"/>
    <col min="5127" max="5127" width="13.125" style="574" bestFit="1" customWidth="1"/>
    <col min="5128" max="5128" width="11.375" style="574" bestFit="1" customWidth="1"/>
    <col min="5129" max="5129" width="10.25" style="574" bestFit="1" customWidth="1"/>
    <col min="5130" max="5377" width="9" style="574"/>
    <col min="5378" max="5378" width="20" style="574" customWidth="1"/>
    <col min="5379" max="5380" width="9" style="574"/>
    <col min="5381" max="5381" width="13" style="574" bestFit="1" customWidth="1"/>
    <col min="5382" max="5382" width="9" style="574"/>
    <col min="5383" max="5383" width="13.125" style="574" bestFit="1" customWidth="1"/>
    <col min="5384" max="5384" width="11.375" style="574" bestFit="1" customWidth="1"/>
    <col min="5385" max="5385" width="10.25" style="574" bestFit="1" customWidth="1"/>
    <col min="5386" max="5633" width="9" style="574"/>
    <col min="5634" max="5634" width="20" style="574" customWidth="1"/>
    <col min="5635" max="5636" width="9" style="574"/>
    <col min="5637" max="5637" width="13" style="574" bestFit="1" customWidth="1"/>
    <col min="5638" max="5638" width="9" style="574"/>
    <col min="5639" max="5639" width="13.125" style="574" bestFit="1" customWidth="1"/>
    <col min="5640" max="5640" width="11.375" style="574" bestFit="1" customWidth="1"/>
    <col min="5641" max="5641" width="10.25" style="574" bestFit="1" customWidth="1"/>
    <col min="5642" max="5889" width="9" style="574"/>
    <col min="5890" max="5890" width="20" style="574" customWidth="1"/>
    <col min="5891" max="5892" width="9" style="574"/>
    <col min="5893" max="5893" width="13" style="574" bestFit="1" customWidth="1"/>
    <col min="5894" max="5894" width="9" style="574"/>
    <col min="5895" max="5895" width="13.125" style="574" bestFit="1" customWidth="1"/>
    <col min="5896" max="5896" width="11.375" style="574" bestFit="1" customWidth="1"/>
    <col min="5897" max="5897" width="10.25" style="574" bestFit="1" customWidth="1"/>
    <col min="5898" max="6145" width="9" style="574"/>
    <col min="6146" max="6146" width="20" style="574" customWidth="1"/>
    <col min="6147" max="6148" width="9" style="574"/>
    <col min="6149" max="6149" width="13" style="574" bestFit="1" customWidth="1"/>
    <col min="6150" max="6150" width="9" style="574"/>
    <col min="6151" max="6151" width="13.125" style="574" bestFit="1" customWidth="1"/>
    <col min="6152" max="6152" width="11.375" style="574" bestFit="1" customWidth="1"/>
    <col min="6153" max="6153" width="10.25" style="574" bestFit="1" customWidth="1"/>
    <col min="6154" max="6401" width="9" style="574"/>
    <col min="6402" max="6402" width="20" style="574" customWidth="1"/>
    <col min="6403" max="6404" width="9" style="574"/>
    <col min="6405" max="6405" width="13" style="574" bestFit="1" customWidth="1"/>
    <col min="6406" max="6406" width="9" style="574"/>
    <col min="6407" max="6407" width="13.125" style="574" bestFit="1" customWidth="1"/>
    <col min="6408" max="6408" width="11.375" style="574" bestFit="1" customWidth="1"/>
    <col min="6409" max="6409" width="10.25" style="574" bestFit="1" customWidth="1"/>
    <col min="6410" max="6657" width="9" style="574"/>
    <col min="6658" max="6658" width="20" style="574" customWidth="1"/>
    <col min="6659" max="6660" width="9" style="574"/>
    <col min="6661" max="6661" width="13" style="574" bestFit="1" customWidth="1"/>
    <col min="6662" max="6662" width="9" style="574"/>
    <col min="6663" max="6663" width="13.125" style="574" bestFit="1" customWidth="1"/>
    <col min="6664" max="6664" width="11.375" style="574" bestFit="1" customWidth="1"/>
    <col min="6665" max="6665" width="10.25" style="574" bestFit="1" customWidth="1"/>
    <col min="6666" max="6913" width="9" style="574"/>
    <col min="6914" max="6914" width="20" style="574" customWidth="1"/>
    <col min="6915" max="6916" width="9" style="574"/>
    <col min="6917" max="6917" width="13" style="574" bestFit="1" customWidth="1"/>
    <col min="6918" max="6918" width="9" style="574"/>
    <col min="6919" max="6919" width="13.125" style="574" bestFit="1" customWidth="1"/>
    <col min="6920" max="6920" width="11.375" style="574" bestFit="1" customWidth="1"/>
    <col min="6921" max="6921" width="10.25" style="574" bestFit="1" customWidth="1"/>
    <col min="6922" max="7169" width="9" style="574"/>
    <col min="7170" max="7170" width="20" style="574" customWidth="1"/>
    <col min="7171" max="7172" width="9" style="574"/>
    <col min="7173" max="7173" width="13" style="574" bestFit="1" customWidth="1"/>
    <col min="7174" max="7174" width="9" style="574"/>
    <col min="7175" max="7175" width="13.125" style="574" bestFit="1" customWidth="1"/>
    <col min="7176" max="7176" width="11.375" style="574" bestFit="1" customWidth="1"/>
    <col min="7177" max="7177" width="10.25" style="574" bestFit="1" customWidth="1"/>
    <col min="7178" max="7425" width="9" style="574"/>
    <col min="7426" max="7426" width="20" style="574" customWidth="1"/>
    <col min="7427" max="7428" width="9" style="574"/>
    <col min="7429" max="7429" width="13" style="574" bestFit="1" customWidth="1"/>
    <col min="7430" max="7430" width="9" style="574"/>
    <col min="7431" max="7431" width="13.125" style="574" bestFit="1" customWidth="1"/>
    <col min="7432" max="7432" width="11.375" style="574" bestFit="1" customWidth="1"/>
    <col min="7433" max="7433" width="10.25" style="574" bestFit="1" customWidth="1"/>
    <col min="7434" max="7681" width="9" style="574"/>
    <col min="7682" max="7682" width="20" style="574" customWidth="1"/>
    <col min="7683" max="7684" width="9" style="574"/>
    <col min="7685" max="7685" width="13" style="574" bestFit="1" customWidth="1"/>
    <col min="7686" max="7686" width="9" style="574"/>
    <col min="7687" max="7687" width="13.125" style="574" bestFit="1" customWidth="1"/>
    <col min="7688" max="7688" width="11.375" style="574" bestFit="1" customWidth="1"/>
    <col min="7689" max="7689" width="10.25" style="574" bestFit="1" customWidth="1"/>
    <col min="7690" max="7937" width="9" style="574"/>
    <col min="7938" max="7938" width="20" style="574" customWidth="1"/>
    <col min="7939" max="7940" width="9" style="574"/>
    <col min="7941" max="7941" width="13" style="574" bestFit="1" customWidth="1"/>
    <col min="7942" max="7942" width="9" style="574"/>
    <col min="7943" max="7943" width="13.125" style="574" bestFit="1" customWidth="1"/>
    <col min="7944" max="7944" width="11.375" style="574" bestFit="1" customWidth="1"/>
    <col min="7945" max="7945" width="10.25" style="574" bestFit="1" customWidth="1"/>
    <col min="7946" max="8193" width="9" style="574"/>
    <col min="8194" max="8194" width="20" style="574" customWidth="1"/>
    <col min="8195" max="8196" width="9" style="574"/>
    <col min="8197" max="8197" width="13" style="574" bestFit="1" customWidth="1"/>
    <col min="8198" max="8198" width="9" style="574"/>
    <col min="8199" max="8199" width="13.125" style="574" bestFit="1" customWidth="1"/>
    <col min="8200" max="8200" width="11.375" style="574" bestFit="1" customWidth="1"/>
    <col min="8201" max="8201" width="10.25" style="574" bestFit="1" customWidth="1"/>
    <col min="8202" max="8449" width="9" style="574"/>
    <col min="8450" max="8450" width="20" style="574" customWidth="1"/>
    <col min="8451" max="8452" width="9" style="574"/>
    <col min="8453" max="8453" width="13" style="574" bestFit="1" customWidth="1"/>
    <col min="8454" max="8454" width="9" style="574"/>
    <col min="8455" max="8455" width="13.125" style="574" bestFit="1" customWidth="1"/>
    <col min="8456" max="8456" width="11.375" style="574" bestFit="1" customWidth="1"/>
    <col min="8457" max="8457" width="10.25" style="574" bestFit="1" customWidth="1"/>
    <col min="8458" max="8705" width="9" style="574"/>
    <col min="8706" max="8706" width="20" style="574" customWidth="1"/>
    <col min="8707" max="8708" width="9" style="574"/>
    <col min="8709" max="8709" width="13" style="574" bestFit="1" customWidth="1"/>
    <col min="8710" max="8710" width="9" style="574"/>
    <col min="8711" max="8711" width="13.125" style="574" bestFit="1" customWidth="1"/>
    <col min="8712" max="8712" width="11.375" style="574" bestFit="1" customWidth="1"/>
    <col min="8713" max="8713" width="10.25" style="574" bestFit="1" customWidth="1"/>
    <col min="8714" max="8961" width="9" style="574"/>
    <col min="8962" max="8962" width="20" style="574" customWidth="1"/>
    <col min="8963" max="8964" width="9" style="574"/>
    <col min="8965" max="8965" width="13" style="574" bestFit="1" customWidth="1"/>
    <col min="8966" max="8966" width="9" style="574"/>
    <col min="8967" max="8967" width="13.125" style="574" bestFit="1" customWidth="1"/>
    <col min="8968" max="8968" width="11.375" style="574" bestFit="1" customWidth="1"/>
    <col min="8969" max="8969" width="10.25" style="574" bestFit="1" customWidth="1"/>
    <col min="8970" max="9217" width="9" style="574"/>
    <col min="9218" max="9218" width="20" style="574" customWidth="1"/>
    <col min="9219" max="9220" width="9" style="574"/>
    <col min="9221" max="9221" width="13" style="574" bestFit="1" customWidth="1"/>
    <col min="9222" max="9222" width="9" style="574"/>
    <col min="9223" max="9223" width="13.125" style="574" bestFit="1" customWidth="1"/>
    <col min="9224" max="9224" width="11.375" style="574" bestFit="1" customWidth="1"/>
    <col min="9225" max="9225" width="10.25" style="574" bestFit="1" customWidth="1"/>
    <col min="9226" max="9473" width="9" style="574"/>
    <col min="9474" max="9474" width="20" style="574" customWidth="1"/>
    <col min="9475" max="9476" width="9" style="574"/>
    <col min="9477" max="9477" width="13" style="574" bestFit="1" customWidth="1"/>
    <col min="9478" max="9478" width="9" style="574"/>
    <col min="9479" max="9479" width="13.125" style="574" bestFit="1" customWidth="1"/>
    <col min="9480" max="9480" width="11.375" style="574" bestFit="1" customWidth="1"/>
    <col min="9481" max="9481" width="10.25" style="574" bestFit="1" customWidth="1"/>
    <col min="9482" max="9729" width="9" style="574"/>
    <col min="9730" max="9730" width="20" style="574" customWidth="1"/>
    <col min="9731" max="9732" width="9" style="574"/>
    <col min="9733" max="9733" width="13" style="574" bestFit="1" customWidth="1"/>
    <col min="9734" max="9734" width="9" style="574"/>
    <col min="9735" max="9735" width="13.125" style="574" bestFit="1" customWidth="1"/>
    <col min="9736" max="9736" width="11.375" style="574" bestFit="1" customWidth="1"/>
    <col min="9737" max="9737" width="10.25" style="574" bestFit="1" customWidth="1"/>
    <col min="9738" max="9985" width="9" style="574"/>
    <col min="9986" max="9986" width="20" style="574" customWidth="1"/>
    <col min="9987" max="9988" width="9" style="574"/>
    <col min="9989" max="9989" width="13" style="574" bestFit="1" customWidth="1"/>
    <col min="9990" max="9990" width="9" style="574"/>
    <col min="9991" max="9991" width="13.125" style="574" bestFit="1" customWidth="1"/>
    <col min="9992" max="9992" width="11.375" style="574" bestFit="1" customWidth="1"/>
    <col min="9993" max="9993" width="10.25" style="574" bestFit="1" customWidth="1"/>
    <col min="9994" max="10241" width="9" style="574"/>
    <col min="10242" max="10242" width="20" style="574" customWidth="1"/>
    <col min="10243" max="10244" width="9" style="574"/>
    <col min="10245" max="10245" width="13" style="574" bestFit="1" customWidth="1"/>
    <col min="10246" max="10246" width="9" style="574"/>
    <col min="10247" max="10247" width="13.125" style="574" bestFit="1" customWidth="1"/>
    <col min="10248" max="10248" width="11.375" style="574" bestFit="1" customWidth="1"/>
    <col min="10249" max="10249" width="10.25" style="574" bestFit="1" customWidth="1"/>
    <col min="10250" max="10497" width="9" style="574"/>
    <col min="10498" max="10498" width="20" style="574" customWidth="1"/>
    <col min="10499" max="10500" width="9" style="574"/>
    <col min="10501" max="10501" width="13" style="574" bestFit="1" customWidth="1"/>
    <col min="10502" max="10502" width="9" style="574"/>
    <col min="10503" max="10503" width="13.125" style="574" bestFit="1" customWidth="1"/>
    <col min="10504" max="10504" width="11.375" style="574" bestFit="1" customWidth="1"/>
    <col min="10505" max="10505" width="10.25" style="574" bestFit="1" customWidth="1"/>
    <col min="10506" max="10753" width="9" style="574"/>
    <col min="10754" max="10754" width="20" style="574" customWidth="1"/>
    <col min="10755" max="10756" width="9" style="574"/>
    <col min="10757" max="10757" width="13" style="574" bestFit="1" customWidth="1"/>
    <col min="10758" max="10758" width="9" style="574"/>
    <col min="10759" max="10759" width="13.125" style="574" bestFit="1" customWidth="1"/>
    <col min="10760" max="10760" width="11.375" style="574" bestFit="1" customWidth="1"/>
    <col min="10761" max="10761" width="10.25" style="574" bestFit="1" customWidth="1"/>
    <col min="10762" max="11009" width="9" style="574"/>
    <col min="11010" max="11010" width="20" style="574" customWidth="1"/>
    <col min="11011" max="11012" width="9" style="574"/>
    <col min="11013" max="11013" width="13" style="574" bestFit="1" customWidth="1"/>
    <col min="11014" max="11014" width="9" style="574"/>
    <col min="11015" max="11015" width="13.125" style="574" bestFit="1" customWidth="1"/>
    <col min="11016" max="11016" width="11.375" style="574" bestFit="1" customWidth="1"/>
    <col min="11017" max="11017" width="10.25" style="574" bestFit="1" customWidth="1"/>
    <col min="11018" max="11265" width="9" style="574"/>
    <col min="11266" max="11266" width="20" style="574" customWidth="1"/>
    <col min="11267" max="11268" width="9" style="574"/>
    <col min="11269" max="11269" width="13" style="574" bestFit="1" customWidth="1"/>
    <col min="11270" max="11270" width="9" style="574"/>
    <col min="11271" max="11271" width="13.125" style="574" bestFit="1" customWidth="1"/>
    <col min="11272" max="11272" width="11.375" style="574" bestFit="1" customWidth="1"/>
    <col min="11273" max="11273" width="10.25" style="574" bestFit="1" customWidth="1"/>
    <col min="11274" max="11521" width="9" style="574"/>
    <col min="11522" max="11522" width="20" style="574" customWidth="1"/>
    <col min="11523" max="11524" width="9" style="574"/>
    <col min="11525" max="11525" width="13" style="574" bestFit="1" customWidth="1"/>
    <col min="11526" max="11526" width="9" style="574"/>
    <col min="11527" max="11527" width="13.125" style="574" bestFit="1" customWidth="1"/>
    <col min="11528" max="11528" width="11.375" style="574" bestFit="1" customWidth="1"/>
    <col min="11529" max="11529" width="10.25" style="574" bestFit="1" customWidth="1"/>
    <col min="11530" max="11777" width="9" style="574"/>
    <col min="11778" max="11778" width="20" style="574" customWidth="1"/>
    <col min="11779" max="11780" width="9" style="574"/>
    <col min="11781" max="11781" width="13" style="574" bestFit="1" customWidth="1"/>
    <col min="11782" max="11782" width="9" style="574"/>
    <col min="11783" max="11783" width="13.125" style="574" bestFit="1" customWidth="1"/>
    <col min="11784" max="11784" width="11.375" style="574" bestFit="1" customWidth="1"/>
    <col min="11785" max="11785" width="10.25" style="574" bestFit="1" customWidth="1"/>
    <col min="11786" max="12033" width="9" style="574"/>
    <col min="12034" max="12034" width="20" style="574" customWidth="1"/>
    <col min="12035" max="12036" width="9" style="574"/>
    <col min="12037" max="12037" width="13" style="574" bestFit="1" customWidth="1"/>
    <col min="12038" max="12038" width="9" style="574"/>
    <col min="12039" max="12039" width="13.125" style="574" bestFit="1" customWidth="1"/>
    <col min="12040" max="12040" width="11.375" style="574" bestFit="1" customWidth="1"/>
    <col min="12041" max="12041" width="10.25" style="574" bestFit="1" customWidth="1"/>
    <col min="12042" max="12289" width="9" style="574"/>
    <col min="12290" max="12290" width="20" style="574" customWidth="1"/>
    <col min="12291" max="12292" width="9" style="574"/>
    <col min="12293" max="12293" width="13" style="574" bestFit="1" customWidth="1"/>
    <col min="12294" max="12294" width="9" style="574"/>
    <col min="12295" max="12295" width="13.125" style="574" bestFit="1" customWidth="1"/>
    <col min="12296" max="12296" width="11.375" style="574" bestFit="1" customWidth="1"/>
    <col min="12297" max="12297" width="10.25" style="574" bestFit="1" customWidth="1"/>
    <col min="12298" max="12545" width="9" style="574"/>
    <col min="12546" max="12546" width="20" style="574" customWidth="1"/>
    <col min="12547" max="12548" width="9" style="574"/>
    <col min="12549" max="12549" width="13" style="574" bestFit="1" customWidth="1"/>
    <col min="12550" max="12550" width="9" style="574"/>
    <col min="12551" max="12551" width="13.125" style="574" bestFit="1" customWidth="1"/>
    <col min="12552" max="12552" width="11.375" style="574" bestFit="1" customWidth="1"/>
    <col min="12553" max="12553" width="10.25" style="574" bestFit="1" customWidth="1"/>
    <col min="12554" max="12801" width="9" style="574"/>
    <col min="12802" max="12802" width="20" style="574" customWidth="1"/>
    <col min="12803" max="12804" width="9" style="574"/>
    <col min="12805" max="12805" width="13" style="574" bestFit="1" customWidth="1"/>
    <col min="12806" max="12806" width="9" style="574"/>
    <col min="12807" max="12807" width="13.125" style="574" bestFit="1" customWidth="1"/>
    <col min="12808" max="12808" width="11.375" style="574" bestFit="1" customWidth="1"/>
    <col min="12809" max="12809" width="10.25" style="574" bestFit="1" customWidth="1"/>
    <col min="12810" max="13057" width="9" style="574"/>
    <col min="13058" max="13058" width="20" style="574" customWidth="1"/>
    <col min="13059" max="13060" width="9" style="574"/>
    <col min="13061" max="13061" width="13" style="574" bestFit="1" customWidth="1"/>
    <col min="13062" max="13062" width="9" style="574"/>
    <col min="13063" max="13063" width="13.125" style="574" bestFit="1" customWidth="1"/>
    <col min="13064" max="13064" width="11.375" style="574" bestFit="1" customWidth="1"/>
    <col min="13065" max="13065" width="10.25" style="574" bestFit="1" customWidth="1"/>
    <col min="13066" max="13313" width="9" style="574"/>
    <col min="13314" max="13314" width="20" style="574" customWidth="1"/>
    <col min="13315" max="13316" width="9" style="574"/>
    <col min="13317" max="13317" width="13" style="574" bestFit="1" customWidth="1"/>
    <col min="13318" max="13318" width="9" style="574"/>
    <col min="13319" max="13319" width="13.125" style="574" bestFit="1" customWidth="1"/>
    <col min="13320" max="13320" width="11.375" style="574" bestFit="1" customWidth="1"/>
    <col min="13321" max="13321" width="10.25" style="574" bestFit="1" customWidth="1"/>
    <col min="13322" max="13569" width="9" style="574"/>
    <col min="13570" max="13570" width="20" style="574" customWidth="1"/>
    <col min="13571" max="13572" width="9" style="574"/>
    <col min="13573" max="13573" width="13" style="574" bestFit="1" customWidth="1"/>
    <col min="13574" max="13574" width="9" style="574"/>
    <col min="13575" max="13575" width="13.125" style="574" bestFit="1" customWidth="1"/>
    <col min="13576" max="13576" width="11.375" style="574" bestFit="1" customWidth="1"/>
    <col min="13577" max="13577" width="10.25" style="574" bestFit="1" customWidth="1"/>
    <col min="13578" max="13825" width="9" style="574"/>
    <col min="13826" max="13826" width="20" style="574" customWidth="1"/>
    <col min="13827" max="13828" width="9" style="574"/>
    <col min="13829" max="13829" width="13" style="574" bestFit="1" customWidth="1"/>
    <col min="13830" max="13830" width="9" style="574"/>
    <col min="13831" max="13831" width="13.125" style="574" bestFit="1" customWidth="1"/>
    <col min="13832" max="13832" width="11.375" style="574" bestFit="1" customWidth="1"/>
    <col min="13833" max="13833" width="10.25" style="574" bestFit="1" customWidth="1"/>
    <col min="13834" max="14081" width="9" style="574"/>
    <col min="14082" max="14082" width="20" style="574" customWidth="1"/>
    <col min="14083" max="14084" width="9" style="574"/>
    <col min="14085" max="14085" width="13" style="574" bestFit="1" customWidth="1"/>
    <col min="14086" max="14086" width="9" style="574"/>
    <col min="14087" max="14087" width="13.125" style="574" bestFit="1" customWidth="1"/>
    <col min="14088" max="14088" width="11.375" style="574" bestFit="1" customWidth="1"/>
    <col min="14089" max="14089" width="10.25" style="574" bestFit="1" customWidth="1"/>
    <col min="14090" max="14337" width="9" style="574"/>
    <col min="14338" max="14338" width="20" style="574" customWidth="1"/>
    <col min="14339" max="14340" width="9" style="574"/>
    <col min="14341" max="14341" width="13" style="574" bestFit="1" customWidth="1"/>
    <col min="14342" max="14342" width="9" style="574"/>
    <col min="14343" max="14343" width="13.125" style="574" bestFit="1" customWidth="1"/>
    <col min="14344" max="14344" width="11.375" style="574" bestFit="1" customWidth="1"/>
    <col min="14345" max="14345" width="10.25" style="574" bestFit="1" customWidth="1"/>
    <col min="14346" max="14593" width="9" style="574"/>
    <col min="14594" max="14594" width="20" style="574" customWidth="1"/>
    <col min="14595" max="14596" width="9" style="574"/>
    <col min="14597" max="14597" width="13" style="574" bestFit="1" customWidth="1"/>
    <col min="14598" max="14598" width="9" style="574"/>
    <col min="14599" max="14599" width="13.125" style="574" bestFit="1" customWidth="1"/>
    <col min="14600" max="14600" width="11.375" style="574" bestFit="1" customWidth="1"/>
    <col min="14601" max="14601" width="10.25" style="574" bestFit="1" customWidth="1"/>
    <col min="14602" max="14849" width="9" style="574"/>
    <col min="14850" max="14850" width="20" style="574" customWidth="1"/>
    <col min="14851" max="14852" width="9" style="574"/>
    <col min="14853" max="14853" width="13" style="574" bestFit="1" customWidth="1"/>
    <col min="14854" max="14854" width="9" style="574"/>
    <col min="14855" max="14855" width="13.125" style="574" bestFit="1" customWidth="1"/>
    <col min="14856" max="14856" width="11.375" style="574" bestFit="1" customWidth="1"/>
    <col min="14857" max="14857" width="10.25" style="574" bestFit="1" customWidth="1"/>
    <col min="14858" max="15105" width="9" style="574"/>
    <col min="15106" max="15106" width="20" style="574" customWidth="1"/>
    <col min="15107" max="15108" width="9" style="574"/>
    <col min="15109" max="15109" width="13" style="574" bestFit="1" customWidth="1"/>
    <col min="15110" max="15110" width="9" style="574"/>
    <col min="15111" max="15111" width="13.125" style="574" bestFit="1" customWidth="1"/>
    <col min="15112" max="15112" width="11.375" style="574" bestFit="1" customWidth="1"/>
    <col min="15113" max="15113" width="10.25" style="574" bestFit="1" customWidth="1"/>
    <col min="15114" max="15361" width="9" style="574"/>
    <col min="15362" max="15362" width="20" style="574" customWidth="1"/>
    <col min="15363" max="15364" width="9" style="574"/>
    <col min="15365" max="15365" width="13" style="574" bestFit="1" customWidth="1"/>
    <col min="15366" max="15366" width="9" style="574"/>
    <col min="15367" max="15367" width="13.125" style="574" bestFit="1" customWidth="1"/>
    <col min="15368" max="15368" width="11.375" style="574" bestFit="1" customWidth="1"/>
    <col min="15369" max="15369" width="10.25" style="574" bestFit="1" customWidth="1"/>
    <col min="15370" max="15617" width="9" style="574"/>
    <col min="15618" max="15618" width="20" style="574" customWidth="1"/>
    <col min="15619" max="15620" width="9" style="574"/>
    <col min="15621" max="15621" width="13" style="574" bestFit="1" customWidth="1"/>
    <col min="15622" max="15622" width="9" style="574"/>
    <col min="15623" max="15623" width="13.125" style="574" bestFit="1" customWidth="1"/>
    <col min="15624" max="15624" width="11.375" style="574" bestFit="1" customWidth="1"/>
    <col min="15625" max="15625" width="10.25" style="574" bestFit="1" customWidth="1"/>
    <col min="15626" max="15873" width="9" style="574"/>
    <col min="15874" max="15874" width="20" style="574" customWidth="1"/>
    <col min="15875" max="15876" width="9" style="574"/>
    <col min="15877" max="15877" width="13" style="574" bestFit="1" customWidth="1"/>
    <col min="15878" max="15878" width="9" style="574"/>
    <col min="15879" max="15879" width="13.125" style="574" bestFit="1" customWidth="1"/>
    <col min="15880" max="15880" width="11.375" style="574" bestFit="1" customWidth="1"/>
    <col min="15881" max="15881" width="10.25" style="574" bestFit="1" customWidth="1"/>
    <col min="15882" max="16129" width="9" style="574"/>
    <col min="16130" max="16130" width="20" style="574" customWidth="1"/>
    <col min="16131" max="16132" width="9" style="574"/>
    <col min="16133" max="16133" width="13" style="574" bestFit="1" customWidth="1"/>
    <col min="16134" max="16134" width="9" style="574"/>
    <col min="16135" max="16135" width="13.125" style="574" bestFit="1" customWidth="1"/>
    <col min="16136" max="16136" width="11.375" style="574" bestFit="1" customWidth="1"/>
    <col min="16137" max="16137" width="10.25" style="574" bestFit="1" customWidth="1"/>
    <col min="16138" max="16384" width="9" style="574"/>
  </cols>
  <sheetData>
    <row r="1" spans="1:10">
      <c r="A1" s="574" t="s">
        <v>5</v>
      </c>
      <c r="B1" s="628">
        <f>[24]合計!C3</f>
        <v>0</v>
      </c>
      <c r="C1" s="601"/>
      <c r="D1" s="601"/>
      <c r="E1" s="601"/>
      <c r="F1" s="601"/>
      <c r="G1" s="601"/>
      <c r="I1" s="574" t="s">
        <v>66</v>
      </c>
    </row>
    <row r="2" spans="1:10" ht="49.5" customHeight="1">
      <c r="B2" s="607"/>
      <c r="C2" s="601"/>
      <c r="D2" s="601"/>
      <c r="E2" s="785" t="s">
        <v>77</v>
      </c>
      <c r="F2" s="784"/>
      <c r="G2" s="784"/>
      <c r="H2" s="578">
        <f>SUMIF(G6:G356,"PPS",H6:H356)</f>
        <v>0</v>
      </c>
    </row>
    <row r="3" spans="1:10" s="601" customFormat="1" ht="16.5" customHeight="1">
      <c r="B3" s="584"/>
      <c r="E3" s="613"/>
      <c r="F3" s="613"/>
      <c r="G3" s="613"/>
      <c r="H3" s="586"/>
    </row>
    <row r="4" spans="1:10" s="670" customFormat="1" ht="54">
      <c r="A4" s="666" t="s">
        <v>67</v>
      </c>
      <c r="B4" s="667" t="s">
        <v>44</v>
      </c>
      <c r="C4" s="667" t="s">
        <v>45</v>
      </c>
      <c r="D4" s="667" t="s">
        <v>48</v>
      </c>
      <c r="E4" s="667" t="s">
        <v>49</v>
      </c>
      <c r="F4" s="667" t="s">
        <v>46</v>
      </c>
      <c r="G4" s="618" t="s">
        <v>47</v>
      </c>
      <c r="H4" s="618" t="s">
        <v>89</v>
      </c>
      <c r="I4" s="671" t="s">
        <v>90</v>
      </c>
      <c r="J4" s="672" t="s">
        <v>68</v>
      </c>
    </row>
    <row r="5" spans="1:10" s="592" customFormat="1" ht="30" customHeight="1" thickBot="1">
      <c r="B5" s="593" t="s">
        <v>55</v>
      </c>
      <c r="C5" s="593"/>
      <c r="D5" s="593"/>
      <c r="E5" s="593"/>
      <c r="F5" s="593"/>
      <c r="G5" s="593"/>
      <c r="H5" s="614">
        <f>SUM(H6:H65)</f>
        <v>8545265</v>
      </c>
      <c r="I5" s="614">
        <f>SUM(I6:I65)</f>
        <v>708451</v>
      </c>
      <c r="J5" s="593">
        <f>H5/I5</f>
        <v>12.061899834992117</v>
      </c>
    </row>
    <row r="6" spans="1:10" ht="40.5" customHeight="1" thickTop="1">
      <c r="A6" s="574">
        <v>1</v>
      </c>
      <c r="B6" s="650" t="s">
        <v>1340</v>
      </c>
      <c r="C6" s="650" t="s">
        <v>1341</v>
      </c>
      <c r="D6" s="650" t="s">
        <v>144</v>
      </c>
      <c r="E6" s="656">
        <v>3</v>
      </c>
      <c r="F6" s="650" t="s">
        <v>1342</v>
      </c>
      <c r="G6" s="637" t="s">
        <v>113</v>
      </c>
      <c r="H6" s="578">
        <v>8545265</v>
      </c>
      <c r="I6" s="578">
        <v>708451</v>
      </c>
      <c r="J6" s="589">
        <f t="shared" ref="J6:J65" si="0">H6/I6</f>
        <v>12.061899834992117</v>
      </c>
    </row>
    <row r="7" spans="1:10" ht="30" customHeight="1">
      <c r="A7" s="574">
        <v>2</v>
      </c>
      <c r="B7" s="634"/>
      <c r="C7" s="634"/>
      <c r="D7" s="634"/>
      <c r="E7" s="656"/>
      <c r="F7" s="634"/>
      <c r="G7" s="637"/>
      <c r="H7" s="578"/>
      <c r="I7" s="578"/>
      <c r="J7" s="589" t="e">
        <f t="shared" si="0"/>
        <v>#DIV/0!</v>
      </c>
    </row>
    <row r="8" spans="1:10" ht="30" customHeight="1">
      <c r="A8" s="574">
        <v>3</v>
      </c>
      <c r="B8" s="634"/>
      <c r="C8" s="634"/>
      <c r="D8" s="634"/>
      <c r="E8" s="656"/>
      <c r="F8" s="634"/>
      <c r="G8" s="637"/>
      <c r="H8" s="578"/>
      <c r="I8" s="578"/>
      <c r="J8" s="589" t="e">
        <f t="shared" si="0"/>
        <v>#DIV/0!</v>
      </c>
    </row>
    <row r="9" spans="1:10">
      <c r="A9" s="574">
        <v>4</v>
      </c>
      <c r="B9" s="589"/>
      <c r="C9" s="589"/>
      <c r="D9" s="589"/>
      <c r="E9" s="589"/>
      <c r="F9" s="589"/>
      <c r="G9" s="600"/>
      <c r="H9" s="589"/>
      <c r="I9" s="589"/>
      <c r="J9" s="589" t="e">
        <f t="shared" si="0"/>
        <v>#DIV/0!</v>
      </c>
    </row>
    <row r="10" spans="1:10">
      <c r="A10" s="574">
        <v>5</v>
      </c>
      <c r="B10" s="589"/>
      <c r="C10" s="589"/>
      <c r="D10" s="589"/>
      <c r="E10" s="589"/>
      <c r="F10" s="589"/>
      <c r="G10" s="600"/>
      <c r="H10" s="589"/>
      <c r="I10" s="589"/>
      <c r="J10" s="589" t="e">
        <f t="shared" si="0"/>
        <v>#DIV/0!</v>
      </c>
    </row>
    <row r="11" spans="1:10" s="601" customFormat="1">
      <c r="A11" s="601">
        <v>6</v>
      </c>
      <c r="B11" s="591"/>
      <c r="C11" s="591"/>
      <c r="D11" s="591"/>
      <c r="E11" s="591"/>
      <c r="F11" s="591"/>
      <c r="G11" s="600"/>
      <c r="H11" s="591"/>
      <c r="I11" s="591"/>
      <c r="J11" s="589" t="e">
        <f t="shared" si="0"/>
        <v>#DIV/0!</v>
      </c>
    </row>
    <row r="12" spans="1:10" s="601" customFormat="1">
      <c r="A12" s="601">
        <v>7</v>
      </c>
      <c r="B12" s="591"/>
      <c r="C12" s="591"/>
      <c r="D12" s="591"/>
      <c r="E12" s="591"/>
      <c r="F12" s="591"/>
      <c r="G12" s="600"/>
      <c r="H12" s="591"/>
      <c r="I12" s="591"/>
      <c r="J12" s="589" t="e">
        <f t="shared" si="0"/>
        <v>#DIV/0!</v>
      </c>
    </row>
    <row r="13" spans="1:10">
      <c r="A13" s="574">
        <v>8</v>
      </c>
      <c r="B13" s="589"/>
      <c r="C13" s="589"/>
      <c r="D13" s="589"/>
      <c r="E13" s="589"/>
      <c r="F13" s="589"/>
      <c r="G13" s="600"/>
      <c r="H13" s="589"/>
      <c r="I13" s="589"/>
      <c r="J13" s="589" t="e">
        <f t="shared" si="0"/>
        <v>#DIV/0!</v>
      </c>
    </row>
    <row r="14" spans="1:10">
      <c r="A14" s="574">
        <v>9</v>
      </c>
      <c r="B14" s="589"/>
      <c r="C14" s="589"/>
      <c r="D14" s="589"/>
      <c r="E14" s="589"/>
      <c r="F14" s="589"/>
      <c r="G14" s="600"/>
      <c r="H14" s="589"/>
      <c r="I14" s="589"/>
      <c r="J14" s="589" t="e">
        <f t="shared" si="0"/>
        <v>#DIV/0!</v>
      </c>
    </row>
    <row r="15" spans="1:10">
      <c r="A15" s="574">
        <v>10</v>
      </c>
      <c r="B15" s="589"/>
      <c r="C15" s="589"/>
      <c r="D15" s="589"/>
      <c r="E15" s="589"/>
      <c r="F15" s="589"/>
      <c r="G15" s="600"/>
      <c r="H15" s="589"/>
      <c r="I15" s="589"/>
      <c r="J15" s="589" t="e">
        <f t="shared" si="0"/>
        <v>#DIV/0!</v>
      </c>
    </row>
    <row r="16" spans="1:10">
      <c r="A16" s="601">
        <v>11</v>
      </c>
      <c r="B16" s="589"/>
      <c r="C16" s="589"/>
      <c r="D16" s="589"/>
      <c r="E16" s="589"/>
      <c r="F16" s="589"/>
      <c r="G16" s="600"/>
      <c r="H16" s="589"/>
      <c r="I16" s="589"/>
      <c r="J16" s="589" t="e">
        <f t="shared" si="0"/>
        <v>#DIV/0!</v>
      </c>
    </row>
    <row r="17" spans="1:10">
      <c r="A17" s="601">
        <v>12</v>
      </c>
      <c r="B17" s="589"/>
      <c r="C17" s="589"/>
      <c r="D17" s="589"/>
      <c r="E17" s="589"/>
      <c r="F17" s="589"/>
      <c r="G17" s="600"/>
      <c r="H17" s="589"/>
      <c r="I17" s="589"/>
      <c r="J17" s="589" t="e">
        <f t="shared" si="0"/>
        <v>#DIV/0!</v>
      </c>
    </row>
    <row r="18" spans="1:10">
      <c r="A18" s="574">
        <v>13</v>
      </c>
      <c r="B18" s="589"/>
      <c r="C18" s="589"/>
      <c r="D18" s="589"/>
      <c r="E18" s="589"/>
      <c r="F18" s="589"/>
      <c r="G18" s="600"/>
      <c r="H18" s="589"/>
      <c r="I18" s="589"/>
      <c r="J18" s="589" t="e">
        <f t="shared" si="0"/>
        <v>#DIV/0!</v>
      </c>
    </row>
    <row r="19" spans="1:10">
      <c r="A19" s="574">
        <v>14</v>
      </c>
      <c r="B19" s="589"/>
      <c r="C19" s="589"/>
      <c r="D19" s="589"/>
      <c r="E19" s="589"/>
      <c r="F19" s="589"/>
      <c r="G19" s="600"/>
      <c r="H19" s="589"/>
      <c r="I19" s="589"/>
      <c r="J19" s="589" t="e">
        <f t="shared" si="0"/>
        <v>#DIV/0!</v>
      </c>
    </row>
    <row r="20" spans="1:10">
      <c r="A20" s="574">
        <v>15</v>
      </c>
      <c r="B20" s="589"/>
      <c r="C20" s="589"/>
      <c r="D20" s="589"/>
      <c r="E20" s="589"/>
      <c r="F20" s="589"/>
      <c r="G20" s="600"/>
      <c r="H20" s="589"/>
      <c r="I20" s="589"/>
      <c r="J20" s="589" t="e">
        <f t="shared" si="0"/>
        <v>#DIV/0!</v>
      </c>
    </row>
    <row r="21" spans="1:10">
      <c r="A21" s="601">
        <v>16</v>
      </c>
      <c r="B21" s="589"/>
      <c r="C21" s="589"/>
      <c r="D21" s="589"/>
      <c r="E21" s="589"/>
      <c r="F21" s="589"/>
      <c r="G21" s="600"/>
      <c r="H21" s="589"/>
      <c r="I21" s="589"/>
      <c r="J21" s="589" t="e">
        <f t="shared" si="0"/>
        <v>#DIV/0!</v>
      </c>
    </row>
    <row r="22" spans="1:10">
      <c r="A22" s="601">
        <v>17</v>
      </c>
      <c r="B22" s="589"/>
      <c r="C22" s="589"/>
      <c r="D22" s="589"/>
      <c r="E22" s="589"/>
      <c r="F22" s="589"/>
      <c r="G22" s="600"/>
      <c r="H22" s="589"/>
      <c r="I22" s="589"/>
      <c r="J22" s="589" t="e">
        <f t="shared" si="0"/>
        <v>#DIV/0!</v>
      </c>
    </row>
    <row r="23" spans="1:10">
      <c r="A23" s="574">
        <v>18</v>
      </c>
      <c r="B23" s="589"/>
      <c r="C23" s="589"/>
      <c r="D23" s="589"/>
      <c r="E23" s="589"/>
      <c r="F23" s="589"/>
      <c r="G23" s="600"/>
      <c r="H23" s="589"/>
      <c r="I23" s="589"/>
      <c r="J23" s="589" t="e">
        <f t="shared" si="0"/>
        <v>#DIV/0!</v>
      </c>
    </row>
    <row r="24" spans="1:10">
      <c r="A24" s="574">
        <v>19</v>
      </c>
      <c r="B24" s="589"/>
      <c r="C24" s="589"/>
      <c r="D24" s="589"/>
      <c r="E24" s="589"/>
      <c r="F24" s="589"/>
      <c r="G24" s="600"/>
      <c r="H24" s="589"/>
      <c r="I24" s="589"/>
      <c r="J24" s="589" t="e">
        <f t="shared" si="0"/>
        <v>#DIV/0!</v>
      </c>
    </row>
    <row r="25" spans="1:10">
      <c r="A25" s="574">
        <v>20</v>
      </c>
      <c r="B25" s="589"/>
      <c r="C25" s="589"/>
      <c r="D25" s="589"/>
      <c r="E25" s="589"/>
      <c r="F25" s="589"/>
      <c r="G25" s="600"/>
      <c r="H25" s="589"/>
      <c r="I25" s="589"/>
      <c r="J25" s="589" t="e">
        <f t="shared" si="0"/>
        <v>#DIV/0!</v>
      </c>
    </row>
    <row r="26" spans="1:10">
      <c r="A26" s="601">
        <v>21</v>
      </c>
      <c r="B26" s="589"/>
      <c r="C26" s="589"/>
      <c r="D26" s="589"/>
      <c r="E26" s="589"/>
      <c r="F26" s="589"/>
      <c r="G26" s="600"/>
      <c r="H26" s="589"/>
      <c r="I26" s="589"/>
      <c r="J26" s="589" t="e">
        <f t="shared" si="0"/>
        <v>#DIV/0!</v>
      </c>
    </row>
    <row r="27" spans="1:10">
      <c r="A27" s="601">
        <v>22</v>
      </c>
      <c r="B27" s="589"/>
      <c r="C27" s="589"/>
      <c r="D27" s="589"/>
      <c r="E27" s="589"/>
      <c r="F27" s="589"/>
      <c r="G27" s="600"/>
      <c r="H27" s="589"/>
      <c r="I27" s="589"/>
      <c r="J27" s="589" t="e">
        <f t="shared" si="0"/>
        <v>#DIV/0!</v>
      </c>
    </row>
    <row r="28" spans="1:10">
      <c r="A28" s="574">
        <v>23</v>
      </c>
      <c r="B28" s="589"/>
      <c r="C28" s="589"/>
      <c r="D28" s="589"/>
      <c r="E28" s="589"/>
      <c r="F28" s="589"/>
      <c r="G28" s="600"/>
      <c r="H28" s="589"/>
      <c r="I28" s="589"/>
      <c r="J28" s="589" t="e">
        <f t="shared" si="0"/>
        <v>#DIV/0!</v>
      </c>
    </row>
    <row r="29" spans="1:10">
      <c r="A29" s="574">
        <v>24</v>
      </c>
      <c r="B29" s="589"/>
      <c r="C29" s="589"/>
      <c r="D29" s="589"/>
      <c r="E29" s="589"/>
      <c r="F29" s="589"/>
      <c r="G29" s="600"/>
      <c r="H29" s="589"/>
      <c r="I29" s="589"/>
      <c r="J29" s="589" t="e">
        <f t="shared" si="0"/>
        <v>#DIV/0!</v>
      </c>
    </row>
    <row r="30" spans="1:10">
      <c r="A30" s="574">
        <v>25</v>
      </c>
      <c r="B30" s="589"/>
      <c r="C30" s="589"/>
      <c r="D30" s="589"/>
      <c r="E30" s="589"/>
      <c r="F30" s="589"/>
      <c r="G30" s="600"/>
      <c r="H30" s="589"/>
      <c r="I30" s="589"/>
      <c r="J30" s="589" t="e">
        <f t="shared" si="0"/>
        <v>#DIV/0!</v>
      </c>
    </row>
    <row r="31" spans="1:10">
      <c r="A31" s="601">
        <v>26</v>
      </c>
      <c r="B31" s="589"/>
      <c r="C31" s="589"/>
      <c r="D31" s="589"/>
      <c r="E31" s="589"/>
      <c r="F31" s="589"/>
      <c r="G31" s="600"/>
      <c r="H31" s="589"/>
      <c r="I31" s="589"/>
      <c r="J31" s="589" t="e">
        <f t="shared" si="0"/>
        <v>#DIV/0!</v>
      </c>
    </row>
    <row r="32" spans="1:10">
      <c r="A32" s="601">
        <v>27</v>
      </c>
      <c r="B32" s="589"/>
      <c r="C32" s="589"/>
      <c r="D32" s="589"/>
      <c r="E32" s="589"/>
      <c r="F32" s="589"/>
      <c r="G32" s="600"/>
      <c r="H32" s="589"/>
      <c r="I32" s="589"/>
      <c r="J32" s="589" t="e">
        <f t="shared" si="0"/>
        <v>#DIV/0!</v>
      </c>
    </row>
    <row r="33" spans="1:10">
      <c r="A33" s="574">
        <v>28</v>
      </c>
      <c r="B33" s="589"/>
      <c r="C33" s="589"/>
      <c r="D33" s="589"/>
      <c r="E33" s="589"/>
      <c r="F33" s="589"/>
      <c r="G33" s="600"/>
      <c r="H33" s="589"/>
      <c r="I33" s="589"/>
      <c r="J33" s="589" t="e">
        <f t="shared" si="0"/>
        <v>#DIV/0!</v>
      </c>
    </row>
    <row r="34" spans="1:10">
      <c r="A34" s="574">
        <v>29</v>
      </c>
      <c r="B34" s="589"/>
      <c r="C34" s="589"/>
      <c r="D34" s="589"/>
      <c r="E34" s="589"/>
      <c r="F34" s="589"/>
      <c r="G34" s="600"/>
      <c r="H34" s="589"/>
      <c r="I34" s="589"/>
      <c r="J34" s="589" t="e">
        <f t="shared" si="0"/>
        <v>#DIV/0!</v>
      </c>
    </row>
    <row r="35" spans="1:10">
      <c r="A35" s="574">
        <v>30</v>
      </c>
      <c r="B35" s="589"/>
      <c r="C35" s="589"/>
      <c r="D35" s="589"/>
      <c r="E35" s="589"/>
      <c r="F35" s="589"/>
      <c r="G35" s="600"/>
      <c r="H35" s="589"/>
      <c r="I35" s="589"/>
      <c r="J35" s="589" t="e">
        <f t="shared" si="0"/>
        <v>#DIV/0!</v>
      </c>
    </row>
    <row r="36" spans="1:10">
      <c r="A36" s="601">
        <v>31</v>
      </c>
      <c r="B36" s="589"/>
      <c r="C36" s="589"/>
      <c r="D36" s="589"/>
      <c r="E36" s="589"/>
      <c r="F36" s="589"/>
      <c r="G36" s="600"/>
      <c r="H36" s="589"/>
      <c r="I36" s="589"/>
      <c r="J36" s="589" t="e">
        <f t="shared" si="0"/>
        <v>#DIV/0!</v>
      </c>
    </row>
    <row r="37" spans="1:10">
      <c r="A37" s="601">
        <v>32</v>
      </c>
      <c r="B37" s="589"/>
      <c r="C37" s="589"/>
      <c r="D37" s="589"/>
      <c r="E37" s="589"/>
      <c r="F37" s="589"/>
      <c r="G37" s="600"/>
      <c r="H37" s="589"/>
      <c r="I37" s="589"/>
      <c r="J37" s="589" t="e">
        <f t="shared" si="0"/>
        <v>#DIV/0!</v>
      </c>
    </row>
    <row r="38" spans="1:10">
      <c r="A38" s="574">
        <v>33</v>
      </c>
      <c r="B38" s="589"/>
      <c r="C38" s="589"/>
      <c r="D38" s="589"/>
      <c r="E38" s="589"/>
      <c r="F38" s="589"/>
      <c r="G38" s="600"/>
      <c r="H38" s="589"/>
      <c r="I38" s="589"/>
      <c r="J38" s="589" t="e">
        <f t="shared" si="0"/>
        <v>#DIV/0!</v>
      </c>
    </row>
    <row r="39" spans="1:10">
      <c r="A39" s="574">
        <v>34</v>
      </c>
      <c r="B39" s="589"/>
      <c r="C39" s="589"/>
      <c r="D39" s="589"/>
      <c r="E39" s="589"/>
      <c r="F39" s="589"/>
      <c r="G39" s="600"/>
      <c r="H39" s="589"/>
      <c r="I39" s="589"/>
      <c r="J39" s="589" t="e">
        <f t="shared" si="0"/>
        <v>#DIV/0!</v>
      </c>
    </row>
    <row r="40" spans="1:10">
      <c r="A40" s="574">
        <v>35</v>
      </c>
      <c r="B40" s="589"/>
      <c r="C40" s="589"/>
      <c r="D40" s="589"/>
      <c r="E40" s="589"/>
      <c r="F40" s="589"/>
      <c r="G40" s="600"/>
      <c r="H40" s="589"/>
      <c r="I40" s="589"/>
      <c r="J40" s="589" t="e">
        <f t="shared" si="0"/>
        <v>#DIV/0!</v>
      </c>
    </row>
    <row r="41" spans="1:10">
      <c r="A41" s="601">
        <v>36</v>
      </c>
      <c r="B41" s="589"/>
      <c r="C41" s="589"/>
      <c r="D41" s="589"/>
      <c r="E41" s="589"/>
      <c r="F41" s="589"/>
      <c r="G41" s="600"/>
      <c r="H41" s="589"/>
      <c r="I41" s="589"/>
      <c r="J41" s="589" t="e">
        <f t="shared" si="0"/>
        <v>#DIV/0!</v>
      </c>
    </row>
    <row r="42" spans="1:10">
      <c r="A42" s="601">
        <v>37</v>
      </c>
      <c r="B42" s="589"/>
      <c r="C42" s="589"/>
      <c r="D42" s="589"/>
      <c r="E42" s="589"/>
      <c r="F42" s="589"/>
      <c r="G42" s="600"/>
      <c r="H42" s="589"/>
      <c r="I42" s="589"/>
      <c r="J42" s="589" t="e">
        <f t="shared" si="0"/>
        <v>#DIV/0!</v>
      </c>
    </row>
    <row r="43" spans="1:10">
      <c r="A43" s="574">
        <v>38</v>
      </c>
      <c r="B43" s="589"/>
      <c r="C43" s="589"/>
      <c r="D43" s="589"/>
      <c r="E43" s="589"/>
      <c r="F43" s="589"/>
      <c r="G43" s="600"/>
      <c r="H43" s="589"/>
      <c r="I43" s="589"/>
      <c r="J43" s="589" t="e">
        <f t="shared" si="0"/>
        <v>#DIV/0!</v>
      </c>
    </row>
    <row r="44" spans="1:10">
      <c r="A44" s="574">
        <v>39</v>
      </c>
      <c r="B44" s="589"/>
      <c r="C44" s="589"/>
      <c r="D44" s="589"/>
      <c r="E44" s="589"/>
      <c r="F44" s="589"/>
      <c r="G44" s="600"/>
      <c r="H44" s="589"/>
      <c r="I44" s="589"/>
      <c r="J44" s="589" t="e">
        <f t="shared" si="0"/>
        <v>#DIV/0!</v>
      </c>
    </row>
    <row r="45" spans="1:10">
      <c r="A45" s="574">
        <v>40</v>
      </c>
      <c r="B45" s="589"/>
      <c r="C45" s="589"/>
      <c r="D45" s="589"/>
      <c r="E45" s="589"/>
      <c r="F45" s="589"/>
      <c r="G45" s="600"/>
      <c r="H45" s="589"/>
      <c r="I45" s="589"/>
      <c r="J45" s="589" t="e">
        <f t="shared" si="0"/>
        <v>#DIV/0!</v>
      </c>
    </row>
    <row r="46" spans="1:10">
      <c r="A46" s="601">
        <v>41</v>
      </c>
      <c r="B46" s="589"/>
      <c r="C46" s="589"/>
      <c r="D46" s="589"/>
      <c r="E46" s="589"/>
      <c r="F46" s="589"/>
      <c r="G46" s="600"/>
      <c r="H46" s="589"/>
      <c r="I46" s="589"/>
      <c r="J46" s="589" t="e">
        <f t="shared" si="0"/>
        <v>#DIV/0!</v>
      </c>
    </row>
    <row r="47" spans="1:10">
      <c r="A47" s="601">
        <v>42</v>
      </c>
      <c r="B47" s="589"/>
      <c r="C47" s="589"/>
      <c r="D47" s="589"/>
      <c r="E47" s="589"/>
      <c r="F47" s="589"/>
      <c r="G47" s="600"/>
      <c r="H47" s="589"/>
      <c r="I47" s="589"/>
      <c r="J47" s="589" t="e">
        <f t="shared" si="0"/>
        <v>#DIV/0!</v>
      </c>
    </row>
    <row r="48" spans="1:10">
      <c r="A48" s="574">
        <v>43</v>
      </c>
      <c r="B48" s="589"/>
      <c r="C48" s="589"/>
      <c r="D48" s="589"/>
      <c r="E48" s="589"/>
      <c r="F48" s="589"/>
      <c r="G48" s="600"/>
      <c r="H48" s="589"/>
      <c r="I48" s="589"/>
      <c r="J48" s="589" t="e">
        <f t="shared" si="0"/>
        <v>#DIV/0!</v>
      </c>
    </row>
    <row r="49" spans="1:10">
      <c r="A49" s="574">
        <v>44</v>
      </c>
      <c r="B49" s="589"/>
      <c r="C49" s="589"/>
      <c r="D49" s="589"/>
      <c r="E49" s="589"/>
      <c r="F49" s="589"/>
      <c r="G49" s="600"/>
      <c r="H49" s="589"/>
      <c r="I49" s="589"/>
      <c r="J49" s="589" t="e">
        <f t="shared" si="0"/>
        <v>#DIV/0!</v>
      </c>
    </row>
    <row r="50" spans="1:10">
      <c r="A50" s="574">
        <v>45</v>
      </c>
      <c r="B50" s="589"/>
      <c r="C50" s="589"/>
      <c r="D50" s="589"/>
      <c r="E50" s="589"/>
      <c r="F50" s="589"/>
      <c r="G50" s="600"/>
      <c r="H50" s="589"/>
      <c r="I50" s="589"/>
      <c r="J50" s="589" t="e">
        <f t="shared" si="0"/>
        <v>#DIV/0!</v>
      </c>
    </row>
    <row r="51" spans="1:10">
      <c r="A51" s="601">
        <v>46</v>
      </c>
      <c r="B51" s="589"/>
      <c r="C51" s="589"/>
      <c r="D51" s="589"/>
      <c r="E51" s="589"/>
      <c r="F51" s="589"/>
      <c r="G51" s="600"/>
      <c r="H51" s="589"/>
      <c r="I51" s="589"/>
      <c r="J51" s="589" t="e">
        <f t="shared" si="0"/>
        <v>#DIV/0!</v>
      </c>
    </row>
    <row r="52" spans="1:10">
      <c r="A52" s="601">
        <v>47</v>
      </c>
      <c r="B52" s="589"/>
      <c r="C52" s="589"/>
      <c r="D52" s="589"/>
      <c r="E52" s="589"/>
      <c r="F52" s="589"/>
      <c r="G52" s="600"/>
      <c r="H52" s="589"/>
      <c r="I52" s="589"/>
      <c r="J52" s="589" t="e">
        <f t="shared" si="0"/>
        <v>#DIV/0!</v>
      </c>
    </row>
    <row r="53" spans="1:10">
      <c r="A53" s="574">
        <v>48</v>
      </c>
      <c r="B53" s="589"/>
      <c r="C53" s="589"/>
      <c r="D53" s="589"/>
      <c r="E53" s="589"/>
      <c r="F53" s="589"/>
      <c r="G53" s="600"/>
      <c r="H53" s="589"/>
      <c r="I53" s="589"/>
      <c r="J53" s="589" t="e">
        <f t="shared" si="0"/>
        <v>#DIV/0!</v>
      </c>
    </row>
    <row r="54" spans="1:10">
      <c r="A54" s="574">
        <v>49</v>
      </c>
      <c r="B54" s="589"/>
      <c r="C54" s="589"/>
      <c r="D54" s="589"/>
      <c r="E54" s="589"/>
      <c r="F54" s="589"/>
      <c r="G54" s="600"/>
      <c r="H54" s="589"/>
      <c r="I54" s="589"/>
      <c r="J54" s="589" t="e">
        <f t="shared" si="0"/>
        <v>#DIV/0!</v>
      </c>
    </row>
    <row r="55" spans="1:10">
      <c r="A55" s="574">
        <v>50</v>
      </c>
      <c r="B55" s="589"/>
      <c r="C55" s="589"/>
      <c r="D55" s="589"/>
      <c r="E55" s="589"/>
      <c r="F55" s="589"/>
      <c r="G55" s="600"/>
      <c r="H55" s="589"/>
      <c r="I55" s="589"/>
      <c r="J55" s="589" t="e">
        <f t="shared" si="0"/>
        <v>#DIV/0!</v>
      </c>
    </row>
    <row r="56" spans="1:10">
      <c r="A56" s="601">
        <v>51</v>
      </c>
      <c r="B56" s="589"/>
      <c r="C56" s="589"/>
      <c r="D56" s="589"/>
      <c r="E56" s="589"/>
      <c r="F56" s="589"/>
      <c r="G56" s="600"/>
      <c r="H56" s="589"/>
      <c r="I56" s="589"/>
      <c r="J56" s="589" t="e">
        <f t="shared" si="0"/>
        <v>#DIV/0!</v>
      </c>
    </row>
    <row r="57" spans="1:10">
      <c r="A57" s="601">
        <v>52</v>
      </c>
      <c r="B57" s="589"/>
      <c r="C57" s="589"/>
      <c r="D57" s="589"/>
      <c r="E57" s="589"/>
      <c r="F57" s="589"/>
      <c r="G57" s="600"/>
      <c r="H57" s="589"/>
      <c r="I57" s="589"/>
      <c r="J57" s="589" t="e">
        <f t="shared" si="0"/>
        <v>#DIV/0!</v>
      </c>
    </row>
    <row r="58" spans="1:10">
      <c r="A58" s="574">
        <v>53</v>
      </c>
      <c r="B58" s="589"/>
      <c r="C58" s="589"/>
      <c r="D58" s="589"/>
      <c r="E58" s="589"/>
      <c r="F58" s="589"/>
      <c r="G58" s="600"/>
      <c r="H58" s="589"/>
      <c r="I58" s="589"/>
      <c r="J58" s="589" t="e">
        <f t="shared" si="0"/>
        <v>#DIV/0!</v>
      </c>
    </row>
    <row r="59" spans="1:10">
      <c r="A59" s="601">
        <v>54</v>
      </c>
      <c r="B59" s="589"/>
      <c r="C59" s="589"/>
      <c r="D59" s="589"/>
      <c r="E59" s="589"/>
      <c r="F59" s="589"/>
      <c r="G59" s="600"/>
      <c r="H59" s="589"/>
      <c r="I59" s="589"/>
      <c r="J59" s="589" t="e">
        <f t="shared" si="0"/>
        <v>#DIV/0!</v>
      </c>
    </row>
    <row r="60" spans="1:10">
      <c r="A60" s="601">
        <v>55</v>
      </c>
      <c r="B60" s="589"/>
      <c r="C60" s="589"/>
      <c r="D60" s="589"/>
      <c r="E60" s="589"/>
      <c r="F60" s="589"/>
      <c r="G60" s="600"/>
      <c r="H60" s="589"/>
      <c r="I60" s="589"/>
      <c r="J60" s="589" t="e">
        <f t="shared" si="0"/>
        <v>#DIV/0!</v>
      </c>
    </row>
    <row r="61" spans="1:10">
      <c r="A61" s="574">
        <v>56</v>
      </c>
      <c r="B61" s="589"/>
      <c r="C61" s="589"/>
      <c r="D61" s="589"/>
      <c r="E61" s="589"/>
      <c r="F61" s="589"/>
      <c r="G61" s="600"/>
      <c r="H61" s="589"/>
      <c r="I61" s="589"/>
      <c r="J61" s="589" t="e">
        <f t="shared" si="0"/>
        <v>#DIV/0!</v>
      </c>
    </row>
    <row r="62" spans="1:10">
      <c r="A62" s="601">
        <v>57</v>
      </c>
      <c r="B62" s="589"/>
      <c r="C62" s="589"/>
      <c r="D62" s="589"/>
      <c r="E62" s="589"/>
      <c r="F62" s="589"/>
      <c r="G62" s="600"/>
      <c r="H62" s="589"/>
      <c r="I62" s="589"/>
      <c r="J62" s="589" t="e">
        <f t="shared" si="0"/>
        <v>#DIV/0!</v>
      </c>
    </row>
    <row r="63" spans="1:10">
      <c r="A63" s="601">
        <v>58</v>
      </c>
      <c r="B63" s="589"/>
      <c r="C63" s="589"/>
      <c r="D63" s="589"/>
      <c r="E63" s="589"/>
      <c r="F63" s="589"/>
      <c r="G63" s="600"/>
      <c r="H63" s="589"/>
      <c r="I63" s="589"/>
      <c r="J63" s="589" t="e">
        <f t="shared" si="0"/>
        <v>#DIV/0!</v>
      </c>
    </row>
    <row r="64" spans="1:10">
      <c r="A64" s="574">
        <v>59</v>
      </c>
      <c r="B64" s="589"/>
      <c r="C64" s="589"/>
      <c r="D64" s="589"/>
      <c r="E64" s="589"/>
      <c r="F64" s="589"/>
      <c r="G64" s="600"/>
      <c r="H64" s="589"/>
      <c r="I64" s="589"/>
      <c r="J64" s="589" t="e">
        <f t="shared" si="0"/>
        <v>#DIV/0!</v>
      </c>
    </row>
    <row r="65" spans="1:10">
      <c r="A65" s="601">
        <v>60</v>
      </c>
      <c r="B65" s="589"/>
      <c r="C65" s="589"/>
      <c r="D65" s="589"/>
      <c r="E65" s="589"/>
      <c r="F65" s="589"/>
      <c r="G65" s="600"/>
      <c r="H65" s="589"/>
      <c r="I65" s="589"/>
      <c r="J65" s="589" t="e">
        <f t="shared" si="0"/>
        <v>#DIV/0!</v>
      </c>
    </row>
  </sheetData>
  <mergeCells count="1">
    <mergeCell ref="E2:G2"/>
  </mergeCells>
  <phoneticPr fontId="3"/>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L4" sqref="L4"/>
    </sheetView>
  </sheetViews>
  <sheetFormatPr defaultColWidth="9" defaultRowHeight="13.5"/>
  <cols>
    <col min="1" max="1" width="9" style="574"/>
    <col min="2" max="2" width="20" style="574" customWidth="1"/>
    <col min="3" max="4" width="9" style="574"/>
    <col min="5" max="5" width="13" style="574" bestFit="1" customWidth="1"/>
    <col min="6" max="6" width="12" style="574" customWidth="1"/>
    <col min="7" max="7" width="13.125" style="574" bestFit="1" customWidth="1"/>
    <col min="8" max="8" width="12.125" style="574" bestFit="1" customWidth="1"/>
    <col min="9" max="9" width="11" style="574" bestFit="1" customWidth="1"/>
    <col min="10" max="257" width="9" style="574"/>
    <col min="258" max="258" width="20" style="574" customWidth="1"/>
    <col min="259" max="260" width="9" style="574"/>
    <col min="261" max="261" width="13" style="574" bestFit="1" customWidth="1"/>
    <col min="262" max="262" width="12" style="574" customWidth="1"/>
    <col min="263" max="263" width="13.125" style="574" bestFit="1" customWidth="1"/>
    <col min="264" max="264" width="12.125" style="574" bestFit="1" customWidth="1"/>
    <col min="265" max="265" width="11" style="574" bestFit="1" customWidth="1"/>
    <col min="266" max="513" width="9" style="574"/>
    <col min="514" max="514" width="20" style="574" customWidth="1"/>
    <col min="515" max="516" width="9" style="574"/>
    <col min="517" max="517" width="13" style="574" bestFit="1" customWidth="1"/>
    <col min="518" max="518" width="12" style="574" customWidth="1"/>
    <col min="519" max="519" width="13.125" style="574" bestFit="1" customWidth="1"/>
    <col min="520" max="520" width="12.125" style="574" bestFit="1" customWidth="1"/>
    <col min="521" max="521" width="11" style="574" bestFit="1" customWidth="1"/>
    <col min="522" max="769" width="9" style="574"/>
    <col min="770" max="770" width="20" style="574" customWidth="1"/>
    <col min="771" max="772" width="9" style="574"/>
    <col min="773" max="773" width="13" style="574" bestFit="1" customWidth="1"/>
    <col min="774" max="774" width="12" style="574" customWidth="1"/>
    <col min="775" max="775" width="13.125" style="574" bestFit="1" customWidth="1"/>
    <col min="776" max="776" width="12.125" style="574" bestFit="1" customWidth="1"/>
    <col min="777" max="777" width="11" style="574" bestFit="1" customWidth="1"/>
    <col min="778" max="1025" width="9" style="574"/>
    <col min="1026" max="1026" width="20" style="574" customWidth="1"/>
    <col min="1027" max="1028" width="9" style="574"/>
    <col min="1029" max="1029" width="13" style="574" bestFit="1" customWidth="1"/>
    <col min="1030" max="1030" width="12" style="574" customWidth="1"/>
    <col min="1031" max="1031" width="13.125" style="574" bestFit="1" customWidth="1"/>
    <col min="1032" max="1032" width="12.125" style="574" bestFit="1" customWidth="1"/>
    <col min="1033" max="1033" width="11" style="574" bestFit="1" customWidth="1"/>
    <col min="1034" max="1281" width="9" style="574"/>
    <col min="1282" max="1282" width="20" style="574" customWidth="1"/>
    <col min="1283" max="1284" width="9" style="574"/>
    <col min="1285" max="1285" width="13" style="574" bestFit="1" customWidth="1"/>
    <col min="1286" max="1286" width="12" style="574" customWidth="1"/>
    <col min="1287" max="1287" width="13.125" style="574" bestFit="1" customWidth="1"/>
    <col min="1288" max="1288" width="12.125" style="574" bestFit="1" customWidth="1"/>
    <col min="1289" max="1289" width="11" style="574" bestFit="1" customWidth="1"/>
    <col min="1290" max="1537" width="9" style="574"/>
    <col min="1538" max="1538" width="20" style="574" customWidth="1"/>
    <col min="1539" max="1540" width="9" style="574"/>
    <col min="1541" max="1541" width="13" style="574" bestFit="1" customWidth="1"/>
    <col min="1542" max="1542" width="12" style="574" customWidth="1"/>
    <col min="1543" max="1543" width="13.125" style="574" bestFit="1" customWidth="1"/>
    <col min="1544" max="1544" width="12.125" style="574" bestFit="1" customWidth="1"/>
    <col min="1545" max="1545" width="11" style="574" bestFit="1" customWidth="1"/>
    <col min="1546" max="1793" width="9" style="574"/>
    <col min="1794" max="1794" width="20" style="574" customWidth="1"/>
    <col min="1795" max="1796" width="9" style="574"/>
    <col min="1797" max="1797" width="13" style="574" bestFit="1" customWidth="1"/>
    <col min="1798" max="1798" width="12" style="574" customWidth="1"/>
    <col min="1799" max="1799" width="13.125" style="574" bestFit="1" customWidth="1"/>
    <col min="1800" max="1800" width="12.125" style="574" bestFit="1" customWidth="1"/>
    <col min="1801" max="1801" width="11" style="574" bestFit="1" customWidth="1"/>
    <col min="1802" max="2049" width="9" style="574"/>
    <col min="2050" max="2050" width="20" style="574" customWidth="1"/>
    <col min="2051" max="2052" width="9" style="574"/>
    <col min="2053" max="2053" width="13" style="574" bestFit="1" customWidth="1"/>
    <col min="2054" max="2054" width="12" style="574" customWidth="1"/>
    <col min="2055" max="2055" width="13.125" style="574" bestFit="1" customWidth="1"/>
    <col min="2056" max="2056" width="12.125" style="574" bestFit="1" customWidth="1"/>
    <col min="2057" max="2057" width="11" style="574" bestFit="1" customWidth="1"/>
    <col min="2058" max="2305" width="9" style="574"/>
    <col min="2306" max="2306" width="20" style="574" customWidth="1"/>
    <col min="2307" max="2308" width="9" style="574"/>
    <col min="2309" max="2309" width="13" style="574" bestFit="1" customWidth="1"/>
    <col min="2310" max="2310" width="12" style="574" customWidth="1"/>
    <col min="2311" max="2311" width="13.125" style="574" bestFit="1" customWidth="1"/>
    <col min="2312" max="2312" width="12.125" style="574" bestFit="1" customWidth="1"/>
    <col min="2313" max="2313" width="11" style="574" bestFit="1" customWidth="1"/>
    <col min="2314" max="2561" width="9" style="574"/>
    <col min="2562" max="2562" width="20" style="574" customWidth="1"/>
    <col min="2563" max="2564" width="9" style="574"/>
    <col min="2565" max="2565" width="13" style="574" bestFit="1" customWidth="1"/>
    <col min="2566" max="2566" width="12" style="574" customWidth="1"/>
    <col min="2567" max="2567" width="13.125" style="574" bestFit="1" customWidth="1"/>
    <col min="2568" max="2568" width="12.125" style="574" bestFit="1" customWidth="1"/>
    <col min="2569" max="2569" width="11" style="574" bestFit="1" customWidth="1"/>
    <col min="2570" max="2817" width="9" style="574"/>
    <col min="2818" max="2818" width="20" style="574" customWidth="1"/>
    <col min="2819" max="2820" width="9" style="574"/>
    <col min="2821" max="2821" width="13" style="574" bestFit="1" customWidth="1"/>
    <col min="2822" max="2822" width="12" style="574" customWidth="1"/>
    <col min="2823" max="2823" width="13.125" style="574" bestFit="1" customWidth="1"/>
    <col min="2824" max="2824" width="12.125" style="574" bestFit="1" customWidth="1"/>
    <col min="2825" max="2825" width="11" style="574" bestFit="1" customWidth="1"/>
    <col min="2826" max="3073" width="9" style="574"/>
    <col min="3074" max="3074" width="20" style="574" customWidth="1"/>
    <col min="3075" max="3076" width="9" style="574"/>
    <col min="3077" max="3077" width="13" style="574" bestFit="1" customWidth="1"/>
    <col min="3078" max="3078" width="12" style="574" customWidth="1"/>
    <col min="3079" max="3079" width="13.125" style="574" bestFit="1" customWidth="1"/>
    <col min="3080" max="3080" width="12.125" style="574" bestFit="1" customWidth="1"/>
    <col min="3081" max="3081" width="11" style="574" bestFit="1" customWidth="1"/>
    <col min="3082" max="3329" width="9" style="574"/>
    <col min="3330" max="3330" width="20" style="574" customWidth="1"/>
    <col min="3331" max="3332" width="9" style="574"/>
    <col min="3333" max="3333" width="13" style="574" bestFit="1" customWidth="1"/>
    <col min="3334" max="3334" width="12" style="574" customWidth="1"/>
    <col min="3335" max="3335" width="13.125" style="574" bestFit="1" customWidth="1"/>
    <col min="3336" max="3336" width="12.125" style="574" bestFit="1" customWidth="1"/>
    <col min="3337" max="3337" width="11" style="574" bestFit="1" customWidth="1"/>
    <col min="3338" max="3585" width="9" style="574"/>
    <col min="3586" max="3586" width="20" style="574" customWidth="1"/>
    <col min="3587" max="3588" width="9" style="574"/>
    <col min="3589" max="3589" width="13" style="574" bestFit="1" customWidth="1"/>
    <col min="3590" max="3590" width="12" style="574" customWidth="1"/>
    <col min="3591" max="3591" width="13.125" style="574" bestFit="1" customWidth="1"/>
    <col min="3592" max="3592" width="12.125" style="574" bestFit="1" customWidth="1"/>
    <col min="3593" max="3593" width="11" style="574" bestFit="1" customWidth="1"/>
    <col min="3594" max="3841" width="9" style="574"/>
    <col min="3842" max="3842" width="20" style="574" customWidth="1"/>
    <col min="3843" max="3844" width="9" style="574"/>
    <col min="3845" max="3845" width="13" style="574" bestFit="1" customWidth="1"/>
    <col min="3846" max="3846" width="12" style="574" customWidth="1"/>
    <col min="3847" max="3847" width="13.125" style="574" bestFit="1" customWidth="1"/>
    <col min="3848" max="3848" width="12.125" style="574" bestFit="1" customWidth="1"/>
    <col min="3849" max="3849" width="11" style="574" bestFit="1" customWidth="1"/>
    <col min="3850" max="4097" width="9" style="574"/>
    <col min="4098" max="4098" width="20" style="574" customWidth="1"/>
    <col min="4099" max="4100" width="9" style="574"/>
    <col min="4101" max="4101" width="13" style="574" bestFit="1" customWidth="1"/>
    <col min="4102" max="4102" width="12" style="574" customWidth="1"/>
    <col min="4103" max="4103" width="13.125" style="574" bestFit="1" customWidth="1"/>
    <col min="4104" max="4104" width="12.125" style="574" bestFit="1" customWidth="1"/>
    <col min="4105" max="4105" width="11" style="574" bestFit="1" customWidth="1"/>
    <col min="4106" max="4353" width="9" style="574"/>
    <col min="4354" max="4354" width="20" style="574" customWidth="1"/>
    <col min="4355" max="4356" width="9" style="574"/>
    <col min="4357" max="4357" width="13" style="574" bestFit="1" customWidth="1"/>
    <col min="4358" max="4358" width="12" style="574" customWidth="1"/>
    <col min="4359" max="4359" width="13.125" style="574" bestFit="1" customWidth="1"/>
    <col min="4360" max="4360" width="12.125" style="574" bestFit="1" customWidth="1"/>
    <col min="4361" max="4361" width="11" style="574" bestFit="1" customWidth="1"/>
    <col min="4362" max="4609" width="9" style="574"/>
    <col min="4610" max="4610" width="20" style="574" customWidth="1"/>
    <col min="4611" max="4612" width="9" style="574"/>
    <col min="4613" max="4613" width="13" style="574" bestFit="1" customWidth="1"/>
    <col min="4614" max="4614" width="12" style="574" customWidth="1"/>
    <col min="4615" max="4615" width="13.125" style="574" bestFit="1" customWidth="1"/>
    <col min="4616" max="4616" width="12.125" style="574" bestFit="1" customWidth="1"/>
    <col min="4617" max="4617" width="11" style="574" bestFit="1" customWidth="1"/>
    <col min="4618" max="4865" width="9" style="574"/>
    <col min="4866" max="4866" width="20" style="574" customWidth="1"/>
    <col min="4867" max="4868" width="9" style="574"/>
    <col min="4869" max="4869" width="13" style="574" bestFit="1" customWidth="1"/>
    <col min="4870" max="4870" width="12" style="574" customWidth="1"/>
    <col min="4871" max="4871" width="13.125" style="574" bestFit="1" customWidth="1"/>
    <col min="4872" max="4872" width="12.125" style="574" bestFit="1" customWidth="1"/>
    <col min="4873" max="4873" width="11" style="574" bestFit="1" customWidth="1"/>
    <col min="4874" max="5121" width="9" style="574"/>
    <col min="5122" max="5122" width="20" style="574" customWidth="1"/>
    <col min="5123" max="5124" width="9" style="574"/>
    <col min="5125" max="5125" width="13" style="574" bestFit="1" customWidth="1"/>
    <col min="5126" max="5126" width="12" style="574" customWidth="1"/>
    <col min="5127" max="5127" width="13.125" style="574" bestFit="1" customWidth="1"/>
    <col min="5128" max="5128" width="12.125" style="574" bestFit="1" customWidth="1"/>
    <col min="5129" max="5129" width="11" style="574" bestFit="1" customWidth="1"/>
    <col min="5130" max="5377" width="9" style="574"/>
    <col min="5378" max="5378" width="20" style="574" customWidth="1"/>
    <col min="5379" max="5380" width="9" style="574"/>
    <col min="5381" max="5381" width="13" style="574" bestFit="1" customWidth="1"/>
    <col min="5382" max="5382" width="12" style="574" customWidth="1"/>
    <col min="5383" max="5383" width="13.125" style="574" bestFit="1" customWidth="1"/>
    <col min="5384" max="5384" width="12.125" style="574" bestFit="1" customWidth="1"/>
    <col min="5385" max="5385" width="11" style="574" bestFit="1" customWidth="1"/>
    <col min="5386" max="5633" width="9" style="574"/>
    <col min="5634" max="5634" width="20" style="574" customWidth="1"/>
    <col min="5635" max="5636" width="9" style="574"/>
    <col min="5637" max="5637" width="13" style="574" bestFit="1" customWidth="1"/>
    <col min="5638" max="5638" width="12" style="574" customWidth="1"/>
    <col min="5639" max="5639" width="13.125" style="574" bestFit="1" customWidth="1"/>
    <col min="5640" max="5640" width="12.125" style="574" bestFit="1" customWidth="1"/>
    <col min="5641" max="5641" width="11" style="574" bestFit="1" customWidth="1"/>
    <col min="5642" max="5889" width="9" style="574"/>
    <col min="5890" max="5890" width="20" style="574" customWidth="1"/>
    <col min="5891" max="5892" width="9" style="574"/>
    <col min="5893" max="5893" width="13" style="574" bestFit="1" customWidth="1"/>
    <col min="5894" max="5894" width="12" style="574" customWidth="1"/>
    <col min="5895" max="5895" width="13.125" style="574" bestFit="1" customWidth="1"/>
    <col min="5896" max="5896" width="12.125" style="574" bestFit="1" customWidth="1"/>
    <col min="5897" max="5897" width="11" style="574" bestFit="1" customWidth="1"/>
    <col min="5898" max="6145" width="9" style="574"/>
    <col min="6146" max="6146" width="20" style="574" customWidth="1"/>
    <col min="6147" max="6148" width="9" style="574"/>
    <col min="6149" max="6149" width="13" style="574" bestFit="1" customWidth="1"/>
    <col min="6150" max="6150" width="12" style="574" customWidth="1"/>
    <col min="6151" max="6151" width="13.125" style="574" bestFit="1" customWidth="1"/>
    <col min="6152" max="6152" width="12.125" style="574" bestFit="1" customWidth="1"/>
    <col min="6153" max="6153" width="11" style="574" bestFit="1" customWidth="1"/>
    <col min="6154" max="6401" width="9" style="574"/>
    <col min="6402" max="6402" width="20" style="574" customWidth="1"/>
    <col min="6403" max="6404" width="9" style="574"/>
    <col min="6405" max="6405" width="13" style="574" bestFit="1" customWidth="1"/>
    <col min="6406" max="6406" width="12" style="574" customWidth="1"/>
    <col min="6407" max="6407" width="13.125" style="574" bestFit="1" customWidth="1"/>
    <col min="6408" max="6408" width="12.125" style="574" bestFit="1" customWidth="1"/>
    <col min="6409" max="6409" width="11" style="574" bestFit="1" customWidth="1"/>
    <col min="6410" max="6657" width="9" style="574"/>
    <col min="6658" max="6658" width="20" style="574" customWidth="1"/>
    <col min="6659" max="6660" width="9" style="574"/>
    <col min="6661" max="6661" width="13" style="574" bestFit="1" customWidth="1"/>
    <col min="6662" max="6662" width="12" style="574" customWidth="1"/>
    <col min="6663" max="6663" width="13.125" style="574" bestFit="1" customWidth="1"/>
    <col min="6664" max="6664" width="12.125" style="574" bestFit="1" customWidth="1"/>
    <col min="6665" max="6665" width="11" style="574" bestFit="1" customWidth="1"/>
    <col min="6666" max="6913" width="9" style="574"/>
    <col min="6914" max="6914" width="20" style="574" customWidth="1"/>
    <col min="6915" max="6916" width="9" style="574"/>
    <col min="6917" max="6917" width="13" style="574" bestFit="1" customWidth="1"/>
    <col min="6918" max="6918" width="12" style="574" customWidth="1"/>
    <col min="6919" max="6919" width="13.125" style="574" bestFit="1" customWidth="1"/>
    <col min="6920" max="6920" width="12.125" style="574" bestFit="1" customWidth="1"/>
    <col min="6921" max="6921" width="11" style="574" bestFit="1" customWidth="1"/>
    <col min="6922" max="7169" width="9" style="574"/>
    <col min="7170" max="7170" width="20" style="574" customWidth="1"/>
    <col min="7171" max="7172" width="9" style="574"/>
    <col min="7173" max="7173" width="13" style="574" bestFit="1" customWidth="1"/>
    <col min="7174" max="7174" width="12" style="574" customWidth="1"/>
    <col min="7175" max="7175" width="13.125" style="574" bestFit="1" customWidth="1"/>
    <col min="7176" max="7176" width="12.125" style="574" bestFit="1" customWidth="1"/>
    <col min="7177" max="7177" width="11" style="574" bestFit="1" customWidth="1"/>
    <col min="7178" max="7425" width="9" style="574"/>
    <col min="7426" max="7426" width="20" style="574" customWidth="1"/>
    <col min="7427" max="7428" width="9" style="574"/>
    <col min="7429" max="7429" width="13" style="574" bestFit="1" customWidth="1"/>
    <col min="7430" max="7430" width="12" style="574" customWidth="1"/>
    <col min="7431" max="7431" width="13.125" style="574" bestFit="1" customWidth="1"/>
    <col min="7432" max="7432" width="12.125" style="574" bestFit="1" customWidth="1"/>
    <col min="7433" max="7433" width="11" style="574" bestFit="1" customWidth="1"/>
    <col min="7434" max="7681" width="9" style="574"/>
    <col min="7682" max="7682" width="20" style="574" customWidth="1"/>
    <col min="7683" max="7684" width="9" style="574"/>
    <col min="7685" max="7685" width="13" style="574" bestFit="1" customWidth="1"/>
    <col min="7686" max="7686" width="12" style="574" customWidth="1"/>
    <col min="7687" max="7687" width="13.125" style="574" bestFit="1" customWidth="1"/>
    <col min="7688" max="7688" width="12.125" style="574" bestFit="1" customWidth="1"/>
    <col min="7689" max="7689" width="11" style="574" bestFit="1" customWidth="1"/>
    <col min="7690" max="7937" width="9" style="574"/>
    <col min="7938" max="7938" width="20" style="574" customWidth="1"/>
    <col min="7939" max="7940" width="9" style="574"/>
    <col min="7941" max="7941" width="13" style="574" bestFit="1" customWidth="1"/>
    <col min="7942" max="7942" width="12" style="574" customWidth="1"/>
    <col min="7943" max="7943" width="13.125" style="574" bestFit="1" customWidth="1"/>
    <col min="7944" max="7944" width="12.125" style="574" bestFit="1" customWidth="1"/>
    <col min="7945" max="7945" width="11" style="574" bestFit="1" customWidth="1"/>
    <col min="7946" max="8193" width="9" style="574"/>
    <col min="8194" max="8194" width="20" style="574" customWidth="1"/>
    <col min="8195" max="8196" width="9" style="574"/>
    <col min="8197" max="8197" width="13" style="574" bestFit="1" customWidth="1"/>
    <col min="8198" max="8198" width="12" style="574" customWidth="1"/>
    <col min="8199" max="8199" width="13.125" style="574" bestFit="1" customWidth="1"/>
    <col min="8200" max="8200" width="12.125" style="574" bestFit="1" customWidth="1"/>
    <col min="8201" max="8201" width="11" style="574" bestFit="1" customWidth="1"/>
    <col min="8202" max="8449" width="9" style="574"/>
    <col min="8450" max="8450" width="20" style="574" customWidth="1"/>
    <col min="8451" max="8452" width="9" style="574"/>
    <col min="8453" max="8453" width="13" style="574" bestFit="1" customWidth="1"/>
    <col min="8454" max="8454" width="12" style="574" customWidth="1"/>
    <col min="8455" max="8455" width="13.125" style="574" bestFit="1" customWidth="1"/>
    <col min="8456" max="8456" width="12.125" style="574" bestFit="1" customWidth="1"/>
    <col min="8457" max="8457" width="11" style="574" bestFit="1" customWidth="1"/>
    <col min="8458" max="8705" width="9" style="574"/>
    <col min="8706" max="8706" width="20" style="574" customWidth="1"/>
    <col min="8707" max="8708" width="9" style="574"/>
    <col min="8709" max="8709" width="13" style="574" bestFit="1" customWidth="1"/>
    <col min="8710" max="8710" width="12" style="574" customWidth="1"/>
    <col min="8711" max="8711" width="13.125" style="574" bestFit="1" customWidth="1"/>
    <col min="8712" max="8712" width="12.125" style="574" bestFit="1" customWidth="1"/>
    <col min="8713" max="8713" width="11" style="574" bestFit="1" customWidth="1"/>
    <col min="8714" max="8961" width="9" style="574"/>
    <col min="8962" max="8962" width="20" style="574" customWidth="1"/>
    <col min="8963" max="8964" width="9" style="574"/>
    <col min="8965" max="8965" width="13" style="574" bestFit="1" customWidth="1"/>
    <col min="8966" max="8966" width="12" style="574" customWidth="1"/>
    <col min="8967" max="8967" width="13.125" style="574" bestFit="1" customWidth="1"/>
    <col min="8968" max="8968" width="12.125" style="574" bestFit="1" customWidth="1"/>
    <col min="8969" max="8969" width="11" style="574" bestFit="1" customWidth="1"/>
    <col min="8970" max="9217" width="9" style="574"/>
    <col min="9218" max="9218" width="20" style="574" customWidth="1"/>
    <col min="9219" max="9220" width="9" style="574"/>
    <col min="9221" max="9221" width="13" style="574" bestFit="1" customWidth="1"/>
    <col min="9222" max="9222" width="12" style="574" customWidth="1"/>
    <col min="9223" max="9223" width="13.125" style="574" bestFit="1" customWidth="1"/>
    <col min="9224" max="9224" width="12.125" style="574" bestFit="1" customWidth="1"/>
    <col min="9225" max="9225" width="11" style="574" bestFit="1" customWidth="1"/>
    <col min="9226" max="9473" width="9" style="574"/>
    <col min="9474" max="9474" width="20" style="574" customWidth="1"/>
    <col min="9475" max="9476" width="9" style="574"/>
    <col min="9477" max="9477" width="13" style="574" bestFit="1" customWidth="1"/>
    <col min="9478" max="9478" width="12" style="574" customWidth="1"/>
    <col min="9479" max="9479" width="13.125" style="574" bestFit="1" customWidth="1"/>
    <col min="9480" max="9480" width="12.125" style="574" bestFit="1" customWidth="1"/>
    <col min="9481" max="9481" width="11" style="574" bestFit="1" customWidth="1"/>
    <col min="9482" max="9729" width="9" style="574"/>
    <col min="9730" max="9730" width="20" style="574" customWidth="1"/>
    <col min="9731" max="9732" width="9" style="574"/>
    <col min="9733" max="9733" width="13" style="574" bestFit="1" customWidth="1"/>
    <col min="9734" max="9734" width="12" style="574" customWidth="1"/>
    <col min="9735" max="9735" width="13.125" style="574" bestFit="1" customWidth="1"/>
    <col min="9736" max="9736" width="12.125" style="574" bestFit="1" customWidth="1"/>
    <col min="9737" max="9737" width="11" style="574" bestFit="1" customWidth="1"/>
    <col min="9738" max="9985" width="9" style="574"/>
    <col min="9986" max="9986" width="20" style="574" customWidth="1"/>
    <col min="9987" max="9988" width="9" style="574"/>
    <col min="9989" max="9989" width="13" style="574" bestFit="1" customWidth="1"/>
    <col min="9990" max="9990" width="12" style="574" customWidth="1"/>
    <col min="9991" max="9991" width="13.125" style="574" bestFit="1" customWidth="1"/>
    <col min="9992" max="9992" width="12.125" style="574" bestFit="1" customWidth="1"/>
    <col min="9993" max="9993" width="11" style="574" bestFit="1" customWidth="1"/>
    <col min="9994" max="10241" width="9" style="574"/>
    <col min="10242" max="10242" width="20" style="574" customWidth="1"/>
    <col min="10243" max="10244" width="9" style="574"/>
    <col min="10245" max="10245" width="13" style="574" bestFit="1" customWidth="1"/>
    <col min="10246" max="10246" width="12" style="574" customWidth="1"/>
    <col min="10247" max="10247" width="13.125" style="574" bestFit="1" customWidth="1"/>
    <col min="10248" max="10248" width="12.125" style="574" bestFit="1" customWidth="1"/>
    <col min="10249" max="10249" width="11" style="574" bestFit="1" customWidth="1"/>
    <col min="10250" max="10497" width="9" style="574"/>
    <col min="10498" max="10498" width="20" style="574" customWidth="1"/>
    <col min="10499" max="10500" width="9" style="574"/>
    <col min="10501" max="10501" width="13" style="574" bestFit="1" customWidth="1"/>
    <col min="10502" max="10502" width="12" style="574" customWidth="1"/>
    <col min="10503" max="10503" width="13.125" style="574" bestFit="1" customWidth="1"/>
    <col min="10504" max="10504" width="12.125" style="574" bestFit="1" customWidth="1"/>
    <col min="10505" max="10505" width="11" style="574" bestFit="1" customWidth="1"/>
    <col min="10506" max="10753" width="9" style="574"/>
    <col min="10754" max="10754" width="20" style="574" customWidth="1"/>
    <col min="10755" max="10756" width="9" style="574"/>
    <col min="10757" max="10757" width="13" style="574" bestFit="1" customWidth="1"/>
    <col min="10758" max="10758" width="12" style="574" customWidth="1"/>
    <col min="10759" max="10759" width="13.125" style="574" bestFit="1" customWidth="1"/>
    <col min="10760" max="10760" width="12.125" style="574" bestFit="1" customWidth="1"/>
    <col min="10761" max="10761" width="11" style="574" bestFit="1" customWidth="1"/>
    <col min="10762" max="11009" width="9" style="574"/>
    <col min="11010" max="11010" width="20" style="574" customWidth="1"/>
    <col min="11011" max="11012" width="9" style="574"/>
    <col min="11013" max="11013" width="13" style="574" bestFit="1" customWidth="1"/>
    <col min="11014" max="11014" width="12" style="574" customWidth="1"/>
    <col min="11015" max="11015" width="13.125" style="574" bestFit="1" customWidth="1"/>
    <col min="11016" max="11016" width="12.125" style="574" bestFit="1" customWidth="1"/>
    <col min="11017" max="11017" width="11" style="574" bestFit="1" customWidth="1"/>
    <col min="11018" max="11265" width="9" style="574"/>
    <col min="11266" max="11266" width="20" style="574" customWidth="1"/>
    <col min="11267" max="11268" width="9" style="574"/>
    <col min="11269" max="11269" width="13" style="574" bestFit="1" customWidth="1"/>
    <col min="11270" max="11270" width="12" style="574" customWidth="1"/>
    <col min="11271" max="11271" width="13.125" style="574" bestFit="1" customWidth="1"/>
    <col min="11272" max="11272" width="12.125" style="574" bestFit="1" customWidth="1"/>
    <col min="11273" max="11273" width="11" style="574" bestFit="1" customWidth="1"/>
    <col min="11274" max="11521" width="9" style="574"/>
    <col min="11522" max="11522" width="20" style="574" customWidth="1"/>
    <col min="11523" max="11524" width="9" style="574"/>
    <col min="11525" max="11525" width="13" style="574" bestFit="1" customWidth="1"/>
    <col min="11526" max="11526" width="12" style="574" customWidth="1"/>
    <col min="11527" max="11527" width="13.125" style="574" bestFit="1" customWidth="1"/>
    <col min="11528" max="11528" width="12.125" style="574" bestFit="1" customWidth="1"/>
    <col min="11529" max="11529" width="11" style="574" bestFit="1" customWidth="1"/>
    <col min="11530" max="11777" width="9" style="574"/>
    <col min="11778" max="11778" width="20" style="574" customWidth="1"/>
    <col min="11779" max="11780" width="9" style="574"/>
    <col min="11781" max="11781" width="13" style="574" bestFit="1" customWidth="1"/>
    <col min="11782" max="11782" width="12" style="574" customWidth="1"/>
    <col min="11783" max="11783" width="13.125" style="574" bestFit="1" customWidth="1"/>
    <col min="11784" max="11784" width="12.125" style="574" bestFit="1" customWidth="1"/>
    <col min="11785" max="11785" width="11" style="574" bestFit="1" customWidth="1"/>
    <col min="11786" max="12033" width="9" style="574"/>
    <col min="12034" max="12034" width="20" style="574" customWidth="1"/>
    <col min="12035" max="12036" width="9" style="574"/>
    <col min="12037" max="12037" width="13" style="574" bestFit="1" customWidth="1"/>
    <col min="12038" max="12038" width="12" style="574" customWidth="1"/>
    <col min="12039" max="12039" width="13.125" style="574" bestFit="1" customWidth="1"/>
    <col min="12040" max="12040" width="12.125" style="574" bestFit="1" customWidth="1"/>
    <col min="12041" max="12041" width="11" style="574" bestFit="1" customWidth="1"/>
    <col min="12042" max="12289" width="9" style="574"/>
    <col min="12290" max="12290" width="20" style="574" customWidth="1"/>
    <col min="12291" max="12292" width="9" style="574"/>
    <col min="12293" max="12293" width="13" style="574" bestFit="1" customWidth="1"/>
    <col min="12294" max="12294" width="12" style="574" customWidth="1"/>
    <col min="12295" max="12295" width="13.125" style="574" bestFit="1" customWidth="1"/>
    <col min="12296" max="12296" width="12.125" style="574" bestFit="1" customWidth="1"/>
    <col min="12297" max="12297" width="11" style="574" bestFit="1" customWidth="1"/>
    <col min="12298" max="12545" width="9" style="574"/>
    <col min="12546" max="12546" width="20" style="574" customWidth="1"/>
    <col min="12547" max="12548" width="9" style="574"/>
    <col min="12549" max="12549" width="13" style="574" bestFit="1" customWidth="1"/>
    <col min="12550" max="12550" width="12" style="574" customWidth="1"/>
    <col min="12551" max="12551" width="13.125" style="574" bestFit="1" customWidth="1"/>
    <col min="12552" max="12552" width="12.125" style="574" bestFit="1" customWidth="1"/>
    <col min="12553" max="12553" width="11" style="574" bestFit="1" customWidth="1"/>
    <col min="12554" max="12801" width="9" style="574"/>
    <col min="12802" max="12802" width="20" style="574" customWidth="1"/>
    <col min="12803" max="12804" width="9" style="574"/>
    <col min="12805" max="12805" width="13" style="574" bestFit="1" customWidth="1"/>
    <col min="12806" max="12806" width="12" style="574" customWidth="1"/>
    <col min="12807" max="12807" width="13.125" style="574" bestFit="1" customWidth="1"/>
    <col min="12808" max="12808" width="12.125" style="574" bestFit="1" customWidth="1"/>
    <col min="12809" max="12809" width="11" style="574" bestFit="1" customWidth="1"/>
    <col min="12810" max="13057" width="9" style="574"/>
    <col min="13058" max="13058" width="20" style="574" customWidth="1"/>
    <col min="13059" max="13060" width="9" style="574"/>
    <col min="13061" max="13061" width="13" style="574" bestFit="1" customWidth="1"/>
    <col min="13062" max="13062" width="12" style="574" customWidth="1"/>
    <col min="13063" max="13063" width="13.125" style="574" bestFit="1" customWidth="1"/>
    <col min="13064" max="13064" width="12.125" style="574" bestFit="1" customWidth="1"/>
    <col min="13065" max="13065" width="11" style="574" bestFit="1" customWidth="1"/>
    <col min="13066" max="13313" width="9" style="574"/>
    <col min="13314" max="13314" width="20" style="574" customWidth="1"/>
    <col min="13315" max="13316" width="9" style="574"/>
    <col min="13317" max="13317" width="13" style="574" bestFit="1" customWidth="1"/>
    <col min="13318" max="13318" width="12" style="574" customWidth="1"/>
    <col min="13319" max="13319" width="13.125" style="574" bestFit="1" customWidth="1"/>
    <col min="13320" max="13320" width="12.125" style="574" bestFit="1" customWidth="1"/>
    <col min="13321" max="13321" width="11" style="574" bestFit="1" customWidth="1"/>
    <col min="13322" max="13569" width="9" style="574"/>
    <col min="13570" max="13570" width="20" style="574" customWidth="1"/>
    <col min="13571" max="13572" width="9" style="574"/>
    <col min="13573" max="13573" width="13" style="574" bestFit="1" customWidth="1"/>
    <col min="13574" max="13574" width="12" style="574" customWidth="1"/>
    <col min="13575" max="13575" width="13.125" style="574" bestFit="1" customWidth="1"/>
    <col min="13576" max="13576" width="12.125" style="574" bestFit="1" customWidth="1"/>
    <col min="13577" max="13577" width="11" style="574" bestFit="1" customWidth="1"/>
    <col min="13578" max="13825" width="9" style="574"/>
    <col min="13826" max="13826" width="20" style="574" customWidth="1"/>
    <col min="13827" max="13828" width="9" style="574"/>
    <col min="13829" max="13829" width="13" style="574" bestFit="1" customWidth="1"/>
    <col min="13830" max="13830" width="12" style="574" customWidth="1"/>
    <col min="13831" max="13831" width="13.125" style="574" bestFit="1" customWidth="1"/>
    <col min="13832" max="13832" width="12.125" style="574" bestFit="1" customWidth="1"/>
    <col min="13833" max="13833" width="11" style="574" bestFit="1" customWidth="1"/>
    <col min="13834" max="14081" width="9" style="574"/>
    <col min="14082" max="14082" width="20" style="574" customWidth="1"/>
    <col min="14083" max="14084" width="9" style="574"/>
    <col min="14085" max="14085" width="13" style="574" bestFit="1" customWidth="1"/>
    <col min="14086" max="14086" width="12" style="574" customWidth="1"/>
    <col min="14087" max="14087" width="13.125" style="574" bestFit="1" customWidth="1"/>
    <col min="14088" max="14088" width="12.125" style="574" bestFit="1" customWidth="1"/>
    <col min="14089" max="14089" width="11" style="574" bestFit="1" customWidth="1"/>
    <col min="14090" max="14337" width="9" style="574"/>
    <col min="14338" max="14338" width="20" style="574" customWidth="1"/>
    <col min="14339" max="14340" width="9" style="574"/>
    <col min="14341" max="14341" width="13" style="574" bestFit="1" customWidth="1"/>
    <col min="14342" max="14342" width="12" style="574" customWidth="1"/>
    <col min="14343" max="14343" width="13.125" style="574" bestFit="1" customWidth="1"/>
    <col min="14344" max="14344" width="12.125" style="574" bestFit="1" customWidth="1"/>
    <col min="14345" max="14345" width="11" style="574" bestFit="1" customWidth="1"/>
    <col min="14346" max="14593" width="9" style="574"/>
    <col min="14594" max="14594" width="20" style="574" customWidth="1"/>
    <col min="14595" max="14596" width="9" style="574"/>
    <col min="14597" max="14597" width="13" style="574" bestFit="1" customWidth="1"/>
    <col min="14598" max="14598" width="12" style="574" customWidth="1"/>
    <col min="14599" max="14599" width="13.125" style="574" bestFit="1" customWidth="1"/>
    <col min="14600" max="14600" width="12.125" style="574" bestFit="1" customWidth="1"/>
    <col min="14601" max="14601" width="11" style="574" bestFit="1" customWidth="1"/>
    <col min="14602" max="14849" width="9" style="574"/>
    <col min="14850" max="14850" width="20" style="574" customWidth="1"/>
    <col min="14851" max="14852" width="9" style="574"/>
    <col min="14853" max="14853" width="13" style="574" bestFit="1" customWidth="1"/>
    <col min="14854" max="14854" width="12" style="574" customWidth="1"/>
    <col min="14855" max="14855" width="13.125" style="574" bestFit="1" customWidth="1"/>
    <col min="14856" max="14856" width="12.125" style="574" bestFit="1" customWidth="1"/>
    <col min="14857" max="14857" width="11" style="574" bestFit="1" customWidth="1"/>
    <col min="14858" max="15105" width="9" style="574"/>
    <col min="15106" max="15106" width="20" style="574" customWidth="1"/>
    <col min="15107" max="15108" width="9" style="574"/>
    <col min="15109" max="15109" width="13" style="574" bestFit="1" customWidth="1"/>
    <col min="15110" max="15110" width="12" style="574" customWidth="1"/>
    <col min="15111" max="15111" width="13.125" style="574" bestFit="1" customWidth="1"/>
    <col min="15112" max="15112" width="12.125" style="574" bestFit="1" customWidth="1"/>
    <col min="15113" max="15113" width="11" style="574" bestFit="1" customWidth="1"/>
    <col min="15114" max="15361" width="9" style="574"/>
    <col min="15362" max="15362" width="20" style="574" customWidth="1"/>
    <col min="15363" max="15364" width="9" style="574"/>
    <col min="15365" max="15365" width="13" style="574" bestFit="1" customWidth="1"/>
    <col min="15366" max="15366" width="12" style="574" customWidth="1"/>
    <col min="15367" max="15367" width="13.125" style="574" bestFit="1" customWidth="1"/>
    <col min="15368" max="15368" width="12.125" style="574" bestFit="1" customWidth="1"/>
    <col min="15369" max="15369" width="11" style="574" bestFit="1" customWidth="1"/>
    <col min="15370" max="15617" width="9" style="574"/>
    <col min="15618" max="15618" width="20" style="574" customWidth="1"/>
    <col min="15619" max="15620" width="9" style="574"/>
    <col min="15621" max="15621" width="13" style="574" bestFit="1" customWidth="1"/>
    <col min="15622" max="15622" width="12" style="574" customWidth="1"/>
    <col min="15623" max="15623" width="13.125" style="574" bestFit="1" customWidth="1"/>
    <col min="15624" max="15624" width="12.125" style="574" bestFit="1" customWidth="1"/>
    <col min="15625" max="15625" width="11" style="574" bestFit="1" customWidth="1"/>
    <col min="15626" max="15873" width="9" style="574"/>
    <col min="15874" max="15874" width="20" style="574" customWidth="1"/>
    <col min="15875" max="15876" width="9" style="574"/>
    <col min="15877" max="15877" width="13" style="574" bestFit="1" customWidth="1"/>
    <col min="15878" max="15878" width="12" style="574" customWidth="1"/>
    <col min="15879" max="15879" width="13.125" style="574" bestFit="1" customWidth="1"/>
    <col min="15880" max="15880" width="12.125" style="574" bestFit="1" customWidth="1"/>
    <col min="15881" max="15881" width="11" style="574" bestFit="1" customWidth="1"/>
    <col min="15882" max="16129" width="9" style="574"/>
    <col min="16130" max="16130" width="20" style="574" customWidth="1"/>
    <col min="16131" max="16132" width="9" style="574"/>
    <col min="16133" max="16133" width="13" style="574" bestFit="1" customWidth="1"/>
    <col min="16134" max="16134" width="12" style="574" customWidth="1"/>
    <col min="16135" max="16135" width="13.125" style="574" bestFit="1" customWidth="1"/>
    <col min="16136" max="16136" width="12.125" style="574" bestFit="1" customWidth="1"/>
    <col min="16137" max="16137" width="11" style="574" bestFit="1" customWidth="1"/>
    <col min="16138" max="16384" width="9" style="574"/>
  </cols>
  <sheetData>
    <row r="1" spans="1:10">
      <c r="A1" s="574" t="s">
        <v>5</v>
      </c>
      <c r="B1" s="628">
        <f>[24]合計!C3</f>
        <v>0</v>
      </c>
      <c r="C1" s="601"/>
      <c r="D1" s="601"/>
      <c r="E1" s="601"/>
      <c r="F1" s="601"/>
      <c r="G1" s="601"/>
      <c r="I1" s="574" t="s">
        <v>69</v>
      </c>
    </row>
    <row r="2" spans="1:10" s="575" customFormat="1" ht="56.25" customHeight="1">
      <c r="B2" s="607"/>
      <c r="E2" s="785" t="s">
        <v>79</v>
      </c>
      <c r="F2" s="784"/>
      <c r="G2" s="784"/>
      <c r="H2" s="615">
        <f>SUMIF(G6:G356,"PPS",H6:H356)</f>
        <v>0</v>
      </c>
    </row>
    <row r="3" spans="1:10" s="575" customFormat="1" ht="16.5" customHeight="1">
      <c r="B3" s="584"/>
      <c r="E3" s="613"/>
      <c r="F3" s="613"/>
      <c r="G3" s="613"/>
      <c r="H3" s="616"/>
    </row>
    <row r="4" spans="1:10" s="670" customFormat="1" ht="54">
      <c r="A4" s="669" t="s">
        <v>70</v>
      </c>
      <c r="B4" s="667" t="s">
        <v>44</v>
      </c>
      <c r="C4" s="667" t="s">
        <v>45</v>
      </c>
      <c r="D4" s="667" t="s">
        <v>71</v>
      </c>
      <c r="E4" s="667" t="s">
        <v>62</v>
      </c>
      <c r="F4" s="667" t="s">
        <v>72</v>
      </c>
      <c r="G4" s="618" t="s">
        <v>47</v>
      </c>
      <c r="H4" s="671" t="s">
        <v>91</v>
      </c>
      <c r="I4" s="671" t="s">
        <v>92</v>
      </c>
      <c r="J4" s="672" t="s">
        <v>68</v>
      </c>
    </row>
    <row r="5" spans="1:10" s="592" customFormat="1" ht="30" customHeight="1" thickBot="1">
      <c r="B5" s="593" t="s">
        <v>55</v>
      </c>
      <c r="C5" s="593"/>
      <c r="D5" s="593"/>
      <c r="E5" s="593"/>
      <c r="F5" s="593"/>
      <c r="G5" s="593"/>
      <c r="H5" s="614">
        <f>SUM(H6:H65)</f>
        <v>11325157</v>
      </c>
      <c r="I5" s="614">
        <f>SUM(I6:I65)</f>
        <v>640951</v>
      </c>
      <c r="J5" s="593">
        <f>H5/I5</f>
        <v>17.669302333563721</v>
      </c>
    </row>
    <row r="6" spans="1:10" ht="30" customHeight="1" thickTop="1">
      <c r="A6" s="574">
        <v>1</v>
      </c>
      <c r="B6" s="650" t="s">
        <v>1343</v>
      </c>
      <c r="C6" s="634" t="s">
        <v>1337</v>
      </c>
      <c r="D6" s="634" t="s">
        <v>122</v>
      </c>
      <c r="E6" s="656">
        <v>1</v>
      </c>
      <c r="F6" s="634" t="s">
        <v>1344</v>
      </c>
      <c r="G6" s="637" t="s">
        <v>113</v>
      </c>
      <c r="H6" s="131">
        <v>938279</v>
      </c>
      <c r="I6" s="131">
        <v>29958</v>
      </c>
      <c r="J6" s="589">
        <f t="shared" ref="J6:J65" si="0">H6/I6</f>
        <v>31.319814406836237</v>
      </c>
    </row>
    <row r="7" spans="1:10" ht="40.5" customHeight="1">
      <c r="A7" s="574">
        <v>2</v>
      </c>
      <c r="B7" s="650" t="s">
        <v>1345</v>
      </c>
      <c r="C7" s="650" t="s">
        <v>1341</v>
      </c>
      <c r="D7" s="634" t="s">
        <v>122</v>
      </c>
      <c r="E7" s="656">
        <v>1</v>
      </c>
      <c r="F7" s="634" t="s">
        <v>1344</v>
      </c>
      <c r="G7" s="637" t="s">
        <v>113</v>
      </c>
      <c r="H7" s="131">
        <v>10386878</v>
      </c>
      <c r="I7" s="131">
        <v>610993</v>
      </c>
      <c r="J7" s="589">
        <f t="shared" si="0"/>
        <v>16.999995089960112</v>
      </c>
    </row>
    <row r="8" spans="1:10" ht="30" customHeight="1">
      <c r="A8" s="574">
        <v>3</v>
      </c>
      <c r="B8" s="634"/>
      <c r="C8" s="634"/>
      <c r="D8" s="634"/>
      <c r="E8" s="656"/>
      <c r="F8" s="634"/>
      <c r="G8" s="637"/>
      <c r="H8" s="131"/>
      <c r="I8" s="131"/>
      <c r="J8" s="589" t="e">
        <f t="shared" si="0"/>
        <v>#DIV/0!</v>
      </c>
    </row>
    <row r="9" spans="1:10" ht="30" customHeight="1">
      <c r="A9" s="574">
        <v>4</v>
      </c>
      <c r="B9" s="634"/>
      <c r="C9" s="634"/>
      <c r="D9" s="634"/>
      <c r="E9" s="634"/>
      <c r="F9" s="634"/>
      <c r="G9" s="637"/>
      <c r="H9" s="132"/>
      <c r="I9" s="132"/>
      <c r="J9" s="589" t="e">
        <f t="shared" si="0"/>
        <v>#DIV/0!</v>
      </c>
    </row>
    <row r="10" spans="1:10">
      <c r="A10" s="574">
        <v>5</v>
      </c>
      <c r="B10" s="634"/>
      <c r="C10" s="634"/>
      <c r="D10" s="634"/>
      <c r="E10" s="634"/>
      <c r="F10" s="634"/>
      <c r="G10" s="637"/>
      <c r="H10" s="132"/>
      <c r="I10" s="132"/>
      <c r="J10" s="589" t="e">
        <f t="shared" si="0"/>
        <v>#DIV/0!</v>
      </c>
    </row>
    <row r="11" spans="1:10">
      <c r="A11" s="601">
        <v>6</v>
      </c>
      <c r="B11" s="638"/>
      <c r="C11" s="634"/>
      <c r="D11" s="634"/>
      <c r="E11" s="634"/>
      <c r="F11" s="634"/>
      <c r="G11" s="637"/>
      <c r="H11" s="132"/>
      <c r="I11" s="132"/>
      <c r="J11" s="589" t="e">
        <f t="shared" si="0"/>
        <v>#DIV/0!</v>
      </c>
    </row>
    <row r="12" spans="1:10">
      <c r="A12" s="601">
        <v>7</v>
      </c>
      <c r="B12" s="638"/>
      <c r="C12" s="634"/>
      <c r="D12" s="634"/>
      <c r="E12" s="634"/>
      <c r="F12" s="634"/>
      <c r="G12" s="637"/>
      <c r="H12" s="132"/>
      <c r="I12" s="132"/>
      <c r="J12" s="589" t="e">
        <f t="shared" si="0"/>
        <v>#DIV/0!</v>
      </c>
    </row>
    <row r="13" spans="1:10">
      <c r="A13" s="574">
        <v>8</v>
      </c>
      <c r="B13" s="634"/>
      <c r="C13" s="634"/>
      <c r="D13" s="634"/>
      <c r="E13" s="634"/>
      <c r="F13" s="634"/>
      <c r="G13" s="637"/>
      <c r="H13" s="132"/>
      <c r="I13" s="132"/>
      <c r="J13" s="589" t="e">
        <f t="shared" si="0"/>
        <v>#DIV/0!</v>
      </c>
    </row>
    <row r="14" spans="1:10">
      <c r="A14" s="574">
        <v>9</v>
      </c>
      <c r="B14" s="634"/>
      <c r="C14" s="634"/>
      <c r="D14" s="634"/>
      <c r="E14" s="634"/>
      <c r="F14" s="634"/>
      <c r="G14" s="637"/>
      <c r="H14" s="132"/>
      <c r="I14" s="132"/>
      <c r="J14" s="589" t="e">
        <f t="shared" si="0"/>
        <v>#DIV/0!</v>
      </c>
    </row>
    <row r="15" spans="1:10">
      <c r="A15" s="574">
        <v>10</v>
      </c>
      <c r="B15" s="634"/>
      <c r="C15" s="634"/>
      <c r="D15" s="634"/>
      <c r="E15" s="634"/>
      <c r="F15" s="634"/>
      <c r="G15" s="637"/>
      <c r="H15" s="132"/>
      <c r="I15" s="132"/>
      <c r="J15" s="589" t="e">
        <f t="shared" si="0"/>
        <v>#DIV/0!</v>
      </c>
    </row>
    <row r="16" spans="1:10">
      <c r="A16" s="601">
        <v>11</v>
      </c>
      <c r="B16" s="634"/>
      <c r="C16" s="634"/>
      <c r="D16" s="634"/>
      <c r="E16" s="634"/>
      <c r="F16" s="634"/>
      <c r="G16" s="637"/>
      <c r="H16" s="132"/>
      <c r="I16" s="132"/>
      <c r="J16" s="589" t="e">
        <f t="shared" si="0"/>
        <v>#DIV/0!</v>
      </c>
    </row>
    <row r="17" spans="1:10">
      <c r="A17" s="601">
        <v>12</v>
      </c>
      <c r="B17" s="634"/>
      <c r="C17" s="634"/>
      <c r="D17" s="634"/>
      <c r="E17" s="634"/>
      <c r="F17" s="634"/>
      <c r="G17" s="637"/>
      <c r="H17" s="132"/>
      <c r="I17" s="132"/>
      <c r="J17" s="589" t="e">
        <f t="shared" si="0"/>
        <v>#DIV/0!</v>
      </c>
    </row>
    <row r="18" spans="1:10">
      <c r="A18" s="574">
        <v>13</v>
      </c>
      <c r="B18" s="634"/>
      <c r="C18" s="634"/>
      <c r="D18" s="634"/>
      <c r="E18" s="634"/>
      <c r="F18" s="634"/>
      <c r="G18" s="637"/>
      <c r="H18" s="132"/>
      <c r="I18" s="132"/>
      <c r="J18" s="589" t="e">
        <f t="shared" si="0"/>
        <v>#DIV/0!</v>
      </c>
    </row>
    <row r="19" spans="1:10">
      <c r="A19" s="574">
        <v>14</v>
      </c>
      <c r="B19" s="634"/>
      <c r="C19" s="634"/>
      <c r="D19" s="634"/>
      <c r="E19" s="634"/>
      <c r="F19" s="634"/>
      <c r="G19" s="637"/>
      <c r="H19" s="132"/>
      <c r="I19" s="132"/>
      <c r="J19" s="589" t="e">
        <f t="shared" si="0"/>
        <v>#DIV/0!</v>
      </c>
    </row>
    <row r="20" spans="1:10">
      <c r="A20" s="574">
        <v>15</v>
      </c>
      <c r="B20" s="634"/>
      <c r="C20" s="634"/>
      <c r="D20" s="634"/>
      <c r="E20" s="634"/>
      <c r="F20" s="634"/>
      <c r="G20" s="637"/>
      <c r="H20" s="132"/>
      <c r="I20" s="132"/>
      <c r="J20" s="589" t="e">
        <f t="shared" si="0"/>
        <v>#DIV/0!</v>
      </c>
    </row>
    <row r="21" spans="1:10">
      <c r="A21" s="601">
        <v>16</v>
      </c>
      <c r="B21" s="634"/>
      <c r="C21" s="634"/>
      <c r="D21" s="634"/>
      <c r="E21" s="634"/>
      <c r="F21" s="634"/>
      <c r="G21" s="637"/>
      <c r="H21" s="132"/>
      <c r="I21" s="132"/>
      <c r="J21" s="589" t="e">
        <f t="shared" si="0"/>
        <v>#DIV/0!</v>
      </c>
    </row>
    <row r="22" spans="1:10">
      <c r="A22" s="601">
        <v>17</v>
      </c>
      <c r="B22" s="634"/>
      <c r="C22" s="634"/>
      <c r="D22" s="634"/>
      <c r="E22" s="634"/>
      <c r="F22" s="634"/>
      <c r="G22" s="637"/>
      <c r="H22" s="132"/>
      <c r="I22" s="132"/>
      <c r="J22" s="589" t="e">
        <f t="shared" si="0"/>
        <v>#DIV/0!</v>
      </c>
    </row>
    <row r="23" spans="1:10">
      <c r="A23" s="574">
        <v>18</v>
      </c>
      <c r="B23" s="634"/>
      <c r="C23" s="634"/>
      <c r="D23" s="634"/>
      <c r="E23" s="634"/>
      <c r="F23" s="634"/>
      <c r="G23" s="637"/>
      <c r="H23" s="132"/>
      <c r="I23" s="132"/>
      <c r="J23" s="589" t="e">
        <f t="shared" si="0"/>
        <v>#DIV/0!</v>
      </c>
    </row>
    <row r="24" spans="1:10">
      <c r="A24" s="574">
        <v>19</v>
      </c>
      <c r="B24" s="634"/>
      <c r="C24" s="634"/>
      <c r="D24" s="634"/>
      <c r="E24" s="634"/>
      <c r="F24" s="634"/>
      <c r="G24" s="637"/>
      <c r="H24" s="132"/>
      <c r="I24" s="132"/>
      <c r="J24" s="589" t="e">
        <f t="shared" si="0"/>
        <v>#DIV/0!</v>
      </c>
    </row>
    <row r="25" spans="1:10">
      <c r="A25" s="574">
        <v>20</v>
      </c>
      <c r="B25" s="634"/>
      <c r="C25" s="634"/>
      <c r="D25" s="634"/>
      <c r="E25" s="634"/>
      <c r="F25" s="634"/>
      <c r="G25" s="637"/>
      <c r="H25" s="132"/>
      <c r="I25" s="132"/>
      <c r="J25" s="589" t="e">
        <f t="shared" si="0"/>
        <v>#DIV/0!</v>
      </c>
    </row>
    <row r="26" spans="1:10">
      <c r="A26" s="601">
        <v>21</v>
      </c>
      <c r="B26" s="634"/>
      <c r="C26" s="634"/>
      <c r="D26" s="634"/>
      <c r="E26" s="634"/>
      <c r="F26" s="634"/>
      <c r="G26" s="637"/>
      <c r="H26" s="132"/>
      <c r="I26" s="132"/>
      <c r="J26" s="589" t="e">
        <f t="shared" si="0"/>
        <v>#DIV/0!</v>
      </c>
    </row>
    <row r="27" spans="1:10">
      <c r="A27" s="601">
        <v>22</v>
      </c>
      <c r="B27" s="634"/>
      <c r="C27" s="634"/>
      <c r="D27" s="634"/>
      <c r="E27" s="634"/>
      <c r="F27" s="634"/>
      <c r="G27" s="637"/>
      <c r="H27" s="132"/>
      <c r="I27" s="132"/>
      <c r="J27" s="589" t="e">
        <f t="shared" si="0"/>
        <v>#DIV/0!</v>
      </c>
    </row>
    <row r="28" spans="1:10">
      <c r="A28" s="574">
        <v>23</v>
      </c>
      <c r="B28" s="634"/>
      <c r="C28" s="634"/>
      <c r="D28" s="634"/>
      <c r="E28" s="634"/>
      <c r="F28" s="634"/>
      <c r="G28" s="637"/>
      <c r="H28" s="132"/>
      <c r="I28" s="132"/>
      <c r="J28" s="589" t="e">
        <f t="shared" si="0"/>
        <v>#DIV/0!</v>
      </c>
    </row>
    <row r="29" spans="1:10">
      <c r="A29" s="574">
        <v>24</v>
      </c>
      <c r="B29" s="634"/>
      <c r="C29" s="634"/>
      <c r="D29" s="634"/>
      <c r="E29" s="634"/>
      <c r="F29" s="634"/>
      <c r="G29" s="637"/>
      <c r="H29" s="132"/>
      <c r="I29" s="132"/>
      <c r="J29" s="589" t="e">
        <f t="shared" si="0"/>
        <v>#DIV/0!</v>
      </c>
    </row>
    <row r="30" spans="1:10">
      <c r="A30" s="574">
        <v>25</v>
      </c>
      <c r="B30" s="634"/>
      <c r="C30" s="634"/>
      <c r="D30" s="634"/>
      <c r="E30" s="634"/>
      <c r="F30" s="634"/>
      <c r="G30" s="637"/>
      <c r="H30" s="132"/>
      <c r="I30" s="132"/>
      <c r="J30" s="589" t="e">
        <f t="shared" si="0"/>
        <v>#DIV/0!</v>
      </c>
    </row>
    <row r="31" spans="1:10">
      <c r="A31" s="601">
        <v>26</v>
      </c>
      <c r="B31" s="589"/>
      <c r="C31" s="589"/>
      <c r="D31" s="589"/>
      <c r="E31" s="589"/>
      <c r="F31" s="589"/>
      <c r="G31" s="600"/>
      <c r="H31" s="589"/>
      <c r="I31" s="589"/>
      <c r="J31" s="589" t="e">
        <f t="shared" si="0"/>
        <v>#DIV/0!</v>
      </c>
    </row>
    <row r="32" spans="1:10">
      <c r="A32" s="601">
        <v>27</v>
      </c>
      <c r="B32" s="589"/>
      <c r="C32" s="589"/>
      <c r="D32" s="589"/>
      <c r="E32" s="589"/>
      <c r="F32" s="589"/>
      <c r="G32" s="600"/>
      <c r="H32" s="589"/>
      <c r="I32" s="589"/>
      <c r="J32" s="589" t="e">
        <f t="shared" si="0"/>
        <v>#DIV/0!</v>
      </c>
    </row>
    <row r="33" spans="1:10">
      <c r="A33" s="574">
        <v>28</v>
      </c>
      <c r="B33" s="589"/>
      <c r="C33" s="589"/>
      <c r="D33" s="589"/>
      <c r="E33" s="589"/>
      <c r="F33" s="589"/>
      <c r="G33" s="600"/>
      <c r="H33" s="589"/>
      <c r="I33" s="589"/>
      <c r="J33" s="589" t="e">
        <f t="shared" si="0"/>
        <v>#DIV/0!</v>
      </c>
    </row>
    <row r="34" spans="1:10">
      <c r="A34" s="574">
        <v>29</v>
      </c>
      <c r="B34" s="589"/>
      <c r="C34" s="589"/>
      <c r="D34" s="589"/>
      <c r="E34" s="589"/>
      <c r="F34" s="589"/>
      <c r="G34" s="600"/>
      <c r="H34" s="589"/>
      <c r="I34" s="589"/>
      <c r="J34" s="589" t="e">
        <f t="shared" si="0"/>
        <v>#DIV/0!</v>
      </c>
    </row>
    <row r="35" spans="1:10">
      <c r="A35" s="574">
        <v>30</v>
      </c>
      <c r="B35" s="589"/>
      <c r="C35" s="589"/>
      <c r="D35" s="589"/>
      <c r="E35" s="589"/>
      <c r="F35" s="589"/>
      <c r="G35" s="600"/>
      <c r="H35" s="589"/>
      <c r="I35" s="589"/>
      <c r="J35" s="589" t="e">
        <f t="shared" si="0"/>
        <v>#DIV/0!</v>
      </c>
    </row>
    <row r="36" spans="1:10">
      <c r="A36" s="601">
        <v>31</v>
      </c>
      <c r="B36" s="589"/>
      <c r="C36" s="589"/>
      <c r="D36" s="589"/>
      <c r="E36" s="589"/>
      <c r="F36" s="589"/>
      <c r="G36" s="600"/>
      <c r="H36" s="589"/>
      <c r="I36" s="589"/>
      <c r="J36" s="589" t="e">
        <f t="shared" si="0"/>
        <v>#DIV/0!</v>
      </c>
    </row>
    <row r="37" spans="1:10">
      <c r="A37" s="601">
        <v>32</v>
      </c>
      <c r="B37" s="589"/>
      <c r="C37" s="589"/>
      <c r="D37" s="589"/>
      <c r="E37" s="589"/>
      <c r="F37" s="589"/>
      <c r="G37" s="600"/>
      <c r="H37" s="589"/>
      <c r="I37" s="589"/>
      <c r="J37" s="589" t="e">
        <f t="shared" si="0"/>
        <v>#DIV/0!</v>
      </c>
    </row>
    <row r="38" spans="1:10">
      <c r="A38" s="574">
        <v>33</v>
      </c>
      <c r="B38" s="589"/>
      <c r="C38" s="589"/>
      <c r="D38" s="589"/>
      <c r="E38" s="589"/>
      <c r="F38" s="589"/>
      <c r="G38" s="600"/>
      <c r="H38" s="589"/>
      <c r="I38" s="589"/>
      <c r="J38" s="589" t="e">
        <f t="shared" si="0"/>
        <v>#DIV/0!</v>
      </c>
    </row>
    <row r="39" spans="1:10">
      <c r="A39" s="574">
        <v>34</v>
      </c>
      <c r="B39" s="589"/>
      <c r="C39" s="589"/>
      <c r="D39" s="589"/>
      <c r="E39" s="589"/>
      <c r="F39" s="589"/>
      <c r="G39" s="600"/>
      <c r="H39" s="589"/>
      <c r="I39" s="589"/>
      <c r="J39" s="589" t="e">
        <f t="shared" si="0"/>
        <v>#DIV/0!</v>
      </c>
    </row>
    <row r="40" spans="1:10">
      <c r="A40" s="574">
        <v>35</v>
      </c>
      <c r="B40" s="589"/>
      <c r="C40" s="589"/>
      <c r="D40" s="589"/>
      <c r="E40" s="589"/>
      <c r="F40" s="589"/>
      <c r="G40" s="600"/>
      <c r="H40" s="589"/>
      <c r="I40" s="589"/>
      <c r="J40" s="589" t="e">
        <f t="shared" si="0"/>
        <v>#DIV/0!</v>
      </c>
    </row>
    <row r="41" spans="1:10">
      <c r="A41" s="601">
        <v>36</v>
      </c>
      <c r="B41" s="589"/>
      <c r="C41" s="589"/>
      <c r="D41" s="589"/>
      <c r="E41" s="589"/>
      <c r="F41" s="589"/>
      <c r="G41" s="600"/>
      <c r="H41" s="589"/>
      <c r="I41" s="589"/>
      <c r="J41" s="589" t="e">
        <f t="shared" si="0"/>
        <v>#DIV/0!</v>
      </c>
    </row>
    <row r="42" spans="1:10">
      <c r="A42" s="601">
        <v>37</v>
      </c>
      <c r="B42" s="589"/>
      <c r="C42" s="589"/>
      <c r="D42" s="589"/>
      <c r="E42" s="589"/>
      <c r="F42" s="589"/>
      <c r="G42" s="600"/>
      <c r="H42" s="589"/>
      <c r="I42" s="589"/>
      <c r="J42" s="589" t="e">
        <f t="shared" si="0"/>
        <v>#DIV/0!</v>
      </c>
    </row>
    <row r="43" spans="1:10">
      <c r="A43" s="574">
        <v>38</v>
      </c>
      <c r="B43" s="589"/>
      <c r="C43" s="589"/>
      <c r="D43" s="589"/>
      <c r="E43" s="589"/>
      <c r="F43" s="589"/>
      <c r="G43" s="600"/>
      <c r="H43" s="589"/>
      <c r="I43" s="589"/>
      <c r="J43" s="589" t="e">
        <f t="shared" si="0"/>
        <v>#DIV/0!</v>
      </c>
    </row>
    <row r="44" spans="1:10">
      <c r="A44" s="574">
        <v>39</v>
      </c>
      <c r="B44" s="589"/>
      <c r="C44" s="589"/>
      <c r="D44" s="589"/>
      <c r="E44" s="589"/>
      <c r="F44" s="589"/>
      <c r="G44" s="600"/>
      <c r="H44" s="589"/>
      <c r="I44" s="589"/>
      <c r="J44" s="589" t="e">
        <f t="shared" si="0"/>
        <v>#DIV/0!</v>
      </c>
    </row>
    <row r="45" spans="1:10">
      <c r="A45" s="574">
        <v>40</v>
      </c>
      <c r="B45" s="589"/>
      <c r="C45" s="589"/>
      <c r="D45" s="589"/>
      <c r="E45" s="589"/>
      <c r="F45" s="589"/>
      <c r="G45" s="600"/>
      <c r="H45" s="589"/>
      <c r="I45" s="589"/>
      <c r="J45" s="589" t="e">
        <f t="shared" si="0"/>
        <v>#DIV/0!</v>
      </c>
    </row>
    <row r="46" spans="1:10">
      <c r="A46" s="601">
        <v>41</v>
      </c>
      <c r="B46" s="589"/>
      <c r="C46" s="589"/>
      <c r="D46" s="589"/>
      <c r="E46" s="589"/>
      <c r="F46" s="589"/>
      <c r="G46" s="600"/>
      <c r="H46" s="589"/>
      <c r="I46" s="589"/>
      <c r="J46" s="589" t="e">
        <f t="shared" si="0"/>
        <v>#DIV/0!</v>
      </c>
    </row>
    <row r="47" spans="1:10">
      <c r="A47" s="601">
        <v>42</v>
      </c>
      <c r="B47" s="589"/>
      <c r="C47" s="589"/>
      <c r="D47" s="589"/>
      <c r="E47" s="589"/>
      <c r="F47" s="589"/>
      <c r="G47" s="600"/>
      <c r="H47" s="589"/>
      <c r="I47" s="589"/>
      <c r="J47" s="589" t="e">
        <f t="shared" si="0"/>
        <v>#DIV/0!</v>
      </c>
    </row>
    <row r="48" spans="1:10">
      <c r="A48" s="574">
        <v>43</v>
      </c>
      <c r="B48" s="589"/>
      <c r="C48" s="589"/>
      <c r="D48" s="589"/>
      <c r="E48" s="589"/>
      <c r="F48" s="589"/>
      <c r="G48" s="600"/>
      <c r="H48" s="589"/>
      <c r="I48" s="589"/>
      <c r="J48" s="589" t="e">
        <f t="shared" si="0"/>
        <v>#DIV/0!</v>
      </c>
    </row>
    <row r="49" spans="1:10">
      <c r="A49" s="574">
        <v>44</v>
      </c>
      <c r="B49" s="589"/>
      <c r="C49" s="589"/>
      <c r="D49" s="589"/>
      <c r="E49" s="589"/>
      <c r="F49" s="589"/>
      <c r="G49" s="600"/>
      <c r="H49" s="589"/>
      <c r="I49" s="589"/>
      <c r="J49" s="589" t="e">
        <f t="shared" si="0"/>
        <v>#DIV/0!</v>
      </c>
    </row>
    <row r="50" spans="1:10">
      <c r="A50" s="574">
        <v>45</v>
      </c>
      <c r="B50" s="589"/>
      <c r="C50" s="589"/>
      <c r="D50" s="589"/>
      <c r="E50" s="589"/>
      <c r="F50" s="589"/>
      <c r="G50" s="600"/>
      <c r="H50" s="589"/>
      <c r="I50" s="589"/>
      <c r="J50" s="589" t="e">
        <f t="shared" si="0"/>
        <v>#DIV/0!</v>
      </c>
    </row>
    <row r="51" spans="1:10">
      <c r="A51" s="601">
        <v>46</v>
      </c>
      <c r="B51" s="589"/>
      <c r="C51" s="589"/>
      <c r="D51" s="589"/>
      <c r="E51" s="589"/>
      <c r="F51" s="589"/>
      <c r="G51" s="600"/>
      <c r="H51" s="589"/>
      <c r="I51" s="589"/>
      <c r="J51" s="589" t="e">
        <f t="shared" si="0"/>
        <v>#DIV/0!</v>
      </c>
    </row>
    <row r="52" spans="1:10">
      <c r="A52" s="601">
        <v>47</v>
      </c>
      <c r="B52" s="589"/>
      <c r="C52" s="589"/>
      <c r="D52" s="589"/>
      <c r="E52" s="589"/>
      <c r="F52" s="589"/>
      <c r="G52" s="600"/>
      <c r="H52" s="589"/>
      <c r="I52" s="589"/>
      <c r="J52" s="589" t="e">
        <f t="shared" si="0"/>
        <v>#DIV/0!</v>
      </c>
    </row>
    <row r="53" spans="1:10">
      <c r="A53" s="574">
        <v>48</v>
      </c>
      <c r="B53" s="589"/>
      <c r="C53" s="589"/>
      <c r="D53" s="589"/>
      <c r="E53" s="589"/>
      <c r="F53" s="589"/>
      <c r="G53" s="600"/>
      <c r="H53" s="589"/>
      <c r="I53" s="589"/>
      <c r="J53" s="589" t="e">
        <f t="shared" si="0"/>
        <v>#DIV/0!</v>
      </c>
    </row>
    <row r="54" spans="1:10">
      <c r="A54" s="574">
        <v>49</v>
      </c>
      <c r="B54" s="589"/>
      <c r="C54" s="589"/>
      <c r="D54" s="589"/>
      <c r="E54" s="589"/>
      <c r="F54" s="589"/>
      <c r="G54" s="600"/>
      <c r="H54" s="589"/>
      <c r="I54" s="589"/>
      <c r="J54" s="589" t="e">
        <f t="shared" si="0"/>
        <v>#DIV/0!</v>
      </c>
    </row>
    <row r="55" spans="1:10">
      <c r="A55" s="574">
        <v>50</v>
      </c>
      <c r="B55" s="589"/>
      <c r="C55" s="589"/>
      <c r="D55" s="589"/>
      <c r="E55" s="589"/>
      <c r="F55" s="589"/>
      <c r="G55" s="600"/>
      <c r="H55" s="589"/>
      <c r="I55" s="589"/>
      <c r="J55" s="589" t="e">
        <f t="shared" si="0"/>
        <v>#DIV/0!</v>
      </c>
    </row>
    <row r="56" spans="1:10">
      <c r="A56" s="601">
        <v>51</v>
      </c>
      <c r="B56" s="589"/>
      <c r="C56" s="589"/>
      <c r="D56" s="589"/>
      <c r="E56" s="589"/>
      <c r="F56" s="589"/>
      <c r="G56" s="600"/>
      <c r="H56" s="589"/>
      <c r="I56" s="589"/>
      <c r="J56" s="589" t="e">
        <f t="shared" si="0"/>
        <v>#DIV/0!</v>
      </c>
    </row>
    <row r="57" spans="1:10">
      <c r="A57" s="601">
        <v>52</v>
      </c>
      <c r="B57" s="589"/>
      <c r="C57" s="589"/>
      <c r="D57" s="589"/>
      <c r="E57" s="589"/>
      <c r="F57" s="589"/>
      <c r="G57" s="600"/>
      <c r="H57" s="589"/>
      <c r="I57" s="589"/>
      <c r="J57" s="589" t="e">
        <f t="shared" si="0"/>
        <v>#DIV/0!</v>
      </c>
    </row>
    <row r="58" spans="1:10">
      <c r="A58" s="574">
        <v>53</v>
      </c>
      <c r="B58" s="589"/>
      <c r="C58" s="589"/>
      <c r="D58" s="589"/>
      <c r="E58" s="589"/>
      <c r="F58" s="589"/>
      <c r="G58" s="600"/>
      <c r="H58" s="589"/>
      <c r="I58" s="589"/>
      <c r="J58" s="589" t="e">
        <f t="shared" si="0"/>
        <v>#DIV/0!</v>
      </c>
    </row>
    <row r="59" spans="1:10">
      <c r="A59" s="574">
        <v>54</v>
      </c>
      <c r="B59" s="589"/>
      <c r="C59" s="589"/>
      <c r="D59" s="589"/>
      <c r="E59" s="589"/>
      <c r="F59" s="589"/>
      <c r="G59" s="600"/>
      <c r="H59" s="589"/>
      <c r="I59" s="589"/>
      <c r="J59" s="589" t="e">
        <f t="shared" si="0"/>
        <v>#DIV/0!</v>
      </c>
    </row>
    <row r="60" spans="1:10">
      <c r="A60" s="574">
        <v>55</v>
      </c>
      <c r="B60" s="589"/>
      <c r="C60" s="589"/>
      <c r="D60" s="589"/>
      <c r="E60" s="589"/>
      <c r="F60" s="589"/>
      <c r="G60" s="600"/>
      <c r="H60" s="589"/>
      <c r="I60" s="589"/>
      <c r="J60" s="589" t="e">
        <f t="shared" si="0"/>
        <v>#DIV/0!</v>
      </c>
    </row>
    <row r="61" spans="1:10">
      <c r="A61" s="601">
        <v>56</v>
      </c>
      <c r="B61" s="589"/>
      <c r="C61" s="589"/>
      <c r="D61" s="589"/>
      <c r="E61" s="589"/>
      <c r="F61" s="589"/>
      <c r="G61" s="600"/>
      <c r="H61" s="589"/>
      <c r="I61" s="589"/>
      <c r="J61" s="589" t="e">
        <f t="shared" si="0"/>
        <v>#DIV/0!</v>
      </c>
    </row>
    <row r="62" spans="1:10">
      <c r="A62" s="601">
        <v>57</v>
      </c>
      <c r="B62" s="589"/>
      <c r="C62" s="589"/>
      <c r="D62" s="589"/>
      <c r="E62" s="589"/>
      <c r="F62" s="589"/>
      <c r="G62" s="600"/>
      <c r="H62" s="589"/>
      <c r="I62" s="589"/>
      <c r="J62" s="589" t="e">
        <f t="shared" si="0"/>
        <v>#DIV/0!</v>
      </c>
    </row>
    <row r="63" spans="1:10">
      <c r="A63" s="574">
        <v>58</v>
      </c>
      <c r="B63" s="589"/>
      <c r="C63" s="589"/>
      <c r="D63" s="589"/>
      <c r="E63" s="589"/>
      <c r="F63" s="589"/>
      <c r="G63" s="600"/>
      <c r="H63" s="589"/>
      <c r="I63" s="589"/>
      <c r="J63" s="589" t="e">
        <f t="shared" si="0"/>
        <v>#DIV/0!</v>
      </c>
    </row>
    <row r="64" spans="1:10">
      <c r="A64" s="574">
        <v>59</v>
      </c>
      <c r="B64" s="589"/>
      <c r="C64" s="589"/>
      <c r="D64" s="589"/>
      <c r="E64" s="589"/>
      <c r="F64" s="589"/>
      <c r="G64" s="600"/>
      <c r="H64" s="589"/>
      <c r="I64" s="589"/>
      <c r="J64" s="589" t="e">
        <f t="shared" si="0"/>
        <v>#DIV/0!</v>
      </c>
    </row>
    <row r="65" spans="1:10">
      <c r="A65" s="574">
        <v>60</v>
      </c>
      <c r="B65" s="589"/>
      <c r="C65" s="589"/>
      <c r="D65" s="589"/>
      <c r="E65" s="589"/>
      <c r="F65" s="589"/>
      <c r="G65" s="600"/>
      <c r="H65" s="589"/>
      <c r="I65" s="589"/>
      <c r="J65" s="589" t="e">
        <f t="shared" si="0"/>
        <v>#DIV/0!</v>
      </c>
    </row>
  </sheetData>
  <mergeCells count="1">
    <mergeCell ref="E2:G2"/>
  </mergeCells>
  <phoneticPr fontId="3"/>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topLeftCell="A4" zoomScale="80" zoomScaleNormal="80" zoomScaleSheetLayoutView="80" workbookViewId="0">
      <selection activeCell="K12" sqref="K12"/>
    </sheetView>
  </sheetViews>
  <sheetFormatPr defaultColWidth="9" defaultRowHeight="13.5"/>
  <cols>
    <col min="1" max="1" width="9" style="574"/>
    <col min="2" max="2" width="20" style="574" customWidth="1"/>
    <col min="3" max="3" width="31.5" style="574" bestFit="1" customWidth="1"/>
    <col min="4" max="4" width="18.375" style="574" bestFit="1" customWidth="1"/>
    <col min="5" max="5" width="13.125" style="574" bestFit="1" customWidth="1"/>
    <col min="6" max="6" width="13" style="574" customWidth="1"/>
    <col min="7" max="7" width="13" style="575" customWidth="1"/>
    <col min="8" max="8" width="13" style="574" customWidth="1"/>
    <col min="9" max="9" width="15.125" style="574" bestFit="1" customWidth="1"/>
    <col min="10" max="10" width="9" style="574"/>
    <col min="11" max="11" width="9" style="576"/>
    <col min="12" max="12" width="10.875" style="576" customWidth="1"/>
    <col min="13" max="13" width="14.5" style="574" customWidth="1"/>
    <col min="14" max="14" width="7.25" style="574" bestFit="1" customWidth="1"/>
    <col min="15" max="16384" width="9" style="574"/>
  </cols>
  <sheetData>
    <row r="1" spans="1:13">
      <c r="A1" s="574" t="s">
        <v>5</v>
      </c>
      <c r="B1" s="617" t="str">
        <f>[25]合計!C3</f>
        <v>岡崎市</v>
      </c>
      <c r="I1" s="574" t="s">
        <v>38</v>
      </c>
      <c r="K1" s="576" t="s">
        <v>39</v>
      </c>
    </row>
    <row r="2" spans="1:13" ht="54" customHeight="1">
      <c r="B2" s="577"/>
      <c r="E2" s="784" t="s">
        <v>40</v>
      </c>
      <c r="F2" s="784"/>
      <c r="G2" s="784"/>
      <c r="H2" s="578">
        <f>SUMIF(E8:E357,"PPS",H8:H357)</f>
        <v>195839</v>
      </c>
      <c r="I2" s="579"/>
      <c r="J2" s="576"/>
    </row>
    <row r="3" spans="1:13" ht="57" customHeight="1">
      <c r="B3" s="575"/>
      <c r="E3" s="784" t="s">
        <v>41</v>
      </c>
      <c r="F3" s="784"/>
      <c r="G3" s="784"/>
      <c r="H3" s="578">
        <f>M7</f>
        <v>244640</v>
      </c>
      <c r="I3" s="579"/>
      <c r="J3" s="580"/>
    </row>
    <row r="4" spans="1:13" s="580" customFormat="1" ht="55.5" customHeight="1">
      <c r="B4" s="581"/>
      <c r="E4" s="784" t="s">
        <v>1361</v>
      </c>
      <c r="F4" s="784"/>
      <c r="G4" s="784"/>
      <c r="H4" s="582">
        <f>H3/I7</f>
        <v>0.97326156404533715</v>
      </c>
      <c r="I4" s="579"/>
      <c r="K4" s="583"/>
      <c r="L4" s="583"/>
    </row>
    <row r="5" spans="1:13" s="575" customFormat="1" ht="17.25" customHeight="1">
      <c r="B5" s="584"/>
      <c r="E5" s="585"/>
      <c r="F5" s="585"/>
      <c r="G5" s="585"/>
      <c r="H5" s="586"/>
      <c r="I5" s="587"/>
      <c r="J5" s="584"/>
      <c r="K5" s="588"/>
      <c r="L5" s="588"/>
    </row>
    <row r="6" spans="1:13" s="670" customFormat="1" ht="54">
      <c r="A6" s="666" t="s">
        <v>43</v>
      </c>
      <c r="B6" s="667" t="s">
        <v>44</v>
      </c>
      <c r="C6" s="667" t="s">
        <v>45</v>
      </c>
      <c r="D6" s="667" t="s">
        <v>46</v>
      </c>
      <c r="E6" s="618" t="s">
        <v>47</v>
      </c>
      <c r="F6" s="667" t="s">
        <v>48</v>
      </c>
      <c r="G6" s="668" t="s">
        <v>49</v>
      </c>
      <c r="H6" s="618" t="s">
        <v>87</v>
      </c>
      <c r="I6" s="618" t="s">
        <v>76</v>
      </c>
      <c r="J6" s="618" t="s">
        <v>51</v>
      </c>
      <c r="K6" s="618" t="s">
        <v>52</v>
      </c>
      <c r="L6" s="618" t="s">
        <v>53</v>
      </c>
      <c r="M6" s="669" t="s">
        <v>54</v>
      </c>
    </row>
    <row r="7" spans="1:13" s="592" customFormat="1" ht="14.25" thickBot="1">
      <c r="B7" s="593" t="s">
        <v>55</v>
      </c>
      <c r="C7" s="593"/>
      <c r="D7" s="593"/>
      <c r="E7" s="593"/>
      <c r="F7" s="593"/>
      <c r="G7" s="593"/>
      <c r="H7" s="594">
        <f>SUM(H8:H357)</f>
        <v>257234</v>
      </c>
      <c r="I7" s="594">
        <f>SUM(I8:I357)</f>
        <v>251361</v>
      </c>
      <c r="J7" s="595">
        <f>H7/I7</f>
        <v>1.023364802017815</v>
      </c>
      <c r="K7" s="596">
        <f>SUM(K8:K357)</f>
        <v>11163</v>
      </c>
      <c r="L7" s="597">
        <f>SUM(L8:L357)</f>
        <v>20457100</v>
      </c>
      <c r="M7" s="598">
        <f>SUM(M8:M357)</f>
        <v>244640</v>
      </c>
    </row>
    <row r="8" spans="1:13" ht="14.25" thickTop="1">
      <c r="A8" s="574">
        <v>1</v>
      </c>
      <c r="B8" s="629" t="s">
        <v>1512</v>
      </c>
      <c r="C8" s="630" t="s">
        <v>277</v>
      </c>
      <c r="D8" s="631" t="s">
        <v>1513</v>
      </c>
      <c r="E8" s="631" t="s">
        <v>120</v>
      </c>
      <c r="F8" s="630" t="s">
        <v>144</v>
      </c>
      <c r="G8" s="599">
        <v>3</v>
      </c>
      <c r="H8" s="86">
        <v>142458</v>
      </c>
      <c r="I8" s="87">
        <v>148869</v>
      </c>
      <c r="J8" s="602">
        <f t="shared" ref="J8:J71" si="0">H8/I8</f>
        <v>0.95693529210245254</v>
      </c>
      <c r="K8" s="87">
        <v>5063</v>
      </c>
      <c r="L8" s="87">
        <v>8515700</v>
      </c>
      <c r="M8" s="632">
        <v>142458</v>
      </c>
    </row>
    <row r="9" spans="1:13" ht="24">
      <c r="A9" s="574">
        <v>2</v>
      </c>
      <c r="B9" s="633" t="s">
        <v>1514</v>
      </c>
      <c r="C9" s="630" t="s">
        <v>1515</v>
      </c>
      <c r="D9" s="634" t="s">
        <v>1516</v>
      </c>
      <c r="E9" s="631" t="s">
        <v>120</v>
      </c>
      <c r="F9" s="630" t="s">
        <v>144</v>
      </c>
      <c r="G9" s="599">
        <v>6</v>
      </c>
      <c r="H9" s="86">
        <v>20055</v>
      </c>
      <c r="I9" s="87">
        <v>20084</v>
      </c>
      <c r="J9" s="582">
        <f t="shared" si="0"/>
        <v>0.99855606452897827</v>
      </c>
      <c r="K9" s="87">
        <v>1100</v>
      </c>
      <c r="L9" s="87">
        <v>1150700</v>
      </c>
      <c r="M9" s="635">
        <v>20055</v>
      </c>
    </row>
    <row r="10" spans="1:13" ht="24">
      <c r="A10" s="574">
        <v>3</v>
      </c>
      <c r="B10" s="633" t="s">
        <v>1517</v>
      </c>
      <c r="C10" s="636" t="s">
        <v>1518</v>
      </c>
      <c r="D10" s="631" t="s">
        <v>1519</v>
      </c>
      <c r="E10" s="631" t="s">
        <v>120</v>
      </c>
      <c r="F10" s="630" t="s">
        <v>144</v>
      </c>
      <c r="G10" s="599">
        <v>6</v>
      </c>
      <c r="H10" s="86">
        <v>20732</v>
      </c>
      <c r="I10" s="87">
        <v>21013</v>
      </c>
      <c r="J10" s="582">
        <f t="shared" si="0"/>
        <v>0.98662732594108404</v>
      </c>
      <c r="K10" s="87">
        <v>600</v>
      </c>
      <c r="L10" s="87">
        <v>1331000</v>
      </c>
      <c r="M10" s="635">
        <v>20732</v>
      </c>
    </row>
    <row r="11" spans="1:13">
      <c r="A11" s="574">
        <v>4</v>
      </c>
      <c r="B11" s="633" t="s">
        <v>1520</v>
      </c>
      <c r="C11" s="630" t="s">
        <v>1521</v>
      </c>
      <c r="D11" s="631" t="s">
        <v>1519</v>
      </c>
      <c r="E11" s="631" t="s">
        <v>120</v>
      </c>
      <c r="F11" s="630" t="s">
        <v>144</v>
      </c>
      <c r="G11" s="599">
        <v>6</v>
      </c>
      <c r="H11" s="86">
        <v>12594</v>
      </c>
      <c r="I11" s="87" t="s">
        <v>131</v>
      </c>
      <c r="J11" s="582" t="e">
        <f t="shared" si="0"/>
        <v>#VALUE!</v>
      </c>
      <c r="K11" s="87">
        <v>2500</v>
      </c>
      <c r="L11" s="87">
        <v>5420000</v>
      </c>
      <c r="M11" s="635" t="s">
        <v>1522</v>
      </c>
    </row>
    <row r="12" spans="1:13" ht="24">
      <c r="A12" s="574">
        <v>5</v>
      </c>
      <c r="B12" s="633" t="s">
        <v>1523</v>
      </c>
      <c r="C12" s="630" t="s">
        <v>1524</v>
      </c>
      <c r="D12" s="631" t="s">
        <v>299</v>
      </c>
      <c r="E12" s="631" t="s">
        <v>113</v>
      </c>
      <c r="F12" s="630" t="s">
        <v>144</v>
      </c>
      <c r="G12" s="599">
        <v>8</v>
      </c>
      <c r="H12" s="86">
        <v>61395</v>
      </c>
      <c r="I12" s="87">
        <v>61395</v>
      </c>
      <c r="J12" s="582">
        <f t="shared" si="0"/>
        <v>1</v>
      </c>
      <c r="K12" s="87">
        <v>1900</v>
      </c>
      <c r="L12" s="87">
        <v>4039700</v>
      </c>
      <c r="M12" s="635">
        <v>61395</v>
      </c>
    </row>
    <row r="13" spans="1:13" s="601" customFormat="1">
      <c r="A13" s="601">
        <v>6</v>
      </c>
      <c r="B13" s="633"/>
      <c r="C13" s="630"/>
      <c r="D13" s="631"/>
      <c r="E13" s="631"/>
      <c r="F13" s="630"/>
      <c r="G13" s="599"/>
      <c r="H13" s="86"/>
      <c r="I13" s="87"/>
      <c r="J13" s="602" t="e">
        <f t="shared" si="0"/>
        <v>#DIV/0!</v>
      </c>
      <c r="K13" s="87"/>
      <c r="L13" s="87"/>
      <c r="M13" s="635"/>
    </row>
    <row r="14" spans="1:13" s="601" customFormat="1">
      <c r="A14" s="601">
        <v>7</v>
      </c>
      <c r="B14" s="633"/>
      <c r="C14" s="630"/>
      <c r="D14" s="636"/>
      <c r="E14" s="631"/>
      <c r="F14" s="630"/>
      <c r="G14" s="599"/>
      <c r="H14" s="86"/>
      <c r="I14" s="87"/>
      <c r="J14" s="602" t="e">
        <f t="shared" si="0"/>
        <v>#DIV/0!</v>
      </c>
      <c r="K14" s="87"/>
      <c r="L14" s="87"/>
      <c r="M14" s="635"/>
    </row>
    <row r="15" spans="1:13">
      <c r="A15" s="574">
        <v>8</v>
      </c>
      <c r="B15" s="633"/>
      <c r="C15" s="630"/>
      <c r="D15" s="636"/>
      <c r="E15" s="631"/>
      <c r="F15" s="630"/>
      <c r="G15" s="599"/>
      <c r="H15" s="86"/>
      <c r="I15" s="87"/>
      <c r="J15" s="582" t="e">
        <f t="shared" si="0"/>
        <v>#DIV/0!</v>
      </c>
      <c r="K15" s="87"/>
      <c r="L15" s="87"/>
      <c r="M15" s="635"/>
    </row>
    <row r="16" spans="1:13">
      <c r="A16" s="574">
        <v>9</v>
      </c>
      <c r="B16" s="634"/>
      <c r="C16" s="634"/>
      <c r="D16" s="634"/>
      <c r="E16" s="637"/>
      <c r="F16" s="637"/>
      <c r="G16" s="638"/>
      <c r="H16" s="95"/>
      <c r="I16" s="96"/>
      <c r="J16" s="602" t="e">
        <f t="shared" si="0"/>
        <v>#DIV/0!</v>
      </c>
      <c r="K16" s="87"/>
      <c r="L16" s="87"/>
      <c r="M16" s="635"/>
    </row>
    <row r="17" spans="1:13">
      <c r="A17" s="574">
        <v>10</v>
      </c>
      <c r="B17" s="634"/>
      <c r="C17" s="634"/>
      <c r="D17" s="634"/>
      <c r="E17" s="637"/>
      <c r="F17" s="637"/>
      <c r="G17" s="638"/>
      <c r="H17" s="95"/>
      <c r="I17" s="96"/>
      <c r="J17" s="602" t="e">
        <f t="shared" si="0"/>
        <v>#DIV/0!</v>
      </c>
      <c r="K17" s="87"/>
      <c r="L17" s="87"/>
      <c r="M17" s="635"/>
    </row>
    <row r="18" spans="1:13">
      <c r="A18" s="574">
        <v>11</v>
      </c>
      <c r="B18" s="634"/>
      <c r="C18" s="634"/>
      <c r="D18" s="634"/>
      <c r="E18" s="637"/>
      <c r="F18" s="637"/>
      <c r="G18" s="638"/>
      <c r="H18" s="95"/>
      <c r="I18" s="96"/>
      <c r="J18" s="582" t="e">
        <f t="shared" si="0"/>
        <v>#DIV/0!</v>
      </c>
      <c r="K18" s="87"/>
      <c r="L18" s="87"/>
      <c r="M18" s="635"/>
    </row>
    <row r="19" spans="1:13">
      <c r="A19" s="574">
        <v>12</v>
      </c>
      <c r="B19" s="634"/>
      <c r="C19" s="634"/>
      <c r="D19" s="634"/>
      <c r="E19" s="637"/>
      <c r="F19" s="637"/>
      <c r="G19" s="638"/>
      <c r="H19" s="95"/>
      <c r="I19" s="96"/>
      <c r="J19" s="582" t="e">
        <f t="shared" si="0"/>
        <v>#DIV/0!</v>
      </c>
      <c r="K19" s="87"/>
      <c r="L19" s="87"/>
      <c r="M19" s="635"/>
    </row>
    <row r="20" spans="1:13">
      <c r="A20" s="574">
        <v>13</v>
      </c>
      <c r="B20" s="634"/>
      <c r="C20" s="634"/>
      <c r="D20" s="634"/>
      <c r="E20" s="637"/>
      <c r="F20" s="637"/>
      <c r="G20" s="638"/>
      <c r="H20" s="95"/>
      <c r="I20" s="96"/>
      <c r="J20" s="582" t="e">
        <f t="shared" si="0"/>
        <v>#DIV/0!</v>
      </c>
      <c r="K20" s="87"/>
      <c r="L20" s="87"/>
      <c r="M20" s="635"/>
    </row>
    <row r="21" spans="1:13">
      <c r="A21" s="574">
        <v>14</v>
      </c>
      <c r="B21" s="634"/>
      <c r="C21" s="634"/>
      <c r="D21" s="634"/>
      <c r="E21" s="637"/>
      <c r="F21" s="637"/>
      <c r="G21" s="638"/>
      <c r="H21" s="95"/>
      <c r="I21" s="96"/>
      <c r="J21" s="582" t="e">
        <f t="shared" si="0"/>
        <v>#DIV/0!</v>
      </c>
      <c r="K21" s="87"/>
      <c r="L21" s="87"/>
      <c r="M21" s="635"/>
    </row>
    <row r="22" spans="1:13">
      <c r="A22" s="574">
        <v>15</v>
      </c>
      <c r="B22" s="634"/>
      <c r="C22" s="634"/>
      <c r="D22" s="634"/>
      <c r="E22" s="637"/>
      <c r="F22" s="637"/>
      <c r="G22" s="638"/>
      <c r="H22" s="95"/>
      <c r="I22" s="96"/>
      <c r="J22" s="602" t="e">
        <f t="shared" si="0"/>
        <v>#DIV/0!</v>
      </c>
      <c r="K22" s="87"/>
      <c r="L22" s="87"/>
      <c r="M22" s="635"/>
    </row>
    <row r="23" spans="1:13">
      <c r="A23" s="601">
        <v>16</v>
      </c>
      <c r="B23" s="634"/>
      <c r="C23" s="634"/>
      <c r="D23" s="634"/>
      <c r="E23" s="637"/>
      <c r="F23" s="637"/>
      <c r="G23" s="638"/>
      <c r="H23" s="95"/>
      <c r="I23" s="96"/>
      <c r="J23" s="602" t="e">
        <f t="shared" si="0"/>
        <v>#DIV/0!</v>
      </c>
      <c r="K23" s="87"/>
      <c r="L23" s="87"/>
      <c r="M23" s="635"/>
    </row>
    <row r="24" spans="1:13">
      <c r="A24" s="601">
        <v>17</v>
      </c>
      <c r="B24" s="634"/>
      <c r="C24" s="634"/>
      <c r="D24" s="634"/>
      <c r="E24" s="637"/>
      <c r="F24" s="637"/>
      <c r="G24" s="638"/>
      <c r="H24" s="95"/>
      <c r="I24" s="96"/>
      <c r="J24" s="582" t="e">
        <f t="shared" si="0"/>
        <v>#DIV/0!</v>
      </c>
      <c r="K24" s="87"/>
      <c r="L24" s="87"/>
      <c r="M24" s="635"/>
    </row>
    <row r="25" spans="1:13">
      <c r="A25" s="574">
        <v>18</v>
      </c>
      <c r="B25" s="634"/>
      <c r="C25" s="634"/>
      <c r="D25" s="634"/>
      <c r="E25" s="637"/>
      <c r="F25" s="637"/>
      <c r="G25" s="638"/>
      <c r="H25" s="95"/>
      <c r="I25" s="96"/>
      <c r="J25" s="602" t="e">
        <f t="shared" si="0"/>
        <v>#DIV/0!</v>
      </c>
      <c r="K25" s="87"/>
      <c r="L25" s="87"/>
      <c r="M25" s="635"/>
    </row>
    <row r="26" spans="1:13">
      <c r="A26" s="574">
        <v>19</v>
      </c>
      <c r="B26" s="634"/>
      <c r="C26" s="634"/>
      <c r="D26" s="634"/>
      <c r="E26" s="637"/>
      <c r="F26" s="637"/>
      <c r="G26" s="638"/>
      <c r="H26" s="95"/>
      <c r="I26" s="96"/>
      <c r="J26" s="602" t="e">
        <f t="shared" si="0"/>
        <v>#DIV/0!</v>
      </c>
      <c r="K26" s="87"/>
      <c r="L26" s="87"/>
      <c r="M26" s="635"/>
    </row>
    <row r="27" spans="1:13">
      <c r="A27" s="574">
        <v>20</v>
      </c>
      <c r="B27" s="634"/>
      <c r="C27" s="634"/>
      <c r="D27" s="634"/>
      <c r="E27" s="637"/>
      <c r="F27" s="637"/>
      <c r="G27" s="638"/>
      <c r="H27" s="95"/>
      <c r="I27" s="96"/>
      <c r="J27" s="582" t="e">
        <f t="shared" si="0"/>
        <v>#DIV/0!</v>
      </c>
      <c r="K27" s="87"/>
      <c r="L27" s="87"/>
      <c r="M27" s="635"/>
    </row>
    <row r="28" spans="1:13">
      <c r="A28" s="574">
        <v>21</v>
      </c>
      <c r="B28" s="634"/>
      <c r="C28" s="634"/>
      <c r="D28" s="634"/>
      <c r="E28" s="637"/>
      <c r="F28" s="637"/>
      <c r="G28" s="638"/>
      <c r="H28" s="95"/>
      <c r="I28" s="96"/>
      <c r="J28" s="582" t="e">
        <f t="shared" si="0"/>
        <v>#DIV/0!</v>
      </c>
      <c r="K28" s="87"/>
      <c r="L28" s="87"/>
      <c r="M28" s="635"/>
    </row>
    <row r="29" spans="1:13">
      <c r="A29" s="574">
        <v>22</v>
      </c>
      <c r="B29" s="634"/>
      <c r="C29" s="634"/>
      <c r="D29" s="634"/>
      <c r="E29" s="637"/>
      <c r="F29" s="637"/>
      <c r="G29" s="638"/>
      <c r="H29" s="95"/>
      <c r="I29" s="96"/>
      <c r="J29" s="582" t="e">
        <f t="shared" si="0"/>
        <v>#DIV/0!</v>
      </c>
      <c r="K29" s="87"/>
      <c r="L29" s="87"/>
      <c r="M29" s="635"/>
    </row>
    <row r="30" spans="1:13">
      <c r="A30" s="574">
        <v>23</v>
      </c>
      <c r="B30" s="634"/>
      <c r="C30" s="634"/>
      <c r="D30" s="634"/>
      <c r="E30" s="637"/>
      <c r="F30" s="637"/>
      <c r="G30" s="638"/>
      <c r="H30" s="95"/>
      <c r="I30" s="96"/>
      <c r="J30" s="582" t="e">
        <f t="shared" si="0"/>
        <v>#DIV/0!</v>
      </c>
      <c r="K30" s="87"/>
      <c r="L30" s="87"/>
      <c r="M30" s="635"/>
    </row>
    <row r="31" spans="1:13">
      <c r="A31" s="574">
        <v>24</v>
      </c>
      <c r="B31" s="634"/>
      <c r="C31" s="634"/>
      <c r="D31" s="634"/>
      <c r="E31" s="637"/>
      <c r="F31" s="637"/>
      <c r="G31" s="638"/>
      <c r="H31" s="95"/>
      <c r="I31" s="96"/>
      <c r="J31" s="602" t="e">
        <f t="shared" si="0"/>
        <v>#DIV/0!</v>
      </c>
      <c r="K31" s="87"/>
      <c r="L31" s="87"/>
      <c r="M31" s="635"/>
    </row>
    <row r="32" spans="1:13">
      <c r="A32" s="574">
        <v>25</v>
      </c>
      <c r="B32" s="634"/>
      <c r="C32" s="634"/>
      <c r="D32" s="634"/>
      <c r="E32" s="637"/>
      <c r="F32" s="637"/>
      <c r="G32" s="638"/>
      <c r="H32" s="95"/>
      <c r="I32" s="96"/>
      <c r="J32" s="602" t="e">
        <f t="shared" si="0"/>
        <v>#DIV/0!</v>
      </c>
      <c r="K32" s="87"/>
      <c r="L32" s="87"/>
      <c r="M32" s="635"/>
    </row>
    <row r="33" spans="1:13">
      <c r="A33" s="601">
        <v>26</v>
      </c>
      <c r="B33" s="634"/>
      <c r="C33" s="634"/>
      <c r="D33" s="634"/>
      <c r="E33" s="637"/>
      <c r="F33" s="637"/>
      <c r="G33" s="638"/>
      <c r="H33" s="95"/>
      <c r="I33" s="96"/>
      <c r="J33" s="582" t="e">
        <f t="shared" si="0"/>
        <v>#DIV/0!</v>
      </c>
      <c r="K33" s="87"/>
      <c r="L33" s="87"/>
      <c r="M33" s="635"/>
    </row>
    <row r="34" spans="1:13">
      <c r="A34" s="601">
        <v>27</v>
      </c>
      <c r="B34" s="634"/>
      <c r="C34" s="634"/>
      <c r="D34" s="634"/>
      <c r="E34" s="637"/>
      <c r="F34" s="637"/>
      <c r="G34" s="638"/>
      <c r="H34" s="95"/>
      <c r="I34" s="96"/>
      <c r="J34" s="602" t="e">
        <f t="shared" si="0"/>
        <v>#DIV/0!</v>
      </c>
      <c r="K34" s="87"/>
      <c r="L34" s="87"/>
      <c r="M34" s="635"/>
    </row>
    <row r="35" spans="1:13">
      <c r="A35" s="574">
        <v>28</v>
      </c>
      <c r="B35" s="634"/>
      <c r="C35" s="634"/>
      <c r="D35" s="634"/>
      <c r="E35" s="637"/>
      <c r="F35" s="637"/>
      <c r="G35" s="638"/>
      <c r="H35" s="95"/>
      <c r="I35" s="96"/>
      <c r="J35" s="602" t="e">
        <f t="shared" si="0"/>
        <v>#DIV/0!</v>
      </c>
      <c r="K35" s="87"/>
      <c r="L35" s="87"/>
      <c r="M35" s="635"/>
    </row>
    <row r="36" spans="1:13">
      <c r="A36" s="574">
        <v>29</v>
      </c>
      <c r="B36" s="634"/>
      <c r="C36" s="634"/>
      <c r="D36" s="634"/>
      <c r="E36" s="637"/>
      <c r="F36" s="637"/>
      <c r="G36" s="638"/>
      <c r="H36" s="95"/>
      <c r="I36" s="96"/>
      <c r="J36" s="582" t="e">
        <f t="shared" si="0"/>
        <v>#DIV/0!</v>
      </c>
      <c r="K36" s="87"/>
      <c r="L36" s="87"/>
      <c r="M36" s="635"/>
    </row>
    <row r="37" spans="1:13">
      <c r="A37" s="574">
        <v>30</v>
      </c>
      <c r="B37" s="634"/>
      <c r="C37" s="634"/>
      <c r="D37" s="634"/>
      <c r="E37" s="637"/>
      <c r="F37" s="637"/>
      <c r="G37" s="638"/>
      <c r="H37" s="95"/>
      <c r="I37" s="96"/>
      <c r="J37" s="582" t="e">
        <f t="shared" si="0"/>
        <v>#DIV/0!</v>
      </c>
      <c r="K37" s="87"/>
      <c r="L37" s="87"/>
      <c r="M37" s="635"/>
    </row>
    <row r="38" spans="1:13">
      <c r="A38" s="574">
        <v>31</v>
      </c>
      <c r="B38" s="634"/>
      <c r="C38" s="634"/>
      <c r="D38" s="634"/>
      <c r="E38" s="637"/>
      <c r="F38" s="637"/>
      <c r="G38" s="638"/>
      <c r="H38" s="95"/>
      <c r="I38" s="96"/>
      <c r="J38" s="582" t="e">
        <f t="shared" si="0"/>
        <v>#DIV/0!</v>
      </c>
      <c r="K38" s="87"/>
      <c r="L38" s="87"/>
      <c r="M38" s="635"/>
    </row>
    <row r="39" spans="1:13">
      <c r="A39" s="574">
        <v>32</v>
      </c>
      <c r="B39" s="634"/>
      <c r="C39" s="634"/>
      <c r="D39" s="634"/>
      <c r="E39" s="637"/>
      <c r="F39" s="637"/>
      <c r="G39" s="638"/>
      <c r="H39" s="95"/>
      <c r="I39" s="96"/>
      <c r="J39" s="582" t="e">
        <f t="shared" si="0"/>
        <v>#DIV/0!</v>
      </c>
      <c r="K39" s="87"/>
      <c r="L39" s="87"/>
      <c r="M39" s="635"/>
    </row>
    <row r="40" spans="1:13">
      <c r="A40" s="574">
        <v>33</v>
      </c>
      <c r="B40" s="634"/>
      <c r="C40" s="634"/>
      <c r="D40" s="634"/>
      <c r="E40" s="637"/>
      <c r="F40" s="637"/>
      <c r="G40" s="638"/>
      <c r="H40" s="95"/>
      <c r="I40" s="96"/>
      <c r="J40" s="602" t="e">
        <f t="shared" si="0"/>
        <v>#DIV/0!</v>
      </c>
      <c r="K40" s="87"/>
      <c r="L40" s="87"/>
      <c r="M40" s="635"/>
    </row>
    <row r="41" spans="1:13">
      <c r="A41" s="574">
        <v>34</v>
      </c>
      <c r="B41" s="634"/>
      <c r="C41" s="634"/>
      <c r="D41" s="634"/>
      <c r="E41" s="637"/>
      <c r="F41" s="637"/>
      <c r="G41" s="638"/>
      <c r="H41" s="95"/>
      <c r="I41" s="96"/>
      <c r="J41" s="602" t="e">
        <f t="shared" si="0"/>
        <v>#DIV/0!</v>
      </c>
      <c r="K41" s="87"/>
      <c r="L41" s="87"/>
      <c r="M41" s="635"/>
    </row>
    <row r="42" spans="1:13">
      <c r="A42" s="574">
        <v>35</v>
      </c>
      <c r="B42" s="634"/>
      <c r="C42" s="634"/>
      <c r="D42" s="634"/>
      <c r="E42" s="637"/>
      <c r="F42" s="637"/>
      <c r="G42" s="638"/>
      <c r="H42" s="95"/>
      <c r="I42" s="96"/>
      <c r="J42" s="582" t="e">
        <f t="shared" si="0"/>
        <v>#DIV/0!</v>
      </c>
      <c r="K42" s="87"/>
      <c r="L42" s="87"/>
      <c r="M42" s="635"/>
    </row>
    <row r="43" spans="1:13">
      <c r="A43" s="601">
        <v>36</v>
      </c>
      <c r="B43" s="634"/>
      <c r="C43" s="634"/>
      <c r="D43" s="634"/>
      <c r="E43" s="637"/>
      <c r="F43" s="637"/>
      <c r="G43" s="638"/>
      <c r="H43" s="95"/>
      <c r="I43" s="96"/>
      <c r="J43" s="602" t="e">
        <f t="shared" si="0"/>
        <v>#DIV/0!</v>
      </c>
      <c r="K43" s="87"/>
      <c r="L43" s="87"/>
      <c r="M43" s="635"/>
    </row>
    <row r="44" spans="1:13">
      <c r="A44" s="601">
        <v>37</v>
      </c>
      <c r="B44" s="634"/>
      <c r="C44" s="634"/>
      <c r="D44" s="634"/>
      <c r="E44" s="637"/>
      <c r="F44" s="637"/>
      <c r="G44" s="638"/>
      <c r="H44" s="95"/>
      <c r="I44" s="96"/>
      <c r="J44" s="602" t="e">
        <f t="shared" si="0"/>
        <v>#DIV/0!</v>
      </c>
      <c r="K44" s="87"/>
      <c r="L44" s="87"/>
      <c r="M44" s="635"/>
    </row>
    <row r="45" spans="1:13">
      <c r="A45" s="574">
        <v>38</v>
      </c>
      <c r="B45" s="634"/>
      <c r="C45" s="634"/>
      <c r="D45" s="634"/>
      <c r="E45" s="637"/>
      <c r="F45" s="637"/>
      <c r="G45" s="638"/>
      <c r="H45" s="95"/>
      <c r="I45" s="96"/>
      <c r="J45" s="582" t="e">
        <f t="shared" si="0"/>
        <v>#DIV/0!</v>
      </c>
      <c r="K45" s="87"/>
      <c r="L45" s="87"/>
      <c r="M45" s="635"/>
    </row>
    <row r="46" spans="1:13">
      <c r="A46" s="574">
        <v>39</v>
      </c>
      <c r="B46" s="634"/>
      <c r="C46" s="634"/>
      <c r="D46" s="634"/>
      <c r="E46" s="637"/>
      <c r="F46" s="637"/>
      <c r="G46" s="638"/>
      <c r="H46" s="95"/>
      <c r="I46" s="96"/>
      <c r="J46" s="582" t="e">
        <f t="shared" si="0"/>
        <v>#DIV/0!</v>
      </c>
      <c r="K46" s="87"/>
      <c r="L46" s="87"/>
      <c r="M46" s="635"/>
    </row>
    <row r="47" spans="1:13">
      <c r="A47" s="574">
        <v>40</v>
      </c>
      <c r="B47" s="634"/>
      <c r="C47" s="634"/>
      <c r="D47" s="634"/>
      <c r="E47" s="637"/>
      <c r="F47" s="637"/>
      <c r="G47" s="638"/>
      <c r="H47" s="95"/>
      <c r="I47" s="96"/>
      <c r="J47" s="582" t="e">
        <f t="shared" si="0"/>
        <v>#DIV/0!</v>
      </c>
      <c r="K47" s="87"/>
      <c r="L47" s="87"/>
      <c r="M47" s="635"/>
    </row>
    <row r="48" spans="1:13">
      <c r="A48" s="574">
        <v>41</v>
      </c>
      <c r="B48" s="589"/>
      <c r="C48" s="589"/>
      <c r="D48" s="589"/>
      <c r="E48" s="600"/>
      <c r="F48" s="600"/>
      <c r="G48" s="591"/>
      <c r="H48" s="603"/>
      <c r="I48" s="604"/>
      <c r="J48" s="582" t="e">
        <f t="shared" si="0"/>
        <v>#DIV/0!</v>
      </c>
      <c r="K48" s="590"/>
      <c r="L48" s="590"/>
      <c r="M48" s="589"/>
    </row>
    <row r="49" spans="1:13">
      <c r="A49" s="574">
        <v>42</v>
      </c>
      <c r="B49" s="589"/>
      <c r="C49" s="589"/>
      <c r="D49" s="589"/>
      <c r="E49" s="600"/>
      <c r="F49" s="600"/>
      <c r="G49" s="591"/>
      <c r="H49" s="603"/>
      <c r="I49" s="604"/>
      <c r="J49" s="602" t="e">
        <f t="shared" si="0"/>
        <v>#DIV/0!</v>
      </c>
      <c r="K49" s="590"/>
      <c r="L49" s="590"/>
      <c r="M49" s="589"/>
    </row>
    <row r="50" spans="1:13">
      <c r="A50" s="574">
        <v>43</v>
      </c>
      <c r="B50" s="589"/>
      <c r="C50" s="589"/>
      <c r="D50" s="589"/>
      <c r="E50" s="600"/>
      <c r="F50" s="600"/>
      <c r="G50" s="591"/>
      <c r="H50" s="603"/>
      <c r="I50" s="604"/>
      <c r="J50" s="602" t="e">
        <f t="shared" si="0"/>
        <v>#DIV/0!</v>
      </c>
      <c r="K50" s="590"/>
      <c r="L50" s="590"/>
      <c r="M50" s="589"/>
    </row>
    <row r="51" spans="1:13">
      <c r="A51" s="574">
        <v>44</v>
      </c>
      <c r="B51" s="589"/>
      <c r="C51" s="589"/>
      <c r="D51" s="589"/>
      <c r="E51" s="600"/>
      <c r="F51" s="600"/>
      <c r="G51" s="591"/>
      <c r="H51" s="603"/>
      <c r="I51" s="604"/>
      <c r="J51" s="582" t="e">
        <f t="shared" si="0"/>
        <v>#DIV/0!</v>
      </c>
      <c r="K51" s="590"/>
      <c r="L51" s="590"/>
      <c r="M51" s="589"/>
    </row>
    <row r="52" spans="1:13">
      <c r="A52" s="574">
        <v>45</v>
      </c>
      <c r="B52" s="589"/>
      <c r="C52" s="589"/>
      <c r="D52" s="589"/>
      <c r="E52" s="600"/>
      <c r="F52" s="600"/>
      <c r="G52" s="591"/>
      <c r="H52" s="603"/>
      <c r="I52" s="604"/>
      <c r="J52" s="602" t="e">
        <f t="shared" si="0"/>
        <v>#DIV/0!</v>
      </c>
      <c r="K52" s="590"/>
      <c r="L52" s="590"/>
      <c r="M52" s="589"/>
    </row>
    <row r="53" spans="1:13">
      <c r="A53" s="601">
        <v>46</v>
      </c>
      <c r="B53" s="589"/>
      <c r="C53" s="589"/>
      <c r="D53" s="589"/>
      <c r="E53" s="600"/>
      <c r="F53" s="600"/>
      <c r="G53" s="591"/>
      <c r="H53" s="603"/>
      <c r="I53" s="604"/>
      <c r="J53" s="602" t="e">
        <f t="shared" si="0"/>
        <v>#DIV/0!</v>
      </c>
      <c r="K53" s="590"/>
      <c r="L53" s="590"/>
      <c r="M53" s="589"/>
    </row>
    <row r="54" spans="1:13">
      <c r="A54" s="601">
        <v>47</v>
      </c>
      <c r="B54" s="589"/>
      <c r="C54" s="589"/>
      <c r="D54" s="589"/>
      <c r="E54" s="600"/>
      <c r="F54" s="600"/>
      <c r="G54" s="591"/>
      <c r="H54" s="603"/>
      <c r="I54" s="604"/>
      <c r="J54" s="582" t="e">
        <f t="shared" si="0"/>
        <v>#DIV/0!</v>
      </c>
      <c r="K54" s="590"/>
      <c r="L54" s="590"/>
      <c r="M54" s="589"/>
    </row>
    <row r="55" spans="1:13">
      <c r="A55" s="574">
        <v>48</v>
      </c>
      <c r="B55" s="589"/>
      <c r="C55" s="589"/>
      <c r="D55" s="589"/>
      <c r="E55" s="600"/>
      <c r="F55" s="600"/>
      <c r="G55" s="591"/>
      <c r="H55" s="603"/>
      <c r="I55" s="604"/>
      <c r="J55" s="582" t="e">
        <f t="shared" si="0"/>
        <v>#DIV/0!</v>
      </c>
      <c r="K55" s="590"/>
      <c r="L55" s="590"/>
      <c r="M55" s="589"/>
    </row>
    <row r="56" spans="1:13">
      <c r="A56" s="574">
        <v>49</v>
      </c>
      <c r="B56" s="589"/>
      <c r="C56" s="589"/>
      <c r="D56" s="589"/>
      <c r="E56" s="600"/>
      <c r="F56" s="600"/>
      <c r="G56" s="591"/>
      <c r="H56" s="603"/>
      <c r="I56" s="604"/>
      <c r="J56" s="582" t="e">
        <f t="shared" si="0"/>
        <v>#DIV/0!</v>
      </c>
      <c r="K56" s="590"/>
      <c r="L56" s="590"/>
      <c r="M56" s="589"/>
    </row>
    <row r="57" spans="1:13">
      <c r="A57" s="574">
        <v>50</v>
      </c>
      <c r="B57" s="589"/>
      <c r="C57" s="589"/>
      <c r="D57" s="589"/>
      <c r="E57" s="600"/>
      <c r="F57" s="600"/>
      <c r="G57" s="591"/>
      <c r="H57" s="603"/>
      <c r="I57" s="604"/>
      <c r="J57" s="582" t="e">
        <f t="shared" si="0"/>
        <v>#DIV/0!</v>
      </c>
      <c r="K57" s="590"/>
      <c r="L57" s="590"/>
      <c r="M57" s="589"/>
    </row>
    <row r="58" spans="1:13">
      <c r="A58" s="574">
        <v>51</v>
      </c>
      <c r="B58" s="589"/>
      <c r="C58" s="589"/>
      <c r="D58" s="589"/>
      <c r="E58" s="600"/>
      <c r="F58" s="600"/>
      <c r="G58" s="591"/>
      <c r="H58" s="603"/>
      <c r="I58" s="604"/>
      <c r="J58" s="602" t="e">
        <f t="shared" si="0"/>
        <v>#DIV/0!</v>
      </c>
      <c r="K58" s="590"/>
      <c r="L58" s="590"/>
      <c r="M58" s="589"/>
    </row>
    <row r="59" spans="1:13">
      <c r="A59" s="574">
        <v>52</v>
      </c>
      <c r="B59" s="589"/>
      <c r="C59" s="589"/>
      <c r="D59" s="589"/>
      <c r="E59" s="600"/>
      <c r="F59" s="600"/>
      <c r="G59" s="591"/>
      <c r="H59" s="603"/>
      <c r="I59" s="604"/>
      <c r="J59" s="602" t="e">
        <f t="shared" si="0"/>
        <v>#DIV/0!</v>
      </c>
      <c r="K59" s="590"/>
      <c r="L59" s="590"/>
      <c r="M59" s="589"/>
    </row>
    <row r="60" spans="1:13">
      <c r="A60" s="574">
        <v>53</v>
      </c>
      <c r="B60" s="589"/>
      <c r="C60" s="589"/>
      <c r="D60" s="589"/>
      <c r="E60" s="600"/>
      <c r="F60" s="600"/>
      <c r="G60" s="591"/>
      <c r="H60" s="603"/>
      <c r="I60" s="604"/>
      <c r="J60" s="582" t="e">
        <f t="shared" si="0"/>
        <v>#DIV/0!</v>
      </c>
      <c r="K60" s="590"/>
      <c r="L60" s="590"/>
      <c r="M60" s="589"/>
    </row>
    <row r="61" spans="1:13">
      <c r="A61" s="574">
        <v>54</v>
      </c>
      <c r="B61" s="589"/>
      <c r="C61" s="589"/>
      <c r="D61" s="589"/>
      <c r="E61" s="600"/>
      <c r="F61" s="600"/>
      <c r="G61" s="591"/>
      <c r="H61" s="603"/>
      <c r="I61" s="604"/>
      <c r="J61" s="602" t="e">
        <f t="shared" si="0"/>
        <v>#DIV/0!</v>
      </c>
      <c r="K61" s="590"/>
      <c r="L61" s="590"/>
      <c r="M61" s="589"/>
    </row>
    <row r="62" spans="1:13">
      <c r="A62" s="574">
        <v>55</v>
      </c>
      <c r="B62" s="589"/>
      <c r="C62" s="589"/>
      <c r="D62" s="589"/>
      <c r="E62" s="600"/>
      <c r="F62" s="600"/>
      <c r="G62" s="591"/>
      <c r="H62" s="603"/>
      <c r="I62" s="604"/>
      <c r="J62" s="602" t="e">
        <f t="shared" si="0"/>
        <v>#DIV/0!</v>
      </c>
      <c r="K62" s="590"/>
      <c r="L62" s="590"/>
      <c r="M62" s="589"/>
    </row>
    <row r="63" spans="1:13">
      <c r="A63" s="601">
        <v>56</v>
      </c>
      <c r="B63" s="589"/>
      <c r="C63" s="589"/>
      <c r="D63" s="589"/>
      <c r="E63" s="600"/>
      <c r="F63" s="600"/>
      <c r="G63" s="591"/>
      <c r="H63" s="603"/>
      <c r="I63" s="604"/>
      <c r="J63" s="582" t="e">
        <f t="shared" si="0"/>
        <v>#DIV/0!</v>
      </c>
      <c r="K63" s="590"/>
      <c r="L63" s="590"/>
      <c r="M63" s="589"/>
    </row>
    <row r="64" spans="1:13">
      <c r="A64" s="601">
        <v>57</v>
      </c>
      <c r="B64" s="589"/>
      <c r="C64" s="589"/>
      <c r="D64" s="589"/>
      <c r="E64" s="600"/>
      <c r="F64" s="600"/>
      <c r="G64" s="591"/>
      <c r="H64" s="603"/>
      <c r="I64" s="604"/>
      <c r="J64" s="582" t="e">
        <f t="shared" si="0"/>
        <v>#DIV/0!</v>
      </c>
      <c r="K64" s="590"/>
      <c r="L64" s="590"/>
      <c r="M64" s="589"/>
    </row>
    <row r="65" spans="1:13">
      <c r="A65" s="574">
        <v>58</v>
      </c>
      <c r="B65" s="589"/>
      <c r="C65" s="589"/>
      <c r="D65" s="589"/>
      <c r="E65" s="600"/>
      <c r="F65" s="600"/>
      <c r="G65" s="591"/>
      <c r="H65" s="603"/>
      <c r="I65" s="604"/>
      <c r="J65" s="582" t="e">
        <f t="shared" si="0"/>
        <v>#DIV/0!</v>
      </c>
      <c r="K65" s="590"/>
      <c r="L65" s="590"/>
      <c r="M65" s="589"/>
    </row>
    <row r="66" spans="1:13">
      <c r="A66" s="574">
        <v>59</v>
      </c>
      <c r="B66" s="589"/>
      <c r="C66" s="589"/>
      <c r="D66" s="589"/>
      <c r="E66" s="600"/>
      <c r="F66" s="600"/>
      <c r="G66" s="591"/>
      <c r="H66" s="603"/>
      <c r="I66" s="604"/>
      <c r="J66" s="582" t="e">
        <f t="shared" si="0"/>
        <v>#DIV/0!</v>
      </c>
      <c r="K66" s="590"/>
      <c r="L66" s="590"/>
      <c r="M66" s="589"/>
    </row>
    <row r="67" spans="1:13">
      <c r="A67" s="574">
        <v>60</v>
      </c>
      <c r="B67" s="589"/>
      <c r="C67" s="589"/>
      <c r="D67" s="589"/>
      <c r="E67" s="600"/>
      <c r="F67" s="600"/>
      <c r="G67" s="591"/>
      <c r="H67" s="603"/>
      <c r="I67" s="604"/>
      <c r="J67" s="602" t="e">
        <f t="shared" si="0"/>
        <v>#DIV/0!</v>
      </c>
      <c r="K67" s="590"/>
      <c r="L67" s="590"/>
      <c r="M67" s="589"/>
    </row>
    <row r="68" spans="1:13">
      <c r="A68" s="574">
        <v>61</v>
      </c>
      <c r="B68" s="589"/>
      <c r="C68" s="589"/>
      <c r="D68" s="589"/>
      <c r="E68" s="600"/>
      <c r="F68" s="600"/>
      <c r="G68" s="591"/>
      <c r="H68" s="603"/>
      <c r="I68" s="604"/>
      <c r="J68" s="602" t="e">
        <f t="shared" si="0"/>
        <v>#DIV/0!</v>
      </c>
      <c r="K68" s="590"/>
      <c r="L68" s="590"/>
      <c r="M68" s="589"/>
    </row>
    <row r="69" spans="1:13">
      <c r="A69" s="574">
        <v>62</v>
      </c>
      <c r="B69" s="589"/>
      <c r="C69" s="589"/>
      <c r="D69" s="589"/>
      <c r="E69" s="600"/>
      <c r="F69" s="600"/>
      <c r="G69" s="591"/>
      <c r="H69" s="603"/>
      <c r="I69" s="604"/>
      <c r="J69" s="582" t="e">
        <f t="shared" si="0"/>
        <v>#DIV/0!</v>
      </c>
      <c r="K69" s="590"/>
      <c r="L69" s="590"/>
      <c r="M69" s="589"/>
    </row>
    <row r="70" spans="1:13">
      <c r="A70" s="574">
        <v>63</v>
      </c>
      <c r="B70" s="589"/>
      <c r="C70" s="589"/>
      <c r="D70" s="589"/>
      <c r="E70" s="600"/>
      <c r="F70" s="600"/>
      <c r="G70" s="591"/>
      <c r="H70" s="603"/>
      <c r="I70" s="604"/>
      <c r="J70" s="602" t="e">
        <f t="shared" si="0"/>
        <v>#DIV/0!</v>
      </c>
      <c r="K70" s="590"/>
      <c r="L70" s="590"/>
      <c r="M70" s="589"/>
    </row>
    <row r="71" spans="1:13">
      <c r="A71" s="574">
        <v>64</v>
      </c>
      <c r="B71" s="589"/>
      <c r="C71" s="589"/>
      <c r="D71" s="589"/>
      <c r="E71" s="600"/>
      <c r="F71" s="600"/>
      <c r="G71" s="591"/>
      <c r="H71" s="603"/>
      <c r="I71" s="604"/>
      <c r="J71" s="602" t="e">
        <f t="shared" si="0"/>
        <v>#DIV/0!</v>
      </c>
      <c r="K71" s="590"/>
      <c r="L71" s="590"/>
      <c r="M71" s="589"/>
    </row>
    <row r="72" spans="1:13">
      <c r="A72" s="574">
        <v>65</v>
      </c>
      <c r="B72" s="589"/>
      <c r="C72" s="589"/>
      <c r="D72" s="589"/>
      <c r="E72" s="600"/>
      <c r="F72" s="600"/>
      <c r="G72" s="591"/>
      <c r="H72" s="603"/>
      <c r="I72" s="604"/>
      <c r="J72" s="582" t="e">
        <f t="shared" ref="J72:J135" si="1">H72/I72</f>
        <v>#DIV/0!</v>
      </c>
      <c r="K72" s="590"/>
      <c r="L72" s="590"/>
      <c r="M72" s="589"/>
    </row>
    <row r="73" spans="1:13">
      <c r="A73" s="601">
        <v>66</v>
      </c>
      <c r="B73" s="589"/>
      <c r="C73" s="589"/>
      <c r="D73" s="589"/>
      <c r="E73" s="600"/>
      <c r="F73" s="600"/>
      <c r="G73" s="591"/>
      <c r="H73" s="603"/>
      <c r="I73" s="604"/>
      <c r="J73" s="582" t="e">
        <f t="shared" si="1"/>
        <v>#DIV/0!</v>
      </c>
      <c r="K73" s="590"/>
      <c r="L73" s="590"/>
      <c r="M73" s="589"/>
    </row>
    <row r="74" spans="1:13">
      <c r="A74" s="601">
        <v>67</v>
      </c>
      <c r="B74" s="589"/>
      <c r="C74" s="589"/>
      <c r="D74" s="589"/>
      <c r="E74" s="600"/>
      <c r="F74" s="600"/>
      <c r="G74" s="591"/>
      <c r="H74" s="603"/>
      <c r="I74" s="604"/>
      <c r="J74" s="582" t="e">
        <f t="shared" si="1"/>
        <v>#DIV/0!</v>
      </c>
      <c r="K74" s="590"/>
      <c r="L74" s="590"/>
      <c r="M74" s="589"/>
    </row>
    <row r="75" spans="1:13">
      <c r="A75" s="574">
        <v>68</v>
      </c>
      <c r="B75" s="589"/>
      <c r="C75" s="589"/>
      <c r="D75" s="589"/>
      <c r="E75" s="600"/>
      <c r="F75" s="600"/>
      <c r="G75" s="591"/>
      <c r="H75" s="603"/>
      <c r="I75" s="604"/>
      <c r="J75" s="582" t="e">
        <f t="shared" si="1"/>
        <v>#DIV/0!</v>
      </c>
      <c r="K75" s="590"/>
      <c r="L75" s="590"/>
      <c r="M75" s="589"/>
    </row>
    <row r="76" spans="1:13">
      <c r="A76" s="574">
        <v>69</v>
      </c>
      <c r="B76" s="589"/>
      <c r="C76" s="589"/>
      <c r="D76" s="589"/>
      <c r="E76" s="600"/>
      <c r="F76" s="600"/>
      <c r="G76" s="591"/>
      <c r="H76" s="603"/>
      <c r="I76" s="604"/>
      <c r="J76" s="602" t="e">
        <f t="shared" si="1"/>
        <v>#DIV/0!</v>
      </c>
      <c r="K76" s="590"/>
      <c r="L76" s="590"/>
      <c r="M76" s="589"/>
    </row>
    <row r="77" spans="1:13">
      <c r="A77" s="574">
        <v>70</v>
      </c>
      <c r="B77" s="589"/>
      <c r="C77" s="589"/>
      <c r="D77" s="589"/>
      <c r="E77" s="600"/>
      <c r="F77" s="600"/>
      <c r="G77" s="591"/>
      <c r="H77" s="603"/>
      <c r="I77" s="604"/>
      <c r="J77" s="602" t="e">
        <f t="shared" si="1"/>
        <v>#DIV/0!</v>
      </c>
      <c r="K77" s="590"/>
      <c r="L77" s="590"/>
      <c r="M77" s="589"/>
    </row>
    <row r="78" spans="1:13">
      <c r="A78" s="574">
        <v>71</v>
      </c>
      <c r="B78" s="589"/>
      <c r="C78" s="589"/>
      <c r="D78" s="589"/>
      <c r="E78" s="600"/>
      <c r="F78" s="600"/>
      <c r="G78" s="591"/>
      <c r="H78" s="603"/>
      <c r="I78" s="604"/>
      <c r="J78" s="582" t="e">
        <f t="shared" si="1"/>
        <v>#DIV/0!</v>
      </c>
      <c r="K78" s="590"/>
      <c r="L78" s="590"/>
      <c r="M78" s="589"/>
    </row>
    <row r="79" spans="1:13">
      <c r="A79" s="574">
        <v>72</v>
      </c>
      <c r="B79" s="589"/>
      <c r="C79" s="589"/>
      <c r="D79" s="589"/>
      <c r="E79" s="600"/>
      <c r="F79" s="600"/>
      <c r="G79" s="591"/>
      <c r="H79" s="603"/>
      <c r="I79" s="604"/>
      <c r="J79" s="602" t="e">
        <f t="shared" si="1"/>
        <v>#DIV/0!</v>
      </c>
      <c r="K79" s="590"/>
      <c r="L79" s="590"/>
      <c r="M79" s="589"/>
    </row>
    <row r="80" spans="1:13">
      <c r="A80" s="574">
        <v>73</v>
      </c>
      <c r="B80" s="589"/>
      <c r="C80" s="589"/>
      <c r="D80" s="589"/>
      <c r="E80" s="600"/>
      <c r="F80" s="600"/>
      <c r="G80" s="591"/>
      <c r="H80" s="603"/>
      <c r="I80" s="604"/>
      <c r="J80" s="602" t="e">
        <f t="shared" si="1"/>
        <v>#DIV/0!</v>
      </c>
      <c r="K80" s="590"/>
      <c r="L80" s="590"/>
      <c r="M80" s="589"/>
    </row>
    <row r="81" spans="1:13">
      <c r="A81" s="574">
        <v>74</v>
      </c>
      <c r="B81" s="589"/>
      <c r="C81" s="589"/>
      <c r="D81" s="589"/>
      <c r="E81" s="600"/>
      <c r="F81" s="600"/>
      <c r="G81" s="591"/>
      <c r="H81" s="603"/>
      <c r="I81" s="604"/>
      <c r="J81" s="582" t="e">
        <f t="shared" si="1"/>
        <v>#DIV/0!</v>
      </c>
      <c r="K81" s="590"/>
      <c r="L81" s="590"/>
      <c r="M81" s="589"/>
    </row>
    <row r="82" spans="1:13">
      <c r="A82" s="574">
        <v>75</v>
      </c>
      <c r="B82" s="589"/>
      <c r="C82" s="589"/>
      <c r="D82" s="589"/>
      <c r="E82" s="600"/>
      <c r="F82" s="600"/>
      <c r="G82" s="591"/>
      <c r="H82" s="603"/>
      <c r="I82" s="604"/>
      <c r="J82" s="582" t="e">
        <f t="shared" si="1"/>
        <v>#DIV/0!</v>
      </c>
      <c r="K82" s="590"/>
      <c r="L82" s="590"/>
      <c r="M82" s="589"/>
    </row>
    <row r="83" spans="1:13">
      <c r="A83" s="601">
        <v>76</v>
      </c>
      <c r="B83" s="589"/>
      <c r="C83" s="589"/>
      <c r="D83" s="589"/>
      <c r="E83" s="600"/>
      <c r="F83" s="600"/>
      <c r="G83" s="591"/>
      <c r="H83" s="603"/>
      <c r="I83" s="604"/>
      <c r="J83" s="582" t="e">
        <f t="shared" si="1"/>
        <v>#DIV/0!</v>
      </c>
      <c r="K83" s="590"/>
      <c r="L83" s="590"/>
      <c r="M83" s="589"/>
    </row>
    <row r="84" spans="1:13">
      <c r="A84" s="601">
        <v>77</v>
      </c>
      <c r="B84" s="589"/>
      <c r="C84" s="589"/>
      <c r="D84" s="589"/>
      <c r="E84" s="600"/>
      <c r="F84" s="600"/>
      <c r="G84" s="591"/>
      <c r="H84" s="603"/>
      <c r="I84" s="604"/>
      <c r="J84" s="582" t="e">
        <f t="shared" si="1"/>
        <v>#DIV/0!</v>
      </c>
      <c r="K84" s="590"/>
      <c r="L84" s="590"/>
      <c r="M84" s="589"/>
    </row>
    <row r="85" spans="1:13">
      <c r="A85" s="574">
        <v>78</v>
      </c>
      <c r="B85" s="589"/>
      <c r="C85" s="589"/>
      <c r="D85" s="589"/>
      <c r="E85" s="600"/>
      <c r="F85" s="600"/>
      <c r="G85" s="591"/>
      <c r="H85" s="603"/>
      <c r="I85" s="604"/>
      <c r="J85" s="602" t="e">
        <f t="shared" si="1"/>
        <v>#DIV/0!</v>
      </c>
      <c r="K85" s="590"/>
      <c r="L85" s="590"/>
      <c r="M85" s="589"/>
    </row>
    <row r="86" spans="1:13">
      <c r="A86" s="574">
        <v>79</v>
      </c>
      <c r="B86" s="589"/>
      <c r="C86" s="589"/>
      <c r="D86" s="589"/>
      <c r="E86" s="600"/>
      <c r="F86" s="600"/>
      <c r="G86" s="591"/>
      <c r="H86" s="603"/>
      <c r="I86" s="604"/>
      <c r="J86" s="602" t="e">
        <f t="shared" si="1"/>
        <v>#DIV/0!</v>
      </c>
      <c r="K86" s="590"/>
      <c r="L86" s="590"/>
      <c r="M86" s="589"/>
    </row>
    <row r="87" spans="1:13">
      <c r="A87" s="574">
        <v>80</v>
      </c>
      <c r="B87" s="589"/>
      <c r="C87" s="589"/>
      <c r="D87" s="589"/>
      <c r="E87" s="600"/>
      <c r="F87" s="600"/>
      <c r="G87" s="591"/>
      <c r="H87" s="603"/>
      <c r="I87" s="604"/>
      <c r="J87" s="582" t="e">
        <f t="shared" si="1"/>
        <v>#DIV/0!</v>
      </c>
      <c r="K87" s="590"/>
      <c r="L87" s="590"/>
      <c r="M87" s="589"/>
    </row>
    <row r="88" spans="1:13">
      <c r="A88" s="574">
        <v>81</v>
      </c>
      <c r="B88" s="589"/>
      <c r="C88" s="589"/>
      <c r="D88" s="589"/>
      <c r="E88" s="600"/>
      <c r="F88" s="600"/>
      <c r="G88" s="591"/>
      <c r="H88" s="603"/>
      <c r="I88" s="604"/>
      <c r="J88" s="602" t="e">
        <f t="shared" si="1"/>
        <v>#DIV/0!</v>
      </c>
      <c r="K88" s="590"/>
      <c r="L88" s="590"/>
      <c r="M88" s="589"/>
    </row>
    <row r="89" spans="1:13">
      <c r="A89" s="574">
        <v>82</v>
      </c>
      <c r="B89" s="589"/>
      <c r="C89" s="589"/>
      <c r="D89" s="589"/>
      <c r="E89" s="600"/>
      <c r="F89" s="600"/>
      <c r="G89" s="591"/>
      <c r="H89" s="603"/>
      <c r="I89" s="604"/>
      <c r="J89" s="602" t="e">
        <f t="shared" si="1"/>
        <v>#DIV/0!</v>
      </c>
      <c r="K89" s="590"/>
      <c r="L89" s="590"/>
      <c r="M89" s="589"/>
    </row>
    <row r="90" spans="1:13">
      <c r="A90" s="574">
        <v>83</v>
      </c>
      <c r="B90" s="589"/>
      <c r="C90" s="589"/>
      <c r="D90" s="589"/>
      <c r="E90" s="600"/>
      <c r="F90" s="600"/>
      <c r="G90" s="591"/>
      <c r="H90" s="603"/>
      <c r="I90" s="604"/>
      <c r="J90" s="582" t="e">
        <f t="shared" si="1"/>
        <v>#DIV/0!</v>
      </c>
      <c r="K90" s="590"/>
      <c r="L90" s="590"/>
      <c r="M90" s="589"/>
    </row>
    <row r="91" spans="1:13">
      <c r="A91" s="574">
        <v>84</v>
      </c>
      <c r="B91" s="589"/>
      <c r="C91" s="589"/>
      <c r="D91" s="589"/>
      <c r="E91" s="600"/>
      <c r="F91" s="600"/>
      <c r="G91" s="591"/>
      <c r="H91" s="603"/>
      <c r="I91" s="604"/>
      <c r="J91" s="582" t="e">
        <f t="shared" si="1"/>
        <v>#DIV/0!</v>
      </c>
      <c r="K91" s="590"/>
      <c r="L91" s="590"/>
      <c r="M91" s="589"/>
    </row>
    <row r="92" spans="1:13">
      <c r="A92" s="574">
        <v>85</v>
      </c>
      <c r="B92" s="589"/>
      <c r="C92" s="589"/>
      <c r="D92" s="589"/>
      <c r="E92" s="600"/>
      <c r="F92" s="600"/>
      <c r="G92" s="591"/>
      <c r="H92" s="603"/>
      <c r="I92" s="604"/>
      <c r="J92" s="582" t="e">
        <f t="shared" si="1"/>
        <v>#DIV/0!</v>
      </c>
      <c r="K92" s="590"/>
      <c r="L92" s="590"/>
      <c r="M92" s="589"/>
    </row>
    <row r="93" spans="1:13">
      <c r="A93" s="601">
        <v>86</v>
      </c>
      <c r="B93" s="589"/>
      <c r="C93" s="589"/>
      <c r="D93" s="589"/>
      <c r="E93" s="600"/>
      <c r="F93" s="600"/>
      <c r="G93" s="591"/>
      <c r="H93" s="603"/>
      <c r="I93" s="604"/>
      <c r="J93" s="582" t="e">
        <f t="shared" si="1"/>
        <v>#DIV/0!</v>
      </c>
      <c r="K93" s="590"/>
      <c r="L93" s="590"/>
      <c r="M93" s="589"/>
    </row>
    <row r="94" spans="1:13">
      <c r="A94" s="601">
        <v>87</v>
      </c>
      <c r="B94" s="589"/>
      <c r="C94" s="589"/>
      <c r="D94" s="589"/>
      <c r="E94" s="600"/>
      <c r="F94" s="600"/>
      <c r="G94" s="591"/>
      <c r="H94" s="603"/>
      <c r="I94" s="604"/>
      <c r="J94" s="602" t="e">
        <f t="shared" si="1"/>
        <v>#DIV/0!</v>
      </c>
      <c r="K94" s="590"/>
      <c r="L94" s="590"/>
      <c r="M94" s="589"/>
    </row>
    <row r="95" spans="1:13">
      <c r="A95" s="574">
        <v>88</v>
      </c>
      <c r="B95" s="589"/>
      <c r="C95" s="589"/>
      <c r="D95" s="589"/>
      <c r="E95" s="600"/>
      <c r="F95" s="600"/>
      <c r="G95" s="591"/>
      <c r="H95" s="603"/>
      <c r="I95" s="604"/>
      <c r="J95" s="602" t="e">
        <f t="shared" si="1"/>
        <v>#DIV/0!</v>
      </c>
      <c r="K95" s="590"/>
      <c r="L95" s="590"/>
      <c r="M95" s="589"/>
    </row>
    <row r="96" spans="1:13">
      <c r="A96" s="574">
        <v>89</v>
      </c>
      <c r="B96" s="589"/>
      <c r="C96" s="589"/>
      <c r="D96" s="589"/>
      <c r="E96" s="600"/>
      <c r="F96" s="600"/>
      <c r="G96" s="591"/>
      <c r="H96" s="603"/>
      <c r="I96" s="604"/>
      <c r="J96" s="582" t="e">
        <f t="shared" si="1"/>
        <v>#DIV/0!</v>
      </c>
      <c r="K96" s="590"/>
      <c r="L96" s="590"/>
      <c r="M96" s="589"/>
    </row>
    <row r="97" spans="1:13">
      <c r="A97" s="574">
        <v>90</v>
      </c>
      <c r="B97" s="589"/>
      <c r="C97" s="589"/>
      <c r="D97" s="589"/>
      <c r="E97" s="600"/>
      <c r="F97" s="600"/>
      <c r="G97" s="591"/>
      <c r="H97" s="603"/>
      <c r="I97" s="604"/>
      <c r="J97" s="602" t="e">
        <f t="shared" si="1"/>
        <v>#DIV/0!</v>
      </c>
      <c r="K97" s="590"/>
      <c r="L97" s="590"/>
      <c r="M97" s="589"/>
    </row>
    <row r="98" spans="1:13">
      <c r="A98" s="574">
        <v>91</v>
      </c>
      <c r="B98" s="589"/>
      <c r="C98" s="589"/>
      <c r="D98" s="589"/>
      <c r="E98" s="600"/>
      <c r="F98" s="600"/>
      <c r="G98" s="591"/>
      <c r="H98" s="603"/>
      <c r="I98" s="604"/>
      <c r="J98" s="602" t="e">
        <f t="shared" si="1"/>
        <v>#DIV/0!</v>
      </c>
      <c r="K98" s="590"/>
      <c r="L98" s="590"/>
      <c r="M98" s="589"/>
    </row>
    <row r="99" spans="1:13">
      <c r="A99" s="574">
        <v>92</v>
      </c>
      <c r="B99" s="589"/>
      <c r="C99" s="589"/>
      <c r="D99" s="589"/>
      <c r="E99" s="600"/>
      <c r="F99" s="600"/>
      <c r="G99" s="591"/>
      <c r="H99" s="603"/>
      <c r="I99" s="604"/>
      <c r="J99" s="582" t="e">
        <f t="shared" si="1"/>
        <v>#DIV/0!</v>
      </c>
      <c r="K99" s="590"/>
      <c r="L99" s="590"/>
      <c r="M99" s="589"/>
    </row>
    <row r="100" spans="1:13">
      <c r="A100" s="574">
        <v>93</v>
      </c>
      <c r="B100" s="589"/>
      <c r="C100" s="589"/>
      <c r="D100" s="589"/>
      <c r="E100" s="600"/>
      <c r="F100" s="600"/>
      <c r="G100" s="591"/>
      <c r="H100" s="603"/>
      <c r="I100" s="604"/>
      <c r="J100" s="582" t="e">
        <f t="shared" si="1"/>
        <v>#DIV/0!</v>
      </c>
      <c r="K100" s="590"/>
      <c r="L100" s="590"/>
      <c r="M100" s="589"/>
    </row>
    <row r="101" spans="1:13">
      <c r="A101" s="574">
        <v>94</v>
      </c>
      <c r="B101" s="589"/>
      <c r="C101" s="589"/>
      <c r="D101" s="589"/>
      <c r="E101" s="600"/>
      <c r="F101" s="600"/>
      <c r="G101" s="591"/>
      <c r="H101" s="603"/>
      <c r="I101" s="604"/>
      <c r="J101" s="582" t="e">
        <f t="shared" si="1"/>
        <v>#DIV/0!</v>
      </c>
      <c r="K101" s="590"/>
      <c r="L101" s="590"/>
      <c r="M101" s="589"/>
    </row>
    <row r="102" spans="1:13">
      <c r="A102" s="574">
        <v>95</v>
      </c>
      <c r="B102" s="589"/>
      <c r="C102" s="589"/>
      <c r="D102" s="589"/>
      <c r="E102" s="600"/>
      <c r="F102" s="600"/>
      <c r="G102" s="591"/>
      <c r="H102" s="603"/>
      <c r="I102" s="604"/>
      <c r="J102" s="582" t="e">
        <f t="shared" si="1"/>
        <v>#DIV/0!</v>
      </c>
      <c r="K102" s="590"/>
      <c r="L102" s="590"/>
      <c r="M102" s="589"/>
    </row>
    <row r="103" spans="1:13">
      <c r="A103" s="601">
        <v>96</v>
      </c>
      <c r="B103" s="589"/>
      <c r="C103" s="589"/>
      <c r="D103" s="589"/>
      <c r="E103" s="600"/>
      <c r="F103" s="600"/>
      <c r="G103" s="591"/>
      <c r="H103" s="603"/>
      <c r="I103" s="604"/>
      <c r="J103" s="602" t="e">
        <f t="shared" si="1"/>
        <v>#DIV/0!</v>
      </c>
      <c r="K103" s="590"/>
      <c r="L103" s="590"/>
      <c r="M103" s="589"/>
    </row>
    <row r="104" spans="1:13">
      <c r="A104" s="601">
        <v>97</v>
      </c>
      <c r="B104" s="589"/>
      <c r="C104" s="589"/>
      <c r="D104" s="589"/>
      <c r="E104" s="600"/>
      <c r="F104" s="600"/>
      <c r="G104" s="591"/>
      <c r="H104" s="603"/>
      <c r="I104" s="604"/>
      <c r="J104" s="602" t="e">
        <f t="shared" si="1"/>
        <v>#DIV/0!</v>
      </c>
      <c r="K104" s="590"/>
      <c r="L104" s="590"/>
      <c r="M104" s="589"/>
    </row>
    <row r="105" spans="1:13">
      <c r="A105" s="574">
        <v>98</v>
      </c>
      <c r="B105" s="589"/>
      <c r="C105" s="589"/>
      <c r="D105" s="589"/>
      <c r="E105" s="600"/>
      <c r="F105" s="600"/>
      <c r="G105" s="591"/>
      <c r="H105" s="603"/>
      <c r="I105" s="604"/>
      <c r="J105" s="582" t="e">
        <f t="shared" si="1"/>
        <v>#DIV/0!</v>
      </c>
      <c r="K105" s="590"/>
      <c r="L105" s="590"/>
      <c r="M105" s="589"/>
    </row>
    <row r="106" spans="1:13">
      <c r="A106" s="574">
        <v>99</v>
      </c>
      <c r="B106" s="589"/>
      <c r="C106" s="589"/>
      <c r="D106" s="589"/>
      <c r="E106" s="600"/>
      <c r="F106" s="600"/>
      <c r="G106" s="591"/>
      <c r="H106" s="603"/>
      <c r="I106" s="604"/>
      <c r="J106" s="602" t="e">
        <f t="shared" si="1"/>
        <v>#DIV/0!</v>
      </c>
      <c r="K106" s="590"/>
      <c r="L106" s="590"/>
      <c r="M106" s="589"/>
    </row>
    <row r="107" spans="1:13">
      <c r="A107" s="574">
        <v>100</v>
      </c>
      <c r="B107" s="589"/>
      <c r="C107" s="589"/>
      <c r="D107" s="589"/>
      <c r="E107" s="600"/>
      <c r="F107" s="600"/>
      <c r="G107" s="591"/>
      <c r="H107" s="603"/>
      <c r="I107" s="604"/>
      <c r="J107" s="602" t="e">
        <f t="shared" si="1"/>
        <v>#DIV/0!</v>
      </c>
      <c r="K107" s="590"/>
      <c r="L107" s="590"/>
      <c r="M107" s="589"/>
    </row>
    <row r="108" spans="1:13">
      <c r="A108" s="574">
        <v>101</v>
      </c>
      <c r="B108" s="589"/>
      <c r="C108" s="589"/>
      <c r="D108" s="589"/>
      <c r="E108" s="600"/>
      <c r="F108" s="600"/>
      <c r="G108" s="591"/>
      <c r="H108" s="603"/>
      <c r="I108" s="604"/>
      <c r="J108" s="582" t="e">
        <f t="shared" si="1"/>
        <v>#DIV/0!</v>
      </c>
      <c r="K108" s="590"/>
      <c r="L108" s="590"/>
      <c r="M108" s="589"/>
    </row>
    <row r="109" spans="1:13">
      <c r="A109" s="574">
        <v>102</v>
      </c>
      <c r="B109" s="589"/>
      <c r="C109" s="589"/>
      <c r="D109" s="589"/>
      <c r="E109" s="600"/>
      <c r="F109" s="600"/>
      <c r="G109" s="591"/>
      <c r="H109" s="603"/>
      <c r="I109" s="604"/>
      <c r="J109" s="582" t="e">
        <f t="shared" si="1"/>
        <v>#DIV/0!</v>
      </c>
      <c r="K109" s="590"/>
      <c r="L109" s="590"/>
      <c r="M109" s="589"/>
    </row>
    <row r="110" spans="1:13">
      <c r="A110" s="574">
        <v>103</v>
      </c>
      <c r="B110" s="589"/>
      <c r="C110" s="589"/>
      <c r="D110" s="589"/>
      <c r="E110" s="600"/>
      <c r="F110" s="600"/>
      <c r="G110" s="591"/>
      <c r="H110" s="603"/>
      <c r="I110" s="604"/>
      <c r="J110" s="582" t="e">
        <f t="shared" si="1"/>
        <v>#DIV/0!</v>
      </c>
      <c r="K110" s="590"/>
      <c r="L110" s="590"/>
      <c r="M110" s="589"/>
    </row>
    <row r="111" spans="1:13">
      <c r="A111" s="574">
        <v>104</v>
      </c>
      <c r="B111" s="589"/>
      <c r="C111" s="589"/>
      <c r="D111" s="589"/>
      <c r="E111" s="600"/>
      <c r="F111" s="600"/>
      <c r="G111" s="591"/>
      <c r="H111" s="603"/>
      <c r="I111" s="604"/>
      <c r="J111" s="582" t="e">
        <f t="shared" si="1"/>
        <v>#DIV/0!</v>
      </c>
      <c r="K111" s="590"/>
      <c r="L111" s="590"/>
      <c r="M111" s="589"/>
    </row>
    <row r="112" spans="1:13">
      <c r="A112" s="574">
        <v>105</v>
      </c>
      <c r="B112" s="589"/>
      <c r="C112" s="589"/>
      <c r="D112" s="589"/>
      <c r="E112" s="600"/>
      <c r="F112" s="600"/>
      <c r="G112" s="591"/>
      <c r="H112" s="603"/>
      <c r="I112" s="604"/>
      <c r="J112" s="602" t="e">
        <f t="shared" si="1"/>
        <v>#DIV/0!</v>
      </c>
      <c r="K112" s="590"/>
      <c r="L112" s="590"/>
      <c r="M112" s="589"/>
    </row>
    <row r="113" spans="1:13">
      <c r="A113" s="601">
        <v>106</v>
      </c>
      <c r="B113" s="589"/>
      <c r="C113" s="589"/>
      <c r="D113" s="589"/>
      <c r="E113" s="600"/>
      <c r="F113" s="600"/>
      <c r="G113" s="591"/>
      <c r="H113" s="603"/>
      <c r="I113" s="604"/>
      <c r="J113" s="602" t="e">
        <f t="shared" si="1"/>
        <v>#DIV/0!</v>
      </c>
      <c r="K113" s="590"/>
      <c r="L113" s="590"/>
      <c r="M113" s="589"/>
    </row>
    <row r="114" spans="1:13">
      <c r="A114" s="601">
        <v>107</v>
      </c>
      <c r="B114" s="589"/>
      <c r="C114" s="589"/>
      <c r="D114" s="589"/>
      <c r="E114" s="600"/>
      <c r="F114" s="600"/>
      <c r="G114" s="591"/>
      <c r="H114" s="603"/>
      <c r="I114" s="604"/>
      <c r="J114" s="582" t="e">
        <f t="shared" si="1"/>
        <v>#DIV/0!</v>
      </c>
      <c r="K114" s="590"/>
      <c r="L114" s="590"/>
      <c r="M114" s="589"/>
    </row>
    <row r="115" spans="1:13">
      <c r="A115" s="574">
        <v>108</v>
      </c>
      <c r="B115" s="589"/>
      <c r="C115" s="589"/>
      <c r="D115" s="589"/>
      <c r="E115" s="600"/>
      <c r="F115" s="600"/>
      <c r="G115" s="591"/>
      <c r="H115" s="603"/>
      <c r="I115" s="604"/>
      <c r="J115" s="602" t="e">
        <f t="shared" si="1"/>
        <v>#DIV/0!</v>
      </c>
      <c r="K115" s="590"/>
      <c r="L115" s="590"/>
      <c r="M115" s="589"/>
    </row>
    <row r="116" spans="1:13">
      <c r="A116" s="574">
        <v>109</v>
      </c>
      <c r="B116" s="589"/>
      <c r="C116" s="589"/>
      <c r="D116" s="589"/>
      <c r="E116" s="600"/>
      <c r="F116" s="600"/>
      <c r="G116" s="591"/>
      <c r="H116" s="603"/>
      <c r="I116" s="604"/>
      <c r="J116" s="602" t="e">
        <f t="shared" si="1"/>
        <v>#DIV/0!</v>
      </c>
      <c r="K116" s="590"/>
      <c r="L116" s="590"/>
      <c r="M116" s="589"/>
    </row>
    <row r="117" spans="1:13">
      <c r="A117" s="574">
        <v>110</v>
      </c>
      <c r="B117" s="589"/>
      <c r="C117" s="589"/>
      <c r="D117" s="589"/>
      <c r="E117" s="600"/>
      <c r="F117" s="600"/>
      <c r="G117" s="591"/>
      <c r="H117" s="603"/>
      <c r="I117" s="604"/>
      <c r="J117" s="582" t="e">
        <f t="shared" si="1"/>
        <v>#DIV/0!</v>
      </c>
      <c r="K117" s="590"/>
      <c r="L117" s="590"/>
      <c r="M117" s="589"/>
    </row>
    <row r="118" spans="1:13">
      <c r="A118" s="574">
        <v>111</v>
      </c>
      <c r="B118" s="589"/>
      <c r="C118" s="589"/>
      <c r="D118" s="589"/>
      <c r="E118" s="600"/>
      <c r="F118" s="600"/>
      <c r="G118" s="591"/>
      <c r="H118" s="603"/>
      <c r="I118" s="604"/>
      <c r="J118" s="582" t="e">
        <f t="shared" si="1"/>
        <v>#DIV/0!</v>
      </c>
      <c r="K118" s="590"/>
      <c r="L118" s="590"/>
      <c r="M118" s="589"/>
    </row>
    <row r="119" spans="1:13">
      <c r="A119" s="574">
        <v>112</v>
      </c>
      <c r="B119" s="589"/>
      <c r="C119" s="589"/>
      <c r="D119" s="589"/>
      <c r="E119" s="600"/>
      <c r="F119" s="600"/>
      <c r="G119" s="591"/>
      <c r="H119" s="603"/>
      <c r="I119" s="604"/>
      <c r="J119" s="582" t="e">
        <f t="shared" si="1"/>
        <v>#DIV/0!</v>
      </c>
      <c r="K119" s="590"/>
      <c r="L119" s="590"/>
      <c r="M119" s="589"/>
    </row>
    <row r="120" spans="1:13">
      <c r="A120" s="574">
        <v>113</v>
      </c>
      <c r="B120" s="589"/>
      <c r="C120" s="589"/>
      <c r="D120" s="589"/>
      <c r="E120" s="600"/>
      <c r="F120" s="600"/>
      <c r="G120" s="591"/>
      <c r="H120" s="603"/>
      <c r="I120" s="604"/>
      <c r="J120" s="582" t="e">
        <f t="shared" si="1"/>
        <v>#DIV/0!</v>
      </c>
      <c r="K120" s="590"/>
      <c r="L120" s="590"/>
      <c r="M120" s="589"/>
    </row>
    <row r="121" spans="1:13">
      <c r="A121" s="574">
        <v>114</v>
      </c>
      <c r="B121" s="589"/>
      <c r="C121" s="589"/>
      <c r="D121" s="589"/>
      <c r="E121" s="600"/>
      <c r="F121" s="600"/>
      <c r="G121" s="591"/>
      <c r="H121" s="603"/>
      <c r="I121" s="604"/>
      <c r="J121" s="602" t="e">
        <f t="shared" si="1"/>
        <v>#DIV/0!</v>
      </c>
      <c r="K121" s="590"/>
      <c r="L121" s="590"/>
      <c r="M121" s="589"/>
    </row>
    <row r="122" spans="1:13">
      <c r="A122" s="574">
        <v>115</v>
      </c>
      <c r="B122" s="589"/>
      <c r="C122" s="589"/>
      <c r="D122" s="589"/>
      <c r="E122" s="600"/>
      <c r="F122" s="600"/>
      <c r="G122" s="591"/>
      <c r="H122" s="603"/>
      <c r="I122" s="604"/>
      <c r="J122" s="602" t="e">
        <f t="shared" si="1"/>
        <v>#DIV/0!</v>
      </c>
      <c r="K122" s="590"/>
      <c r="L122" s="590"/>
      <c r="M122" s="589"/>
    </row>
    <row r="123" spans="1:13">
      <c r="A123" s="601">
        <v>116</v>
      </c>
      <c r="B123" s="589"/>
      <c r="C123" s="589"/>
      <c r="D123" s="589"/>
      <c r="E123" s="600"/>
      <c r="F123" s="600"/>
      <c r="G123" s="591"/>
      <c r="H123" s="603"/>
      <c r="I123" s="604"/>
      <c r="J123" s="582" t="e">
        <f t="shared" si="1"/>
        <v>#DIV/0!</v>
      </c>
      <c r="K123" s="590"/>
      <c r="L123" s="590"/>
      <c r="M123" s="589"/>
    </row>
    <row r="124" spans="1:13">
      <c r="A124" s="601">
        <v>117</v>
      </c>
      <c r="B124" s="589"/>
      <c r="C124" s="589"/>
      <c r="D124" s="589"/>
      <c r="E124" s="600"/>
      <c r="F124" s="600"/>
      <c r="G124" s="591"/>
      <c r="H124" s="603"/>
      <c r="I124" s="604"/>
      <c r="J124" s="602" t="e">
        <f t="shared" si="1"/>
        <v>#DIV/0!</v>
      </c>
      <c r="K124" s="590"/>
      <c r="L124" s="590"/>
      <c r="M124" s="589"/>
    </row>
    <row r="125" spans="1:13">
      <c r="A125" s="574">
        <v>118</v>
      </c>
      <c r="B125" s="589"/>
      <c r="C125" s="589"/>
      <c r="D125" s="589"/>
      <c r="E125" s="600"/>
      <c r="F125" s="600"/>
      <c r="G125" s="591"/>
      <c r="H125" s="603"/>
      <c r="I125" s="604"/>
      <c r="J125" s="602" t="e">
        <f t="shared" si="1"/>
        <v>#DIV/0!</v>
      </c>
      <c r="K125" s="590"/>
      <c r="L125" s="590"/>
      <c r="M125" s="589"/>
    </row>
    <row r="126" spans="1:13">
      <c r="A126" s="574">
        <v>119</v>
      </c>
      <c r="B126" s="589"/>
      <c r="C126" s="589"/>
      <c r="D126" s="589"/>
      <c r="E126" s="600"/>
      <c r="F126" s="600"/>
      <c r="G126" s="591"/>
      <c r="H126" s="603"/>
      <c r="I126" s="604"/>
      <c r="J126" s="582" t="e">
        <f t="shared" si="1"/>
        <v>#DIV/0!</v>
      </c>
      <c r="K126" s="590"/>
      <c r="L126" s="590"/>
      <c r="M126" s="589"/>
    </row>
    <row r="127" spans="1:13">
      <c r="A127" s="574">
        <v>120</v>
      </c>
      <c r="B127" s="589"/>
      <c r="C127" s="589"/>
      <c r="D127" s="589"/>
      <c r="E127" s="600"/>
      <c r="F127" s="600"/>
      <c r="G127" s="591"/>
      <c r="H127" s="603"/>
      <c r="I127" s="604"/>
      <c r="J127" s="582" t="e">
        <f t="shared" si="1"/>
        <v>#DIV/0!</v>
      </c>
      <c r="K127" s="590"/>
      <c r="L127" s="590"/>
      <c r="M127" s="589"/>
    </row>
    <row r="128" spans="1:13">
      <c r="A128" s="574">
        <v>121</v>
      </c>
      <c r="B128" s="589"/>
      <c r="C128" s="589"/>
      <c r="D128" s="589"/>
      <c r="E128" s="600"/>
      <c r="F128" s="600"/>
      <c r="G128" s="591"/>
      <c r="H128" s="603"/>
      <c r="I128" s="604"/>
      <c r="J128" s="582" t="e">
        <f t="shared" si="1"/>
        <v>#DIV/0!</v>
      </c>
      <c r="K128" s="590"/>
      <c r="L128" s="590"/>
      <c r="M128" s="589"/>
    </row>
    <row r="129" spans="1:13">
      <c r="A129" s="574">
        <v>122</v>
      </c>
      <c r="B129" s="589"/>
      <c r="C129" s="589"/>
      <c r="D129" s="589"/>
      <c r="E129" s="600"/>
      <c r="F129" s="600"/>
      <c r="G129" s="591"/>
      <c r="H129" s="603"/>
      <c r="I129" s="604"/>
      <c r="J129" s="582" t="e">
        <f t="shared" si="1"/>
        <v>#DIV/0!</v>
      </c>
      <c r="K129" s="590"/>
      <c r="L129" s="590"/>
      <c r="M129" s="589"/>
    </row>
    <row r="130" spans="1:13">
      <c r="A130" s="574">
        <v>123</v>
      </c>
      <c r="B130" s="589"/>
      <c r="C130" s="589"/>
      <c r="D130" s="589"/>
      <c r="E130" s="600"/>
      <c r="F130" s="600"/>
      <c r="G130" s="591"/>
      <c r="H130" s="603"/>
      <c r="I130" s="604"/>
      <c r="J130" s="602" t="e">
        <f t="shared" si="1"/>
        <v>#DIV/0!</v>
      </c>
      <c r="K130" s="590"/>
      <c r="L130" s="590"/>
      <c r="M130" s="589"/>
    </row>
    <row r="131" spans="1:13">
      <c r="A131" s="574">
        <v>124</v>
      </c>
      <c r="B131" s="589"/>
      <c r="C131" s="589"/>
      <c r="D131" s="589"/>
      <c r="E131" s="600"/>
      <c r="F131" s="600"/>
      <c r="G131" s="591"/>
      <c r="H131" s="603"/>
      <c r="I131" s="604"/>
      <c r="J131" s="602" t="e">
        <f t="shared" si="1"/>
        <v>#DIV/0!</v>
      </c>
      <c r="K131" s="590"/>
      <c r="L131" s="590"/>
      <c r="M131" s="589"/>
    </row>
    <row r="132" spans="1:13">
      <c r="A132" s="574">
        <v>125</v>
      </c>
      <c r="B132" s="589"/>
      <c r="C132" s="589"/>
      <c r="D132" s="589"/>
      <c r="E132" s="600"/>
      <c r="F132" s="600"/>
      <c r="G132" s="591"/>
      <c r="H132" s="603"/>
      <c r="I132" s="604"/>
      <c r="J132" s="582" t="e">
        <f t="shared" si="1"/>
        <v>#DIV/0!</v>
      </c>
      <c r="K132" s="590"/>
      <c r="L132" s="590"/>
      <c r="M132" s="589"/>
    </row>
    <row r="133" spans="1:13">
      <c r="A133" s="601">
        <v>126</v>
      </c>
      <c r="B133" s="589"/>
      <c r="C133" s="589"/>
      <c r="D133" s="589"/>
      <c r="E133" s="600"/>
      <c r="F133" s="600"/>
      <c r="G133" s="591"/>
      <c r="H133" s="603"/>
      <c r="I133" s="604"/>
      <c r="J133" s="602" t="e">
        <f t="shared" si="1"/>
        <v>#DIV/0!</v>
      </c>
      <c r="K133" s="590"/>
      <c r="L133" s="590"/>
      <c r="M133" s="589"/>
    </row>
    <row r="134" spans="1:13">
      <c r="A134" s="601">
        <v>127</v>
      </c>
      <c r="B134" s="589"/>
      <c r="C134" s="589"/>
      <c r="D134" s="589"/>
      <c r="E134" s="600"/>
      <c r="F134" s="600"/>
      <c r="G134" s="591"/>
      <c r="H134" s="603"/>
      <c r="I134" s="604"/>
      <c r="J134" s="602" t="e">
        <f t="shared" si="1"/>
        <v>#DIV/0!</v>
      </c>
      <c r="K134" s="590"/>
      <c r="L134" s="590"/>
      <c r="M134" s="589"/>
    </row>
    <row r="135" spans="1:13">
      <c r="A135" s="574">
        <v>128</v>
      </c>
      <c r="B135" s="589"/>
      <c r="C135" s="589"/>
      <c r="D135" s="589"/>
      <c r="E135" s="600"/>
      <c r="F135" s="600"/>
      <c r="G135" s="591"/>
      <c r="H135" s="603"/>
      <c r="I135" s="604"/>
      <c r="J135" s="582" t="e">
        <f t="shared" si="1"/>
        <v>#DIV/0!</v>
      </c>
      <c r="K135" s="590"/>
      <c r="L135" s="590"/>
      <c r="M135" s="589"/>
    </row>
    <row r="136" spans="1:13">
      <c r="A136" s="574">
        <v>129</v>
      </c>
      <c r="B136" s="589"/>
      <c r="C136" s="589"/>
      <c r="D136" s="589"/>
      <c r="E136" s="600"/>
      <c r="F136" s="600"/>
      <c r="G136" s="591"/>
      <c r="H136" s="603"/>
      <c r="I136" s="604"/>
      <c r="J136" s="582" t="e">
        <f t="shared" ref="J136:J199" si="2">H136/I136</f>
        <v>#DIV/0!</v>
      </c>
      <c r="K136" s="590"/>
      <c r="L136" s="590"/>
      <c r="M136" s="589"/>
    </row>
    <row r="137" spans="1:13">
      <c r="A137" s="574">
        <v>130</v>
      </c>
      <c r="B137" s="589"/>
      <c r="C137" s="589"/>
      <c r="D137" s="589"/>
      <c r="E137" s="600"/>
      <c r="F137" s="600"/>
      <c r="G137" s="591"/>
      <c r="H137" s="603"/>
      <c r="I137" s="604"/>
      <c r="J137" s="582" t="e">
        <f t="shared" si="2"/>
        <v>#DIV/0!</v>
      </c>
      <c r="K137" s="590"/>
      <c r="L137" s="590"/>
      <c r="M137" s="589"/>
    </row>
    <row r="138" spans="1:13">
      <c r="A138" s="574">
        <v>131</v>
      </c>
      <c r="B138" s="589"/>
      <c r="C138" s="589"/>
      <c r="D138" s="589"/>
      <c r="E138" s="600"/>
      <c r="F138" s="600"/>
      <c r="G138" s="591"/>
      <c r="H138" s="603"/>
      <c r="I138" s="604"/>
      <c r="J138" s="582" t="e">
        <f t="shared" si="2"/>
        <v>#DIV/0!</v>
      </c>
      <c r="K138" s="590"/>
      <c r="L138" s="590"/>
      <c r="M138" s="589"/>
    </row>
    <row r="139" spans="1:13">
      <c r="A139" s="574">
        <v>132</v>
      </c>
      <c r="B139" s="589"/>
      <c r="C139" s="589"/>
      <c r="D139" s="589"/>
      <c r="E139" s="600"/>
      <c r="F139" s="600"/>
      <c r="G139" s="591"/>
      <c r="H139" s="603"/>
      <c r="I139" s="604"/>
      <c r="J139" s="602" t="e">
        <f t="shared" si="2"/>
        <v>#DIV/0!</v>
      </c>
      <c r="K139" s="590"/>
      <c r="L139" s="590"/>
      <c r="M139" s="589"/>
    </row>
    <row r="140" spans="1:13">
      <c r="A140" s="574">
        <v>133</v>
      </c>
      <c r="B140" s="589"/>
      <c r="C140" s="589"/>
      <c r="D140" s="589"/>
      <c r="E140" s="600"/>
      <c r="F140" s="600"/>
      <c r="G140" s="591"/>
      <c r="H140" s="603"/>
      <c r="I140" s="604"/>
      <c r="J140" s="602" t="e">
        <f t="shared" si="2"/>
        <v>#DIV/0!</v>
      </c>
      <c r="K140" s="590"/>
      <c r="L140" s="590"/>
      <c r="M140" s="589"/>
    </row>
    <row r="141" spans="1:13">
      <c r="A141" s="574">
        <v>134</v>
      </c>
      <c r="B141" s="589"/>
      <c r="C141" s="589"/>
      <c r="D141" s="589"/>
      <c r="E141" s="600"/>
      <c r="F141" s="600"/>
      <c r="G141" s="591"/>
      <c r="H141" s="603"/>
      <c r="I141" s="604"/>
      <c r="J141" s="582" t="e">
        <f t="shared" si="2"/>
        <v>#DIV/0!</v>
      </c>
      <c r="K141" s="590"/>
      <c r="L141" s="590"/>
      <c r="M141" s="589"/>
    </row>
    <row r="142" spans="1:13">
      <c r="A142" s="574">
        <v>135</v>
      </c>
      <c r="B142" s="589"/>
      <c r="C142" s="589"/>
      <c r="D142" s="589"/>
      <c r="E142" s="600"/>
      <c r="F142" s="600"/>
      <c r="G142" s="591"/>
      <c r="H142" s="603"/>
      <c r="I142" s="604"/>
      <c r="J142" s="602" t="e">
        <f t="shared" si="2"/>
        <v>#DIV/0!</v>
      </c>
      <c r="K142" s="590"/>
      <c r="L142" s="590"/>
      <c r="M142" s="589"/>
    </row>
    <row r="143" spans="1:13">
      <c r="A143" s="601">
        <v>136</v>
      </c>
      <c r="B143" s="589"/>
      <c r="C143" s="589"/>
      <c r="D143" s="589"/>
      <c r="E143" s="600"/>
      <c r="F143" s="600"/>
      <c r="G143" s="591"/>
      <c r="H143" s="603"/>
      <c r="I143" s="604"/>
      <c r="J143" s="602" t="e">
        <f t="shared" si="2"/>
        <v>#DIV/0!</v>
      </c>
      <c r="K143" s="590"/>
      <c r="L143" s="590"/>
      <c r="M143" s="589"/>
    </row>
    <row r="144" spans="1:13">
      <c r="A144" s="601">
        <v>137</v>
      </c>
      <c r="B144" s="589"/>
      <c r="C144" s="589"/>
      <c r="D144" s="589"/>
      <c r="E144" s="600"/>
      <c r="F144" s="600"/>
      <c r="G144" s="591"/>
      <c r="H144" s="603"/>
      <c r="I144" s="604"/>
      <c r="J144" s="582" t="e">
        <f t="shared" si="2"/>
        <v>#DIV/0!</v>
      </c>
      <c r="K144" s="590"/>
      <c r="L144" s="590"/>
      <c r="M144" s="589"/>
    </row>
    <row r="145" spans="1:13">
      <c r="A145" s="574">
        <v>138</v>
      </c>
      <c r="B145" s="589"/>
      <c r="C145" s="589"/>
      <c r="D145" s="589"/>
      <c r="E145" s="600"/>
      <c r="F145" s="600"/>
      <c r="G145" s="591"/>
      <c r="H145" s="603"/>
      <c r="I145" s="604"/>
      <c r="J145" s="582" t="e">
        <f t="shared" si="2"/>
        <v>#DIV/0!</v>
      </c>
      <c r="K145" s="590"/>
      <c r="L145" s="590"/>
      <c r="M145" s="589"/>
    </row>
    <row r="146" spans="1:13">
      <c r="A146" s="574">
        <v>139</v>
      </c>
      <c r="B146" s="589"/>
      <c r="C146" s="589"/>
      <c r="D146" s="589"/>
      <c r="E146" s="600"/>
      <c r="F146" s="600"/>
      <c r="G146" s="591"/>
      <c r="H146" s="603"/>
      <c r="I146" s="604"/>
      <c r="J146" s="582" t="e">
        <f t="shared" si="2"/>
        <v>#DIV/0!</v>
      </c>
      <c r="K146" s="590"/>
      <c r="L146" s="590"/>
      <c r="M146" s="589"/>
    </row>
    <row r="147" spans="1:13">
      <c r="A147" s="574">
        <v>140</v>
      </c>
      <c r="B147" s="589"/>
      <c r="C147" s="589"/>
      <c r="D147" s="589"/>
      <c r="E147" s="600"/>
      <c r="F147" s="600"/>
      <c r="G147" s="591"/>
      <c r="H147" s="603"/>
      <c r="I147" s="604"/>
      <c r="J147" s="582" t="e">
        <f t="shared" si="2"/>
        <v>#DIV/0!</v>
      </c>
      <c r="K147" s="590"/>
      <c r="L147" s="590"/>
      <c r="M147" s="589"/>
    </row>
    <row r="148" spans="1:13">
      <c r="A148" s="574">
        <v>141</v>
      </c>
      <c r="B148" s="589"/>
      <c r="C148" s="589"/>
      <c r="D148" s="589"/>
      <c r="E148" s="600"/>
      <c r="F148" s="600"/>
      <c r="G148" s="591"/>
      <c r="H148" s="603"/>
      <c r="I148" s="604"/>
      <c r="J148" s="602" t="e">
        <f t="shared" si="2"/>
        <v>#DIV/0!</v>
      </c>
      <c r="K148" s="590"/>
      <c r="L148" s="590"/>
      <c r="M148" s="589"/>
    </row>
    <row r="149" spans="1:13">
      <c r="A149" s="574">
        <v>142</v>
      </c>
      <c r="B149" s="589"/>
      <c r="C149" s="589"/>
      <c r="D149" s="589"/>
      <c r="E149" s="600"/>
      <c r="F149" s="600"/>
      <c r="G149" s="591"/>
      <c r="H149" s="603"/>
      <c r="I149" s="604"/>
      <c r="J149" s="602" t="e">
        <f t="shared" si="2"/>
        <v>#DIV/0!</v>
      </c>
      <c r="K149" s="590"/>
      <c r="L149" s="590"/>
      <c r="M149" s="589"/>
    </row>
    <row r="150" spans="1:13">
      <c r="A150" s="574">
        <v>143</v>
      </c>
      <c r="B150" s="589"/>
      <c r="C150" s="589"/>
      <c r="D150" s="589"/>
      <c r="E150" s="600"/>
      <c r="F150" s="600"/>
      <c r="G150" s="591"/>
      <c r="H150" s="603"/>
      <c r="I150" s="604"/>
      <c r="J150" s="582" t="e">
        <f t="shared" si="2"/>
        <v>#DIV/0!</v>
      </c>
      <c r="K150" s="590"/>
      <c r="L150" s="590"/>
      <c r="M150" s="589"/>
    </row>
    <row r="151" spans="1:13">
      <c r="A151" s="574">
        <v>144</v>
      </c>
      <c r="B151" s="589"/>
      <c r="C151" s="589"/>
      <c r="D151" s="589"/>
      <c r="E151" s="600"/>
      <c r="F151" s="600"/>
      <c r="G151" s="591"/>
      <c r="H151" s="603"/>
      <c r="I151" s="604"/>
      <c r="J151" s="602" t="e">
        <f t="shared" si="2"/>
        <v>#DIV/0!</v>
      </c>
      <c r="K151" s="590"/>
      <c r="L151" s="590"/>
      <c r="M151" s="589"/>
    </row>
    <row r="152" spans="1:13">
      <c r="A152" s="574">
        <v>145</v>
      </c>
      <c r="B152" s="589"/>
      <c r="C152" s="589"/>
      <c r="D152" s="589"/>
      <c r="E152" s="600"/>
      <c r="F152" s="600"/>
      <c r="G152" s="591"/>
      <c r="H152" s="603"/>
      <c r="I152" s="604"/>
      <c r="J152" s="602" t="e">
        <f t="shared" si="2"/>
        <v>#DIV/0!</v>
      </c>
      <c r="K152" s="590"/>
      <c r="L152" s="590"/>
      <c r="M152" s="589"/>
    </row>
    <row r="153" spans="1:13">
      <c r="A153" s="601">
        <v>146</v>
      </c>
      <c r="B153" s="589"/>
      <c r="C153" s="589"/>
      <c r="D153" s="589"/>
      <c r="E153" s="600"/>
      <c r="F153" s="600"/>
      <c r="G153" s="591"/>
      <c r="H153" s="603"/>
      <c r="I153" s="604"/>
      <c r="J153" s="582" t="e">
        <f t="shared" si="2"/>
        <v>#DIV/0!</v>
      </c>
      <c r="K153" s="590"/>
      <c r="L153" s="590"/>
      <c r="M153" s="589"/>
    </row>
    <row r="154" spans="1:13">
      <c r="A154" s="601">
        <v>147</v>
      </c>
      <c r="B154" s="589"/>
      <c r="C154" s="589"/>
      <c r="D154" s="589"/>
      <c r="E154" s="600"/>
      <c r="F154" s="600"/>
      <c r="G154" s="591"/>
      <c r="H154" s="603"/>
      <c r="I154" s="604"/>
      <c r="J154" s="582" t="e">
        <f t="shared" si="2"/>
        <v>#DIV/0!</v>
      </c>
      <c r="K154" s="590"/>
      <c r="L154" s="590"/>
      <c r="M154" s="589"/>
    </row>
    <row r="155" spans="1:13">
      <c r="A155" s="574">
        <v>148</v>
      </c>
      <c r="B155" s="589"/>
      <c r="C155" s="589"/>
      <c r="D155" s="589"/>
      <c r="E155" s="600"/>
      <c r="F155" s="600"/>
      <c r="G155" s="591"/>
      <c r="H155" s="603"/>
      <c r="I155" s="604"/>
      <c r="J155" s="582" t="e">
        <f t="shared" si="2"/>
        <v>#DIV/0!</v>
      </c>
      <c r="K155" s="590"/>
      <c r="L155" s="590"/>
      <c r="M155" s="589"/>
    </row>
    <row r="156" spans="1:13">
      <c r="A156" s="574">
        <v>149</v>
      </c>
      <c r="B156" s="589"/>
      <c r="C156" s="589"/>
      <c r="D156" s="589"/>
      <c r="E156" s="600"/>
      <c r="F156" s="600"/>
      <c r="G156" s="591"/>
      <c r="H156" s="603"/>
      <c r="I156" s="604"/>
      <c r="J156" s="582" t="e">
        <f t="shared" si="2"/>
        <v>#DIV/0!</v>
      </c>
      <c r="K156" s="590"/>
      <c r="L156" s="590"/>
      <c r="M156" s="589"/>
    </row>
    <row r="157" spans="1:13">
      <c r="A157" s="574">
        <v>150</v>
      </c>
      <c r="B157" s="589"/>
      <c r="C157" s="589"/>
      <c r="D157" s="589"/>
      <c r="E157" s="600"/>
      <c r="F157" s="600"/>
      <c r="G157" s="591"/>
      <c r="H157" s="603"/>
      <c r="I157" s="604"/>
      <c r="J157" s="602" t="e">
        <f t="shared" si="2"/>
        <v>#DIV/0!</v>
      </c>
      <c r="K157" s="590"/>
      <c r="L157" s="590"/>
      <c r="M157" s="589"/>
    </row>
    <row r="158" spans="1:13">
      <c r="A158" s="574">
        <v>151</v>
      </c>
      <c r="B158" s="589"/>
      <c r="C158" s="589"/>
      <c r="D158" s="589"/>
      <c r="E158" s="600"/>
      <c r="F158" s="600"/>
      <c r="G158" s="591"/>
      <c r="H158" s="603"/>
      <c r="I158" s="604"/>
      <c r="J158" s="602" t="e">
        <f t="shared" si="2"/>
        <v>#DIV/0!</v>
      </c>
      <c r="K158" s="590"/>
      <c r="L158" s="590"/>
      <c r="M158" s="589"/>
    </row>
    <row r="159" spans="1:13">
      <c r="A159" s="574">
        <v>152</v>
      </c>
      <c r="B159" s="589"/>
      <c r="C159" s="589"/>
      <c r="D159" s="589"/>
      <c r="E159" s="600"/>
      <c r="F159" s="600"/>
      <c r="G159" s="591"/>
      <c r="H159" s="603"/>
      <c r="I159" s="604"/>
      <c r="J159" s="582" t="e">
        <f t="shared" si="2"/>
        <v>#DIV/0!</v>
      </c>
      <c r="K159" s="590"/>
      <c r="L159" s="590"/>
      <c r="M159" s="589"/>
    </row>
    <row r="160" spans="1:13">
      <c r="A160" s="574">
        <v>153</v>
      </c>
      <c r="B160" s="589"/>
      <c r="C160" s="589"/>
      <c r="D160" s="589"/>
      <c r="E160" s="600"/>
      <c r="F160" s="600"/>
      <c r="G160" s="591"/>
      <c r="H160" s="603"/>
      <c r="I160" s="604"/>
      <c r="J160" s="602" t="e">
        <f t="shared" si="2"/>
        <v>#DIV/0!</v>
      </c>
      <c r="K160" s="590"/>
      <c r="L160" s="590"/>
      <c r="M160" s="589"/>
    </row>
    <row r="161" spans="1:13">
      <c r="A161" s="574">
        <v>154</v>
      </c>
      <c r="B161" s="589"/>
      <c r="C161" s="589"/>
      <c r="D161" s="589"/>
      <c r="E161" s="600"/>
      <c r="F161" s="600"/>
      <c r="G161" s="591"/>
      <c r="H161" s="603"/>
      <c r="I161" s="604"/>
      <c r="J161" s="602" t="e">
        <f t="shared" si="2"/>
        <v>#DIV/0!</v>
      </c>
      <c r="K161" s="590"/>
      <c r="L161" s="590"/>
      <c r="M161" s="589"/>
    </row>
    <row r="162" spans="1:13">
      <c r="A162" s="574">
        <v>155</v>
      </c>
      <c r="B162" s="589"/>
      <c r="C162" s="589"/>
      <c r="D162" s="589"/>
      <c r="E162" s="600"/>
      <c r="F162" s="600"/>
      <c r="G162" s="591"/>
      <c r="H162" s="603"/>
      <c r="I162" s="604"/>
      <c r="J162" s="582" t="e">
        <f t="shared" si="2"/>
        <v>#DIV/0!</v>
      </c>
      <c r="K162" s="590"/>
      <c r="L162" s="590"/>
      <c r="M162" s="589"/>
    </row>
    <row r="163" spans="1:13">
      <c r="A163" s="601">
        <v>156</v>
      </c>
      <c r="B163" s="589"/>
      <c r="C163" s="589"/>
      <c r="D163" s="589"/>
      <c r="E163" s="600"/>
      <c r="F163" s="600"/>
      <c r="G163" s="591"/>
      <c r="H163" s="603"/>
      <c r="I163" s="604"/>
      <c r="J163" s="582" t="e">
        <f t="shared" si="2"/>
        <v>#DIV/0!</v>
      </c>
      <c r="K163" s="590"/>
      <c r="L163" s="590"/>
      <c r="M163" s="589"/>
    </row>
    <row r="164" spans="1:13">
      <c r="A164" s="601">
        <v>157</v>
      </c>
      <c r="B164" s="589"/>
      <c r="C164" s="589"/>
      <c r="D164" s="589"/>
      <c r="E164" s="600"/>
      <c r="F164" s="600"/>
      <c r="G164" s="591"/>
      <c r="H164" s="603"/>
      <c r="I164" s="604"/>
      <c r="J164" s="582" t="e">
        <f t="shared" si="2"/>
        <v>#DIV/0!</v>
      </c>
      <c r="K164" s="590"/>
      <c r="L164" s="590"/>
      <c r="M164" s="589"/>
    </row>
    <row r="165" spans="1:13">
      <c r="A165" s="574">
        <v>158</v>
      </c>
      <c r="B165" s="589"/>
      <c r="C165" s="589"/>
      <c r="D165" s="589"/>
      <c r="E165" s="600"/>
      <c r="F165" s="600"/>
      <c r="G165" s="591"/>
      <c r="H165" s="603"/>
      <c r="I165" s="604"/>
      <c r="J165" s="582" t="e">
        <f t="shared" si="2"/>
        <v>#DIV/0!</v>
      </c>
      <c r="K165" s="590"/>
      <c r="L165" s="590"/>
      <c r="M165" s="589"/>
    </row>
    <row r="166" spans="1:13">
      <c r="A166" s="574">
        <v>159</v>
      </c>
      <c r="B166" s="589"/>
      <c r="C166" s="589"/>
      <c r="D166" s="589"/>
      <c r="E166" s="600"/>
      <c r="F166" s="600"/>
      <c r="G166" s="591"/>
      <c r="H166" s="603"/>
      <c r="I166" s="604"/>
      <c r="J166" s="602" t="e">
        <f t="shared" si="2"/>
        <v>#DIV/0!</v>
      </c>
      <c r="K166" s="590"/>
      <c r="L166" s="590"/>
      <c r="M166" s="589"/>
    </row>
    <row r="167" spans="1:13">
      <c r="A167" s="574">
        <v>160</v>
      </c>
      <c r="B167" s="589"/>
      <c r="C167" s="589"/>
      <c r="D167" s="589"/>
      <c r="E167" s="600"/>
      <c r="F167" s="600"/>
      <c r="G167" s="591"/>
      <c r="H167" s="603"/>
      <c r="I167" s="604"/>
      <c r="J167" s="602" t="e">
        <f t="shared" si="2"/>
        <v>#DIV/0!</v>
      </c>
      <c r="K167" s="590"/>
      <c r="L167" s="590"/>
      <c r="M167" s="589"/>
    </row>
    <row r="168" spans="1:13">
      <c r="A168" s="574">
        <v>161</v>
      </c>
      <c r="B168" s="589"/>
      <c r="C168" s="589"/>
      <c r="D168" s="589"/>
      <c r="E168" s="600"/>
      <c r="F168" s="600"/>
      <c r="G168" s="591"/>
      <c r="H168" s="603"/>
      <c r="I168" s="604"/>
      <c r="J168" s="582" t="e">
        <f t="shared" si="2"/>
        <v>#DIV/0!</v>
      </c>
      <c r="K168" s="590"/>
      <c r="L168" s="590"/>
      <c r="M168" s="589"/>
    </row>
    <row r="169" spans="1:13">
      <c r="A169" s="574">
        <v>162</v>
      </c>
      <c r="B169" s="589"/>
      <c r="C169" s="589"/>
      <c r="D169" s="589"/>
      <c r="E169" s="600"/>
      <c r="F169" s="600"/>
      <c r="G169" s="591"/>
      <c r="H169" s="603"/>
      <c r="I169" s="604"/>
      <c r="J169" s="602" t="e">
        <f t="shared" si="2"/>
        <v>#DIV/0!</v>
      </c>
      <c r="K169" s="590"/>
      <c r="L169" s="590"/>
      <c r="M169" s="589"/>
    </row>
    <row r="170" spans="1:13">
      <c r="A170" s="574">
        <v>163</v>
      </c>
      <c r="B170" s="589"/>
      <c r="C170" s="589"/>
      <c r="D170" s="589"/>
      <c r="E170" s="600"/>
      <c r="F170" s="600"/>
      <c r="G170" s="591"/>
      <c r="H170" s="603"/>
      <c r="I170" s="604"/>
      <c r="J170" s="602" t="e">
        <f t="shared" si="2"/>
        <v>#DIV/0!</v>
      </c>
      <c r="K170" s="590"/>
      <c r="L170" s="590"/>
      <c r="M170" s="589"/>
    </row>
    <row r="171" spans="1:13">
      <c r="A171" s="574">
        <v>164</v>
      </c>
      <c r="B171" s="589"/>
      <c r="C171" s="589"/>
      <c r="D171" s="589"/>
      <c r="E171" s="600"/>
      <c r="F171" s="600"/>
      <c r="G171" s="591"/>
      <c r="H171" s="603"/>
      <c r="I171" s="604"/>
      <c r="J171" s="582" t="e">
        <f t="shared" si="2"/>
        <v>#DIV/0!</v>
      </c>
      <c r="K171" s="590"/>
      <c r="L171" s="590"/>
      <c r="M171" s="589"/>
    </row>
    <row r="172" spans="1:13">
      <c r="A172" s="574">
        <v>165</v>
      </c>
      <c r="B172" s="589"/>
      <c r="C172" s="589"/>
      <c r="D172" s="589"/>
      <c r="E172" s="600"/>
      <c r="F172" s="600"/>
      <c r="G172" s="591"/>
      <c r="H172" s="603"/>
      <c r="I172" s="604"/>
      <c r="J172" s="582" t="e">
        <f t="shared" si="2"/>
        <v>#DIV/0!</v>
      </c>
      <c r="K172" s="590"/>
      <c r="L172" s="590"/>
      <c r="M172" s="589"/>
    </row>
    <row r="173" spans="1:13">
      <c r="A173" s="601">
        <v>166</v>
      </c>
      <c r="B173" s="589"/>
      <c r="C173" s="589"/>
      <c r="D173" s="589"/>
      <c r="E173" s="600"/>
      <c r="F173" s="600"/>
      <c r="G173" s="591"/>
      <c r="H173" s="603"/>
      <c r="I173" s="604"/>
      <c r="J173" s="582" t="e">
        <f t="shared" si="2"/>
        <v>#DIV/0!</v>
      </c>
      <c r="K173" s="590"/>
      <c r="L173" s="590"/>
      <c r="M173" s="589"/>
    </row>
    <row r="174" spans="1:13">
      <c r="A174" s="601">
        <v>167</v>
      </c>
      <c r="B174" s="589"/>
      <c r="C174" s="589"/>
      <c r="D174" s="589"/>
      <c r="E174" s="600"/>
      <c r="F174" s="600"/>
      <c r="G174" s="591"/>
      <c r="H174" s="603"/>
      <c r="I174" s="604"/>
      <c r="J174" s="582" t="e">
        <f t="shared" si="2"/>
        <v>#DIV/0!</v>
      </c>
      <c r="K174" s="590"/>
      <c r="L174" s="590"/>
      <c r="M174" s="589"/>
    </row>
    <row r="175" spans="1:13">
      <c r="A175" s="574">
        <v>168</v>
      </c>
      <c r="B175" s="589"/>
      <c r="C175" s="589"/>
      <c r="D175" s="589"/>
      <c r="E175" s="600"/>
      <c r="F175" s="600"/>
      <c r="G175" s="591"/>
      <c r="H175" s="603"/>
      <c r="I175" s="604"/>
      <c r="J175" s="602" t="e">
        <f t="shared" si="2"/>
        <v>#DIV/0!</v>
      </c>
      <c r="K175" s="590"/>
      <c r="L175" s="590"/>
      <c r="M175" s="589"/>
    </row>
    <row r="176" spans="1:13">
      <c r="A176" s="574">
        <v>169</v>
      </c>
      <c r="B176" s="589"/>
      <c r="C176" s="589"/>
      <c r="D176" s="589"/>
      <c r="E176" s="600"/>
      <c r="F176" s="600"/>
      <c r="G176" s="591"/>
      <c r="H176" s="603"/>
      <c r="I176" s="604"/>
      <c r="J176" s="602" t="e">
        <f t="shared" si="2"/>
        <v>#DIV/0!</v>
      </c>
      <c r="K176" s="590"/>
      <c r="L176" s="590"/>
      <c r="M176" s="589"/>
    </row>
    <row r="177" spans="1:13">
      <c r="A177" s="574">
        <v>170</v>
      </c>
      <c r="B177" s="589"/>
      <c r="C177" s="589"/>
      <c r="D177" s="589"/>
      <c r="E177" s="600"/>
      <c r="F177" s="600"/>
      <c r="G177" s="591"/>
      <c r="H177" s="603"/>
      <c r="I177" s="604"/>
      <c r="J177" s="582" t="e">
        <f t="shared" si="2"/>
        <v>#DIV/0!</v>
      </c>
      <c r="K177" s="590"/>
      <c r="L177" s="590"/>
      <c r="M177" s="589"/>
    </row>
    <row r="178" spans="1:13">
      <c r="A178" s="574">
        <v>171</v>
      </c>
      <c r="B178" s="589"/>
      <c r="C178" s="589"/>
      <c r="D178" s="589"/>
      <c r="E178" s="600"/>
      <c r="F178" s="600"/>
      <c r="G178" s="591"/>
      <c r="H178" s="603"/>
      <c r="I178" s="604"/>
      <c r="J178" s="602" t="e">
        <f t="shared" si="2"/>
        <v>#DIV/0!</v>
      </c>
      <c r="K178" s="590"/>
      <c r="L178" s="590"/>
      <c r="M178" s="589"/>
    </row>
    <row r="179" spans="1:13">
      <c r="A179" s="574">
        <v>172</v>
      </c>
      <c r="B179" s="589"/>
      <c r="C179" s="589"/>
      <c r="D179" s="589"/>
      <c r="E179" s="600"/>
      <c r="F179" s="600"/>
      <c r="G179" s="591"/>
      <c r="H179" s="603"/>
      <c r="I179" s="604"/>
      <c r="J179" s="602" t="e">
        <f t="shared" si="2"/>
        <v>#DIV/0!</v>
      </c>
      <c r="K179" s="590"/>
      <c r="L179" s="590"/>
      <c r="M179" s="589"/>
    </row>
    <row r="180" spans="1:13">
      <c r="A180" s="574">
        <v>173</v>
      </c>
      <c r="B180" s="589"/>
      <c r="C180" s="589"/>
      <c r="D180" s="589"/>
      <c r="E180" s="600"/>
      <c r="F180" s="600"/>
      <c r="G180" s="591"/>
      <c r="H180" s="603"/>
      <c r="I180" s="604"/>
      <c r="J180" s="582" t="e">
        <f t="shared" si="2"/>
        <v>#DIV/0!</v>
      </c>
      <c r="K180" s="590"/>
      <c r="L180" s="590"/>
      <c r="M180" s="589"/>
    </row>
    <row r="181" spans="1:13">
      <c r="A181" s="574">
        <v>174</v>
      </c>
      <c r="B181" s="589"/>
      <c r="C181" s="589"/>
      <c r="D181" s="589"/>
      <c r="E181" s="600"/>
      <c r="F181" s="600"/>
      <c r="G181" s="591"/>
      <c r="H181" s="603"/>
      <c r="I181" s="604"/>
      <c r="J181" s="582" t="e">
        <f t="shared" si="2"/>
        <v>#DIV/0!</v>
      </c>
      <c r="K181" s="590"/>
      <c r="L181" s="590"/>
      <c r="M181" s="589"/>
    </row>
    <row r="182" spans="1:13">
      <c r="A182" s="574">
        <v>175</v>
      </c>
      <c r="B182" s="589"/>
      <c r="C182" s="589"/>
      <c r="D182" s="589"/>
      <c r="E182" s="600"/>
      <c r="F182" s="600"/>
      <c r="G182" s="591"/>
      <c r="H182" s="603"/>
      <c r="I182" s="604"/>
      <c r="J182" s="582" t="e">
        <f t="shared" si="2"/>
        <v>#DIV/0!</v>
      </c>
      <c r="K182" s="590"/>
      <c r="L182" s="590"/>
      <c r="M182" s="589"/>
    </row>
    <row r="183" spans="1:13">
      <c r="A183" s="601">
        <v>176</v>
      </c>
      <c r="B183" s="589"/>
      <c r="C183" s="589"/>
      <c r="D183" s="589"/>
      <c r="E183" s="600"/>
      <c r="F183" s="600"/>
      <c r="G183" s="591"/>
      <c r="H183" s="603"/>
      <c r="I183" s="604"/>
      <c r="J183" s="582" t="e">
        <f t="shared" si="2"/>
        <v>#DIV/0!</v>
      </c>
      <c r="K183" s="590"/>
      <c r="L183" s="590"/>
      <c r="M183" s="589"/>
    </row>
    <row r="184" spans="1:13">
      <c r="A184" s="601">
        <v>177</v>
      </c>
      <c r="B184" s="589"/>
      <c r="C184" s="589"/>
      <c r="D184" s="589"/>
      <c r="E184" s="600"/>
      <c r="F184" s="600"/>
      <c r="G184" s="591"/>
      <c r="H184" s="603"/>
      <c r="I184" s="604"/>
      <c r="J184" s="602" t="e">
        <f t="shared" si="2"/>
        <v>#DIV/0!</v>
      </c>
      <c r="K184" s="590"/>
      <c r="L184" s="590"/>
      <c r="M184" s="589"/>
    </row>
    <row r="185" spans="1:13">
      <c r="A185" s="574">
        <v>178</v>
      </c>
      <c r="B185" s="589"/>
      <c r="C185" s="589"/>
      <c r="D185" s="589"/>
      <c r="E185" s="600"/>
      <c r="F185" s="600"/>
      <c r="G185" s="591"/>
      <c r="H185" s="603"/>
      <c r="I185" s="604"/>
      <c r="J185" s="602" t="e">
        <f t="shared" si="2"/>
        <v>#DIV/0!</v>
      </c>
      <c r="K185" s="590"/>
      <c r="L185" s="590"/>
      <c r="M185" s="589"/>
    </row>
    <row r="186" spans="1:13">
      <c r="A186" s="574">
        <v>179</v>
      </c>
      <c r="B186" s="589"/>
      <c r="C186" s="589"/>
      <c r="D186" s="589"/>
      <c r="E186" s="600"/>
      <c r="F186" s="600"/>
      <c r="G186" s="591"/>
      <c r="H186" s="603"/>
      <c r="I186" s="604"/>
      <c r="J186" s="582" t="e">
        <f t="shared" si="2"/>
        <v>#DIV/0!</v>
      </c>
      <c r="K186" s="590"/>
      <c r="L186" s="590"/>
      <c r="M186" s="589"/>
    </row>
    <row r="187" spans="1:13">
      <c r="A187" s="574">
        <v>180</v>
      </c>
      <c r="B187" s="589"/>
      <c r="C187" s="589"/>
      <c r="D187" s="589"/>
      <c r="E187" s="600"/>
      <c r="F187" s="600"/>
      <c r="G187" s="591"/>
      <c r="H187" s="603"/>
      <c r="I187" s="604"/>
      <c r="J187" s="602" t="e">
        <f t="shared" si="2"/>
        <v>#DIV/0!</v>
      </c>
      <c r="K187" s="590"/>
      <c r="L187" s="590"/>
      <c r="M187" s="589"/>
    </row>
    <row r="188" spans="1:13">
      <c r="A188" s="574">
        <v>181</v>
      </c>
      <c r="B188" s="589"/>
      <c r="C188" s="589"/>
      <c r="D188" s="589"/>
      <c r="E188" s="600"/>
      <c r="F188" s="600"/>
      <c r="G188" s="591"/>
      <c r="H188" s="603"/>
      <c r="I188" s="604"/>
      <c r="J188" s="602" t="e">
        <f t="shared" si="2"/>
        <v>#DIV/0!</v>
      </c>
      <c r="K188" s="590"/>
      <c r="L188" s="590"/>
      <c r="M188" s="589"/>
    </row>
    <row r="189" spans="1:13">
      <c r="A189" s="574">
        <v>182</v>
      </c>
      <c r="B189" s="589"/>
      <c r="C189" s="589"/>
      <c r="D189" s="589"/>
      <c r="E189" s="600"/>
      <c r="F189" s="600"/>
      <c r="G189" s="591"/>
      <c r="H189" s="603"/>
      <c r="I189" s="604"/>
      <c r="J189" s="582" t="e">
        <f t="shared" si="2"/>
        <v>#DIV/0!</v>
      </c>
      <c r="K189" s="590"/>
      <c r="L189" s="590"/>
      <c r="M189" s="589"/>
    </row>
    <row r="190" spans="1:13">
      <c r="A190" s="574">
        <v>183</v>
      </c>
      <c r="B190" s="589"/>
      <c r="C190" s="589"/>
      <c r="D190" s="589"/>
      <c r="E190" s="600"/>
      <c r="F190" s="600"/>
      <c r="G190" s="591"/>
      <c r="H190" s="603"/>
      <c r="I190" s="604"/>
      <c r="J190" s="582" t="e">
        <f t="shared" si="2"/>
        <v>#DIV/0!</v>
      </c>
      <c r="K190" s="590"/>
      <c r="L190" s="590"/>
      <c r="M190" s="589"/>
    </row>
    <row r="191" spans="1:13">
      <c r="A191" s="574">
        <v>184</v>
      </c>
      <c r="B191" s="589"/>
      <c r="C191" s="589"/>
      <c r="D191" s="589"/>
      <c r="E191" s="600"/>
      <c r="F191" s="600"/>
      <c r="G191" s="591"/>
      <c r="H191" s="603"/>
      <c r="I191" s="604"/>
      <c r="J191" s="582" t="e">
        <f t="shared" si="2"/>
        <v>#DIV/0!</v>
      </c>
      <c r="K191" s="590"/>
      <c r="L191" s="590"/>
      <c r="M191" s="589"/>
    </row>
    <row r="192" spans="1:13">
      <c r="A192" s="574">
        <v>185</v>
      </c>
      <c r="B192" s="589"/>
      <c r="C192" s="589"/>
      <c r="D192" s="589"/>
      <c r="E192" s="600"/>
      <c r="F192" s="600"/>
      <c r="G192" s="591"/>
      <c r="H192" s="603"/>
      <c r="I192" s="604"/>
      <c r="J192" s="582" t="e">
        <f t="shared" si="2"/>
        <v>#DIV/0!</v>
      </c>
      <c r="K192" s="590"/>
      <c r="L192" s="590"/>
      <c r="M192" s="589"/>
    </row>
    <row r="193" spans="1:13">
      <c r="A193" s="601">
        <v>186</v>
      </c>
      <c r="B193" s="589"/>
      <c r="C193" s="589"/>
      <c r="D193" s="589"/>
      <c r="E193" s="600"/>
      <c r="F193" s="600"/>
      <c r="G193" s="591"/>
      <c r="H193" s="603"/>
      <c r="I193" s="604"/>
      <c r="J193" s="602" t="e">
        <f t="shared" si="2"/>
        <v>#DIV/0!</v>
      </c>
      <c r="K193" s="590"/>
      <c r="L193" s="590"/>
      <c r="M193" s="589"/>
    </row>
    <row r="194" spans="1:13">
      <c r="A194" s="601">
        <v>187</v>
      </c>
      <c r="B194" s="589"/>
      <c r="C194" s="589"/>
      <c r="D194" s="589"/>
      <c r="E194" s="600"/>
      <c r="F194" s="600"/>
      <c r="G194" s="591"/>
      <c r="H194" s="603"/>
      <c r="I194" s="604"/>
      <c r="J194" s="602" t="e">
        <f t="shared" si="2"/>
        <v>#DIV/0!</v>
      </c>
      <c r="K194" s="590"/>
      <c r="L194" s="590"/>
      <c r="M194" s="589"/>
    </row>
    <row r="195" spans="1:13">
      <c r="A195" s="574">
        <v>188</v>
      </c>
      <c r="B195" s="589"/>
      <c r="C195" s="589"/>
      <c r="D195" s="589"/>
      <c r="E195" s="600"/>
      <c r="F195" s="600"/>
      <c r="G195" s="591"/>
      <c r="H195" s="603"/>
      <c r="I195" s="604"/>
      <c r="J195" s="582" t="e">
        <f t="shared" si="2"/>
        <v>#DIV/0!</v>
      </c>
      <c r="K195" s="590"/>
      <c r="L195" s="590"/>
      <c r="M195" s="589"/>
    </row>
    <row r="196" spans="1:13">
      <c r="A196" s="574">
        <v>189</v>
      </c>
      <c r="B196" s="589"/>
      <c r="C196" s="589"/>
      <c r="D196" s="589"/>
      <c r="E196" s="600"/>
      <c r="F196" s="600"/>
      <c r="G196" s="591"/>
      <c r="H196" s="603"/>
      <c r="I196" s="604"/>
      <c r="J196" s="602" t="e">
        <f t="shared" si="2"/>
        <v>#DIV/0!</v>
      </c>
      <c r="K196" s="590"/>
      <c r="L196" s="590"/>
      <c r="M196" s="589"/>
    </row>
    <row r="197" spans="1:13">
      <c r="A197" s="574">
        <v>190</v>
      </c>
      <c r="B197" s="589"/>
      <c r="C197" s="589"/>
      <c r="D197" s="589"/>
      <c r="E197" s="600"/>
      <c r="F197" s="600"/>
      <c r="G197" s="591"/>
      <c r="H197" s="603"/>
      <c r="I197" s="604"/>
      <c r="J197" s="602" t="e">
        <f t="shared" si="2"/>
        <v>#DIV/0!</v>
      </c>
      <c r="K197" s="590"/>
      <c r="L197" s="590"/>
      <c r="M197" s="589"/>
    </row>
    <row r="198" spans="1:13">
      <c r="A198" s="574">
        <v>191</v>
      </c>
      <c r="B198" s="589"/>
      <c r="C198" s="589"/>
      <c r="D198" s="589"/>
      <c r="E198" s="600"/>
      <c r="F198" s="600"/>
      <c r="G198" s="591"/>
      <c r="H198" s="603"/>
      <c r="I198" s="604"/>
      <c r="J198" s="582" t="e">
        <f t="shared" si="2"/>
        <v>#DIV/0!</v>
      </c>
      <c r="K198" s="590"/>
      <c r="L198" s="590"/>
      <c r="M198" s="589"/>
    </row>
    <row r="199" spans="1:13">
      <c r="A199" s="574">
        <v>192</v>
      </c>
      <c r="B199" s="589"/>
      <c r="C199" s="589"/>
      <c r="D199" s="589"/>
      <c r="E199" s="600"/>
      <c r="F199" s="600"/>
      <c r="G199" s="591"/>
      <c r="H199" s="603"/>
      <c r="I199" s="604"/>
      <c r="J199" s="582" t="e">
        <f t="shared" si="2"/>
        <v>#DIV/0!</v>
      </c>
      <c r="K199" s="590"/>
      <c r="L199" s="590"/>
      <c r="M199" s="589"/>
    </row>
    <row r="200" spans="1:13">
      <c r="A200" s="574">
        <v>193</v>
      </c>
      <c r="B200" s="589"/>
      <c r="C200" s="589"/>
      <c r="D200" s="589"/>
      <c r="E200" s="600"/>
      <c r="F200" s="600"/>
      <c r="G200" s="591"/>
      <c r="H200" s="603"/>
      <c r="I200" s="604"/>
      <c r="J200" s="582" t="e">
        <f t="shared" ref="J200:J263" si="3">H200/I200</f>
        <v>#DIV/0!</v>
      </c>
      <c r="K200" s="590"/>
      <c r="L200" s="590"/>
      <c r="M200" s="589"/>
    </row>
    <row r="201" spans="1:13">
      <c r="A201" s="574">
        <v>194</v>
      </c>
      <c r="B201" s="589"/>
      <c r="C201" s="589"/>
      <c r="D201" s="589"/>
      <c r="E201" s="600"/>
      <c r="F201" s="600"/>
      <c r="G201" s="591"/>
      <c r="H201" s="603"/>
      <c r="I201" s="604"/>
      <c r="J201" s="582" t="e">
        <f t="shared" si="3"/>
        <v>#DIV/0!</v>
      </c>
      <c r="K201" s="590"/>
      <c r="L201" s="590"/>
      <c r="M201" s="589"/>
    </row>
    <row r="202" spans="1:13">
      <c r="A202" s="574">
        <v>195</v>
      </c>
      <c r="B202" s="589"/>
      <c r="C202" s="589"/>
      <c r="D202" s="589"/>
      <c r="E202" s="600"/>
      <c r="F202" s="600"/>
      <c r="G202" s="591"/>
      <c r="H202" s="603"/>
      <c r="I202" s="604"/>
      <c r="J202" s="602" t="e">
        <f t="shared" si="3"/>
        <v>#DIV/0!</v>
      </c>
      <c r="K202" s="590"/>
      <c r="L202" s="590"/>
      <c r="M202" s="589"/>
    </row>
    <row r="203" spans="1:13">
      <c r="A203" s="601">
        <v>196</v>
      </c>
      <c r="B203" s="589"/>
      <c r="C203" s="589"/>
      <c r="D203" s="589"/>
      <c r="E203" s="600"/>
      <c r="F203" s="600"/>
      <c r="G203" s="591"/>
      <c r="H203" s="603"/>
      <c r="I203" s="604"/>
      <c r="J203" s="602" t="e">
        <f t="shared" si="3"/>
        <v>#DIV/0!</v>
      </c>
      <c r="K203" s="590"/>
      <c r="L203" s="590"/>
      <c r="M203" s="589"/>
    </row>
    <row r="204" spans="1:13">
      <c r="A204" s="601">
        <v>197</v>
      </c>
      <c r="B204" s="589"/>
      <c r="C204" s="589"/>
      <c r="D204" s="589"/>
      <c r="E204" s="600"/>
      <c r="F204" s="600"/>
      <c r="G204" s="591"/>
      <c r="H204" s="603"/>
      <c r="I204" s="604"/>
      <c r="J204" s="582" t="e">
        <f t="shared" si="3"/>
        <v>#DIV/0!</v>
      </c>
      <c r="K204" s="590"/>
      <c r="L204" s="590"/>
      <c r="M204" s="589"/>
    </row>
    <row r="205" spans="1:13">
      <c r="A205" s="574">
        <v>198</v>
      </c>
      <c r="B205" s="589"/>
      <c r="C205" s="589"/>
      <c r="D205" s="589"/>
      <c r="E205" s="600"/>
      <c r="F205" s="600"/>
      <c r="G205" s="591"/>
      <c r="H205" s="603"/>
      <c r="I205" s="604"/>
      <c r="J205" s="602" t="e">
        <f t="shared" si="3"/>
        <v>#DIV/0!</v>
      </c>
      <c r="K205" s="590"/>
      <c r="L205" s="590"/>
      <c r="M205" s="589"/>
    </row>
    <row r="206" spans="1:13">
      <c r="A206" s="574">
        <v>199</v>
      </c>
      <c r="B206" s="589"/>
      <c r="C206" s="589"/>
      <c r="D206" s="589"/>
      <c r="E206" s="600"/>
      <c r="F206" s="600"/>
      <c r="G206" s="591"/>
      <c r="H206" s="603"/>
      <c r="I206" s="604"/>
      <c r="J206" s="602" t="e">
        <f t="shared" si="3"/>
        <v>#DIV/0!</v>
      </c>
      <c r="K206" s="590"/>
      <c r="L206" s="590"/>
      <c r="M206" s="589"/>
    </row>
    <row r="207" spans="1:13">
      <c r="A207" s="574">
        <v>200</v>
      </c>
      <c r="B207" s="589"/>
      <c r="C207" s="589"/>
      <c r="D207" s="589"/>
      <c r="E207" s="600"/>
      <c r="F207" s="600"/>
      <c r="G207" s="591"/>
      <c r="H207" s="603"/>
      <c r="I207" s="604"/>
      <c r="J207" s="582" t="e">
        <f t="shared" si="3"/>
        <v>#DIV/0!</v>
      </c>
      <c r="K207" s="590"/>
      <c r="L207" s="590"/>
      <c r="M207" s="589"/>
    </row>
    <row r="208" spans="1:13">
      <c r="A208" s="574">
        <v>201</v>
      </c>
      <c r="B208" s="589"/>
      <c r="C208" s="589"/>
      <c r="D208" s="589"/>
      <c r="E208" s="600"/>
      <c r="F208" s="600"/>
      <c r="G208" s="591"/>
      <c r="H208" s="603"/>
      <c r="I208" s="604"/>
      <c r="J208" s="582" t="e">
        <f t="shared" si="3"/>
        <v>#DIV/0!</v>
      </c>
      <c r="K208" s="590"/>
      <c r="L208" s="590"/>
      <c r="M208" s="589"/>
    </row>
    <row r="209" spans="1:13">
      <c r="A209" s="574">
        <v>202</v>
      </c>
      <c r="B209" s="589"/>
      <c r="C209" s="589"/>
      <c r="D209" s="589"/>
      <c r="E209" s="600"/>
      <c r="F209" s="600"/>
      <c r="G209" s="591"/>
      <c r="H209" s="603"/>
      <c r="I209" s="604"/>
      <c r="J209" s="582" t="e">
        <f t="shared" si="3"/>
        <v>#DIV/0!</v>
      </c>
      <c r="K209" s="590"/>
      <c r="L209" s="590"/>
      <c r="M209" s="589"/>
    </row>
    <row r="210" spans="1:13">
      <c r="A210" s="574">
        <v>203</v>
      </c>
      <c r="B210" s="589"/>
      <c r="C210" s="589"/>
      <c r="D210" s="589"/>
      <c r="E210" s="600"/>
      <c r="F210" s="600"/>
      <c r="G210" s="591"/>
      <c r="H210" s="603"/>
      <c r="I210" s="604"/>
      <c r="J210" s="582" t="e">
        <f t="shared" si="3"/>
        <v>#DIV/0!</v>
      </c>
      <c r="K210" s="590"/>
      <c r="L210" s="590"/>
      <c r="M210" s="589"/>
    </row>
    <row r="211" spans="1:13">
      <c r="A211" s="574">
        <v>204</v>
      </c>
      <c r="B211" s="589"/>
      <c r="C211" s="589"/>
      <c r="D211" s="589"/>
      <c r="E211" s="600"/>
      <c r="F211" s="600"/>
      <c r="G211" s="591"/>
      <c r="H211" s="603"/>
      <c r="I211" s="604"/>
      <c r="J211" s="602" t="e">
        <f t="shared" si="3"/>
        <v>#DIV/0!</v>
      </c>
      <c r="K211" s="590"/>
      <c r="L211" s="590"/>
      <c r="M211" s="589"/>
    </row>
    <row r="212" spans="1:13">
      <c r="A212" s="574">
        <v>205</v>
      </c>
      <c r="B212" s="589"/>
      <c r="C212" s="589"/>
      <c r="D212" s="589"/>
      <c r="E212" s="600"/>
      <c r="F212" s="600"/>
      <c r="G212" s="591"/>
      <c r="H212" s="603"/>
      <c r="I212" s="604"/>
      <c r="J212" s="602" t="e">
        <f t="shared" si="3"/>
        <v>#DIV/0!</v>
      </c>
      <c r="K212" s="590"/>
      <c r="L212" s="590"/>
      <c r="M212" s="589"/>
    </row>
    <row r="213" spans="1:13">
      <c r="A213" s="601">
        <v>206</v>
      </c>
      <c r="B213" s="589"/>
      <c r="C213" s="589"/>
      <c r="D213" s="589"/>
      <c r="E213" s="600"/>
      <c r="F213" s="600"/>
      <c r="G213" s="591"/>
      <c r="H213" s="603"/>
      <c r="I213" s="604"/>
      <c r="J213" s="582" t="e">
        <f t="shared" si="3"/>
        <v>#DIV/0!</v>
      </c>
      <c r="K213" s="590"/>
      <c r="L213" s="590"/>
      <c r="M213" s="589"/>
    </row>
    <row r="214" spans="1:13">
      <c r="A214" s="601">
        <v>207</v>
      </c>
      <c r="B214" s="589"/>
      <c r="C214" s="589"/>
      <c r="D214" s="589"/>
      <c r="E214" s="600"/>
      <c r="F214" s="600"/>
      <c r="G214" s="591"/>
      <c r="H214" s="603"/>
      <c r="I214" s="604"/>
      <c r="J214" s="602" t="e">
        <f t="shared" si="3"/>
        <v>#DIV/0!</v>
      </c>
      <c r="K214" s="590"/>
      <c r="L214" s="590"/>
      <c r="M214" s="589"/>
    </row>
    <row r="215" spans="1:13">
      <c r="A215" s="574">
        <v>208</v>
      </c>
      <c r="B215" s="589"/>
      <c r="C215" s="589"/>
      <c r="D215" s="589"/>
      <c r="E215" s="600"/>
      <c r="F215" s="600"/>
      <c r="G215" s="591"/>
      <c r="H215" s="603"/>
      <c r="I215" s="604"/>
      <c r="J215" s="602" t="e">
        <f t="shared" si="3"/>
        <v>#DIV/0!</v>
      </c>
      <c r="K215" s="590"/>
      <c r="L215" s="590"/>
      <c r="M215" s="589"/>
    </row>
    <row r="216" spans="1:13">
      <c r="A216" s="574">
        <v>209</v>
      </c>
      <c r="B216" s="589"/>
      <c r="C216" s="589"/>
      <c r="D216" s="589"/>
      <c r="E216" s="600"/>
      <c r="F216" s="600"/>
      <c r="G216" s="591"/>
      <c r="H216" s="603"/>
      <c r="I216" s="604"/>
      <c r="J216" s="582" t="e">
        <f t="shared" si="3"/>
        <v>#DIV/0!</v>
      </c>
      <c r="K216" s="590"/>
      <c r="L216" s="590"/>
      <c r="M216" s="589"/>
    </row>
    <row r="217" spans="1:13">
      <c r="A217" s="574">
        <v>210</v>
      </c>
      <c r="B217" s="589"/>
      <c r="C217" s="589"/>
      <c r="D217" s="589"/>
      <c r="E217" s="600"/>
      <c r="F217" s="600"/>
      <c r="G217" s="591"/>
      <c r="H217" s="603"/>
      <c r="I217" s="604"/>
      <c r="J217" s="582" t="e">
        <f t="shared" si="3"/>
        <v>#DIV/0!</v>
      </c>
      <c r="K217" s="590"/>
      <c r="L217" s="590"/>
      <c r="M217" s="589"/>
    </row>
    <row r="218" spans="1:13">
      <c r="A218" s="574">
        <v>211</v>
      </c>
      <c r="B218" s="589"/>
      <c r="C218" s="589"/>
      <c r="D218" s="589"/>
      <c r="E218" s="600"/>
      <c r="F218" s="600"/>
      <c r="G218" s="591"/>
      <c r="H218" s="603"/>
      <c r="I218" s="604"/>
      <c r="J218" s="582" t="e">
        <f t="shared" si="3"/>
        <v>#DIV/0!</v>
      </c>
      <c r="K218" s="590"/>
      <c r="L218" s="590"/>
      <c r="M218" s="589"/>
    </row>
    <row r="219" spans="1:13">
      <c r="A219" s="574">
        <v>212</v>
      </c>
      <c r="B219" s="589"/>
      <c r="C219" s="589"/>
      <c r="D219" s="589"/>
      <c r="E219" s="600"/>
      <c r="F219" s="600"/>
      <c r="G219" s="591"/>
      <c r="H219" s="603"/>
      <c r="I219" s="604"/>
      <c r="J219" s="582" t="e">
        <f t="shared" si="3"/>
        <v>#DIV/0!</v>
      </c>
      <c r="K219" s="590"/>
      <c r="L219" s="590"/>
      <c r="M219" s="589"/>
    </row>
    <row r="220" spans="1:13">
      <c r="A220" s="574">
        <v>213</v>
      </c>
      <c r="B220" s="589"/>
      <c r="C220" s="589"/>
      <c r="D220" s="589"/>
      <c r="E220" s="600"/>
      <c r="F220" s="600"/>
      <c r="G220" s="591"/>
      <c r="H220" s="603"/>
      <c r="I220" s="604"/>
      <c r="J220" s="602" t="e">
        <f t="shared" si="3"/>
        <v>#DIV/0!</v>
      </c>
      <c r="K220" s="590"/>
      <c r="L220" s="590"/>
      <c r="M220" s="589"/>
    </row>
    <row r="221" spans="1:13">
      <c r="A221" s="574">
        <v>214</v>
      </c>
      <c r="B221" s="589"/>
      <c r="C221" s="589"/>
      <c r="D221" s="589"/>
      <c r="E221" s="600"/>
      <c r="F221" s="600"/>
      <c r="G221" s="591"/>
      <c r="H221" s="603"/>
      <c r="I221" s="604"/>
      <c r="J221" s="602" t="e">
        <f t="shared" si="3"/>
        <v>#DIV/0!</v>
      </c>
      <c r="K221" s="590"/>
      <c r="L221" s="590"/>
      <c r="M221" s="589"/>
    </row>
    <row r="222" spans="1:13">
      <c r="A222" s="574">
        <v>215</v>
      </c>
      <c r="B222" s="589"/>
      <c r="C222" s="589"/>
      <c r="D222" s="589"/>
      <c r="E222" s="600"/>
      <c r="F222" s="600"/>
      <c r="G222" s="591"/>
      <c r="H222" s="603"/>
      <c r="I222" s="604"/>
      <c r="J222" s="582" t="e">
        <f t="shared" si="3"/>
        <v>#DIV/0!</v>
      </c>
      <c r="K222" s="590"/>
      <c r="L222" s="590"/>
      <c r="M222" s="589"/>
    </row>
    <row r="223" spans="1:13">
      <c r="A223" s="601">
        <v>216</v>
      </c>
      <c r="B223" s="589"/>
      <c r="C223" s="589"/>
      <c r="D223" s="589"/>
      <c r="E223" s="600"/>
      <c r="F223" s="600"/>
      <c r="G223" s="591"/>
      <c r="H223" s="603"/>
      <c r="I223" s="604"/>
      <c r="J223" s="602" t="e">
        <f t="shared" si="3"/>
        <v>#DIV/0!</v>
      </c>
      <c r="K223" s="590"/>
      <c r="L223" s="590"/>
      <c r="M223" s="589"/>
    </row>
    <row r="224" spans="1:13">
      <c r="A224" s="601">
        <v>217</v>
      </c>
      <c r="B224" s="589"/>
      <c r="C224" s="589"/>
      <c r="D224" s="589"/>
      <c r="E224" s="600"/>
      <c r="F224" s="600"/>
      <c r="G224" s="591"/>
      <c r="H224" s="603"/>
      <c r="I224" s="604"/>
      <c r="J224" s="602" t="e">
        <f t="shared" si="3"/>
        <v>#DIV/0!</v>
      </c>
      <c r="K224" s="590"/>
      <c r="L224" s="590"/>
      <c r="M224" s="589"/>
    </row>
    <row r="225" spans="1:13">
      <c r="A225" s="574">
        <v>218</v>
      </c>
      <c r="B225" s="589"/>
      <c r="C225" s="589"/>
      <c r="D225" s="589"/>
      <c r="E225" s="600"/>
      <c r="F225" s="600"/>
      <c r="G225" s="591"/>
      <c r="H225" s="603"/>
      <c r="I225" s="604"/>
      <c r="J225" s="582" t="e">
        <f t="shared" si="3"/>
        <v>#DIV/0!</v>
      </c>
      <c r="K225" s="590"/>
      <c r="L225" s="590"/>
      <c r="M225" s="589"/>
    </row>
    <row r="226" spans="1:13">
      <c r="A226" s="574">
        <v>219</v>
      </c>
      <c r="B226" s="589"/>
      <c r="C226" s="589"/>
      <c r="D226" s="589"/>
      <c r="E226" s="600"/>
      <c r="F226" s="600"/>
      <c r="G226" s="591"/>
      <c r="H226" s="603"/>
      <c r="I226" s="604"/>
      <c r="J226" s="582" t="e">
        <f t="shared" si="3"/>
        <v>#DIV/0!</v>
      </c>
      <c r="K226" s="590"/>
      <c r="L226" s="590"/>
      <c r="M226" s="589"/>
    </row>
    <row r="227" spans="1:13">
      <c r="A227" s="574">
        <v>220</v>
      </c>
      <c r="B227" s="589"/>
      <c r="C227" s="589"/>
      <c r="D227" s="589"/>
      <c r="E227" s="600"/>
      <c r="F227" s="600"/>
      <c r="G227" s="591"/>
      <c r="H227" s="603"/>
      <c r="I227" s="604"/>
      <c r="J227" s="582" t="e">
        <f t="shared" si="3"/>
        <v>#DIV/0!</v>
      </c>
      <c r="K227" s="590"/>
      <c r="L227" s="590"/>
      <c r="M227" s="589"/>
    </row>
    <row r="228" spans="1:13">
      <c r="A228" s="574">
        <v>221</v>
      </c>
      <c r="B228" s="589"/>
      <c r="C228" s="589"/>
      <c r="D228" s="589"/>
      <c r="E228" s="600"/>
      <c r="F228" s="600"/>
      <c r="G228" s="591"/>
      <c r="H228" s="603"/>
      <c r="I228" s="604"/>
      <c r="J228" s="582" t="e">
        <f t="shared" si="3"/>
        <v>#DIV/0!</v>
      </c>
      <c r="K228" s="590"/>
      <c r="L228" s="590"/>
      <c r="M228" s="589"/>
    </row>
    <row r="229" spans="1:13">
      <c r="A229" s="574">
        <v>222</v>
      </c>
      <c r="B229" s="589"/>
      <c r="C229" s="589"/>
      <c r="D229" s="589"/>
      <c r="E229" s="600"/>
      <c r="F229" s="600"/>
      <c r="G229" s="591"/>
      <c r="H229" s="603"/>
      <c r="I229" s="604"/>
      <c r="J229" s="602" t="e">
        <f t="shared" si="3"/>
        <v>#DIV/0!</v>
      </c>
      <c r="K229" s="590"/>
      <c r="L229" s="590"/>
      <c r="M229" s="589"/>
    </row>
    <row r="230" spans="1:13">
      <c r="A230" s="574">
        <v>223</v>
      </c>
      <c r="B230" s="589"/>
      <c r="C230" s="589"/>
      <c r="D230" s="589"/>
      <c r="E230" s="600"/>
      <c r="F230" s="600"/>
      <c r="G230" s="591"/>
      <c r="H230" s="603"/>
      <c r="I230" s="604"/>
      <c r="J230" s="602" t="e">
        <f t="shared" si="3"/>
        <v>#DIV/0!</v>
      </c>
      <c r="K230" s="590"/>
      <c r="L230" s="590"/>
      <c r="M230" s="589"/>
    </row>
    <row r="231" spans="1:13">
      <c r="A231" s="574">
        <v>224</v>
      </c>
      <c r="B231" s="589"/>
      <c r="C231" s="589"/>
      <c r="D231" s="589"/>
      <c r="E231" s="600"/>
      <c r="F231" s="600"/>
      <c r="G231" s="591"/>
      <c r="H231" s="603"/>
      <c r="I231" s="604"/>
      <c r="J231" s="582" t="e">
        <f t="shared" si="3"/>
        <v>#DIV/0!</v>
      </c>
      <c r="K231" s="590"/>
      <c r="L231" s="590"/>
      <c r="M231" s="589"/>
    </row>
    <row r="232" spans="1:13">
      <c r="A232" s="574">
        <v>225</v>
      </c>
      <c r="B232" s="589"/>
      <c r="C232" s="589"/>
      <c r="D232" s="589"/>
      <c r="E232" s="600"/>
      <c r="F232" s="600"/>
      <c r="G232" s="591"/>
      <c r="H232" s="603"/>
      <c r="I232" s="604"/>
      <c r="J232" s="602" t="e">
        <f t="shared" si="3"/>
        <v>#DIV/0!</v>
      </c>
      <c r="K232" s="590"/>
      <c r="L232" s="590"/>
      <c r="M232" s="589"/>
    </row>
    <row r="233" spans="1:13">
      <c r="A233" s="601">
        <v>226</v>
      </c>
      <c r="B233" s="589"/>
      <c r="C233" s="589"/>
      <c r="D233" s="589"/>
      <c r="E233" s="600"/>
      <c r="F233" s="600"/>
      <c r="G233" s="591"/>
      <c r="H233" s="603"/>
      <c r="I233" s="604"/>
      <c r="J233" s="602" t="e">
        <f t="shared" si="3"/>
        <v>#DIV/0!</v>
      </c>
      <c r="K233" s="590"/>
      <c r="L233" s="590"/>
      <c r="M233" s="589"/>
    </row>
    <row r="234" spans="1:13">
      <c r="A234" s="601">
        <v>227</v>
      </c>
      <c r="B234" s="589"/>
      <c r="C234" s="589"/>
      <c r="D234" s="589"/>
      <c r="E234" s="600"/>
      <c r="F234" s="600"/>
      <c r="G234" s="591"/>
      <c r="H234" s="603"/>
      <c r="I234" s="604"/>
      <c r="J234" s="582" t="e">
        <f t="shared" si="3"/>
        <v>#DIV/0!</v>
      </c>
      <c r="K234" s="590"/>
      <c r="L234" s="590"/>
      <c r="M234" s="589"/>
    </row>
    <row r="235" spans="1:13">
      <c r="A235" s="574">
        <v>228</v>
      </c>
      <c r="B235" s="589"/>
      <c r="C235" s="589"/>
      <c r="D235" s="589"/>
      <c r="E235" s="600"/>
      <c r="F235" s="600"/>
      <c r="G235" s="591"/>
      <c r="H235" s="603"/>
      <c r="I235" s="604"/>
      <c r="J235" s="582" t="e">
        <f t="shared" si="3"/>
        <v>#DIV/0!</v>
      </c>
      <c r="K235" s="590"/>
      <c r="L235" s="590"/>
      <c r="M235" s="589"/>
    </row>
    <row r="236" spans="1:13">
      <c r="A236" s="574">
        <v>229</v>
      </c>
      <c r="B236" s="589"/>
      <c r="C236" s="589"/>
      <c r="D236" s="589"/>
      <c r="E236" s="600"/>
      <c r="F236" s="600"/>
      <c r="G236" s="591"/>
      <c r="H236" s="603"/>
      <c r="I236" s="604"/>
      <c r="J236" s="582" t="e">
        <f t="shared" si="3"/>
        <v>#DIV/0!</v>
      </c>
      <c r="K236" s="590"/>
      <c r="L236" s="590"/>
      <c r="M236" s="589"/>
    </row>
    <row r="237" spans="1:13">
      <c r="A237" s="574">
        <v>230</v>
      </c>
      <c r="B237" s="589"/>
      <c r="C237" s="589"/>
      <c r="D237" s="589"/>
      <c r="E237" s="600"/>
      <c r="F237" s="600"/>
      <c r="G237" s="591"/>
      <c r="H237" s="603"/>
      <c r="I237" s="604"/>
      <c r="J237" s="582" t="e">
        <f t="shared" si="3"/>
        <v>#DIV/0!</v>
      </c>
      <c r="K237" s="590"/>
      <c r="L237" s="590"/>
      <c r="M237" s="589"/>
    </row>
    <row r="238" spans="1:13">
      <c r="A238" s="574">
        <v>231</v>
      </c>
      <c r="B238" s="589"/>
      <c r="C238" s="589"/>
      <c r="D238" s="589"/>
      <c r="E238" s="600"/>
      <c r="F238" s="600"/>
      <c r="G238" s="591"/>
      <c r="H238" s="603"/>
      <c r="I238" s="604"/>
      <c r="J238" s="602" t="e">
        <f t="shared" si="3"/>
        <v>#DIV/0!</v>
      </c>
      <c r="K238" s="590"/>
      <c r="L238" s="590"/>
      <c r="M238" s="589"/>
    </row>
    <row r="239" spans="1:13">
      <c r="A239" s="574">
        <v>232</v>
      </c>
      <c r="B239" s="589"/>
      <c r="C239" s="589"/>
      <c r="D239" s="589"/>
      <c r="E239" s="600"/>
      <c r="F239" s="600"/>
      <c r="G239" s="591"/>
      <c r="H239" s="603"/>
      <c r="I239" s="604"/>
      <c r="J239" s="602" t="e">
        <f t="shared" si="3"/>
        <v>#DIV/0!</v>
      </c>
      <c r="K239" s="590"/>
      <c r="L239" s="590"/>
      <c r="M239" s="589"/>
    </row>
    <row r="240" spans="1:13">
      <c r="A240" s="574">
        <v>233</v>
      </c>
      <c r="B240" s="589"/>
      <c r="C240" s="589"/>
      <c r="D240" s="589"/>
      <c r="E240" s="600"/>
      <c r="F240" s="600"/>
      <c r="G240" s="591"/>
      <c r="H240" s="603"/>
      <c r="I240" s="604"/>
      <c r="J240" s="582" t="e">
        <f t="shared" si="3"/>
        <v>#DIV/0!</v>
      </c>
      <c r="K240" s="590"/>
      <c r="L240" s="590"/>
      <c r="M240" s="589"/>
    </row>
    <row r="241" spans="1:13">
      <c r="A241" s="574">
        <v>234</v>
      </c>
      <c r="B241" s="589"/>
      <c r="C241" s="589"/>
      <c r="D241" s="589"/>
      <c r="E241" s="600"/>
      <c r="F241" s="600"/>
      <c r="G241" s="591"/>
      <c r="H241" s="603"/>
      <c r="I241" s="604"/>
      <c r="J241" s="602" t="e">
        <f t="shared" si="3"/>
        <v>#DIV/0!</v>
      </c>
      <c r="K241" s="590"/>
      <c r="L241" s="590"/>
      <c r="M241" s="589"/>
    </row>
    <row r="242" spans="1:13">
      <c r="A242" s="574">
        <v>235</v>
      </c>
      <c r="B242" s="589"/>
      <c r="C242" s="589"/>
      <c r="D242" s="589"/>
      <c r="E242" s="600"/>
      <c r="F242" s="600"/>
      <c r="G242" s="591"/>
      <c r="H242" s="603"/>
      <c r="I242" s="604"/>
      <c r="J242" s="602" t="e">
        <f t="shared" si="3"/>
        <v>#DIV/0!</v>
      </c>
      <c r="K242" s="590"/>
      <c r="L242" s="590"/>
      <c r="M242" s="589"/>
    </row>
    <row r="243" spans="1:13">
      <c r="A243" s="601">
        <v>236</v>
      </c>
      <c r="B243" s="589"/>
      <c r="C243" s="589"/>
      <c r="D243" s="589"/>
      <c r="E243" s="600"/>
      <c r="F243" s="600"/>
      <c r="G243" s="591"/>
      <c r="H243" s="603"/>
      <c r="I243" s="604"/>
      <c r="J243" s="582" t="e">
        <f t="shared" si="3"/>
        <v>#DIV/0!</v>
      </c>
      <c r="K243" s="590"/>
      <c r="L243" s="590"/>
      <c r="M243" s="589"/>
    </row>
    <row r="244" spans="1:13">
      <c r="A244" s="601">
        <v>237</v>
      </c>
      <c r="B244" s="589"/>
      <c r="C244" s="589"/>
      <c r="D244" s="589"/>
      <c r="E244" s="600"/>
      <c r="F244" s="600"/>
      <c r="G244" s="591"/>
      <c r="H244" s="603"/>
      <c r="I244" s="604"/>
      <c r="J244" s="582" t="e">
        <f t="shared" si="3"/>
        <v>#DIV/0!</v>
      </c>
      <c r="K244" s="590"/>
      <c r="L244" s="590"/>
      <c r="M244" s="589"/>
    </row>
    <row r="245" spans="1:13">
      <c r="A245" s="574">
        <v>238</v>
      </c>
      <c r="B245" s="589"/>
      <c r="C245" s="589"/>
      <c r="D245" s="589"/>
      <c r="E245" s="600"/>
      <c r="F245" s="600"/>
      <c r="G245" s="591"/>
      <c r="H245" s="603"/>
      <c r="I245" s="604"/>
      <c r="J245" s="582" t="e">
        <f t="shared" si="3"/>
        <v>#DIV/0!</v>
      </c>
      <c r="K245" s="590"/>
      <c r="L245" s="590"/>
      <c r="M245" s="589"/>
    </row>
    <row r="246" spans="1:13">
      <c r="A246" s="574">
        <v>239</v>
      </c>
      <c r="B246" s="589"/>
      <c r="C246" s="589"/>
      <c r="D246" s="589"/>
      <c r="E246" s="600"/>
      <c r="F246" s="600"/>
      <c r="G246" s="591"/>
      <c r="H246" s="603"/>
      <c r="I246" s="604"/>
      <c r="J246" s="582" t="e">
        <f t="shared" si="3"/>
        <v>#DIV/0!</v>
      </c>
      <c r="K246" s="590"/>
      <c r="L246" s="590"/>
      <c r="M246" s="589"/>
    </row>
    <row r="247" spans="1:13">
      <c r="A247" s="574">
        <v>240</v>
      </c>
      <c r="B247" s="589"/>
      <c r="C247" s="589"/>
      <c r="D247" s="589"/>
      <c r="E247" s="600"/>
      <c r="F247" s="600"/>
      <c r="G247" s="591"/>
      <c r="H247" s="603"/>
      <c r="I247" s="604"/>
      <c r="J247" s="602" t="e">
        <f t="shared" si="3"/>
        <v>#DIV/0!</v>
      </c>
      <c r="K247" s="590"/>
      <c r="L247" s="590"/>
      <c r="M247" s="589"/>
    </row>
    <row r="248" spans="1:13">
      <c r="A248" s="574">
        <v>241</v>
      </c>
      <c r="B248" s="589"/>
      <c r="C248" s="589"/>
      <c r="D248" s="589"/>
      <c r="E248" s="600"/>
      <c r="F248" s="600"/>
      <c r="G248" s="591"/>
      <c r="H248" s="603"/>
      <c r="I248" s="604"/>
      <c r="J248" s="602" t="e">
        <f t="shared" si="3"/>
        <v>#DIV/0!</v>
      </c>
      <c r="K248" s="590"/>
      <c r="L248" s="590"/>
      <c r="M248" s="589"/>
    </row>
    <row r="249" spans="1:13">
      <c r="A249" s="574">
        <v>242</v>
      </c>
      <c r="B249" s="589"/>
      <c r="C249" s="589"/>
      <c r="D249" s="589"/>
      <c r="E249" s="600"/>
      <c r="F249" s="600"/>
      <c r="G249" s="591"/>
      <c r="H249" s="603"/>
      <c r="I249" s="604"/>
      <c r="J249" s="582" t="e">
        <f t="shared" si="3"/>
        <v>#DIV/0!</v>
      </c>
      <c r="K249" s="590"/>
      <c r="L249" s="590"/>
      <c r="M249" s="589"/>
    </row>
    <row r="250" spans="1:13">
      <c r="A250" s="574">
        <v>243</v>
      </c>
      <c r="B250" s="589"/>
      <c r="C250" s="589"/>
      <c r="D250" s="589"/>
      <c r="E250" s="600"/>
      <c r="F250" s="600"/>
      <c r="G250" s="591"/>
      <c r="H250" s="603"/>
      <c r="I250" s="604"/>
      <c r="J250" s="602" t="e">
        <f t="shared" si="3"/>
        <v>#DIV/0!</v>
      </c>
      <c r="K250" s="590"/>
      <c r="L250" s="590"/>
      <c r="M250" s="589"/>
    </row>
    <row r="251" spans="1:13">
      <c r="A251" s="574">
        <v>244</v>
      </c>
      <c r="B251" s="589"/>
      <c r="C251" s="589"/>
      <c r="D251" s="589"/>
      <c r="E251" s="600"/>
      <c r="F251" s="600"/>
      <c r="G251" s="591"/>
      <c r="H251" s="603"/>
      <c r="I251" s="604"/>
      <c r="J251" s="602" t="e">
        <f t="shared" si="3"/>
        <v>#DIV/0!</v>
      </c>
      <c r="K251" s="590"/>
      <c r="L251" s="590"/>
      <c r="M251" s="589"/>
    </row>
    <row r="252" spans="1:13">
      <c r="A252" s="574">
        <v>245</v>
      </c>
      <c r="B252" s="589"/>
      <c r="C252" s="589"/>
      <c r="D252" s="589"/>
      <c r="E252" s="600"/>
      <c r="F252" s="600"/>
      <c r="G252" s="591"/>
      <c r="H252" s="603"/>
      <c r="I252" s="604"/>
      <c r="J252" s="582" t="e">
        <f t="shared" si="3"/>
        <v>#DIV/0!</v>
      </c>
      <c r="K252" s="590"/>
      <c r="L252" s="590"/>
      <c r="M252" s="589"/>
    </row>
    <row r="253" spans="1:13">
      <c r="A253" s="601">
        <v>246</v>
      </c>
      <c r="B253" s="589"/>
      <c r="C253" s="589"/>
      <c r="D253" s="589"/>
      <c r="E253" s="600"/>
      <c r="F253" s="600"/>
      <c r="G253" s="591"/>
      <c r="H253" s="603"/>
      <c r="I253" s="604"/>
      <c r="J253" s="582" t="e">
        <f t="shared" si="3"/>
        <v>#DIV/0!</v>
      </c>
      <c r="K253" s="590"/>
      <c r="L253" s="590"/>
      <c r="M253" s="589"/>
    </row>
    <row r="254" spans="1:13">
      <c r="A254" s="601">
        <v>247</v>
      </c>
      <c r="B254" s="589"/>
      <c r="C254" s="589"/>
      <c r="D254" s="589"/>
      <c r="E254" s="600"/>
      <c r="F254" s="600"/>
      <c r="G254" s="591"/>
      <c r="H254" s="603"/>
      <c r="I254" s="604"/>
      <c r="J254" s="582" t="e">
        <f t="shared" si="3"/>
        <v>#DIV/0!</v>
      </c>
      <c r="K254" s="590"/>
      <c r="L254" s="590"/>
      <c r="M254" s="589"/>
    </row>
    <row r="255" spans="1:13">
      <c r="A255" s="574">
        <v>248</v>
      </c>
      <c r="B255" s="589"/>
      <c r="C255" s="589"/>
      <c r="D255" s="589"/>
      <c r="E255" s="600"/>
      <c r="F255" s="600"/>
      <c r="G255" s="591"/>
      <c r="H255" s="603"/>
      <c r="I255" s="604"/>
      <c r="J255" s="582" t="e">
        <f t="shared" si="3"/>
        <v>#DIV/0!</v>
      </c>
      <c r="K255" s="590"/>
      <c r="L255" s="590"/>
      <c r="M255" s="589"/>
    </row>
    <row r="256" spans="1:13">
      <c r="A256" s="574">
        <v>249</v>
      </c>
      <c r="B256" s="589"/>
      <c r="C256" s="589"/>
      <c r="D256" s="589"/>
      <c r="E256" s="600"/>
      <c r="F256" s="600"/>
      <c r="G256" s="591"/>
      <c r="H256" s="603"/>
      <c r="I256" s="604"/>
      <c r="J256" s="602" t="e">
        <f t="shared" si="3"/>
        <v>#DIV/0!</v>
      </c>
      <c r="K256" s="590"/>
      <c r="L256" s="590"/>
      <c r="M256" s="589"/>
    </row>
    <row r="257" spans="1:13">
      <c r="A257" s="574">
        <v>250</v>
      </c>
      <c r="B257" s="589"/>
      <c r="C257" s="589"/>
      <c r="D257" s="589"/>
      <c r="E257" s="600"/>
      <c r="F257" s="600"/>
      <c r="G257" s="591"/>
      <c r="H257" s="603"/>
      <c r="I257" s="604"/>
      <c r="J257" s="602" t="e">
        <f t="shared" si="3"/>
        <v>#DIV/0!</v>
      </c>
      <c r="K257" s="590"/>
      <c r="L257" s="590"/>
      <c r="M257" s="589"/>
    </row>
    <row r="258" spans="1:13">
      <c r="A258" s="574">
        <v>251</v>
      </c>
      <c r="B258" s="589"/>
      <c r="C258" s="589"/>
      <c r="D258" s="589"/>
      <c r="E258" s="600"/>
      <c r="F258" s="600"/>
      <c r="G258" s="591"/>
      <c r="H258" s="603"/>
      <c r="I258" s="604"/>
      <c r="J258" s="582" t="e">
        <f t="shared" si="3"/>
        <v>#DIV/0!</v>
      </c>
      <c r="K258" s="590"/>
      <c r="L258" s="590"/>
      <c r="M258" s="589"/>
    </row>
    <row r="259" spans="1:13">
      <c r="A259" s="574">
        <v>252</v>
      </c>
      <c r="B259" s="589"/>
      <c r="C259" s="589"/>
      <c r="D259" s="589"/>
      <c r="E259" s="600"/>
      <c r="F259" s="600"/>
      <c r="G259" s="591"/>
      <c r="H259" s="603"/>
      <c r="I259" s="604"/>
      <c r="J259" s="602" t="e">
        <f t="shared" si="3"/>
        <v>#DIV/0!</v>
      </c>
      <c r="K259" s="590"/>
      <c r="L259" s="590"/>
      <c r="M259" s="589"/>
    </row>
    <row r="260" spans="1:13">
      <c r="A260" s="574">
        <v>253</v>
      </c>
      <c r="B260" s="589"/>
      <c r="C260" s="589"/>
      <c r="D260" s="589"/>
      <c r="E260" s="600"/>
      <c r="F260" s="600"/>
      <c r="G260" s="591"/>
      <c r="H260" s="603"/>
      <c r="I260" s="604"/>
      <c r="J260" s="602" t="e">
        <f t="shared" si="3"/>
        <v>#DIV/0!</v>
      </c>
      <c r="K260" s="590"/>
      <c r="L260" s="590"/>
      <c r="M260" s="589"/>
    </row>
    <row r="261" spans="1:13">
      <c r="A261" s="574">
        <v>254</v>
      </c>
      <c r="B261" s="589"/>
      <c r="C261" s="589"/>
      <c r="D261" s="589"/>
      <c r="E261" s="600"/>
      <c r="F261" s="600"/>
      <c r="G261" s="591"/>
      <c r="H261" s="603"/>
      <c r="I261" s="604"/>
      <c r="J261" s="582" t="e">
        <f t="shared" si="3"/>
        <v>#DIV/0!</v>
      </c>
      <c r="K261" s="590"/>
      <c r="L261" s="590"/>
      <c r="M261" s="589"/>
    </row>
    <row r="262" spans="1:13">
      <c r="A262" s="574">
        <v>255</v>
      </c>
      <c r="B262" s="589"/>
      <c r="C262" s="589"/>
      <c r="D262" s="589"/>
      <c r="E262" s="600"/>
      <c r="F262" s="600"/>
      <c r="G262" s="591"/>
      <c r="H262" s="603"/>
      <c r="I262" s="604"/>
      <c r="J262" s="582" t="e">
        <f t="shared" si="3"/>
        <v>#DIV/0!</v>
      </c>
      <c r="K262" s="590"/>
      <c r="L262" s="590"/>
      <c r="M262" s="589"/>
    </row>
    <row r="263" spans="1:13">
      <c r="A263" s="601">
        <v>256</v>
      </c>
      <c r="B263" s="589"/>
      <c r="C263" s="589"/>
      <c r="D263" s="589"/>
      <c r="E263" s="600"/>
      <c r="F263" s="600"/>
      <c r="G263" s="591"/>
      <c r="H263" s="603"/>
      <c r="I263" s="604"/>
      <c r="J263" s="582" t="e">
        <f t="shared" si="3"/>
        <v>#DIV/0!</v>
      </c>
      <c r="K263" s="590"/>
      <c r="L263" s="590"/>
      <c r="M263" s="589"/>
    </row>
    <row r="264" spans="1:13">
      <c r="A264" s="601">
        <v>257</v>
      </c>
      <c r="B264" s="589"/>
      <c r="C264" s="589"/>
      <c r="D264" s="589"/>
      <c r="E264" s="600"/>
      <c r="F264" s="600"/>
      <c r="G264" s="591"/>
      <c r="H264" s="603"/>
      <c r="I264" s="604"/>
      <c r="J264" s="582" t="e">
        <f t="shared" ref="J264:J327" si="4">H264/I264</f>
        <v>#DIV/0!</v>
      </c>
      <c r="K264" s="590"/>
      <c r="L264" s="590"/>
      <c r="M264" s="589"/>
    </row>
    <row r="265" spans="1:13">
      <c r="A265" s="574">
        <v>258</v>
      </c>
      <c r="B265" s="589"/>
      <c r="C265" s="589"/>
      <c r="D265" s="589"/>
      <c r="E265" s="600"/>
      <c r="F265" s="600"/>
      <c r="G265" s="591"/>
      <c r="H265" s="603"/>
      <c r="I265" s="604"/>
      <c r="J265" s="602" t="e">
        <f t="shared" si="4"/>
        <v>#DIV/0!</v>
      </c>
      <c r="K265" s="590"/>
      <c r="L265" s="590"/>
      <c r="M265" s="589"/>
    </row>
    <row r="266" spans="1:13">
      <c r="A266" s="574">
        <v>259</v>
      </c>
      <c r="B266" s="589"/>
      <c r="C266" s="589"/>
      <c r="D266" s="589"/>
      <c r="E266" s="600"/>
      <c r="F266" s="600"/>
      <c r="G266" s="591"/>
      <c r="H266" s="603"/>
      <c r="I266" s="604"/>
      <c r="J266" s="602" t="e">
        <f t="shared" si="4"/>
        <v>#DIV/0!</v>
      </c>
      <c r="K266" s="590"/>
      <c r="L266" s="590"/>
      <c r="M266" s="589"/>
    </row>
    <row r="267" spans="1:13">
      <c r="A267" s="574">
        <v>260</v>
      </c>
      <c r="B267" s="589"/>
      <c r="C267" s="589"/>
      <c r="D267" s="589"/>
      <c r="E267" s="600"/>
      <c r="F267" s="600"/>
      <c r="G267" s="591"/>
      <c r="H267" s="603"/>
      <c r="I267" s="604"/>
      <c r="J267" s="582" t="e">
        <f t="shared" si="4"/>
        <v>#DIV/0!</v>
      </c>
      <c r="K267" s="590"/>
      <c r="L267" s="590"/>
      <c r="M267" s="589"/>
    </row>
    <row r="268" spans="1:13">
      <c r="A268" s="574">
        <v>261</v>
      </c>
      <c r="B268" s="589"/>
      <c r="C268" s="589"/>
      <c r="D268" s="589"/>
      <c r="E268" s="600"/>
      <c r="F268" s="600"/>
      <c r="G268" s="591"/>
      <c r="H268" s="603"/>
      <c r="I268" s="604"/>
      <c r="J268" s="602" t="e">
        <f t="shared" si="4"/>
        <v>#DIV/0!</v>
      </c>
      <c r="K268" s="590"/>
      <c r="L268" s="590"/>
      <c r="M268" s="589"/>
    </row>
    <row r="269" spans="1:13">
      <c r="A269" s="574">
        <v>262</v>
      </c>
      <c r="B269" s="589"/>
      <c r="C269" s="589"/>
      <c r="D269" s="589"/>
      <c r="E269" s="600"/>
      <c r="F269" s="600"/>
      <c r="G269" s="591"/>
      <c r="H269" s="603"/>
      <c r="I269" s="604"/>
      <c r="J269" s="602" t="e">
        <f t="shared" si="4"/>
        <v>#DIV/0!</v>
      </c>
      <c r="K269" s="590"/>
      <c r="L269" s="590"/>
      <c r="M269" s="589"/>
    </row>
    <row r="270" spans="1:13">
      <c r="A270" s="574">
        <v>263</v>
      </c>
      <c r="B270" s="589"/>
      <c r="C270" s="589"/>
      <c r="D270" s="589"/>
      <c r="E270" s="600"/>
      <c r="F270" s="600"/>
      <c r="G270" s="591"/>
      <c r="H270" s="603"/>
      <c r="I270" s="604"/>
      <c r="J270" s="582" t="e">
        <f t="shared" si="4"/>
        <v>#DIV/0!</v>
      </c>
      <c r="K270" s="590"/>
      <c r="L270" s="590"/>
      <c r="M270" s="589"/>
    </row>
    <row r="271" spans="1:13">
      <c r="A271" s="574">
        <v>264</v>
      </c>
      <c r="B271" s="589"/>
      <c r="C271" s="589"/>
      <c r="D271" s="589"/>
      <c r="E271" s="600"/>
      <c r="F271" s="600"/>
      <c r="G271" s="591"/>
      <c r="H271" s="603"/>
      <c r="I271" s="604"/>
      <c r="J271" s="582" t="e">
        <f t="shared" si="4"/>
        <v>#DIV/0!</v>
      </c>
      <c r="K271" s="590"/>
      <c r="L271" s="590"/>
      <c r="M271" s="589"/>
    </row>
    <row r="272" spans="1:13">
      <c r="A272" s="574">
        <v>265</v>
      </c>
      <c r="B272" s="589"/>
      <c r="C272" s="589"/>
      <c r="D272" s="589"/>
      <c r="E272" s="600"/>
      <c r="F272" s="600"/>
      <c r="G272" s="591"/>
      <c r="H272" s="603"/>
      <c r="I272" s="604"/>
      <c r="J272" s="582" t="e">
        <f t="shared" si="4"/>
        <v>#DIV/0!</v>
      </c>
      <c r="K272" s="590"/>
      <c r="L272" s="590"/>
      <c r="M272" s="589"/>
    </row>
    <row r="273" spans="1:13">
      <c r="A273" s="601">
        <v>266</v>
      </c>
      <c r="B273" s="589"/>
      <c r="C273" s="589"/>
      <c r="D273" s="589"/>
      <c r="E273" s="600"/>
      <c r="F273" s="600"/>
      <c r="G273" s="591"/>
      <c r="H273" s="603"/>
      <c r="I273" s="604"/>
      <c r="J273" s="582" t="e">
        <f t="shared" si="4"/>
        <v>#DIV/0!</v>
      </c>
      <c r="K273" s="590"/>
      <c r="L273" s="590"/>
      <c r="M273" s="589"/>
    </row>
    <row r="274" spans="1:13">
      <c r="A274" s="601">
        <v>267</v>
      </c>
      <c r="B274" s="589"/>
      <c r="C274" s="589"/>
      <c r="D274" s="589"/>
      <c r="E274" s="600"/>
      <c r="F274" s="600"/>
      <c r="G274" s="591"/>
      <c r="H274" s="603"/>
      <c r="I274" s="604"/>
      <c r="J274" s="602" t="e">
        <f t="shared" si="4"/>
        <v>#DIV/0!</v>
      </c>
      <c r="K274" s="590"/>
      <c r="L274" s="590"/>
      <c r="M274" s="589"/>
    </row>
    <row r="275" spans="1:13">
      <c r="A275" s="574">
        <v>268</v>
      </c>
      <c r="B275" s="589"/>
      <c r="C275" s="589"/>
      <c r="D275" s="589"/>
      <c r="E275" s="600"/>
      <c r="F275" s="600"/>
      <c r="G275" s="591"/>
      <c r="H275" s="603"/>
      <c r="I275" s="604"/>
      <c r="J275" s="602" t="e">
        <f t="shared" si="4"/>
        <v>#DIV/0!</v>
      </c>
      <c r="K275" s="590"/>
      <c r="L275" s="590"/>
      <c r="M275" s="589"/>
    </row>
    <row r="276" spans="1:13">
      <c r="A276" s="574">
        <v>269</v>
      </c>
      <c r="B276" s="589"/>
      <c r="C276" s="589"/>
      <c r="D276" s="589"/>
      <c r="E276" s="600"/>
      <c r="F276" s="600"/>
      <c r="G276" s="591"/>
      <c r="H276" s="603"/>
      <c r="I276" s="604"/>
      <c r="J276" s="582" t="e">
        <f t="shared" si="4"/>
        <v>#DIV/0!</v>
      </c>
      <c r="K276" s="590"/>
      <c r="L276" s="590"/>
      <c r="M276" s="589"/>
    </row>
    <row r="277" spans="1:13">
      <c r="A277" s="574">
        <v>270</v>
      </c>
      <c r="B277" s="589"/>
      <c r="C277" s="589"/>
      <c r="D277" s="589"/>
      <c r="E277" s="600"/>
      <c r="F277" s="600"/>
      <c r="G277" s="591"/>
      <c r="H277" s="603"/>
      <c r="I277" s="604"/>
      <c r="J277" s="602" t="e">
        <f t="shared" si="4"/>
        <v>#DIV/0!</v>
      </c>
      <c r="K277" s="590"/>
      <c r="L277" s="590"/>
      <c r="M277" s="589"/>
    </row>
    <row r="278" spans="1:13">
      <c r="A278" s="574">
        <v>271</v>
      </c>
      <c r="B278" s="589"/>
      <c r="C278" s="589"/>
      <c r="D278" s="589"/>
      <c r="E278" s="600"/>
      <c r="F278" s="600"/>
      <c r="G278" s="591"/>
      <c r="H278" s="603"/>
      <c r="I278" s="604"/>
      <c r="J278" s="602" t="e">
        <f t="shared" si="4"/>
        <v>#DIV/0!</v>
      </c>
      <c r="K278" s="590"/>
      <c r="L278" s="590"/>
      <c r="M278" s="589"/>
    </row>
    <row r="279" spans="1:13">
      <c r="A279" s="574">
        <v>272</v>
      </c>
      <c r="B279" s="589"/>
      <c r="C279" s="589"/>
      <c r="D279" s="589"/>
      <c r="E279" s="600"/>
      <c r="F279" s="600"/>
      <c r="G279" s="591"/>
      <c r="H279" s="603"/>
      <c r="I279" s="604"/>
      <c r="J279" s="582" t="e">
        <f t="shared" si="4"/>
        <v>#DIV/0!</v>
      </c>
      <c r="K279" s="590"/>
      <c r="L279" s="590"/>
      <c r="M279" s="589"/>
    </row>
    <row r="280" spans="1:13">
      <c r="A280" s="574">
        <v>273</v>
      </c>
      <c r="B280" s="589"/>
      <c r="C280" s="589"/>
      <c r="D280" s="589"/>
      <c r="E280" s="600"/>
      <c r="F280" s="600"/>
      <c r="G280" s="591"/>
      <c r="H280" s="603"/>
      <c r="I280" s="604"/>
      <c r="J280" s="582" t="e">
        <f t="shared" si="4"/>
        <v>#DIV/0!</v>
      </c>
      <c r="K280" s="590"/>
      <c r="L280" s="590"/>
      <c r="M280" s="589"/>
    </row>
    <row r="281" spans="1:13">
      <c r="A281" s="574">
        <v>274</v>
      </c>
      <c r="B281" s="589"/>
      <c r="C281" s="589"/>
      <c r="D281" s="589"/>
      <c r="E281" s="600"/>
      <c r="F281" s="600"/>
      <c r="G281" s="591"/>
      <c r="H281" s="603"/>
      <c r="I281" s="604"/>
      <c r="J281" s="582" t="e">
        <f t="shared" si="4"/>
        <v>#DIV/0!</v>
      </c>
      <c r="K281" s="590"/>
      <c r="L281" s="590"/>
      <c r="M281" s="589"/>
    </row>
    <row r="282" spans="1:13">
      <c r="A282" s="574">
        <v>275</v>
      </c>
      <c r="B282" s="589"/>
      <c r="C282" s="589"/>
      <c r="D282" s="589"/>
      <c r="E282" s="600"/>
      <c r="F282" s="600"/>
      <c r="G282" s="591"/>
      <c r="H282" s="603"/>
      <c r="I282" s="604"/>
      <c r="J282" s="582" t="e">
        <f t="shared" si="4"/>
        <v>#DIV/0!</v>
      </c>
      <c r="K282" s="590"/>
      <c r="L282" s="590"/>
      <c r="M282" s="589"/>
    </row>
    <row r="283" spans="1:13">
      <c r="A283" s="601">
        <v>276</v>
      </c>
      <c r="B283" s="589"/>
      <c r="C283" s="589"/>
      <c r="D283" s="589"/>
      <c r="E283" s="600"/>
      <c r="F283" s="600"/>
      <c r="G283" s="591"/>
      <c r="H283" s="603"/>
      <c r="I283" s="604"/>
      <c r="J283" s="602" t="e">
        <f t="shared" si="4"/>
        <v>#DIV/0!</v>
      </c>
      <c r="K283" s="590"/>
      <c r="L283" s="590"/>
      <c r="M283" s="589"/>
    </row>
    <row r="284" spans="1:13">
      <c r="A284" s="601">
        <v>277</v>
      </c>
      <c r="B284" s="589"/>
      <c r="C284" s="589"/>
      <c r="D284" s="589"/>
      <c r="E284" s="600"/>
      <c r="F284" s="600"/>
      <c r="G284" s="591"/>
      <c r="H284" s="603"/>
      <c r="I284" s="604"/>
      <c r="J284" s="602" t="e">
        <f t="shared" si="4"/>
        <v>#DIV/0!</v>
      </c>
      <c r="K284" s="590"/>
      <c r="L284" s="590"/>
      <c r="M284" s="589"/>
    </row>
    <row r="285" spans="1:13">
      <c r="A285" s="574">
        <v>278</v>
      </c>
      <c r="B285" s="589"/>
      <c r="C285" s="589"/>
      <c r="D285" s="589"/>
      <c r="E285" s="600"/>
      <c r="F285" s="600"/>
      <c r="G285" s="591"/>
      <c r="H285" s="603"/>
      <c r="I285" s="604"/>
      <c r="J285" s="582" t="e">
        <f t="shared" si="4"/>
        <v>#DIV/0!</v>
      </c>
      <c r="K285" s="590"/>
      <c r="L285" s="590"/>
      <c r="M285" s="589"/>
    </row>
    <row r="286" spans="1:13">
      <c r="A286" s="574">
        <v>279</v>
      </c>
      <c r="B286" s="589"/>
      <c r="C286" s="589"/>
      <c r="D286" s="589"/>
      <c r="E286" s="600"/>
      <c r="F286" s="600"/>
      <c r="G286" s="591"/>
      <c r="H286" s="603"/>
      <c r="I286" s="604"/>
      <c r="J286" s="602" t="e">
        <f t="shared" si="4"/>
        <v>#DIV/0!</v>
      </c>
      <c r="K286" s="590"/>
      <c r="L286" s="590"/>
      <c r="M286" s="589"/>
    </row>
    <row r="287" spans="1:13">
      <c r="A287" s="574">
        <v>280</v>
      </c>
      <c r="B287" s="589"/>
      <c r="C287" s="589"/>
      <c r="D287" s="589"/>
      <c r="E287" s="600"/>
      <c r="F287" s="600"/>
      <c r="G287" s="591"/>
      <c r="H287" s="603"/>
      <c r="I287" s="604"/>
      <c r="J287" s="602" t="e">
        <f t="shared" si="4"/>
        <v>#DIV/0!</v>
      </c>
      <c r="K287" s="590"/>
      <c r="L287" s="590"/>
      <c r="M287" s="589"/>
    </row>
    <row r="288" spans="1:13">
      <c r="A288" s="574">
        <v>281</v>
      </c>
      <c r="B288" s="589"/>
      <c r="C288" s="589"/>
      <c r="D288" s="589"/>
      <c r="E288" s="600"/>
      <c r="F288" s="600"/>
      <c r="G288" s="591"/>
      <c r="H288" s="603"/>
      <c r="I288" s="604"/>
      <c r="J288" s="582" t="e">
        <f t="shared" si="4"/>
        <v>#DIV/0!</v>
      </c>
      <c r="K288" s="590"/>
      <c r="L288" s="590"/>
      <c r="M288" s="589"/>
    </row>
    <row r="289" spans="1:13">
      <c r="A289" s="574">
        <v>282</v>
      </c>
      <c r="B289" s="589"/>
      <c r="C289" s="589"/>
      <c r="D289" s="589"/>
      <c r="E289" s="600"/>
      <c r="F289" s="600"/>
      <c r="G289" s="591"/>
      <c r="H289" s="603"/>
      <c r="I289" s="604"/>
      <c r="J289" s="582" t="e">
        <f t="shared" si="4"/>
        <v>#DIV/0!</v>
      </c>
      <c r="K289" s="590"/>
      <c r="L289" s="590"/>
      <c r="M289" s="589"/>
    </row>
    <row r="290" spans="1:13">
      <c r="A290" s="574">
        <v>283</v>
      </c>
      <c r="B290" s="589"/>
      <c r="C290" s="589"/>
      <c r="D290" s="589"/>
      <c r="E290" s="600"/>
      <c r="F290" s="600"/>
      <c r="G290" s="591"/>
      <c r="H290" s="603"/>
      <c r="I290" s="604"/>
      <c r="J290" s="582" t="e">
        <f t="shared" si="4"/>
        <v>#DIV/0!</v>
      </c>
      <c r="K290" s="590"/>
      <c r="L290" s="590"/>
      <c r="M290" s="589"/>
    </row>
    <row r="291" spans="1:13">
      <c r="A291" s="574">
        <v>284</v>
      </c>
      <c r="B291" s="589"/>
      <c r="C291" s="589"/>
      <c r="D291" s="589"/>
      <c r="E291" s="600"/>
      <c r="F291" s="600"/>
      <c r="G291" s="591"/>
      <c r="H291" s="603"/>
      <c r="I291" s="604"/>
      <c r="J291" s="582" t="e">
        <f t="shared" si="4"/>
        <v>#DIV/0!</v>
      </c>
      <c r="K291" s="590"/>
      <c r="L291" s="590"/>
      <c r="M291" s="589"/>
    </row>
    <row r="292" spans="1:13">
      <c r="A292" s="574">
        <v>285</v>
      </c>
      <c r="B292" s="589"/>
      <c r="C292" s="589"/>
      <c r="D292" s="589"/>
      <c r="E292" s="600"/>
      <c r="F292" s="600"/>
      <c r="G292" s="591"/>
      <c r="H292" s="603"/>
      <c r="I292" s="604"/>
      <c r="J292" s="602" t="e">
        <f t="shared" si="4"/>
        <v>#DIV/0!</v>
      </c>
      <c r="K292" s="590"/>
      <c r="L292" s="590"/>
      <c r="M292" s="589"/>
    </row>
    <row r="293" spans="1:13">
      <c r="A293" s="601">
        <v>286</v>
      </c>
      <c r="B293" s="589"/>
      <c r="C293" s="589"/>
      <c r="D293" s="589"/>
      <c r="E293" s="600"/>
      <c r="F293" s="600"/>
      <c r="G293" s="591"/>
      <c r="H293" s="603"/>
      <c r="I293" s="604"/>
      <c r="J293" s="602" t="e">
        <f t="shared" si="4"/>
        <v>#DIV/0!</v>
      </c>
      <c r="K293" s="590"/>
      <c r="L293" s="590"/>
      <c r="M293" s="589"/>
    </row>
    <row r="294" spans="1:13">
      <c r="A294" s="601">
        <v>287</v>
      </c>
      <c r="B294" s="589"/>
      <c r="C294" s="589"/>
      <c r="D294" s="589"/>
      <c r="E294" s="600"/>
      <c r="F294" s="600"/>
      <c r="G294" s="591"/>
      <c r="H294" s="603"/>
      <c r="I294" s="604"/>
      <c r="J294" s="582" t="e">
        <f t="shared" si="4"/>
        <v>#DIV/0!</v>
      </c>
      <c r="K294" s="590"/>
      <c r="L294" s="590"/>
      <c r="M294" s="589"/>
    </row>
    <row r="295" spans="1:13">
      <c r="A295" s="574">
        <v>288</v>
      </c>
      <c r="B295" s="589"/>
      <c r="C295" s="589"/>
      <c r="D295" s="589"/>
      <c r="E295" s="600"/>
      <c r="F295" s="600"/>
      <c r="G295" s="591"/>
      <c r="H295" s="603"/>
      <c r="I295" s="604"/>
      <c r="J295" s="602" t="e">
        <f t="shared" si="4"/>
        <v>#DIV/0!</v>
      </c>
      <c r="K295" s="590"/>
      <c r="L295" s="590"/>
      <c r="M295" s="589"/>
    </row>
    <row r="296" spans="1:13">
      <c r="A296" s="574">
        <v>289</v>
      </c>
      <c r="B296" s="589"/>
      <c r="C296" s="589"/>
      <c r="D296" s="589"/>
      <c r="E296" s="600"/>
      <c r="F296" s="600"/>
      <c r="G296" s="591"/>
      <c r="H296" s="603"/>
      <c r="I296" s="604"/>
      <c r="J296" s="602" t="e">
        <f t="shared" si="4"/>
        <v>#DIV/0!</v>
      </c>
      <c r="K296" s="590"/>
      <c r="L296" s="590"/>
      <c r="M296" s="589"/>
    </row>
    <row r="297" spans="1:13">
      <c r="A297" s="574">
        <v>290</v>
      </c>
      <c r="B297" s="589"/>
      <c r="C297" s="589"/>
      <c r="D297" s="589"/>
      <c r="E297" s="600"/>
      <c r="F297" s="600"/>
      <c r="G297" s="591"/>
      <c r="H297" s="603"/>
      <c r="I297" s="604"/>
      <c r="J297" s="582" t="e">
        <f t="shared" si="4"/>
        <v>#DIV/0!</v>
      </c>
      <c r="K297" s="590"/>
      <c r="L297" s="590"/>
      <c r="M297" s="589"/>
    </row>
    <row r="298" spans="1:13">
      <c r="A298" s="574">
        <v>291</v>
      </c>
      <c r="B298" s="589"/>
      <c r="C298" s="589"/>
      <c r="D298" s="589"/>
      <c r="E298" s="600"/>
      <c r="F298" s="600"/>
      <c r="G298" s="591"/>
      <c r="H298" s="603"/>
      <c r="I298" s="604"/>
      <c r="J298" s="582" t="e">
        <f t="shared" si="4"/>
        <v>#DIV/0!</v>
      </c>
      <c r="K298" s="590"/>
      <c r="L298" s="590"/>
      <c r="M298" s="589"/>
    </row>
    <row r="299" spans="1:13">
      <c r="A299" s="574">
        <v>292</v>
      </c>
      <c r="B299" s="589"/>
      <c r="C299" s="589"/>
      <c r="D299" s="589"/>
      <c r="E299" s="600"/>
      <c r="F299" s="600"/>
      <c r="G299" s="591"/>
      <c r="H299" s="603"/>
      <c r="I299" s="604"/>
      <c r="J299" s="582" t="e">
        <f t="shared" si="4"/>
        <v>#DIV/0!</v>
      </c>
      <c r="K299" s="590"/>
      <c r="L299" s="590"/>
      <c r="M299" s="589"/>
    </row>
    <row r="300" spans="1:13">
      <c r="A300" s="574">
        <v>293</v>
      </c>
      <c r="B300" s="589"/>
      <c r="C300" s="589"/>
      <c r="D300" s="589"/>
      <c r="E300" s="600"/>
      <c r="F300" s="600"/>
      <c r="G300" s="591"/>
      <c r="H300" s="603"/>
      <c r="I300" s="604"/>
      <c r="J300" s="582" t="e">
        <f t="shared" si="4"/>
        <v>#DIV/0!</v>
      </c>
      <c r="K300" s="590"/>
      <c r="L300" s="590"/>
      <c r="M300" s="589"/>
    </row>
    <row r="301" spans="1:13">
      <c r="A301" s="574">
        <v>294</v>
      </c>
      <c r="B301" s="589"/>
      <c r="C301" s="589"/>
      <c r="D301" s="589"/>
      <c r="E301" s="600"/>
      <c r="F301" s="600"/>
      <c r="G301" s="591"/>
      <c r="H301" s="603"/>
      <c r="I301" s="604"/>
      <c r="J301" s="602" t="e">
        <f t="shared" si="4"/>
        <v>#DIV/0!</v>
      </c>
      <c r="K301" s="590"/>
      <c r="L301" s="590"/>
      <c r="M301" s="589"/>
    </row>
    <row r="302" spans="1:13">
      <c r="A302" s="574">
        <v>295</v>
      </c>
      <c r="B302" s="589"/>
      <c r="C302" s="589"/>
      <c r="D302" s="589"/>
      <c r="E302" s="600"/>
      <c r="F302" s="600"/>
      <c r="G302" s="591"/>
      <c r="H302" s="603"/>
      <c r="I302" s="604"/>
      <c r="J302" s="602" t="e">
        <f t="shared" si="4"/>
        <v>#DIV/0!</v>
      </c>
      <c r="K302" s="590"/>
      <c r="L302" s="590"/>
      <c r="M302" s="589"/>
    </row>
    <row r="303" spans="1:13">
      <c r="A303" s="601">
        <v>296</v>
      </c>
      <c r="B303" s="589"/>
      <c r="C303" s="589"/>
      <c r="D303" s="589"/>
      <c r="E303" s="600"/>
      <c r="F303" s="600"/>
      <c r="G303" s="591"/>
      <c r="H303" s="603"/>
      <c r="I303" s="604"/>
      <c r="J303" s="582" t="e">
        <f t="shared" si="4"/>
        <v>#DIV/0!</v>
      </c>
      <c r="K303" s="590"/>
      <c r="L303" s="590"/>
      <c r="M303" s="589"/>
    </row>
    <row r="304" spans="1:13">
      <c r="A304" s="601">
        <v>297</v>
      </c>
      <c r="B304" s="589"/>
      <c r="C304" s="589"/>
      <c r="D304" s="589"/>
      <c r="E304" s="600"/>
      <c r="F304" s="600"/>
      <c r="G304" s="591"/>
      <c r="H304" s="603"/>
      <c r="I304" s="604"/>
      <c r="J304" s="602" t="e">
        <f t="shared" si="4"/>
        <v>#DIV/0!</v>
      </c>
      <c r="K304" s="590"/>
      <c r="L304" s="590"/>
      <c r="M304" s="589"/>
    </row>
    <row r="305" spans="1:13">
      <c r="A305" s="574">
        <v>298</v>
      </c>
      <c r="B305" s="589"/>
      <c r="C305" s="589"/>
      <c r="D305" s="589"/>
      <c r="E305" s="600"/>
      <c r="F305" s="600"/>
      <c r="G305" s="591"/>
      <c r="H305" s="603"/>
      <c r="I305" s="604"/>
      <c r="J305" s="602" t="e">
        <f t="shared" si="4"/>
        <v>#DIV/0!</v>
      </c>
      <c r="K305" s="590"/>
      <c r="L305" s="590"/>
      <c r="M305" s="589"/>
    </row>
    <row r="306" spans="1:13">
      <c r="A306" s="574">
        <v>299</v>
      </c>
      <c r="B306" s="589"/>
      <c r="C306" s="589"/>
      <c r="D306" s="589"/>
      <c r="E306" s="600"/>
      <c r="F306" s="600"/>
      <c r="G306" s="591"/>
      <c r="H306" s="603"/>
      <c r="I306" s="604"/>
      <c r="J306" s="582" t="e">
        <f t="shared" si="4"/>
        <v>#DIV/0!</v>
      </c>
      <c r="K306" s="590"/>
      <c r="L306" s="590"/>
      <c r="M306" s="589"/>
    </row>
    <row r="307" spans="1:13">
      <c r="A307" s="574">
        <v>300</v>
      </c>
      <c r="B307" s="589"/>
      <c r="C307" s="589"/>
      <c r="D307" s="589"/>
      <c r="E307" s="600"/>
      <c r="F307" s="600"/>
      <c r="G307" s="591"/>
      <c r="H307" s="603"/>
      <c r="I307" s="604"/>
      <c r="J307" s="582" t="e">
        <f t="shared" si="4"/>
        <v>#DIV/0!</v>
      </c>
      <c r="K307" s="590"/>
      <c r="L307" s="590"/>
      <c r="M307" s="589"/>
    </row>
    <row r="308" spans="1:13">
      <c r="A308" s="574">
        <v>301</v>
      </c>
      <c r="B308" s="589"/>
      <c r="C308" s="589"/>
      <c r="D308" s="589"/>
      <c r="E308" s="600"/>
      <c r="F308" s="600"/>
      <c r="G308" s="591"/>
      <c r="H308" s="603"/>
      <c r="I308" s="604"/>
      <c r="J308" s="582" t="e">
        <f t="shared" si="4"/>
        <v>#DIV/0!</v>
      </c>
      <c r="K308" s="590"/>
      <c r="L308" s="590"/>
      <c r="M308" s="589"/>
    </row>
    <row r="309" spans="1:13">
      <c r="A309" s="574">
        <v>302</v>
      </c>
      <c r="B309" s="589"/>
      <c r="C309" s="589"/>
      <c r="D309" s="589"/>
      <c r="E309" s="600"/>
      <c r="F309" s="600"/>
      <c r="G309" s="591"/>
      <c r="H309" s="603"/>
      <c r="I309" s="604"/>
      <c r="J309" s="582" t="e">
        <f t="shared" si="4"/>
        <v>#DIV/0!</v>
      </c>
      <c r="K309" s="590"/>
      <c r="L309" s="590"/>
      <c r="M309" s="589"/>
    </row>
    <row r="310" spans="1:13">
      <c r="A310" s="574">
        <v>303</v>
      </c>
      <c r="B310" s="589"/>
      <c r="C310" s="589"/>
      <c r="D310" s="589"/>
      <c r="E310" s="600"/>
      <c r="F310" s="600"/>
      <c r="G310" s="591"/>
      <c r="H310" s="603"/>
      <c r="I310" s="604"/>
      <c r="J310" s="602" t="e">
        <f t="shared" si="4"/>
        <v>#DIV/0!</v>
      </c>
      <c r="K310" s="590"/>
      <c r="L310" s="590"/>
      <c r="M310" s="589"/>
    </row>
    <row r="311" spans="1:13">
      <c r="A311" s="574">
        <v>304</v>
      </c>
      <c r="B311" s="589"/>
      <c r="C311" s="589"/>
      <c r="D311" s="589"/>
      <c r="E311" s="600"/>
      <c r="F311" s="600"/>
      <c r="G311" s="591"/>
      <c r="H311" s="603"/>
      <c r="I311" s="604"/>
      <c r="J311" s="602" t="e">
        <f t="shared" si="4"/>
        <v>#DIV/0!</v>
      </c>
      <c r="K311" s="590"/>
      <c r="L311" s="590"/>
      <c r="M311" s="589"/>
    </row>
    <row r="312" spans="1:13">
      <c r="A312" s="574">
        <v>305</v>
      </c>
      <c r="B312" s="589"/>
      <c r="C312" s="589"/>
      <c r="D312" s="589"/>
      <c r="E312" s="600"/>
      <c r="F312" s="600"/>
      <c r="G312" s="591"/>
      <c r="H312" s="603"/>
      <c r="I312" s="604"/>
      <c r="J312" s="582" t="e">
        <f t="shared" si="4"/>
        <v>#DIV/0!</v>
      </c>
      <c r="K312" s="590"/>
      <c r="L312" s="590"/>
      <c r="M312" s="589"/>
    </row>
    <row r="313" spans="1:13">
      <c r="A313" s="601">
        <v>306</v>
      </c>
      <c r="B313" s="589"/>
      <c r="C313" s="589"/>
      <c r="D313" s="589"/>
      <c r="E313" s="600"/>
      <c r="F313" s="600"/>
      <c r="G313" s="591"/>
      <c r="H313" s="603"/>
      <c r="I313" s="604"/>
      <c r="J313" s="602" t="e">
        <f t="shared" si="4"/>
        <v>#DIV/0!</v>
      </c>
      <c r="K313" s="590"/>
      <c r="L313" s="590"/>
      <c r="M313" s="589"/>
    </row>
    <row r="314" spans="1:13">
      <c r="A314" s="601">
        <v>307</v>
      </c>
      <c r="B314" s="589"/>
      <c r="C314" s="589"/>
      <c r="D314" s="589"/>
      <c r="E314" s="600"/>
      <c r="F314" s="600"/>
      <c r="G314" s="591"/>
      <c r="H314" s="603"/>
      <c r="I314" s="604"/>
      <c r="J314" s="602" t="e">
        <f t="shared" si="4"/>
        <v>#DIV/0!</v>
      </c>
      <c r="K314" s="590"/>
      <c r="L314" s="590"/>
      <c r="M314" s="589"/>
    </row>
    <row r="315" spans="1:13">
      <c r="A315" s="574">
        <v>308</v>
      </c>
      <c r="B315" s="589"/>
      <c r="C315" s="589"/>
      <c r="D315" s="589"/>
      <c r="E315" s="600"/>
      <c r="F315" s="600"/>
      <c r="G315" s="591"/>
      <c r="H315" s="603"/>
      <c r="I315" s="604"/>
      <c r="J315" s="582" t="e">
        <f t="shared" si="4"/>
        <v>#DIV/0!</v>
      </c>
      <c r="K315" s="590"/>
      <c r="L315" s="590"/>
      <c r="M315" s="589"/>
    </row>
    <row r="316" spans="1:13">
      <c r="A316" s="574">
        <v>309</v>
      </c>
      <c r="B316" s="589"/>
      <c r="C316" s="589"/>
      <c r="D316" s="589"/>
      <c r="E316" s="600"/>
      <c r="F316" s="600"/>
      <c r="G316" s="591"/>
      <c r="H316" s="603"/>
      <c r="I316" s="604"/>
      <c r="J316" s="582" t="e">
        <f t="shared" si="4"/>
        <v>#DIV/0!</v>
      </c>
      <c r="K316" s="590"/>
      <c r="L316" s="590"/>
      <c r="M316" s="589"/>
    </row>
    <row r="317" spans="1:13">
      <c r="A317" s="574">
        <v>310</v>
      </c>
      <c r="B317" s="589"/>
      <c r="C317" s="589"/>
      <c r="D317" s="589"/>
      <c r="E317" s="600"/>
      <c r="F317" s="600"/>
      <c r="G317" s="591"/>
      <c r="H317" s="603"/>
      <c r="I317" s="604"/>
      <c r="J317" s="582" t="e">
        <f t="shared" si="4"/>
        <v>#DIV/0!</v>
      </c>
      <c r="K317" s="590"/>
      <c r="L317" s="590"/>
      <c r="M317" s="589"/>
    </row>
    <row r="318" spans="1:13">
      <c r="A318" s="574">
        <v>311</v>
      </c>
      <c r="B318" s="589"/>
      <c r="C318" s="589"/>
      <c r="D318" s="589"/>
      <c r="E318" s="600"/>
      <c r="F318" s="600"/>
      <c r="G318" s="591"/>
      <c r="H318" s="603"/>
      <c r="I318" s="604"/>
      <c r="J318" s="582" t="e">
        <f t="shared" si="4"/>
        <v>#DIV/0!</v>
      </c>
      <c r="K318" s="590"/>
      <c r="L318" s="590"/>
      <c r="M318" s="589"/>
    </row>
    <row r="319" spans="1:13">
      <c r="A319" s="574">
        <v>312</v>
      </c>
      <c r="B319" s="589"/>
      <c r="C319" s="589"/>
      <c r="D319" s="589"/>
      <c r="E319" s="600"/>
      <c r="F319" s="600"/>
      <c r="G319" s="591"/>
      <c r="H319" s="603"/>
      <c r="I319" s="604"/>
      <c r="J319" s="602" t="e">
        <f t="shared" si="4"/>
        <v>#DIV/0!</v>
      </c>
      <c r="K319" s="590"/>
      <c r="L319" s="590"/>
      <c r="M319" s="589"/>
    </row>
    <row r="320" spans="1:13">
      <c r="A320" s="574">
        <v>313</v>
      </c>
      <c r="B320" s="589"/>
      <c r="C320" s="589"/>
      <c r="D320" s="589"/>
      <c r="E320" s="600"/>
      <c r="F320" s="600"/>
      <c r="G320" s="591"/>
      <c r="H320" s="603"/>
      <c r="I320" s="604"/>
      <c r="J320" s="602" t="e">
        <f t="shared" si="4"/>
        <v>#DIV/0!</v>
      </c>
      <c r="K320" s="590"/>
      <c r="L320" s="590"/>
      <c r="M320" s="589"/>
    </row>
    <row r="321" spans="1:13">
      <c r="A321" s="574">
        <v>314</v>
      </c>
      <c r="B321" s="589"/>
      <c r="C321" s="589"/>
      <c r="D321" s="589"/>
      <c r="E321" s="600"/>
      <c r="F321" s="600"/>
      <c r="G321" s="591"/>
      <c r="H321" s="603"/>
      <c r="I321" s="604"/>
      <c r="J321" s="582" t="e">
        <f t="shared" si="4"/>
        <v>#DIV/0!</v>
      </c>
      <c r="K321" s="590"/>
      <c r="L321" s="590"/>
      <c r="M321" s="589"/>
    </row>
    <row r="322" spans="1:13">
      <c r="A322" s="574">
        <v>315</v>
      </c>
      <c r="B322" s="589"/>
      <c r="C322" s="589"/>
      <c r="D322" s="589"/>
      <c r="E322" s="600"/>
      <c r="F322" s="600"/>
      <c r="G322" s="591"/>
      <c r="H322" s="603"/>
      <c r="I322" s="604"/>
      <c r="J322" s="602" t="e">
        <f t="shared" si="4"/>
        <v>#DIV/0!</v>
      </c>
      <c r="K322" s="590"/>
      <c r="L322" s="590"/>
      <c r="M322" s="589"/>
    </row>
    <row r="323" spans="1:13">
      <c r="A323" s="601">
        <v>316</v>
      </c>
      <c r="B323" s="589"/>
      <c r="C323" s="589"/>
      <c r="D323" s="589"/>
      <c r="E323" s="600"/>
      <c r="F323" s="600"/>
      <c r="G323" s="591"/>
      <c r="H323" s="603"/>
      <c r="I323" s="604"/>
      <c r="J323" s="602" t="e">
        <f t="shared" si="4"/>
        <v>#DIV/0!</v>
      </c>
      <c r="K323" s="590"/>
      <c r="L323" s="590"/>
      <c r="M323" s="589"/>
    </row>
    <row r="324" spans="1:13">
      <c r="A324" s="601">
        <v>317</v>
      </c>
      <c r="B324" s="589"/>
      <c r="C324" s="589"/>
      <c r="D324" s="589"/>
      <c r="E324" s="600"/>
      <c r="F324" s="600"/>
      <c r="G324" s="591"/>
      <c r="H324" s="603"/>
      <c r="I324" s="604"/>
      <c r="J324" s="582" t="e">
        <f t="shared" si="4"/>
        <v>#DIV/0!</v>
      </c>
      <c r="K324" s="590"/>
      <c r="L324" s="590"/>
      <c r="M324" s="589"/>
    </row>
    <row r="325" spans="1:13">
      <c r="A325" s="574">
        <v>318</v>
      </c>
      <c r="B325" s="589"/>
      <c r="C325" s="589"/>
      <c r="D325" s="589"/>
      <c r="E325" s="600"/>
      <c r="F325" s="600"/>
      <c r="G325" s="591"/>
      <c r="H325" s="603"/>
      <c r="I325" s="604"/>
      <c r="J325" s="582" t="e">
        <f t="shared" si="4"/>
        <v>#DIV/0!</v>
      </c>
      <c r="K325" s="590"/>
      <c r="L325" s="590"/>
      <c r="M325" s="589"/>
    </row>
    <row r="326" spans="1:13">
      <c r="A326" s="574">
        <v>319</v>
      </c>
      <c r="B326" s="589"/>
      <c r="C326" s="589"/>
      <c r="D326" s="589"/>
      <c r="E326" s="600"/>
      <c r="F326" s="600"/>
      <c r="G326" s="591"/>
      <c r="H326" s="603"/>
      <c r="I326" s="604"/>
      <c r="J326" s="582" t="e">
        <f t="shared" si="4"/>
        <v>#DIV/0!</v>
      </c>
      <c r="K326" s="590"/>
      <c r="L326" s="590"/>
      <c r="M326" s="589"/>
    </row>
    <row r="327" spans="1:13">
      <c r="A327" s="574">
        <v>320</v>
      </c>
      <c r="B327" s="589"/>
      <c r="C327" s="589"/>
      <c r="D327" s="589"/>
      <c r="E327" s="600"/>
      <c r="F327" s="600"/>
      <c r="G327" s="591"/>
      <c r="H327" s="603"/>
      <c r="I327" s="604"/>
      <c r="J327" s="582" t="e">
        <f t="shared" si="4"/>
        <v>#DIV/0!</v>
      </c>
      <c r="K327" s="590"/>
      <c r="L327" s="590"/>
      <c r="M327" s="589"/>
    </row>
    <row r="328" spans="1:13">
      <c r="A328" s="574">
        <v>321</v>
      </c>
      <c r="B328" s="589"/>
      <c r="C328" s="589"/>
      <c r="D328" s="589"/>
      <c r="E328" s="600"/>
      <c r="F328" s="600"/>
      <c r="G328" s="591"/>
      <c r="H328" s="603"/>
      <c r="I328" s="604"/>
      <c r="J328" s="602" t="e">
        <f t="shared" ref="J328:J357" si="5">H328/I328</f>
        <v>#DIV/0!</v>
      </c>
      <c r="K328" s="590"/>
      <c r="L328" s="590"/>
      <c r="M328" s="589"/>
    </row>
    <row r="329" spans="1:13">
      <c r="A329" s="574">
        <v>322</v>
      </c>
      <c r="B329" s="589"/>
      <c r="C329" s="589"/>
      <c r="D329" s="589"/>
      <c r="E329" s="600"/>
      <c r="F329" s="600"/>
      <c r="G329" s="591"/>
      <c r="H329" s="603"/>
      <c r="I329" s="604"/>
      <c r="J329" s="602" t="e">
        <f t="shared" si="5"/>
        <v>#DIV/0!</v>
      </c>
      <c r="K329" s="590"/>
      <c r="L329" s="590"/>
      <c r="M329" s="589"/>
    </row>
    <row r="330" spans="1:13">
      <c r="A330" s="574">
        <v>323</v>
      </c>
      <c r="B330" s="589"/>
      <c r="C330" s="589"/>
      <c r="D330" s="589"/>
      <c r="E330" s="600"/>
      <c r="F330" s="600"/>
      <c r="G330" s="591"/>
      <c r="H330" s="603"/>
      <c r="I330" s="604"/>
      <c r="J330" s="582" t="e">
        <f t="shared" si="5"/>
        <v>#DIV/0!</v>
      </c>
      <c r="K330" s="590"/>
      <c r="L330" s="590"/>
      <c r="M330" s="589"/>
    </row>
    <row r="331" spans="1:13">
      <c r="A331" s="574">
        <v>324</v>
      </c>
      <c r="B331" s="589"/>
      <c r="C331" s="589"/>
      <c r="D331" s="589"/>
      <c r="E331" s="600"/>
      <c r="F331" s="600"/>
      <c r="G331" s="591"/>
      <c r="H331" s="603"/>
      <c r="I331" s="604"/>
      <c r="J331" s="602" t="e">
        <f t="shared" si="5"/>
        <v>#DIV/0!</v>
      </c>
      <c r="K331" s="590"/>
      <c r="L331" s="590"/>
      <c r="M331" s="589"/>
    </row>
    <row r="332" spans="1:13">
      <c r="A332" s="574">
        <v>325</v>
      </c>
      <c r="B332" s="589"/>
      <c r="C332" s="589"/>
      <c r="D332" s="589"/>
      <c r="E332" s="600"/>
      <c r="F332" s="600"/>
      <c r="G332" s="591"/>
      <c r="H332" s="603"/>
      <c r="I332" s="604"/>
      <c r="J332" s="602" t="e">
        <f t="shared" si="5"/>
        <v>#DIV/0!</v>
      </c>
      <c r="K332" s="590"/>
      <c r="L332" s="590"/>
      <c r="M332" s="589"/>
    </row>
    <row r="333" spans="1:13">
      <c r="A333" s="601">
        <v>326</v>
      </c>
      <c r="B333" s="589"/>
      <c r="C333" s="589"/>
      <c r="D333" s="589"/>
      <c r="E333" s="600"/>
      <c r="F333" s="600"/>
      <c r="G333" s="591"/>
      <c r="H333" s="603"/>
      <c r="I333" s="604"/>
      <c r="J333" s="582" t="e">
        <f t="shared" si="5"/>
        <v>#DIV/0!</v>
      </c>
      <c r="K333" s="590"/>
      <c r="L333" s="590"/>
      <c r="M333" s="589"/>
    </row>
    <row r="334" spans="1:13">
      <c r="A334" s="601">
        <v>327</v>
      </c>
      <c r="B334" s="589"/>
      <c r="C334" s="589"/>
      <c r="D334" s="589"/>
      <c r="E334" s="600"/>
      <c r="F334" s="600"/>
      <c r="G334" s="591"/>
      <c r="H334" s="603"/>
      <c r="I334" s="604"/>
      <c r="J334" s="582" t="e">
        <f t="shared" si="5"/>
        <v>#DIV/0!</v>
      </c>
      <c r="K334" s="590"/>
      <c r="L334" s="590"/>
      <c r="M334" s="589"/>
    </row>
    <row r="335" spans="1:13">
      <c r="A335" s="574">
        <v>328</v>
      </c>
      <c r="B335" s="589"/>
      <c r="C335" s="589"/>
      <c r="D335" s="589"/>
      <c r="E335" s="600"/>
      <c r="F335" s="600"/>
      <c r="G335" s="591"/>
      <c r="H335" s="603"/>
      <c r="I335" s="604"/>
      <c r="J335" s="582" t="e">
        <f t="shared" si="5"/>
        <v>#DIV/0!</v>
      </c>
      <c r="K335" s="590"/>
      <c r="L335" s="590"/>
      <c r="M335" s="589"/>
    </row>
    <row r="336" spans="1:13">
      <c r="A336" s="574">
        <v>329</v>
      </c>
      <c r="B336" s="589"/>
      <c r="C336" s="589"/>
      <c r="D336" s="589"/>
      <c r="E336" s="600"/>
      <c r="F336" s="600"/>
      <c r="G336" s="591"/>
      <c r="H336" s="603"/>
      <c r="I336" s="604"/>
      <c r="J336" s="582" t="e">
        <f t="shared" si="5"/>
        <v>#DIV/0!</v>
      </c>
      <c r="K336" s="590"/>
      <c r="L336" s="590"/>
      <c r="M336" s="589"/>
    </row>
    <row r="337" spans="1:13">
      <c r="A337" s="574">
        <v>330</v>
      </c>
      <c r="B337" s="589"/>
      <c r="C337" s="589"/>
      <c r="D337" s="589"/>
      <c r="E337" s="600"/>
      <c r="F337" s="600"/>
      <c r="G337" s="591"/>
      <c r="H337" s="603"/>
      <c r="I337" s="604"/>
      <c r="J337" s="602" t="e">
        <f t="shared" si="5"/>
        <v>#DIV/0!</v>
      </c>
      <c r="K337" s="590"/>
      <c r="L337" s="590"/>
      <c r="M337" s="589"/>
    </row>
    <row r="338" spans="1:13">
      <c r="A338" s="574">
        <v>331</v>
      </c>
      <c r="B338" s="589"/>
      <c r="C338" s="589"/>
      <c r="D338" s="589"/>
      <c r="E338" s="600"/>
      <c r="F338" s="600"/>
      <c r="G338" s="591"/>
      <c r="H338" s="603"/>
      <c r="I338" s="604"/>
      <c r="J338" s="602" t="e">
        <f t="shared" si="5"/>
        <v>#DIV/0!</v>
      </c>
      <c r="K338" s="590"/>
      <c r="L338" s="590"/>
      <c r="M338" s="589"/>
    </row>
    <row r="339" spans="1:13">
      <c r="A339" s="574">
        <v>332</v>
      </c>
      <c r="B339" s="589"/>
      <c r="C339" s="589"/>
      <c r="D339" s="589"/>
      <c r="E339" s="600"/>
      <c r="F339" s="600"/>
      <c r="G339" s="591"/>
      <c r="H339" s="603"/>
      <c r="I339" s="604"/>
      <c r="J339" s="582" t="e">
        <f t="shared" si="5"/>
        <v>#DIV/0!</v>
      </c>
      <c r="K339" s="590"/>
      <c r="L339" s="590"/>
      <c r="M339" s="589"/>
    </row>
    <row r="340" spans="1:13">
      <c r="A340" s="574">
        <v>333</v>
      </c>
      <c r="B340" s="589"/>
      <c r="C340" s="589"/>
      <c r="D340" s="589"/>
      <c r="E340" s="600"/>
      <c r="F340" s="600"/>
      <c r="G340" s="591"/>
      <c r="H340" s="603"/>
      <c r="I340" s="604"/>
      <c r="J340" s="602" t="e">
        <f t="shared" si="5"/>
        <v>#DIV/0!</v>
      </c>
      <c r="K340" s="590"/>
      <c r="L340" s="590"/>
      <c r="M340" s="589"/>
    </row>
    <row r="341" spans="1:13">
      <c r="A341" s="574">
        <v>334</v>
      </c>
      <c r="B341" s="589"/>
      <c r="C341" s="589"/>
      <c r="D341" s="589"/>
      <c r="E341" s="600"/>
      <c r="F341" s="600"/>
      <c r="G341" s="591"/>
      <c r="H341" s="603"/>
      <c r="I341" s="604"/>
      <c r="J341" s="602" t="e">
        <f t="shared" si="5"/>
        <v>#DIV/0!</v>
      </c>
      <c r="K341" s="590"/>
      <c r="L341" s="590"/>
      <c r="M341" s="589"/>
    </row>
    <row r="342" spans="1:13">
      <c r="A342" s="574">
        <v>335</v>
      </c>
      <c r="B342" s="589"/>
      <c r="C342" s="589"/>
      <c r="D342" s="589"/>
      <c r="E342" s="600"/>
      <c r="F342" s="600"/>
      <c r="G342" s="591"/>
      <c r="H342" s="603"/>
      <c r="I342" s="604"/>
      <c r="J342" s="582" t="e">
        <f t="shared" si="5"/>
        <v>#DIV/0!</v>
      </c>
      <c r="K342" s="590"/>
      <c r="L342" s="590"/>
      <c r="M342" s="589"/>
    </row>
    <row r="343" spans="1:13">
      <c r="A343" s="601">
        <v>336</v>
      </c>
      <c r="B343" s="589"/>
      <c r="C343" s="589"/>
      <c r="D343" s="589"/>
      <c r="E343" s="600"/>
      <c r="F343" s="600"/>
      <c r="G343" s="591"/>
      <c r="H343" s="603"/>
      <c r="I343" s="604"/>
      <c r="J343" s="582" t="e">
        <f t="shared" si="5"/>
        <v>#DIV/0!</v>
      </c>
      <c r="K343" s="590"/>
      <c r="L343" s="590"/>
      <c r="M343" s="589"/>
    </row>
    <row r="344" spans="1:13">
      <c r="A344" s="601">
        <v>337</v>
      </c>
      <c r="B344" s="589"/>
      <c r="C344" s="589"/>
      <c r="D344" s="589"/>
      <c r="E344" s="600"/>
      <c r="F344" s="600"/>
      <c r="G344" s="591"/>
      <c r="H344" s="603"/>
      <c r="I344" s="604"/>
      <c r="J344" s="582" t="e">
        <f t="shared" si="5"/>
        <v>#DIV/0!</v>
      </c>
      <c r="K344" s="590"/>
      <c r="L344" s="590"/>
      <c r="M344" s="589"/>
    </row>
    <row r="345" spans="1:13">
      <c r="A345" s="574">
        <v>338</v>
      </c>
      <c r="B345" s="589"/>
      <c r="C345" s="589"/>
      <c r="D345" s="589"/>
      <c r="E345" s="600"/>
      <c r="F345" s="600"/>
      <c r="G345" s="591"/>
      <c r="H345" s="603"/>
      <c r="I345" s="604"/>
      <c r="J345" s="582" t="e">
        <f t="shared" si="5"/>
        <v>#DIV/0!</v>
      </c>
      <c r="K345" s="590"/>
      <c r="L345" s="590"/>
      <c r="M345" s="589"/>
    </row>
    <row r="346" spans="1:13">
      <c r="A346" s="574">
        <v>339</v>
      </c>
      <c r="B346" s="589"/>
      <c r="C346" s="589"/>
      <c r="D346" s="589"/>
      <c r="E346" s="600"/>
      <c r="F346" s="600"/>
      <c r="G346" s="591"/>
      <c r="H346" s="603"/>
      <c r="I346" s="604"/>
      <c r="J346" s="602" t="e">
        <f t="shared" si="5"/>
        <v>#DIV/0!</v>
      </c>
      <c r="K346" s="590"/>
      <c r="L346" s="590"/>
      <c r="M346" s="589"/>
    </row>
    <row r="347" spans="1:13">
      <c r="A347" s="574">
        <v>340</v>
      </c>
      <c r="B347" s="589"/>
      <c r="C347" s="589"/>
      <c r="D347" s="589"/>
      <c r="E347" s="600"/>
      <c r="F347" s="600"/>
      <c r="G347" s="591"/>
      <c r="H347" s="603"/>
      <c r="I347" s="604"/>
      <c r="J347" s="602" t="e">
        <f t="shared" si="5"/>
        <v>#DIV/0!</v>
      </c>
      <c r="K347" s="590"/>
      <c r="L347" s="590"/>
      <c r="M347" s="589"/>
    </row>
    <row r="348" spans="1:13">
      <c r="A348" s="574">
        <v>341</v>
      </c>
      <c r="B348" s="589"/>
      <c r="C348" s="589"/>
      <c r="D348" s="589"/>
      <c r="E348" s="600"/>
      <c r="F348" s="600"/>
      <c r="G348" s="591"/>
      <c r="H348" s="603"/>
      <c r="I348" s="604"/>
      <c r="J348" s="582" t="e">
        <f t="shared" si="5"/>
        <v>#DIV/0!</v>
      </c>
      <c r="K348" s="590"/>
      <c r="L348" s="590"/>
      <c r="M348" s="589"/>
    </row>
    <row r="349" spans="1:13">
      <c r="A349" s="574">
        <v>342</v>
      </c>
      <c r="B349" s="589"/>
      <c r="C349" s="589"/>
      <c r="D349" s="589"/>
      <c r="E349" s="600"/>
      <c r="F349" s="600"/>
      <c r="G349" s="591"/>
      <c r="H349" s="603"/>
      <c r="I349" s="604"/>
      <c r="J349" s="602" t="e">
        <f t="shared" si="5"/>
        <v>#DIV/0!</v>
      </c>
      <c r="K349" s="590"/>
      <c r="L349" s="590"/>
      <c r="M349" s="589"/>
    </row>
    <row r="350" spans="1:13">
      <c r="A350" s="574">
        <v>343</v>
      </c>
      <c r="B350" s="589"/>
      <c r="C350" s="589"/>
      <c r="D350" s="589"/>
      <c r="E350" s="600"/>
      <c r="F350" s="600"/>
      <c r="G350" s="591"/>
      <c r="H350" s="603"/>
      <c r="I350" s="604"/>
      <c r="J350" s="602" t="e">
        <f t="shared" si="5"/>
        <v>#DIV/0!</v>
      </c>
      <c r="K350" s="590"/>
      <c r="L350" s="590"/>
      <c r="M350" s="589"/>
    </row>
    <row r="351" spans="1:13">
      <c r="A351" s="574">
        <v>344</v>
      </c>
      <c r="B351" s="589"/>
      <c r="C351" s="589"/>
      <c r="D351" s="589"/>
      <c r="E351" s="600"/>
      <c r="F351" s="600"/>
      <c r="G351" s="591"/>
      <c r="H351" s="603"/>
      <c r="I351" s="604"/>
      <c r="J351" s="582" t="e">
        <f t="shared" si="5"/>
        <v>#DIV/0!</v>
      </c>
      <c r="K351" s="590"/>
      <c r="L351" s="590"/>
      <c r="M351" s="589"/>
    </row>
    <row r="352" spans="1:13">
      <c r="A352" s="574">
        <v>345</v>
      </c>
      <c r="B352" s="589"/>
      <c r="C352" s="589"/>
      <c r="D352" s="589"/>
      <c r="E352" s="600"/>
      <c r="F352" s="600"/>
      <c r="G352" s="591"/>
      <c r="H352" s="603"/>
      <c r="I352" s="604"/>
      <c r="J352" s="582" t="e">
        <f t="shared" si="5"/>
        <v>#DIV/0!</v>
      </c>
      <c r="K352" s="590"/>
      <c r="L352" s="590"/>
      <c r="M352" s="589"/>
    </row>
    <row r="353" spans="1:13">
      <c r="A353" s="601">
        <v>346</v>
      </c>
      <c r="B353" s="589"/>
      <c r="C353" s="589"/>
      <c r="D353" s="589"/>
      <c r="E353" s="600"/>
      <c r="F353" s="600"/>
      <c r="G353" s="591"/>
      <c r="H353" s="603"/>
      <c r="I353" s="604"/>
      <c r="J353" s="582" t="e">
        <f t="shared" si="5"/>
        <v>#DIV/0!</v>
      </c>
      <c r="K353" s="590"/>
      <c r="L353" s="590"/>
      <c r="M353" s="589"/>
    </row>
    <row r="354" spans="1:13">
      <c r="A354" s="601">
        <v>347</v>
      </c>
      <c r="B354" s="589"/>
      <c r="C354" s="589"/>
      <c r="D354" s="589"/>
      <c r="E354" s="600"/>
      <c r="F354" s="600"/>
      <c r="G354" s="591"/>
      <c r="H354" s="603"/>
      <c r="I354" s="604"/>
      <c r="J354" s="582" t="e">
        <f t="shared" si="5"/>
        <v>#DIV/0!</v>
      </c>
      <c r="K354" s="590"/>
      <c r="L354" s="590"/>
      <c r="M354" s="589"/>
    </row>
    <row r="355" spans="1:13">
      <c r="A355" s="574">
        <v>348</v>
      </c>
      <c r="B355" s="589"/>
      <c r="C355" s="589"/>
      <c r="D355" s="589"/>
      <c r="E355" s="600"/>
      <c r="F355" s="600"/>
      <c r="G355" s="591"/>
      <c r="H355" s="603"/>
      <c r="I355" s="604"/>
      <c r="J355" s="602" t="e">
        <f t="shared" si="5"/>
        <v>#DIV/0!</v>
      </c>
      <c r="K355" s="590"/>
      <c r="L355" s="590"/>
      <c r="M355" s="589"/>
    </row>
    <row r="356" spans="1:13">
      <c r="A356" s="574">
        <v>349</v>
      </c>
      <c r="B356" s="589"/>
      <c r="C356" s="589"/>
      <c r="D356" s="589"/>
      <c r="E356" s="600"/>
      <c r="F356" s="600"/>
      <c r="G356" s="591"/>
      <c r="H356" s="603"/>
      <c r="I356" s="604"/>
      <c r="J356" s="602" t="e">
        <f t="shared" si="5"/>
        <v>#DIV/0!</v>
      </c>
      <c r="K356" s="590"/>
      <c r="L356" s="590"/>
      <c r="M356" s="589"/>
    </row>
    <row r="357" spans="1:13">
      <c r="A357" s="574">
        <v>350</v>
      </c>
      <c r="B357" s="589"/>
      <c r="C357" s="589"/>
      <c r="D357" s="589"/>
      <c r="E357" s="600"/>
      <c r="F357" s="600"/>
      <c r="G357" s="591"/>
      <c r="H357" s="603"/>
      <c r="I357" s="604"/>
      <c r="J357" s="582" t="e">
        <f t="shared" si="5"/>
        <v>#DIV/0!</v>
      </c>
      <c r="K357" s="590"/>
      <c r="L357" s="590"/>
      <c r="M357" s="589"/>
    </row>
    <row r="358" spans="1:13">
      <c r="B358" s="575"/>
      <c r="H358" s="605"/>
      <c r="I358" s="605"/>
      <c r="J358" s="606"/>
    </row>
    <row r="359" spans="1:13">
      <c r="B359" s="575"/>
      <c r="H359" s="605"/>
      <c r="I359" s="605"/>
      <c r="J359" s="606"/>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5"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K12" sqref="K12"/>
    </sheetView>
  </sheetViews>
  <sheetFormatPr defaultColWidth="9" defaultRowHeight="13.5"/>
  <cols>
    <col min="1" max="1" width="9" style="574"/>
    <col min="2" max="2" width="20" style="574" customWidth="1"/>
    <col min="3" max="3" width="11" style="574" bestFit="1" customWidth="1"/>
    <col min="4" max="4" width="18.375" style="574" bestFit="1" customWidth="1"/>
    <col min="5" max="5" width="13.125" style="574" bestFit="1" customWidth="1"/>
    <col min="6" max="6" width="13" style="574" customWidth="1"/>
    <col min="7" max="7" width="13" style="575" customWidth="1"/>
    <col min="8" max="8" width="13" style="574" customWidth="1"/>
    <col min="9" max="9" width="15.125" style="574" bestFit="1" customWidth="1"/>
    <col min="10" max="10" width="9" style="574"/>
    <col min="11" max="12" width="9" style="576"/>
    <col min="13" max="14" width="9" style="574"/>
    <col min="15" max="15" width="11.125" style="574" customWidth="1"/>
    <col min="16" max="16384" width="9" style="574"/>
  </cols>
  <sheetData>
    <row r="1" spans="1:15">
      <c r="A1" s="574" t="s">
        <v>5</v>
      </c>
      <c r="B1" s="628" t="str">
        <f>[25]合計!C3</f>
        <v>岡崎市</v>
      </c>
      <c r="C1" s="601"/>
      <c r="D1" s="601"/>
      <c r="E1" s="601"/>
      <c r="F1" s="601"/>
      <c r="I1" s="574" t="s">
        <v>38</v>
      </c>
      <c r="K1" s="576" t="s">
        <v>56</v>
      </c>
    </row>
    <row r="2" spans="1:15" s="601" customFormat="1" ht="51" customHeight="1">
      <c r="B2" s="607"/>
      <c r="E2" s="784" t="s">
        <v>57</v>
      </c>
      <c r="F2" s="784"/>
      <c r="G2" s="784"/>
      <c r="H2" s="578">
        <f>SUMIF(E8:E357,"PPS",H8:H357)</f>
        <v>0</v>
      </c>
      <c r="I2" s="579"/>
      <c r="J2" s="576"/>
      <c r="K2" s="608"/>
      <c r="L2" s="608"/>
      <c r="O2" s="574"/>
    </row>
    <row r="3" spans="1:15" s="601" customFormat="1" ht="41.25" customHeight="1">
      <c r="B3" s="575"/>
      <c r="E3" s="784" t="s">
        <v>58</v>
      </c>
      <c r="F3" s="784"/>
      <c r="G3" s="784"/>
      <c r="H3" s="578">
        <f>O7</f>
        <v>0</v>
      </c>
      <c r="I3" s="579"/>
      <c r="J3" s="575"/>
      <c r="K3" s="608"/>
      <c r="L3" s="608"/>
      <c r="O3" s="574"/>
    </row>
    <row r="4" spans="1:15" s="601" customFormat="1" ht="60" customHeight="1">
      <c r="B4" s="575"/>
      <c r="E4" s="784" t="s">
        <v>1525</v>
      </c>
      <c r="F4" s="784"/>
      <c r="G4" s="784"/>
      <c r="H4" s="609" t="e">
        <f>H3/I7</f>
        <v>#DIV/0!</v>
      </c>
      <c r="I4" s="610"/>
      <c r="J4" s="575"/>
      <c r="K4" s="608"/>
      <c r="L4" s="608"/>
    </row>
    <row r="5" spans="1:15" s="575" customFormat="1" ht="12.75" customHeight="1">
      <c r="B5" s="584"/>
      <c r="E5" s="585"/>
      <c r="F5" s="585"/>
      <c r="G5" s="585"/>
      <c r="H5" s="587"/>
      <c r="I5" s="587"/>
      <c r="J5" s="584"/>
      <c r="K5" s="588"/>
      <c r="L5" s="588"/>
    </row>
    <row r="6" spans="1:15" s="670" customFormat="1" ht="67.5">
      <c r="A6" s="666" t="s">
        <v>60</v>
      </c>
      <c r="B6" s="667" t="s">
        <v>44</v>
      </c>
      <c r="C6" s="667" t="s">
        <v>45</v>
      </c>
      <c r="D6" s="667" t="s">
        <v>46</v>
      </c>
      <c r="E6" s="618" t="s">
        <v>47</v>
      </c>
      <c r="F6" s="667" t="s">
        <v>61</v>
      </c>
      <c r="G6" s="668" t="s">
        <v>62</v>
      </c>
      <c r="H6" s="618" t="s">
        <v>88</v>
      </c>
      <c r="I6" s="618" t="s">
        <v>50</v>
      </c>
      <c r="J6" s="618" t="s">
        <v>51</v>
      </c>
      <c r="K6" s="618" t="s">
        <v>52</v>
      </c>
      <c r="L6" s="618" t="s">
        <v>53</v>
      </c>
      <c r="M6" s="618" t="s">
        <v>63</v>
      </c>
      <c r="N6" s="618" t="s">
        <v>64</v>
      </c>
      <c r="O6" s="618" t="s">
        <v>65</v>
      </c>
    </row>
    <row r="7" spans="1:15" s="592" customFormat="1" ht="14.25" thickBot="1">
      <c r="B7" s="593" t="s">
        <v>55</v>
      </c>
      <c r="C7" s="593"/>
      <c r="D7" s="593"/>
      <c r="E7" s="593"/>
      <c r="F7" s="593"/>
      <c r="G7" s="593"/>
      <c r="H7" s="594">
        <f>SUM(H8:H357)</f>
        <v>0</v>
      </c>
      <c r="I7" s="594">
        <f>SUM(I8:I357)</f>
        <v>0</v>
      </c>
      <c r="J7" s="595" t="e">
        <f>H7/I7</f>
        <v>#DIV/0!</v>
      </c>
      <c r="K7" s="611"/>
      <c r="L7" s="611"/>
      <c r="M7" s="593"/>
      <c r="N7" s="593"/>
      <c r="O7" s="612">
        <f>SUM(O8:O357)</f>
        <v>0</v>
      </c>
    </row>
    <row r="8" spans="1:15" ht="14.25" thickTop="1">
      <c r="A8" s="574">
        <v>1</v>
      </c>
      <c r="B8" s="636"/>
      <c r="C8" s="630"/>
      <c r="D8" s="630"/>
      <c r="E8" s="637"/>
      <c r="F8" s="642"/>
      <c r="G8" s="643"/>
      <c r="H8" s="644"/>
      <c r="I8" s="645"/>
      <c r="J8" s="602" t="e">
        <f t="shared" ref="J8:J253" si="0">H8/I8</f>
        <v>#DIV/0!</v>
      </c>
      <c r="K8" s="104"/>
      <c r="L8" s="104"/>
      <c r="M8" s="646"/>
      <c r="N8" s="646"/>
      <c r="O8" s="647"/>
    </row>
    <row r="9" spans="1:15">
      <c r="A9" s="574">
        <v>2</v>
      </c>
      <c r="B9" s="631"/>
      <c r="C9" s="631"/>
      <c r="D9" s="631"/>
      <c r="E9" s="637"/>
      <c r="F9" s="642"/>
      <c r="G9" s="643"/>
      <c r="H9" s="644"/>
      <c r="I9" s="645"/>
      <c r="J9" s="602" t="e">
        <f t="shared" si="0"/>
        <v>#DIV/0!</v>
      </c>
      <c r="K9" s="104"/>
      <c r="L9" s="104"/>
      <c r="M9" s="646"/>
      <c r="N9" s="646"/>
      <c r="O9" s="635"/>
    </row>
    <row r="10" spans="1:15">
      <c r="A10" s="574">
        <v>3</v>
      </c>
      <c r="B10" s="633"/>
      <c r="C10" s="648"/>
      <c r="D10" s="631"/>
      <c r="E10" s="637"/>
      <c r="F10" s="642"/>
      <c r="G10" s="643"/>
      <c r="H10" s="644"/>
      <c r="I10" s="645"/>
      <c r="J10" s="582" t="e">
        <f t="shared" si="0"/>
        <v>#DIV/0!</v>
      </c>
      <c r="K10" s="104"/>
      <c r="L10" s="104"/>
      <c r="M10" s="646"/>
      <c r="N10" s="646"/>
      <c r="O10" s="635"/>
    </row>
    <row r="11" spans="1:15">
      <c r="A11" s="574">
        <v>4</v>
      </c>
      <c r="B11" s="636"/>
      <c r="C11" s="630"/>
      <c r="D11" s="630"/>
      <c r="E11" s="637"/>
      <c r="F11" s="642"/>
      <c r="G11" s="643"/>
      <c r="H11" s="644"/>
      <c r="I11" s="645"/>
      <c r="J11" s="602" t="e">
        <f t="shared" si="0"/>
        <v>#DIV/0!</v>
      </c>
      <c r="K11" s="104"/>
      <c r="L11" s="108"/>
      <c r="M11" s="646"/>
      <c r="N11" s="646"/>
      <c r="O11" s="635"/>
    </row>
    <row r="12" spans="1:15">
      <c r="A12" s="574">
        <v>5</v>
      </c>
      <c r="B12" s="109"/>
      <c r="C12" s="631"/>
      <c r="D12" s="631"/>
      <c r="E12" s="631"/>
      <c r="F12" s="630"/>
      <c r="G12" s="643"/>
      <c r="H12" s="110"/>
      <c r="I12" s="649"/>
      <c r="J12" s="602" t="e">
        <f t="shared" si="0"/>
        <v>#DIV/0!</v>
      </c>
      <c r="K12" s="112"/>
      <c r="L12" s="113"/>
      <c r="M12" s="643"/>
      <c r="N12" s="643"/>
      <c r="O12" s="635"/>
    </row>
    <row r="13" spans="1:15">
      <c r="A13" s="601">
        <v>6</v>
      </c>
      <c r="B13" s="631"/>
      <c r="C13" s="631"/>
      <c r="D13" s="631"/>
      <c r="E13" s="637"/>
      <c r="F13" s="642"/>
      <c r="G13" s="643"/>
      <c r="H13" s="644"/>
      <c r="I13" s="645"/>
      <c r="J13" s="602" t="e">
        <f t="shared" si="0"/>
        <v>#DIV/0!</v>
      </c>
      <c r="K13" s="104"/>
      <c r="L13" s="104"/>
      <c r="M13" s="646"/>
      <c r="N13" s="646"/>
      <c r="O13" s="635"/>
    </row>
    <row r="14" spans="1:15">
      <c r="A14" s="601">
        <v>7</v>
      </c>
      <c r="B14" s="636"/>
      <c r="C14" s="630"/>
      <c r="D14" s="630"/>
      <c r="E14" s="637"/>
      <c r="F14" s="642"/>
      <c r="G14" s="643"/>
      <c r="H14" s="644"/>
      <c r="I14" s="645"/>
      <c r="J14" s="582" t="e">
        <f t="shared" si="0"/>
        <v>#DIV/0!</v>
      </c>
      <c r="K14" s="104"/>
      <c r="L14" s="114"/>
      <c r="M14" s="646"/>
      <c r="N14" s="646"/>
      <c r="O14" s="635"/>
    </row>
    <row r="15" spans="1:15">
      <c r="A15" s="574">
        <v>8</v>
      </c>
      <c r="B15" s="650"/>
      <c r="C15" s="634"/>
      <c r="D15" s="630"/>
      <c r="E15" s="637"/>
      <c r="F15" s="642"/>
      <c r="G15" s="638"/>
      <c r="H15" s="116"/>
      <c r="I15" s="651"/>
      <c r="J15" s="602" t="e">
        <f t="shared" si="0"/>
        <v>#DIV/0!</v>
      </c>
      <c r="K15" s="113"/>
      <c r="L15" s="118"/>
      <c r="M15" s="646"/>
      <c r="N15" s="646"/>
      <c r="O15" s="635"/>
    </row>
    <row r="16" spans="1:15">
      <c r="A16" s="574">
        <v>9</v>
      </c>
      <c r="B16" s="636"/>
      <c r="C16" s="630"/>
      <c r="D16" s="630"/>
      <c r="E16" s="637"/>
      <c r="F16" s="642"/>
      <c r="G16" s="643"/>
      <c r="H16" s="644"/>
      <c r="I16" s="645"/>
      <c r="J16" s="602" t="e">
        <f t="shared" si="0"/>
        <v>#DIV/0!</v>
      </c>
      <c r="K16" s="104"/>
      <c r="L16" s="104"/>
      <c r="M16" s="646"/>
      <c r="N16" s="646"/>
      <c r="O16" s="635"/>
    </row>
    <row r="17" spans="1:15">
      <c r="A17" s="574">
        <v>10</v>
      </c>
      <c r="B17" s="636"/>
      <c r="C17" s="636"/>
      <c r="D17" s="630"/>
      <c r="E17" s="637"/>
      <c r="F17" s="642"/>
      <c r="G17" s="643"/>
      <c r="H17" s="644"/>
      <c r="I17" s="645"/>
      <c r="J17" s="602" t="e">
        <f t="shared" si="0"/>
        <v>#DIV/0!</v>
      </c>
      <c r="K17" s="104"/>
      <c r="L17" s="104"/>
      <c r="M17" s="646"/>
      <c r="N17" s="646"/>
      <c r="O17" s="635"/>
    </row>
    <row r="18" spans="1:15">
      <c r="A18" s="601">
        <v>11</v>
      </c>
      <c r="B18" s="650"/>
      <c r="C18" s="634"/>
      <c r="D18" s="634"/>
      <c r="E18" s="637"/>
      <c r="F18" s="642"/>
      <c r="G18" s="638"/>
      <c r="H18" s="116"/>
      <c r="I18" s="651"/>
      <c r="J18" s="582" t="e">
        <f t="shared" si="0"/>
        <v>#DIV/0!</v>
      </c>
      <c r="K18" s="113"/>
      <c r="L18" s="113"/>
      <c r="M18" s="646"/>
      <c r="N18" s="646"/>
      <c r="O18" s="635"/>
    </row>
    <row r="19" spans="1:15">
      <c r="A19" s="601">
        <v>12</v>
      </c>
      <c r="B19" s="650"/>
      <c r="C19" s="634"/>
      <c r="D19" s="634"/>
      <c r="E19" s="637"/>
      <c r="F19" s="642"/>
      <c r="G19" s="638"/>
      <c r="H19" s="116"/>
      <c r="I19" s="651"/>
      <c r="J19" s="602" t="e">
        <f t="shared" si="0"/>
        <v>#DIV/0!</v>
      </c>
      <c r="K19" s="113"/>
      <c r="L19" s="113"/>
      <c r="M19" s="646"/>
      <c r="N19" s="646"/>
      <c r="O19" s="635"/>
    </row>
    <row r="20" spans="1:15">
      <c r="A20" s="574">
        <v>13</v>
      </c>
      <c r="B20" s="650"/>
      <c r="C20" s="634"/>
      <c r="D20" s="634"/>
      <c r="E20" s="637"/>
      <c r="F20" s="642"/>
      <c r="G20" s="638"/>
      <c r="H20" s="116"/>
      <c r="I20" s="651"/>
      <c r="J20" s="602" t="e">
        <f t="shared" si="0"/>
        <v>#DIV/0!</v>
      </c>
      <c r="K20" s="113"/>
      <c r="L20" s="113"/>
      <c r="M20" s="646"/>
      <c r="N20" s="646"/>
      <c r="O20" s="635"/>
    </row>
    <row r="21" spans="1:15">
      <c r="A21" s="574">
        <v>14</v>
      </c>
      <c r="B21" s="119"/>
      <c r="C21" s="634"/>
      <c r="D21" s="634"/>
      <c r="E21" s="637"/>
      <c r="F21" s="634"/>
      <c r="G21" s="638"/>
      <c r="H21" s="120"/>
      <c r="I21" s="651"/>
      <c r="J21" s="602" t="e">
        <f t="shared" si="0"/>
        <v>#DIV/0!</v>
      </c>
      <c r="K21" s="113"/>
      <c r="L21" s="113"/>
      <c r="M21" s="646"/>
      <c r="N21" s="646"/>
      <c r="O21" s="635"/>
    </row>
    <row r="22" spans="1:15">
      <c r="A22" s="574">
        <v>15</v>
      </c>
      <c r="B22" s="119"/>
      <c r="C22" s="634"/>
      <c r="D22" s="638"/>
      <c r="E22" s="637"/>
      <c r="F22" s="634"/>
      <c r="G22" s="638"/>
      <c r="H22" s="121"/>
      <c r="I22" s="651"/>
      <c r="J22" s="582" t="e">
        <f t="shared" si="0"/>
        <v>#DIV/0!</v>
      </c>
      <c r="K22" s="113"/>
      <c r="L22" s="113"/>
      <c r="M22" s="646"/>
      <c r="N22" s="646"/>
      <c r="O22" s="635"/>
    </row>
    <row r="23" spans="1:15">
      <c r="A23" s="601">
        <v>16</v>
      </c>
      <c r="B23" s="122"/>
      <c r="C23" s="634"/>
      <c r="D23" s="634"/>
      <c r="E23" s="637"/>
      <c r="F23" s="637"/>
      <c r="G23" s="638"/>
      <c r="H23" s="116"/>
      <c r="I23" s="651"/>
      <c r="J23" s="602" t="e">
        <f t="shared" si="0"/>
        <v>#DIV/0!</v>
      </c>
      <c r="K23" s="113"/>
      <c r="L23" s="113"/>
      <c r="M23" s="646"/>
      <c r="N23" s="646"/>
      <c r="O23" s="635"/>
    </row>
    <row r="24" spans="1:15">
      <c r="A24" s="601">
        <v>17</v>
      </c>
      <c r="B24" s="634"/>
      <c r="C24" s="634"/>
      <c r="D24" s="634"/>
      <c r="E24" s="637"/>
      <c r="F24" s="637"/>
      <c r="G24" s="638"/>
      <c r="H24" s="652"/>
      <c r="I24" s="651"/>
      <c r="J24" s="602" t="e">
        <f t="shared" si="0"/>
        <v>#DIV/0!</v>
      </c>
      <c r="K24" s="113"/>
      <c r="L24" s="113"/>
      <c r="M24" s="646"/>
      <c r="N24" s="646"/>
      <c r="O24" s="635"/>
    </row>
    <row r="25" spans="1:15">
      <c r="A25" s="574">
        <v>18</v>
      </c>
      <c r="B25" s="634"/>
      <c r="C25" s="634"/>
      <c r="D25" s="634"/>
      <c r="E25" s="637"/>
      <c r="F25" s="637"/>
      <c r="G25" s="638"/>
      <c r="H25" s="652"/>
      <c r="I25" s="651"/>
      <c r="J25" s="602" t="e">
        <f t="shared" si="0"/>
        <v>#DIV/0!</v>
      </c>
      <c r="K25" s="113"/>
      <c r="L25" s="113"/>
      <c r="M25" s="646"/>
      <c r="N25" s="646"/>
      <c r="O25" s="635"/>
    </row>
    <row r="26" spans="1:15">
      <c r="A26" s="574">
        <v>19</v>
      </c>
      <c r="B26" s="634"/>
      <c r="C26" s="634"/>
      <c r="D26" s="634"/>
      <c r="E26" s="637"/>
      <c r="F26" s="637"/>
      <c r="G26" s="638"/>
      <c r="H26" s="652"/>
      <c r="I26" s="651"/>
      <c r="J26" s="582" t="e">
        <f t="shared" si="0"/>
        <v>#DIV/0!</v>
      </c>
      <c r="K26" s="113"/>
      <c r="L26" s="113"/>
      <c r="M26" s="646"/>
      <c r="N26" s="646"/>
      <c r="O26" s="635"/>
    </row>
    <row r="27" spans="1:15">
      <c r="A27" s="574">
        <v>20</v>
      </c>
      <c r="B27" s="634"/>
      <c r="C27" s="634"/>
      <c r="D27" s="634"/>
      <c r="E27" s="637"/>
      <c r="F27" s="637"/>
      <c r="G27" s="638"/>
      <c r="H27" s="652"/>
      <c r="I27" s="651"/>
      <c r="J27" s="602" t="e">
        <f t="shared" si="0"/>
        <v>#DIV/0!</v>
      </c>
      <c r="K27" s="113"/>
      <c r="L27" s="113"/>
      <c r="M27" s="646"/>
      <c r="N27" s="646"/>
      <c r="O27" s="635"/>
    </row>
    <row r="28" spans="1:15">
      <c r="A28" s="601">
        <v>21</v>
      </c>
      <c r="B28" s="634"/>
      <c r="C28" s="634"/>
      <c r="D28" s="634"/>
      <c r="E28" s="637"/>
      <c r="F28" s="637"/>
      <c r="G28" s="638"/>
      <c r="H28" s="652"/>
      <c r="I28" s="651"/>
      <c r="J28" s="602" t="e">
        <f t="shared" si="0"/>
        <v>#DIV/0!</v>
      </c>
      <c r="K28" s="113"/>
      <c r="L28" s="113"/>
      <c r="M28" s="646"/>
      <c r="N28" s="646"/>
      <c r="O28" s="635"/>
    </row>
    <row r="29" spans="1:15">
      <c r="A29" s="601">
        <v>22</v>
      </c>
      <c r="B29" s="634"/>
      <c r="C29" s="634"/>
      <c r="D29" s="634"/>
      <c r="E29" s="637"/>
      <c r="F29" s="637"/>
      <c r="G29" s="638"/>
      <c r="H29" s="652"/>
      <c r="I29" s="651"/>
      <c r="J29" s="602" t="e">
        <f t="shared" si="0"/>
        <v>#DIV/0!</v>
      </c>
      <c r="K29" s="113"/>
      <c r="L29" s="113"/>
      <c r="M29" s="646"/>
      <c r="N29" s="646"/>
      <c r="O29" s="635"/>
    </row>
    <row r="30" spans="1:15">
      <c r="A30" s="574">
        <v>23</v>
      </c>
      <c r="B30" s="634"/>
      <c r="C30" s="634"/>
      <c r="D30" s="634"/>
      <c r="E30" s="637"/>
      <c r="F30" s="637"/>
      <c r="G30" s="638"/>
      <c r="H30" s="652"/>
      <c r="I30" s="651"/>
      <c r="J30" s="582" t="e">
        <f t="shared" si="0"/>
        <v>#DIV/0!</v>
      </c>
      <c r="K30" s="113"/>
      <c r="L30" s="113"/>
      <c r="M30" s="646"/>
      <c r="N30" s="646"/>
      <c r="O30" s="635"/>
    </row>
    <row r="31" spans="1:15">
      <c r="A31" s="574">
        <v>24</v>
      </c>
      <c r="B31" s="634"/>
      <c r="C31" s="634"/>
      <c r="D31" s="634"/>
      <c r="E31" s="637"/>
      <c r="F31" s="637"/>
      <c r="G31" s="638"/>
      <c r="H31" s="652"/>
      <c r="I31" s="651"/>
      <c r="J31" s="602" t="e">
        <f t="shared" si="0"/>
        <v>#DIV/0!</v>
      </c>
      <c r="K31" s="113"/>
      <c r="L31" s="113"/>
      <c r="M31" s="646"/>
      <c r="N31" s="646"/>
      <c r="O31" s="635"/>
    </row>
    <row r="32" spans="1:15">
      <c r="A32" s="574">
        <v>25</v>
      </c>
      <c r="B32" s="634"/>
      <c r="C32" s="634"/>
      <c r="D32" s="634"/>
      <c r="E32" s="637"/>
      <c r="F32" s="637"/>
      <c r="G32" s="638"/>
      <c r="H32" s="652"/>
      <c r="I32" s="651"/>
      <c r="J32" s="602" t="e">
        <f t="shared" si="0"/>
        <v>#DIV/0!</v>
      </c>
      <c r="K32" s="113"/>
      <c r="L32" s="113"/>
      <c r="M32" s="646"/>
      <c r="N32" s="646"/>
      <c r="O32" s="635"/>
    </row>
    <row r="33" spans="1:15">
      <c r="A33" s="601">
        <v>26</v>
      </c>
      <c r="B33" s="634"/>
      <c r="C33" s="634"/>
      <c r="D33" s="634"/>
      <c r="E33" s="637"/>
      <c r="F33" s="637"/>
      <c r="G33" s="638"/>
      <c r="H33" s="652"/>
      <c r="I33" s="651"/>
      <c r="J33" s="602" t="e">
        <f t="shared" si="0"/>
        <v>#DIV/0!</v>
      </c>
      <c r="K33" s="113"/>
      <c r="L33" s="113"/>
      <c r="M33" s="646"/>
      <c r="N33" s="646"/>
      <c r="O33" s="635"/>
    </row>
    <row r="34" spans="1:15">
      <c r="A34" s="601">
        <v>27</v>
      </c>
      <c r="B34" s="634"/>
      <c r="C34" s="634"/>
      <c r="D34" s="634"/>
      <c r="E34" s="637"/>
      <c r="F34" s="637"/>
      <c r="G34" s="638"/>
      <c r="H34" s="652"/>
      <c r="I34" s="651"/>
      <c r="J34" s="582" t="e">
        <f t="shared" si="0"/>
        <v>#DIV/0!</v>
      </c>
      <c r="K34" s="113"/>
      <c r="L34" s="113"/>
      <c r="M34" s="646"/>
      <c r="N34" s="646"/>
      <c r="O34" s="635"/>
    </row>
    <row r="35" spans="1:15">
      <c r="A35" s="574">
        <v>28</v>
      </c>
      <c r="B35" s="634"/>
      <c r="C35" s="634"/>
      <c r="D35" s="634"/>
      <c r="E35" s="637"/>
      <c r="F35" s="637"/>
      <c r="G35" s="638"/>
      <c r="H35" s="652"/>
      <c r="I35" s="651"/>
      <c r="J35" s="602" t="e">
        <f t="shared" si="0"/>
        <v>#DIV/0!</v>
      </c>
      <c r="K35" s="113"/>
      <c r="L35" s="113"/>
      <c r="M35" s="646"/>
      <c r="N35" s="646"/>
      <c r="O35" s="635"/>
    </row>
    <row r="36" spans="1:15">
      <c r="A36" s="574">
        <v>29</v>
      </c>
      <c r="B36" s="634"/>
      <c r="C36" s="634"/>
      <c r="D36" s="634"/>
      <c r="E36" s="637"/>
      <c r="F36" s="637"/>
      <c r="G36" s="638"/>
      <c r="H36" s="652"/>
      <c r="I36" s="651"/>
      <c r="J36" s="602" t="e">
        <f t="shared" si="0"/>
        <v>#DIV/0!</v>
      </c>
      <c r="K36" s="113"/>
      <c r="L36" s="113"/>
      <c r="M36" s="634"/>
      <c r="N36" s="634"/>
      <c r="O36" s="635"/>
    </row>
    <row r="37" spans="1:15">
      <c r="A37" s="574">
        <v>30</v>
      </c>
      <c r="B37" s="634"/>
      <c r="C37" s="634"/>
      <c r="D37" s="634"/>
      <c r="E37" s="637"/>
      <c r="F37" s="637"/>
      <c r="G37" s="638"/>
      <c r="H37" s="652"/>
      <c r="I37" s="651"/>
      <c r="J37" s="602" t="e">
        <f t="shared" si="0"/>
        <v>#DIV/0!</v>
      </c>
      <c r="K37" s="113"/>
      <c r="L37" s="113"/>
      <c r="M37" s="646"/>
      <c r="N37" s="646"/>
      <c r="O37" s="635"/>
    </row>
    <row r="38" spans="1:15">
      <c r="A38" s="601">
        <v>31</v>
      </c>
      <c r="B38" s="634"/>
      <c r="C38" s="634"/>
      <c r="D38" s="634"/>
      <c r="E38" s="637"/>
      <c r="F38" s="637"/>
      <c r="G38" s="638"/>
      <c r="H38" s="652"/>
      <c r="I38" s="651"/>
      <c r="J38" s="582" t="e">
        <f t="shared" si="0"/>
        <v>#DIV/0!</v>
      </c>
      <c r="K38" s="113"/>
      <c r="L38" s="113"/>
      <c r="M38" s="646"/>
      <c r="N38" s="646"/>
      <c r="O38" s="635"/>
    </row>
    <row r="39" spans="1:15">
      <c r="A39" s="601">
        <v>32</v>
      </c>
      <c r="B39" s="634"/>
      <c r="C39" s="634"/>
      <c r="D39" s="634"/>
      <c r="E39" s="637"/>
      <c r="F39" s="637"/>
      <c r="G39" s="638"/>
      <c r="H39" s="652"/>
      <c r="I39" s="651"/>
      <c r="J39" s="602" t="e">
        <f t="shared" si="0"/>
        <v>#DIV/0!</v>
      </c>
      <c r="K39" s="113"/>
      <c r="L39" s="113"/>
      <c r="M39" s="646"/>
      <c r="N39" s="646"/>
      <c r="O39" s="635"/>
    </row>
    <row r="40" spans="1:15">
      <c r="A40" s="574">
        <v>33</v>
      </c>
      <c r="B40" s="634"/>
      <c r="C40" s="634"/>
      <c r="D40" s="634"/>
      <c r="E40" s="637"/>
      <c r="F40" s="637"/>
      <c r="G40" s="638"/>
      <c r="H40" s="652"/>
      <c r="I40" s="651"/>
      <c r="J40" s="602" t="e">
        <f t="shared" si="0"/>
        <v>#DIV/0!</v>
      </c>
      <c r="K40" s="113"/>
      <c r="L40" s="113"/>
      <c r="M40" s="646"/>
      <c r="N40" s="646"/>
      <c r="O40" s="635"/>
    </row>
    <row r="41" spans="1:15">
      <c r="A41" s="574">
        <v>34</v>
      </c>
      <c r="B41" s="634"/>
      <c r="C41" s="634"/>
      <c r="D41" s="634"/>
      <c r="E41" s="637"/>
      <c r="F41" s="637"/>
      <c r="G41" s="638"/>
      <c r="H41" s="652"/>
      <c r="I41" s="651"/>
      <c r="J41" s="602" t="e">
        <f t="shared" si="0"/>
        <v>#DIV/0!</v>
      </c>
      <c r="K41" s="113"/>
      <c r="L41" s="113"/>
      <c r="M41" s="646"/>
      <c r="N41" s="646"/>
      <c r="O41" s="635"/>
    </row>
    <row r="42" spans="1:15">
      <c r="A42" s="574">
        <v>35</v>
      </c>
      <c r="B42" s="634"/>
      <c r="C42" s="634"/>
      <c r="D42" s="634"/>
      <c r="E42" s="637"/>
      <c r="F42" s="637"/>
      <c r="G42" s="638"/>
      <c r="H42" s="652"/>
      <c r="I42" s="651"/>
      <c r="J42" s="582" t="e">
        <f t="shared" si="0"/>
        <v>#DIV/0!</v>
      </c>
      <c r="K42" s="113"/>
      <c r="L42" s="113"/>
      <c r="M42" s="646"/>
      <c r="N42" s="646"/>
      <c r="O42" s="635"/>
    </row>
    <row r="43" spans="1:15">
      <c r="A43" s="601">
        <v>36</v>
      </c>
      <c r="B43" s="634"/>
      <c r="C43" s="634"/>
      <c r="D43" s="634"/>
      <c r="E43" s="637"/>
      <c r="F43" s="637"/>
      <c r="G43" s="638"/>
      <c r="H43" s="652"/>
      <c r="I43" s="651"/>
      <c r="J43" s="602" t="e">
        <f t="shared" si="0"/>
        <v>#DIV/0!</v>
      </c>
      <c r="K43" s="113"/>
      <c r="L43" s="113"/>
      <c r="M43" s="634"/>
      <c r="N43" s="634"/>
      <c r="O43" s="635"/>
    </row>
    <row r="44" spans="1:15">
      <c r="A44" s="601">
        <v>37</v>
      </c>
      <c r="B44" s="634"/>
      <c r="C44" s="634"/>
      <c r="D44" s="634"/>
      <c r="E44" s="637"/>
      <c r="F44" s="637"/>
      <c r="G44" s="638"/>
      <c r="H44" s="652"/>
      <c r="I44" s="651"/>
      <c r="J44" s="602" t="e">
        <f t="shared" si="0"/>
        <v>#DIV/0!</v>
      </c>
      <c r="K44" s="113"/>
      <c r="L44" s="113"/>
      <c r="M44" s="646"/>
      <c r="N44" s="646"/>
      <c r="O44" s="635"/>
    </row>
    <row r="45" spans="1:15">
      <c r="A45" s="574">
        <v>38</v>
      </c>
      <c r="B45" s="634"/>
      <c r="C45" s="634"/>
      <c r="D45" s="634"/>
      <c r="E45" s="637"/>
      <c r="F45" s="637"/>
      <c r="G45" s="638"/>
      <c r="H45" s="652"/>
      <c r="I45" s="651"/>
      <c r="J45" s="602" t="e">
        <f t="shared" si="0"/>
        <v>#DIV/0!</v>
      </c>
      <c r="K45" s="113"/>
      <c r="L45" s="113"/>
      <c r="M45" s="646"/>
      <c r="N45" s="646"/>
      <c r="O45" s="635"/>
    </row>
    <row r="46" spans="1:15">
      <c r="A46" s="574">
        <v>39</v>
      </c>
      <c r="B46" s="634"/>
      <c r="C46" s="634"/>
      <c r="D46" s="634"/>
      <c r="E46" s="637"/>
      <c r="F46" s="637"/>
      <c r="G46" s="638"/>
      <c r="H46" s="652"/>
      <c r="I46" s="651"/>
      <c r="J46" s="582" t="e">
        <f t="shared" si="0"/>
        <v>#DIV/0!</v>
      </c>
      <c r="K46" s="113"/>
      <c r="L46" s="113"/>
      <c r="M46" s="646"/>
      <c r="N46" s="646"/>
      <c r="O46" s="635"/>
    </row>
    <row r="47" spans="1:15">
      <c r="A47" s="574">
        <v>40</v>
      </c>
      <c r="B47" s="634"/>
      <c r="C47" s="634"/>
      <c r="D47" s="634"/>
      <c r="E47" s="637"/>
      <c r="F47" s="637"/>
      <c r="G47" s="638"/>
      <c r="H47" s="652"/>
      <c r="I47" s="651"/>
      <c r="J47" s="602" t="e">
        <f t="shared" si="0"/>
        <v>#DIV/0!</v>
      </c>
      <c r="K47" s="113"/>
      <c r="L47" s="113"/>
      <c r="M47" s="634"/>
      <c r="N47" s="634"/>
      <c r="O47" s="635"/>
    </row>
    <row r="48" spans="1:15">
      <c r="A48" s="601">
        <v>41</v>
      </c>
      <c r="B48" s="634"/>
      <c r="C48" s="634"/>
      <c r="D48" s="634"/>
      <c r="E48" s="637"/>
      <c r="F48" s="637"/>
      <c r="G48" s="638"/>
      <c r="H48" s="652"/>
      <c r="I48" s="651"/>
      <c r="J48" s="602" t="e">
        <f t="shared" si="0"/>
        <v>#DIV/0!</v>
      </c>
      <c r="K48" s="113"/>
      <c r="L48" s="113"/>
      <c r="M48" s="634"/>
      <c r="N48" s="634"/>
      <c r="O48" s="635"/>
    </row>
    <row r="49" spans="1:15">
      <c r="A49" s="601">
        <v>42</v>
      </c>
      <c r="B49" s="634"/>
      <c r="C49" s="634"/>
      <c r="D49" s="634"/>
      <c r="E49" s="637"/>
      <c r="F49" s="637"/>
      <c r="G49" s="638"/>
      <c r="H49" s="652"/>
      <c r="I49" s="651"/>
      <c r="J49" s="602" t="e">
        <f t="shared" si="0"/>
        <v>#DIV/0!</v>
      </c>
      <c r="K49" s="113"/>
      <c r="L49" s="113"/>
      <c r="M49" s="646"/>
      <c r="N49" s="646"/>
      <c r="O49" s="635"/>
    </row>
    <row r="50" spans="1:15">
      <c r="A50" s="574">
        <v>43</v>
      </c>
      <c r="B50" s="634"/>
      <c r="C50" s="634"/>
      <c r="D50" s="634"/>
      <c r="E50" s="637"/>
      <c r="F50" s="637"/>
      <c r="G50" s="638"/>
      <c r="H50" s="652"/>
      <c r="I50" s="651"/>
      <c r="J50" s="582" t="e">
        <f t="shared" si="0"/>
        <v>#DIV/0!</v>
      </c>
      <c r="K50" s="113"/>
      <c r="L50" s="113"/>
      <c r="M50" s="646"/>
      <c r="N50" s="646"/>
      <c r="O50" s="635"/>
    </row>
    <row r="51" spans="1:15">
      <c r="A51" s="574">
        <v>44</v>
      </c>
      <c r="B51" s="634"/>
      <c r="C51" s="634"/>
      <c r="D51" s="650"/>
      <c r="E51" s="637"/>
      <c r="F51" s="637"/>
      <c r="G51" s="638"/>
      <c r="H51" s="652"/>
      <c r="I51" s="651"/>
      <c r="J51" s="602" t="e">
        <f t="shared" si="0"/>
        <v>#DIV/0!</v>
      </c>
      <c r="K51" s="113"/>
      <c r="L51" s="113"/>
      <c r="M51" s="634"/>
      <c r="N51" s="634"/>
      <c r="O51" s="635"/>
    </row>
    <row r="52" spans="1:15">
      <c r="A52" s="574">
        <v>45</v>
      </c>
      <c r="B52" s="634"/>
      <c r="C52" s="634"/>
      <c r="D52" s="634"/>
      <c r="E52" s="637"/>
      <c r="F52" s="637"/>
      <c r="G52" s="638"/>
      <c r="H52" s="652"/>
      <c r="I52" s="651"/>
      <c r="J52" s="602" t="e">
        <f t="shared" si="0"/>
        <v>#DIV/0!</v>
      </c>
      <c r="K52" s="113"/>
      <c r="L52" s="113"/>
      <c r="M52" s="646"/>
      <c r="N52" s="646"/>
      <c r="O52" s="635"/>
    </row>
    <row r="53" spans="1:15">
      <c r="A53" s="601">
        <v>46</v>
      </c>
      <c r="B53" s="634"/>
      <c r="C53" s="634"/>
      <c r="D53" s="634"/>
      <c r="E53" s="637"/>
      <c r="F53" s="637"/>
      <c r="G53" s="638"/>
      <c r="H53" s="652"/>
      <c r="I53" s="651"/>
      <c r="J53" s="602" t="e">
        <f t="shared" si="0"/>
        <v>#DIV/0!</v>
      </c>
      <c r="K53" s="113"/>
      <c r="L53" s="113"/>
      <c r="M53" s="646"/>
      <c r="N53" s="646"/>
      <c r="O53" s="635"/>
    </row>
    <row r="54" spans="1:15">
      <c r="A54" s="601">
        <v>47</v>
      </c>
      <c r="B54" s="653"/>
      <c r="C54" s="630"/>
      <c r="D54" s="653"/>
      <c r="E54" s="637"/>
      <c r="F54" s="637"/>
      <c r="G54" s="630"/>
      <c r="H54" s="599"/>
      <c r="I54" s="599"/>
      <c r="J54" s="582" t="e">
        <f t="shared" si="0"/>
        <v>#DIV/0!</v>
      </c>
      <c r="K54" s="125"/>
      <c r="L54" s="126"/>
      <c r="M54" s="634"/>
      <c r="N54" s="634"/>
      <c r="O54" s="635"/>
    </row>
    <row r="55" spans="1:15">
      <c r="A55" s="574">
        <v>48</v>
      </c>
      <c r="B55" s="633"/>
      <c r="C55" s="630"/>
      <c r="D55" s="631"/>
      <c r="E55" s="637"/>
      <c r="F55" s="631"/>
      <c r="G55" s="630"/>
      <c r="H55" s="599"/>
      <c r="I55" s="649"/>
      <c r="J55" s="602" t="e">
        <f t="shared" si="0"/>
        <v>#DIV/0!</v>
      </c>
      <c r="K55" s="125"/>
      <c r="L55" s="126"/>
      <c r="M55" s="634"/>
      <c r="N55" s="634"/>
      <c r="O55" s="635"/>
    </row>
    <row r="56" spans="1:15">
      <c r="A56" s="574">
        <v>49</v>
      </c>
      <c r="B56" s="634"/>
      <c r="C56" s="634"/>
      <c r="D56" s="634"/>
      <c r="E56" s="637"/>
      <c r="F56" s="637"/>
      <c r="G56" s="638"/>
      <c r="H56" s="652"/>
      <c r="I56" s="651"/>
      <c r="J56" s="602" t="e">
        <f t="shared" si="0"/>
        <v>#DIV/0!</v>
      </c>
      <c r="K56" s="125"/>
      <c r="L56" s="125"/>
      <c r="M56" s="634"/>
      <c r="N56" s="634"/>
      <c r="O56" s="635"/>
    </row>
    <row r="57" spans="1:15">
      <c r="A57" s="574">
        <v>50</v>
      </c>
      <c r="B57" s="650"/>
      <c r="C57" s="634"/>
      <c r="D57" s="634"/>
      <c r="E57" s="637"/>
      <c r="F57" s="637"/>
      <c r="G57" s="638"/>
      <c r="H57" s="652"/>
      <c r="I57" s="651"/>
      <c r="J57" s="602" t="e">
        <f t="shared" si="0"/>
        <v>#DIV/0!</v>
      </c>
      <c r="K57" s="127"/>
      <c r="L57" s="127"/>
      <c r="M57" s="646"/>
      <c r="N57" s="646"/>
      <c r="O57" s="635"/>
    </row>
    <row r="58" spans="1:15">
      <c r="A58" s="601">
        <v>51</v>
      </c>
      <c r="B58" s="634"/>
      <c r="C58" s="634"/>
      <c r="D58" s="634"/>
      <c r="E58" s="637"/>
      <c r="F58" s="637"/>
      <c r="G58" s="638"/>
      <c r="H58" s="652"/>
      <c r="I58" s="651"/>
      <c r="J58" s="582" t="e">
        <f t="shared" si="0"/>
        <v>#DIV/0!</v>
      </c>
      <c r="K58" s="113"/>
      <c r="L58" s="113"/>
      <c r="M58" s="646"/>
      <c r="N58" s="654"/>
      <c r="O58" s="635"/>
    </row>
    <row r="59" spans="1:15">
      <c r="A59" s="601">
        <v>52</v>
      </c>
      <c r="B59" s="634"/>
      <c r="C59" s="634"/>
      <c r="D59" s="650"/>
      <c r="E59" s="637"/>
      <c r="F59" s="637"/>
      <c r="G59" s="638"/>
      <c r="H59" s="652"/>
      <c r="I59" s="651"/>
      <c r="J59" s="602" t="e">
        <f t="shared" si="0"/>
        <v>#DIV/0!</v>
      </c>
      <c r="K59" s="113"/>
      <c r="L59" s="113"/>
      <c r="M59" s="646"/>
      <c r="N59" s="646"/>
      <c r="O59" s="635"/>
    </row>
    <row r="60" spans="1:15">
      <c r="A60" s="574">
        <v>53</v>
      </c>
      <c r="B60" s="634"/>
      <c r="C60" s="634"/>
      <c r="D60" s="650"/>
      <c r="E60" s="637"/>
      <c r="F60" s="637"/>
      <c r="G60" s="638"/>
      <c r="H60" s="652"/>
      <c r="I60" s="651"/>
      <c r="J60" s="602" t="e">
        <f t="shared" si="0"/>
        <v>#DIV/0!</v>
      </c>
      <c r="K60" s="113"/>
      <c r="L60" s="113"/>
      <c r="M60" s="646"/>
      <c r="N60" s="646"/>
      <c r="O60" s="635"/>
    </row>
    <row r="61" spans="1:15">
      <c r="A61" s="574">
        <v>54</v>
      </c>
      <c r="B61" s="634"/>
      <c r="C61" s="634"/>
      <c r="D61" s="650"/>
      <c r="E61" s="637"/>
      <c r="F61" s="637"/>
      <c r="G61" s="638"/>
      <c r="H61" s="652"/>
      <c r="I61" s="651"/>
      <c r="J61" s="602" t="e">
        <f t="shared" si="0"/>
        <v>#DIV/0!</v>
      </c>
      <c r="K61" s="113"/>
      <c r="L61" s="113"/>
      <c r="M61" s="646"/>
      <c r="N61" s="646"/>
      <c r="O61" s="635"/>
    </row>
    <row r="62" spans="1:15">
      <c r="A62" s="574">
        <v>55</v>
      </c>
      <c r="B62" s="589"/>
      <c r="C62" s="589"/>
      <c r="D62" s="589"/>
      <c r="E62" s="600"/>
      <c r="F62" s="600"/>
      <c r="G62" s="591"/>
      <c r="H62" s="603"/>
      <c r="I62" s="604"/>
      <c r="J62" s="582" t="e">
        <f t="shared" si="0"/>
        <v>#DIV/0!</v>
      </c>
      <c r="K62" s="590"/>
      <c r="L62" s="590"/>
      <c r="M62" s="589"/>
      <c r="N62" s="589"/>
      <c r="O62" s="589"/>
    </row>
    <row r="63" spans="1:15">
      <c r="A63" s="601">
        <v>56</v>
      </c>
      <c r="B63" s="589"/>
      <c r="C63" s="589"/>
      <c r="D63" s="589"/>
      <c r="E63" s="600"/>
      <c r="F63" s="600"/>
      <c r="G63" s="591"/>
      <c r="H63" s="603"/>
      <c r="I63" s="604"/>
      <c r="J63" s="602" t="e">
        <f t="shared" si="0"/>
        <v>#DIV/0!</v>
      </c>
      <c r="K63" s="590"/>
      <c r="L63" s="590"/>
      <c r="M63" s="589"/>
      <c r="N63" s="589"/>
      <c r="O63" s="589"/>
    </row>
    <row r="64" spans="1:15">
      <c r="A64" s="601">
        <v>57</v>
      </c>
      <c r="B64" s="589"/>
      <c r="C64" s="589"/>
      <c r="D64" s="589"/>
      <c r="E64" s="600"/>
      <c r="F64" s="600"/>
      <c r="G64" s="591"/>
      <c r="H64" s="603"/>
      <c r="I64" s="604"/>
      <c r="J64" s="602" t="e">
        <f t="shared" si="0"/>
        <v>#DIV/0!</v>
      </c>
      <c r="K64" s="590"/>
      <c r="L64" s="590"/>
      <c r="M64" s="589"/>
      <c r="N64" s="589"/>
      <c r="O64" s="589"/>
    </row>
    <row r="65" spans="1:15">
      <c r="A65" s="574">
        <v>58</v>
      </c>
      <c r="B65" s="589"/>
      <c r="C65" s="589"/>
      <c r="D65" s="589"/>
      <c r="E65" s="600"/>
      <c r="F65" s="600"/>
      <c r="G65" s="591"/>
      <c r="H65" s="603"/>
      <c r="I65" s="604"/>
      <c r="J65" s="602" t="e">
        <f t="shared" si="0"/>
        <v>#DIV/0!</v>
      </c>
      <c r="K65" s="590"/>
      <c r="L65" s="590"/>
      <c r="M65" s="589"/>
      <c r="N65" s="589"/>
      <c r="O65" s="589"/>
    </row>
    <row r="66" spans="1:15">
      <c r="A66" s="574">
        <v>59</v>
      </c>
      <c r="B66" s="589"/>
      <c r="C66" s="589"/>
      <c r="D66" s="589"/>
      <c r="E66" s="600"/>
      <c r="F66" s="600"/>
      <c r="G66" s="591"/>
      <c r="H66" s="603"/>
      <c r="I66" s="604"/>
      <c r="J66" s="582" t="e">
        <f t="shared" si="0"/>
        <v>#DIV/0!</v>
      </c>
      <c r="K66" s="590"/>
      <c r="L66" s="590"/>
      <c r="M66" s="589"/>
      <c r="N66" s="589"/>
      <c r="O66" s="589"/>
    </row>
    <row r="67" spans="1:15">
      <c r="A67" s="574">
        <v>60</v>
      </c>
      <c r="B67" s="589"/>
      <c r="C67" s="589"/>
      <c r="D67" s="589"/>
      <c r="E67" s="600"/>
      <c r="F67" s="600"/>
      <c r="G67" s="591"/>
      <c r="H67" s="603"/>
      <c r="I67" s="604"/>
      <c r="J67" s="602" t="e">
        <f t="shared" si="0"/>
        <v>#DIV/0!</v>
      </c>
      <c r="K67" s="590"/>
      <c r="L67" s="590"/>
      <c r="M67" s="589"/>
      <c r="N67" s="589"/>
      <c r="O67" s="589"/>
    </row>
    <row r="68" spans="1:15">
      <c r="A68" s="601">
        <v>61</v>
      </c>
      <c r="B68" s="589"/>
      <c r="C68" s="589"/>
      <c r="D68" s="589"/>
      <c r="E68" s="600"/>
      <c r="F68" s="600"/>
      <c r="G68" s="591"/>
      <c r="H68" s="603"/>
      <c r="I68" s="604"/>
      <c r="J68" s="602" t="e">
        <f t="shared" si="0"/>
        <v>#DIV/0!</v>
      </c>
      <c r="K68" s="590"/>
      <c r="L68" s="590"/>
      <c r="M68" s="589"/>
      <c r="N68" s="589"/>
      <c r="O68" s="589"/>
    </row>
    <row r="69" spans="1:15">
      <c r="A69" s="601">
        <v>62</v>
      </c>
      <c r="B69" s="589"/>
      <c r="C69" s="589"/>
      <c r="D69" s="589"/>
      <c r="E69" s="600"/>
      <c r="F69" s="600"/>
      <c r="G69" s="591"/>
      <c r="H69" s="603"/>
      <c r="I69" s="604"/>
      <c r="J69" s="602" t="e">
        <f t="shared" si="0"/>
        <v>#DIV/0!</v>
      </c>
      <c r="K69" s="590"/>
      <c r="L69" s="590"/>
      <c r="M69" s="589"/>
      <c r="N69" s="589"/>
      <c r="O69" s="589"/>
    </row>
    <row r="70" spans="1:15">
      <c r="A70" s="574">
        <v>63</v>
      </c>
      <c r="B70" s="589"/>
      <c r="C70" s="589"/>
      <c r="D70" s="589"/>
      <c r="E70" s="600"/>
      <c r="F70" s="600"/>
      <c r="G70" s="591"/>
      <c r="H70" s="603"/>
      <c r="I70" s="604"/>
      <c r="J70" s="582" t="e">
        <f t="shared" si="0"/>
        <v>#DIV/0!</v>
      </c>
      <c r="K70" s="590"/>
      <c r="L70" s="590"/>
      <c r="M70" s="589"/>
      <c r="N70" s="589"/>
      <c r="O70" s="589"/>
    </row>
    <row r="71" spans="1:15">
      <c r="A71" s="574">
        <v>64</v>
      </c>
      <c r="B71" s="589"/>
      <c r="C71" s="589"/>
      <c r="D71" s="589"/>
      <c r="E71" s="600"/>
      <c r="F71" s="600"/>
      <c r="G71" s="591"/>
      <c r="H71" s="603"/>
      <c r="I71" s="604"/>
      <c r="J71" s="602" t="e">
        <f t="shared" si="0"/>
        <v>#DIV/0!</v>
      </c>
      <c r="K71" s="590"/>
      <c r="L71" s="590"/>
      <c r="M71" s="589"/>
      <c r="N71" s="589"/>
      <c r="O71" s="589"/>
    </row>
    <row r="72" spans="1:15">
      <c r="A72" s="574">
        <v>65</v>
      </c>
      <c r="B72" s="589"/>
      <c r="C72" s="589"/>
      <c r="D72" s="589"/>
      <c r="E72" s="600"/>
      <c r="F72" s="600"/>
      <c r="G72" s="591"/>
      <c r="H72" s="603"/>
      <c r="I72" s="604"/>
      <c r="J72" s="602" t="e">
        <f t="shared" si="0"/>
        <v>#DIV/0!</v>
      </c>
      <c r="K72" s="590"/>
      <c r="L72" s="590"/>
      <c r="M72" s="589"/>
      <c r="N72" s="589"/>
      <c r="O72" s="589"/>
    </row>
    <row r="73" spans="1:15">
      <c r="A73" s="601">
        <v>66</v>
      </c>
      <c r="B73" s="589"/>
      <c r="C73" s="589"/>
      <c r="D73" s="589"/>
      <c r="E73" s="600"/>
      <c r="F73" s="600"/>
      <c r="G73" s="591"/>
      <c r="H73" s="603"/>
      <c r="I73" s="604"/>
      <c r="J73" s="602" t="e">
        <f t="shared" si="0"/>
        <v>#DIV/0!</v>
      </c>
      <c r="K73" s="590"/>
      <c r="L73" s="590"/>
      <c r="M73" s="589"/>
      <c r="N73" s="589"/>
      <c r="O73" s="589"/>
    </row>
    <row r="74" spans="1:15">
      <c r="A74" s="601">
        <v>67</v>
      </c>
      <c r="B74" s="589"/>
      <c r="C74" s="589"/>
      <c r="D74" s="589"/>
      <c r="E74" s="600"/>
      <c r="F74" s="600"/>
      <c r="G74" s="591"/>
      <c r="H74" s="603"/>
      <c r="I74" s="604"/>
      <c r="J74" s="582" t="e">
        <f t="shared" si="0"/>
        <v>#DIV/0!</v>
      </c>
      <c r="K74" s="590"/>
      <c r="L74" s="590"/>
      <c r="M74" s="589"/>
      <c r="N74" s="589"/>
      <c r="O74" s="589"/>
    </row>
    <row r="75" spans="1:15">
      <c r="A75" s="574">
        <v>68</v>
      </c>
      <c r="B75" s="589"/>
      <c r="C75" s="589"/>
      <c r="D75" s="589"/>
      <c r="E75" s="600"/>
      <c r="F75" s="600"/>
      <c r="G75" s="591"/>
      <c r="H75" s="603"/>
      <c r="I75" s="604"/>
      <c r="J75" s="602" t="e">
        <f t="shared" si="0"/>
        <v>#DIV/0!</v>
      </c>
      <c r="K75" s="590"/>
      <c r="L75" s="590"/>
      <c r="M75" s="589"/>
      <c r="N75" s="589"/>
      <c r="O75" s="589"/>
    </row>
    <row r="76" spans="1:15">
      <c r="A76" s="574">
        <v>69</v>
      </c>
      <c r="B76" s="589"/>
      <c r="C76" s="589"/>
      <c r="D76" s="589"/>
      <c r="E76" s="600"/>
      <c r="F76" s="600"/>
      <c r="G76" s="591"/>
      <c r="H76" s="603"/>
      <c r="I76" s="604"/>
      <c r="J76" s="602" t="e">
        <f t="shared" si="0"/>
        <v>#DIV/0!</v>
      </c>
      <c r="K76" s="590"/>
      <c r="L76" s="590"/>
      <c r="M76" s="589"/>
      <c r="N76" s="589"/>
      <c r="O76" s="589"/>
    </row>
    <row r="77" spans="1:15">
      <c r="A77" s="574">
        <v>70</v>
      </c>
      <c r="B77" s="589"/>
      <c r="C77" s="589"/>
      <c r="D77" s="589"/>
      <c r="E77" s="600"/>
      <c r="F77" s="600"/>
      <c r="G77" s="591"/>
      <c r="H77" s="603"/>
      <c r="I77" s="604"/>
      <c r="J77" s="602" t="e">
        <f t="shared" si="0"/>
        <v>#DIV/0!</v>
      </c>
      <c r="K77" s="590"/>
      <c r="L77" s="590"/>
      <c r="M77" s="589"/>
      <c r="N77" s="589"/>
      <c r="O77" s="589"/>
    </row>
    <row r="78" spans="1:15">
      <c r="A78" s="601">
        <v>71</v>
      </c>
      <c r="B78" s="589"/>
      <c r="C78" s="589"/>
      <c r="D78" s="589"/>
      <c r="E78" s="600"/>
      <c r="F78" s="600"/>
      <c r="G78" s="591"/>
      <c r="H78" s="603"/>
      <c r="I78" s="604"/>
      <c r="J78" s="582" t="e">
        <f t="shared" si="0"/>
        <v>#DIV/0!</v>
      </c>
      <c r="K78" s="590"/>
      <c r="L78" s="590"/>
      <c r="M78" s="589"/>
      <c r="N78" s="589"/>
      <c r="O78" s="589"/>
    </row>
    <row r="79" spans="1:15">
      <c r="A79" s="601">
        <v>72</v>
      </c>
      <c r="B79" s="589"/>
      <c r="C79" s="589"/>
      <c r="D79" s="589"/>
      <c r="E79" s="600"/>
      <c r="F79" s="600"/>
      <c r="G79" s="591"/>
      <c r="H79" s="603"/>
      <c r="I79" s="604"/>
      <c r="J79" s="602" t="e">
        <f t="shared" si="0"/>
        <v>#DIV/0!</v>
      </c>
      <c r="K79" s="590"/>
      <c r="L79" s="590"/>
      <c r="M79" s="589"/>
      <c r="N79" s="589"/>
      <c r="O79" s="589"/>
    </row>
    <row r="80" spans="1:15">
      <c r="A80" s="574">
        <v>73</v>
      </c>
      <c r="B80" s="589"/>
      <c r="C80" s="589"/>
      <c r="D80" s="589"/>
      <c r="E80" s="600"/>
      <c r="F80" s="600"/>
      <c r="G80" s="591"/>
      <c r="H80" s="603"/>
      <c r="I80" s="604"/>
      <c r="J80" s="602" t="e">
        <f t="shared" si="0"/>
        <v>#DIV/0!</v>
      </c>
      <c r="K80" s="590"/>
      <c r="L80" s="590"/>
      <c r="M80" s="589"/>
      <c r="N80" s="589"/>
      <c r="O80" s="589"/>
    </row>
    <row r="81" spans="1:15">
      <c r="A81" s="574">
        <v>74</v>
      </c>
      <c r="B81" s="589"/>
      <c r="C81" s="589"/>
      <c r="D81" s="589"/>
      <c r="E81" s="600"/>
      <c r="F81" s="600"/>
      <c r="G81" s="591"/>
      <c r="H81" s="603"/>
      <c r="I81" s="604"/>
      <c r="J81" s="582" t="e">
        <f t="shared" si="0"/>
        <v>#DIV/0!</v>
      </c>
      <c r="K81" s="590"/>
      <c r="L81" s="590"/>
      <c r="M81" s="589"/>
      <c r="N81" s="589"/>
      <c r="O81" s="589"/>
    </row>
    <row r="82" spans="1:15">
      <c r="A82" s="574">
        <v>75</v>
      </c>
      <c r="B82" s="589"/>
      <c r="C82" s="589"/>
      <c r="D82" s="589"/>
      <c r="E82" s="600"/>
      <c r="F82" s="600"/>
      <c r="G82" s="591"/>
      <c r="H82" s="603"/>
      <c r="I82" s="604"/>
      <c r="J82" s="602" t="e">
        <f t="shared" si="0"/>
        <v>#DIV/0!</v>
      </c>
      <c r="K82" s="590"/>
      <c r="L82" s="590"/>
      <c r="M82" s="589"/>
      <c r="N82" s="589"/>
      <c r="O82" s="589"/>
    </row>
    <row r="83" spans="1:15">
      <c r="A83" s="601">
        <v>76</v>
      </c>
      <c r="B83" s="589"/>
      <c r="C83" s="589"/>
      <c r="D83" s="589"/>
      <c r="E83" s="600"/>
      <c r="F83" s="600"/>
      <c r="G83" s="591"/>
      <c r="H83" s="603"/>
      <c r="I83" s="604"/>
      <c r="J83" s="602" t="e">
        <f t="shared" si="0"/>
        <v>#DIV/0!</v>
      </c>
      <c r="K83" s="590"/>
      <c r="L83" s="590"/>
      <c r="M83" s="589"/>
      <c r="N83" s="589"/>
      <c r="O83" s="589"/>
    </row>
    <row r="84" spans="1:15">
      <c r="A84" s="601">
        <v>77</v>
      </c>
      <c r="B84" s="589"/>
      <c r="C84" s="589"/>
      <c r="D84" s="589"/>
      <c r="E84" s="600"/>
      <c r="F84" s="600"/>
      <c r="G84" s="591"/>
      <c r="H84" s="603"/>
      <c r="I84" s="604"/>
      <c r="J84" s="582" t="e">
        <f t="shared" si="0"/>
        <v>#DIV/0!</v>
      </c>
      <c r="K84" s="590"/>
      <c r="L84" s="590"/>
      <c r="M84" s="589"/>
      <c r="N84" s="589"/>
      <c r="O84" s="589"/>
    </row>
    <row r="85" spans="1:15">
      <c r="A85" s="574">
        <v>78</v>
      </c>
      <c r="B85" s="589"/>
      <c r="C85" s="589"/>
      <c r="D85" s="589"/>
      <c r="E85" s="600"/>
      <c r="F85" s="600"/>
      <c r="G85" s="591"/>
      <c r="H85" s="603"/>
      <c r="I85" s="604"/>
      <c r="J85" s="602" t="e">
        <f t="shared" si="0"/>
        <v>#DIV/0!</v>
      </c>
      <c r="K85" s="590"/>
      <c r="L85" s="590"/>
      <c r="M85" s="589"/>
      <c r="N85" s="589"/>
      <c r="O85" s="589"/>
    </row>
    <row r="86" spans="1:15">
      <c r="A86" s="574">
        <v>79</v>
      </c>
      <c r="B86" s="589"/>
      <c r="C86" s="589"/>
      <c r="D86" s="589"/>
      <c r="E86" s="600"/>
      <c r="F86" s="600"/>
      <c r="G86" s="591"/>
      <c r="H86" s="603"/>
      <c r="I86" s="604"/>
      <c r="J86" s="602" t="e">
        <f t="shared" si="0"/>
        <v>#DIV/0!</v>
      </c>
      <c r="K86" s="590"/>
      <c r="L86" s="590"/>
      <c r="M86" s="589"/>
      <c r="N86" s="589"/>
      <c r="O86" s="589"/>
    </row>
    <row r="87" spans="1:15">
      <c r="A87" s="574">
        <v>80</v>
      </c>
      <c r="B87" s="589"/>
      <c r="C87" s="589"/>
      <c r="D87" s="589"/>
      <c r="E87" s="600"/>
      <c r="F87" s="600"/>
      <c r="G87" s="591"/>
      <c r="H87" s="603"/>
      <c r="I87" s="604"/>
      <c r="J87" s="582" t="e">
        <f t="shared" si="0"/>
        <v>#DIV/0!</v>
      </c>
      <c r="K87" s="590"/>
      <c r="L87" s="590"/>
      <c r="M87" s="589"/>
      <c r="N87" s="589"/>
      <c r="O87" s="589"/>
    </row>
    <row r="88" spans="1:15">
      <c r="A88" s="601">
        <v>81</v>
      </c>
      <c r="B88" s="589"/>
      <c r="C88" s="589"/>
      <c r="D88" s="589"/>
      <c r="E88" s="600"/>
      <c r="F88" s="600"/>
      <c r="G88" s="591"/>
      <c r="H88" s="603"/>
      <c r="I88" s="604"/>
      <c r="J88" s="602" t="e">
        <f t="shared" si="0"/>
        <v>#DIV/0!</v>
      </c>
      <c r="K88" s="590"/>
      <c r="L88" s="590"/>
      <c r="M88" s="589"/>
      <c r="N88" s="589"/>
      <c r="O88" s="589"/>
    </row>
    <row r="89" spans="1:15">
      <c r="A89" s="601">
        <v>82</v>
      </c>
      <c r="B89" s="589"/>
      <c r="C89" s="589"/>
      <c r="D89" s="589"/>
      <c r="E89" s="600"/>
      <c r="F89" s="600"/>
      <c r="G89" s="591"/>
      <c r="H89" s="603"/>
      <c r="I89" s="604"/>
      <c r="J89" s="602" t="e">
        <f t="shared" si="0"/>
        <v>#DIV/0!</v>
      </c>
      <c r="K89" s="590"/>
      <c r="L89" s="590"/>
      <c r="M89" s="589"/>
      <c r="N89" s="589"/>
      <c r="O89" s="589"/>
    </row>
    <row r="90" spans="1:15">
      <c r="A90" s="574">
        <v>83</v>
      </c>
      <c r="B90" s="589"/>
      <c r="C90" s="589"/>
      <c r="D90" s="589"/>
      <c r="E90" s="600"/>
      <c r="F90" s="600"/>
      <c r="G90" s="591"/>
      <c r="H90" s="603"/>
      <c r="I90" s="604"/>
      <c r="J90" s="582" t="e">
        <f t="shared" si="0"/>
        <v>#DIV/0!</v>
      </c>
      <c r="K90" s="590"/>
      <c r="L90" s="590"/>
      <c r="M90" s="589"/>
      <c r="N90" s="589"/>
      <c r="O90" s="589"/>
    </row>
    <row r="91" spans="1:15">
      <c r="A91" s="574">
        <v>84</v>
      </c>
      <c r="B91" s="589"/>
      <c r="C91" s="589"/>
      <c r="D91" s="589"/>
      <c r="E91" s="600"/>
      <c r="F91" s="600"/>
      <c r="G91" s="591"/>
      <c r="H91" s="603"/>
      <c r="I91" s="604"/>
      <c r="J91" s="602" t="e">
        <f t="shared" si="0"/>
        <v>#DIV/0!</v>
      </c>
      <c r="K91" s="590"/>
      <c r="L91" s="590"/>
      <c r="M91" s="589"/>
      <c r="N91" s="589"/>
      <c r="O91" s="589"/>
    </row>
    <row r="92" spans="1:15">
      <c r="A92" s="574">
        <v>85</v>
      </c>
      <c r="B92" s="589"/>
      <c r="C92" s="589"/>
      <c r="D92" s="589"/>
      <c r="E92" s="600"/>
      <c r="F92" s="600"/>
      <c r="G92" s="591"/>
      <c r="H92" s="603"/>
      <c r="I92" s="604"/>
      <c r="J92" s="602" t="e">
        <f t="shared" si="0"/>
        <v>#DIV/0!</v>
      </c>
      <c r="K92" s="590"/>
      <c r="L92" s="590"/>
      <c r="M92" s="589"/>
      <c r="N92" s="589"/>
      <c r="O92" s="589"/>
    </row>
    <row r="93" spans="1:15">
      <c r="A93" s="601">
        <v>86</v>
      </c>
      <c r="B93" s="589"/>
      <c r="C93" s="589"/>
      <c r="D93" s="589"/>
      <c r="E93" s="600"/>
      <c r="F93" s="600"/>
      <c r="G93" s="591"/>
      <c r="H93" s="603"/>
      <c r="I93" s="604"/>
      <c r="J93" s="582" t="e">
        <f t="shared" si="0"/>
        <v>#DIV/0!</v>
      </c>
      <c r="K93" s="590"/>
      <c r="L93" s="590"/>
      <c r="M93" s="589"/>
      <c r="N93" s="589"/>
      <c r="O93" s="589"/>
    </row>
    <row r="94" spans="1:15">
      <c r="A94" s="601">
        <v>87</v>
      </c>
      <c r="B94" s="589"/>
      <c r="C94" s="589"/>
      <c r="D94" s="589"/>
      <c r="E94" s="600"/>
      <c r="F94" s="600"/>
      <c r="G94" s="591"/>
      <c r="H94" s="603"/>
      <c r="I94" s="604"/>
      <c r="J94" s="602" t="e">
        <f t="shared" si="0"/>
        <v>#DIV/0!</v>
      </c>
      <c r="K94" s="590"/>
      <c r="L94" s="590"/>
      <c r="M94" s="589"/>
      <c r="N94" s="589"/>
      <c r="O94" s="589"/>
    </row>
    <row r="95" spans="1:15">
      <c r="A95" s="574">
        <v>88</v>
      </c>
      <c r="B95" s="589"/>
      <c r="C95" s="589"/>
      <c r="D95" s="589"/>
      <c r="E95" s="600"/>
      <c r="F95" s="600"/>
      <c r="G95" s="591"/>
      <c r="H95" s="603"/>
      <c r="I95" s="604"/>
      <c r="J95" s="602" t="e">
        <f t="shared" si="0"/>
        <v>#DIV/0!</v>
      </c>
      <c r="K95" s="590"/>
      <c r="L95" s="590"/>
      <c r="M95" s="589"/>
      <c r="N95" s="589"/>
      <c r="O95" s="589"/>
    </row>
    <row r="96" spans="1:15">
      <c r="A96" s="574">
        <v>89</v>
      </c>
      <c r="B96" s="589"/>
      <c r="C96" s="589"/>
      <c r="D96" s="589"/>
      <c r="E96" s="600"/>
      <c r="F96" s="600"/>
      <c r="G96" s="591"/>
      <c r="H96" s="603"/>
      <c r="I96" s="604"/>
      <c r="J96" s="582" t="e">
        <f t="shared" si="0"/>
        <v>#DIV/0!</v>
      </c>
      <c r="K96" s="590"/>
      <c r="L96" s="590"/>
      <c r="M96" s="589"/>
      <c r="N96" s="589"/>
      <c r="O96" s="589"/>
    </row>
    <row r="97" spans="1:15">
      <c r="A97" s="574">
        <v>90</v>
      </c>
      <c r="B97" s="589"/>
      <c r="C97" s="589"/>
      <c r="D97" s="589"/>
      <c r="E97" s="600"/>
      <c r="F97" s="600"/>
      <c r="G97" s="591"/>
      <c r="H97" s="603"/>
      <c r="I97" s="604"/>
      <c r="J97" s="602" t="e">
        <f t="shared" si="0"/>
        <v>#DIV/0!</v>
      </c>
      <c r="K97" s="590"/>
      <c r="L97" s="590"/>
      <c r="M97" s="589"/>
      <c r="N97" s="589"/>
      <c r="O97" s="589"/>
    </row>
    <row r="98" spans="1:15">
      <c r="A98" s="601">
        <v>91</v>
      </c>
      <c r="B98" s="589"/>
      <c r="C98" s="589"/>
      <c r="D98" s="589"/>
      <c r="E98" s="600"/>
      <c r="F98" s="600"/>
      <c r="G98" s="591"/>
      <c r="H98" s="603"/>
      <c r="I98" s="604"/>
      <c r="J98" s="602" t="e">
        <f t="shared" si="0"/>
        <v>#DIV/0!</v>
      </c>
      <c r="K98" s="590"/>
      <c r="L98" s="590"/>
      <c r="M98" s="589"/>
      <c r="N98" s="589"/>
      <c r="O98" s="589"/>
    </row>
    <row r="99" spans="1:15">
      <c r="A99" s="601">
        <v>92</v>
      </c>
      <c r="B99" s="589"/>
      <c r="C99" s="589"/>
      <c r="D99" s="589"/>
      <c r="E99" s="600"/>
      <c r="F99" s="600"/>
      <c r="G99" s="591"/>
      <c r="H99" s="603"/>
      <c r="I99" s="604"/>
      <c r="J99" s="582" t="e">
        <f t="shared" si="0"/>
        <v>#DIV/0!</v>
      </c>
      <c r="K99" s="590"/>
      <c r="L99" s="590"/>
      <c r="M99" s="589"/>
      <c r="N99" s="589"/>
      <c r="O99" s="589"/>
    </row>
    <row r="100" spans="1:15">
      <c r="A100" s="574">
        <v>93</v>
      </c>
      <c r="B100" s="589"/>
      <c r="C100" s="589"/>
      <c r="D100" s="589"/>
      <c r="E100" s="600"/>
      <c r="F100" s="600"/>
      <c r="G100" s="591"/>
      <c r="H100" s="603"/>
      <c r="I100" s="604"/>
      <c r="J100" s="602" t="e">
        <f t="shared" si="0"/>
        <v>#DIV/0!</v>
      </c>
      <c r="K100" s="590"/>
      <c r="L100" s="590"/>
      <c r="M100" s="589"/>
      <c r="N100" s="589"/>
      <c r="O100" s="589"/>
    </row>
    <row r="101" spans="1:15">
      <c r="A101" s="574">
        <v>94</v>
      </c>
      <c r="B101" s="589"/>
      <c r="C101" s="589"/>
      <c r="D101" s="589"/>
      <c r="E101" s="600"/>
      <c r="F101" s="600"/>
      <c r="G101" s="591"/>
      <c r="H101" s="603"/>
      <c r="I101" s="604"/>
      <c r="J101" s="602" t="e">
        <f t="shared" si="0"/>
        <v>#DIV/0!</v>
      </c>
      <c r="K101" s="590"/>
      <c r="L101" s="590"/>
      <c r="M101" s="589"/>
      <c r="N101" s="589"/>
      <c r="O101" s="589"/>
    </row>
    <row r="102" spans="1:15">
      <c r="A102" s="574">
        <v>95</v>
      </c>
      <c r="B102" s="589"/>
      <c r="C102" s="589"/>
      <c r="D102" s="589"/>
      <c r="E102" s="600"/>
      <c r="F102" s="600"/>
      <c r="G102" s="591"/>
      <c r="H102" s="603"/>
      <c r="I102" s="604"/>
      <c r="J102" s="582" t="e">
        <f t="shared" si="0"/>
        <v>#DIV/0!</v>
      </c>
      <c r="K102" s="590"/>
      <c r="L102" s="590"/>
      <c r="M102" s="589"/>
      <c r="N102" s="589"/>
      <c r="O102" s="589"/>
    </row>
    <row r="103" spans="1:15">
      <c r="A103" s="601">
        <v>96</v>
      </c>
      <c r="B103" s="589"/>
      <c r="C103" s="589"/>
      <c r="D103" s="589"/>
      <c r="E103" s="600"/>
      <c r="F103" s="600"/>
      <c r="G103" s="591"/>
      <c r="H103" s="603"/>
      <c r="I103" s="604"/>
      <c r="J103" s="602" t="e">
        <f t="shared" si="0"/>
        <v>#DIV/0!</v>
      </c>
      <c r="K103" s="590"/>
      <c r="L103" s="590"/>
      <c r="M103" s="589"/>
      <c r="N103" s="589"/>
      <c r="O103" s="589"/>
    </row>
    <row r="104" spans="1:15">
      <c r="A104" s="601">
        <v>97</v>
      </c>
      <c r="B104" s="589"/>
      <c r="C104" s="589"/>
      <c r="D104" s="589"/>
      <c r="E104" s="600"/>
      <c r="F104" s="600"/>
      <c r="G104" s="591"/>
      <c r="H104" s="603"/>
      <c r="I104" s="604"/>
      <c r="J104" s="602" t="e">
        <f t="shared" si="0"/>
        <v>#DIV/0!</v>
      </c>
      <c r="K104" s="590"/>
      <c r="L104" s="590"/>
      <c r="M104" s="589"/>
      <c r="N104" s="589"/>
      <c r="O104" s="589"/>
    </row>
    <row r="105" spans="1:15">
      <c r="A105" s="574">
        <v>98</v>
      </c>
      <c r="B105" s="589"/>
      <c r="C105" s="589"/>
      <c r="D105" s="589"/>
      <c r="E105" s="600"/>
      <c r="F105" s="600"/>
      <c r="G105" s="591"/>
      <c r="H105" s="603"/>
      <c r="I105" s="604"/>
      <c r="J105" s="582" t="e">
        <f t="shared" si="0"/>
        <v>#DIV/0!</v>
      </c>
      <c r="K105" s="590"/>
      <c r="L105" s="590"/>
      <c r="M105" s="589"/>
      <c r="N105" s="589"/>
      <c r="O105" s="589"/>
    </row>
    <row r="106" spans="1:15">
      <c r="A106" s="574">
        <v>99</v>
      </c>
      <c r="B106" s="589"/>
      <c r="C106" s="589"/>
      <c r="D106" s="589"/>
      <c r="E106" s="600"/>
      <c r="F106" s="600"/>
      <c r="G106" s="591"/>
      <c r="H106" s="603"/>
      <c r="I106" s="604"/>
      <c r="J106" s="602" t="e">
        <f t="shared" si="0"/>
        <v>#DIV/0!</v>
      </c>
      <c r="K106" s="590"/>
      <c r="L106" s="590"/>
      <c r="M106" s="589"/>
      <c r="N106" s="589"/>
      <c r="O106" s="589"/>
    </row>
    <row r="107" spans="1:15">
      <c r="A107" s="574">
        <v>100</v>
      </c>
      <c r="B107" s="589"/>
      <c r="C107" s="589"/>
      <c r="D107" s="589"/>
      <c r="E107" s="600"/>
      <c r="F107" s="600"/>
      <c r="G107" s="591"/>
      <c r="H107" s="603"/>
      <c r="I107" s="604"/>
      <c r="J107" s="602" t="e">
        <f t="shared" si="0"/>
        <v>#DIV/0!</v>
      </c>
      <c r="K107" s="590"/>
      <c r="L107" s="590"/>
      <c r="M107" s="589"/>
      <c r="N107" s="589"/>
      <c r="O107" s="589"/>
    </row>
    <row r="108" spans="1:15">
      <c r="A108" s="601">
        <v>101</v>
      </c>
      <c r="B108" s="589"/>
      <c r="C108" s="589"/>
      <c r="D108" s="589"/>
      <c r="E108" s="600"/>
      <c r="F108" s="600"/>
      <c r="G108" s="591"/>
      <c r="H108" s="603"/>
      <c r="I108" s="604"/>
      <c r="J108" s="582" t="e">
        <f t="shared" si="0"/>
        <v>#DIV/0!</v>
      </c>
      <c r="K108" s="590"/>
      <c r="L108" s="590"/>
      <c r="M108" s="589"/>
      <c r="N108" s="589"/>
      <c r="O108" s="589"/>
    </row>
    <row r="109" spans="1:15">
      <c r="A109" s="601">
        <v>102</v>
      </c>
      <c r="B109" s="589"/>
      <c r="C109" s="589"/>
      <c r="D109" s="589"/>
      <c r="E109" s="600"/>
      <c r="F109" s="600"/>
      <c r="G109" s="591"/>
      <c r="H109" s="603"/>
      <c r="I109" s="604"/>
      <c r="J109" s="602" t="e">
        <f t="shared" si="0"/>
        <v>#DIV/0!</v>
      </c>
      <c r="K109" s="590"/>
      <c r="L109" s="590"/>
      <c r="M109" s="589"/>
      <c r="N109" s="589"/>
      <c r="O109" s="589"/>
    </row>
    <row r="110" spans="1:15">
      <c r="A110" s="574">
        <v>103</v>
      </c>
      <c r="B110" s="589"/>
      <c r="C110" s="589"/>
      <c r="D110" s="589"/>
      <c r="E110" s="600"/>
      <c r="F110" s="600"/>
      <c r="G110" s="591"/>
      <c r="H110" s="603"/>
      <c r="I110" s="604"/>
      <c r="J110" s="602" t="e">
        <f t="shared" si="0"/>
        <v>#DIV/0!</v>
      </c>
      <c r="K110" s="590"/>
      <c r="L110" s="590"/>
      <c r="M110" s="589"/>
      <c r="N110" s="589"/>
      <c r="O110" s="589"/>
    </row>
    <row r="111" spans="1:15">
      <c r="A111" s="574">
        <v>104</v>
      </c>
      <c r="B111" s="589"/>
      <c r="C111" s="589"/>
      <c r="D111" s="589"/>
      <c r="E111" s="600"/>
      <c r="F111" s="600"/>
      <c r="G111" s="591"/>
      <c r="H111" s="603"/>
      <c r="I111" s="604"/>
      <c r="J111" s="582" t="e">
        <f t="shared" si="0"/>
        <v>#DIV/0!</v>
      </c>
      <c r="K111" s="590"/>
      <c r="L111" s="590"/>
      <c r="M111" s="589"/>
      <c r="N111" s="589"/>
      <c r="O111" s="589"/>
    </row>
    <row r="112" spans="1:15">
      <c r="A112" s="574">
        <v>105</v>
      </c>
      <c r="B112" s="589"/>
      <c r="C112" s="589"/>
      <c r="D112" s="589"/>
      <c r="E112" s="600"/>
      <c r="F112" s="600"/>
      <c r="G112" s="591"/>
      <c r="H112" s="603"/>
      <c r="I112" s="604"/>
      <c r="J112" s="602" t="e">
        <f t="shared" si="0"/>
        <v>#DIV/0!</v>
      </c>
      <c r="K112" s="590"/>
      <c r="L112" s="590"/>
      <c r="M112" s="589"/>
      <c r="N112" s="589"/>
      <c r="O112" s="589"/>
    </row>
    <row r="113" spans="1:15">
      <c r="A113" s="601">
        <v>106</v>
      </c>
      <c r="B113" s="589"/>
      <c r="C113" s="589"/>
      <c r="D113" s="589"/>
      <c r="E113" s="600"/>
      <c r="F113" s="600"/>
      <c r="G113" s="591"/>
      <c r="H113" s="603"/>
      <c r="I113" s="604"/>
      <c r="J113" s="602" t="e">
        <f t="shared" si="0"/>
        <v>#DIV/0!</v>
      </c>
      <c r="K113" s="590"/>
      <c r="L113" s="590"/>
      <c r="M113" s="589"/>
      <c r="N113" s="589"/>
      <c r="O113" s="589"/>
    </row>
    <row r="114" spans="1:15">
      <c r="A114" s="601">
        <v>107</v>
      </c>
      <c r="B114" s="589"/>
      <c r="C114" s="589"/>
      <c r="D114" s="589"/>
      <c r="E114" s="600"/>
      <c r="F114" s="600"/>
      <c r="G114" s="591"/>
      <c r="H114" s="603"/>
      <c r="I114" s="604"/>
      <c r="J114" s="582" t="e">
        <f t="shared" si="0"/>
        <v>#DIV/0!</v>
      </c>
      <c r="K114" s="590"/>
      <c r="L114" s="590"/>
      <c r="M114" s="589"/>
      <c r="N114" s="589"/>
      <c r="O114" s="589"/>
    </row>
    <row r="115" spans="1:15">
      <c r="A115" s="574">
        <v>108</v>
      </c>
      <c r="B115" s="589"/>
      <c r="C115" s="589"/>
      <c r="D115" s="589"/>
      <c r="E115" s="600"/>
      <c r="F115" s="600"/>
      <c r="G115" s="591"/>
      <c r="H115" s="603"/>
      <c r="I115" s="604"/>
      <c r="J115" s="602" t="e">
        <f t="shared" si="0"/>
        <v>#DIV/0!</v>
      </c>
      <c r="K115" s="590"/>
      <c r="L115" s="590"/>
      <c r="M115" s="589"/>
      <c r="N115" s="589"/>
      <c r="O115" s="589"/>
    </row>
    <row r="116" spans="1:15">
      <c r="A116" s="574">
        <v>109</v>
      </c>
      <c r="B116" s="589"/>
      <c r="C116" s="589"/>
      <c r="D116" s="589"/>
      <c r="E116" s="600"/>
      <c r="F116" s="600"/>
      <c r="G116" s="591"/>
      <c r="H116" s="603"/>
      <c r="I116" s="604"/>
      <c r="J116" s="602" t="e">
        <f t="shared" si="0"/>
        <v>#DIV/0!</v>
      </c>
      <c r="K116" s="590"/>
      <c r="L116" s="590"/>
      <c r="M116" s="589"/>
      <c r="N116" s="589"/>
      <c r="O116" s="589"/>
    </row>
    <row r="117" spans="1:15">
      <c r="A117" s="574">
        <v>110</v>
      </c>
      <c r="B117" s="589"/>
      <c r="C117" s="589"/>
      <c r="D117" s="589"/>
      <c r="E117" s="600"/>
      <c r="F117" s="600"/>
      <c r="G117" s="591"/>
      <c r="H117" s="603"/>
      <c r="I117" s="604"/>
      <c r="J117" s="582" t="e">
        <f t="shared" si="0"/>
        <v>#DIV/0!</v>
      </c>
      <c r="K117" s="590"/>
      <c r="L117" s="590"/>
      <c r="M117" s="589"/>
      <c r="N117" s="589"/>
      <c r="O117" s="589"/>
    </row>
    <row r="118" spans="1:15">
      <c r="A118" s="601">
        <v>111</v>
      </c>
      <c r="B118" s="589"/>
      <c r="C118" s="589"/>
      <c r="D118" s="589"/>
      <c r="E118" s="600"/>
      <c r="F118" s="600"/>
      <c r="G118" s="591"/>
      <c r="H118" s="603"/>
      <c r="I118" s="604"/>
      <c r="J118" s="602" t="e">
        <f t="shared" si="0"/>
        <v>#DIV/0!</v>
      </c>
      <c r="K118" s="590"/>
      <c r="L118" s="590"/>
      <c r="M118" s="589"/>
      <c r="N118" s="589"/>
      <c r="O118" s="589"/>
    </row>
    <row r="119" spans="1:15">
      <c r="A119" s="601">
        <v>112</v>
      </c>
      <c r="B119" s="589"/>
      <c r="C119" s="589"/>
      <c r="D119" s="589"/>
      <c r="E119" s="600"/>
      <c r="F119" s="600"/>
      <c r="G119" s="591"/>
      <c r="H119" s="603"/>
      <c r="I119" s="604"/>
      <c r="J119" s="602" t="e">
        <f t="shared" si="0"/>
        <v>#DIV/0!</v>
      </c>
      <c r="K119" s="590"/>
      <c r="L119" s="590"/>
      <c r="M119" s="589"/>
      <c r="N119" s="589"/>
      <c r="O119" s="589"/>
    </row>
    <row r="120" spans="1:15">
      <c r="A120" s="574">
        <v>113</v>
      </c>
      <c r="B120" s="589"/>
      <c r="C120" s="589"/>
      <c r="D120" s="589"/>
      <c r="E120" s="600"/>
      <c r="F120" s="600"/>
      <c r="G120" s="591"/>
      <c r="H120" s="603"/>
      <c r="I120" s="604"/>
      <c r="J120" s="582" t="e">
        <f t="shared" si="0"/>
        <v>#DIV/0!</v>
      </c>
      <c r="K120" s="590"/>
      <c r="L120" s="590"/>
      <c r="M120" s="589"/>
      <c r="N120" s="589"/>
      <c r="O120" s="589"/>
    </row>
    <row r="121" spans="1:15">
      <c r="A121" s="574">
        <v>114</v>
      </c>
      <c r="B121" s="589"/>
      <c r="C121" s="589"/>
      <c r="D121" s="589"/>
      <c r="E121" s="600"/>
      <c r="F121" s="600"/>
      <c r="G121" s="591"/>
      <c r="H121" s="603"/>
      <c r="I121" s="604"/>
      <c r="J121" s="602" t="e">
        <f t="shared" si="0"/>
        <v>#DIV/0!</v>
      </c>
      <c r="K121" s="590"/>
      <c r="L121" s="590"/>
      <c r="M121" s="589"/>
      <c r="N121" s="589"/>
      <c r="O121" s="589"/>
    </row>
    <row r="122" spans="1:15">
      <c r="A122" s="574">
        <v>115</v>
      </c>
      <c r="B122" s="589"/>
      <c r="C122" s="589"/>
      <c r="D122" s="589"/>
      <c r="E122" s="600"/>
      <c r="F122" s="600"/>
      <c r="G122" s="591"/>
      <c r="H122" s="603"/>
      <c r="I122" s="604"/>
      <c r="J122" s="602" t="e">
        <f t="shared" si="0"/>
        <v>#DIV/0!</v>
      </c>
      <c r="K122" s="590"/>
      <c r="L122" s="590"/>
      <c r="M122" s="589"/>
      <c r="N122" s="589"/>
      <c r="O122" s="589"/>
    </row>
    <row r="123" spans="1:15">
      <c r="A123" s="601">
        <v>116</v>
      </c>
      <c r="B123" s="589"/>
      <c r="C123" s="589"/>
      <c r="D123" s="589"/>
      <c r="E123" s="600"/>
      <c r="F123" s="600"/>
      <c r="G123" s="591"/>
      <c r="H123" s="603"/>
      <c r="I123" s="604"/>
      <c r="J123" s="582" t="e">
        <f t="shared" si="0"/>
        <v>#DIV/0!</v>
      </c>
      <c r="K123" s="590"/>
      <c r="L123" s="590"/>
      <c r="M123" s="589"/>
      <c r="N123" s="589"/>
      <c r="O123" s="589"/>
    </row>
    <row r="124" spans="1:15">
      <c r="A124" s="601">
        <v>117</v>
      </c>
      <c r="B124" s="589"/>
      <c r="C124" s="589"/>
      <c r="D124" s="589"/>
      <c r="E124" s="600"/>
      <c r="F124" s="600"/>
      <c r="G124" s="591"/>
      <c r="H124" s="603"/>
      <c r="I124" s="604"/>
      <c r="J124" s="602" t="e">
        <f t="shared" si="0"/>
        <v>#DIV/0!</v>
      </c>
      <c r="K124" s="590"/>
      <c r="L124" s="590"/>
      <c r="M124" s="589"/>
      <c r="N124" s="589"/>
      <c r="O124" s="589"/>
    </row>
    <row r="125" spans="1:15">
      <c r="A125" s="574">
        <v>118</v>
      </c>
      <c r="B125" s="589"/>
      <c r="C125" s="589"/>
      <c r="D125" s="589"/>
      <c r="E125" s="600"/>
      <c r="F125" s="600"/>
      <c r="G125" s="591"/>
      <c r="H125" s="603"/>
      <c r="I125" s="604"/>
      <c r="J125" s="602" t="e">
        <f t="shared" si="0"/>
        <v>#DIV/0!</v>
      </c>
      <c r="K125" s="590"/>
      <c r="L125" s="590"/>
      <c r="M125" s="589"/>
      <c r="N125" s="589"/>
      <c r="O125" s="589"/>
    </row>
    <row r="126" spans="1:15">
      <c r="A126" s="574">
        <v>119</v>
      </c>
      <c r="B126" s="589"/>
      <c r="C126" s="589"/>
      <c r="D126" s="589"/>
      <c r="E126" s="600"/>
      <c r="F126" s="600"/>
      <c r="G126" s="591"/>
      <c r="H126" s="603"/>
      <c r="I126" s="604"/>
      <c r="J126" s="582" t="e">
        <f t="shared" si="0"/>
        <v>#DIV/0!</v>
      </c>
      <c r="K126" s="590"/>
      <c r="L126" s="590"/>
      <c r="M126" s="589"/>
      <c r="N126" s="589"/>
      <c r="O126" s="589"/>
    </row>
    <row r="127" spans="1:15">
      <c r="A127" s="574">
        <v>120</v>
      </c>
      <c r="B127" s="589"/>
      <c r="C127" s="589"/>
      <c r="D127" s="589"/>
      <c r="E127" s="600"/>
      <c r="F127" s="600"/>
      <c r="G127" s="591"/>
      <c r="H127" s="603"/>
      <c r="I127" s="604"/>
      <c r="J127" s="602" t="e">
        <f t="shared" si="0"/>
        <v>#DIV/0!</v>
      </c>
      <c r="K127" s="590"/>
      <c r="L127" s="590"/>
      <c r="M127" s="589"/>
      <c r="N127" s="589"/>
      <c r="O127" s="589"/>
    </row>
    <row r="128" spans="1:15">
      <c r="A128" s="601">
        <v>121</v>
      </c>
      <c r="B128" s="589"/>
      <c r="C128" s="589"/>
      <c r="D128" s="589"/>
      <c r="E128" s="600"/>
      <c r="F128" s="600"/>
      <c r="G128" s="591"/>
      <c r="H128" s="603"/>
      <c r="I128" s="604"/>
      <c r="J128" s="602" t="e">
        <f t="shared" si="0"/>
        <v>#DIV/0!</v>
      </c>
      <c r="K128" s="590"/>
      <c r="L128" s="590"/>
      <c r="M128" s="589"/>
      <c r="N128" s="589"/>
      <c r="O128" s="589"/>
    </row>
    <row r="129" spans="1:15">
      <c r="A129" s="601">
        <v>122</v>
      </c>
      <c r="B129" s="589"/>
      <c r="C129" s="589"/>
      <c r="D129" s="589"/>
      <c r="E129" s="600"/>
      <c r="F129" s="600"/>
      <c r="G129" s="591"/>
      <c r="H129" s="603"/>
      <c r="I129" s="604"/>
      <c r="J129" s="582" t="e">
        <f t="shared" si="0"/>
        <v>#DIV/0!</v>
      </c>
      <c r="K129" s="590"/>
      <c r="L129" s="590"/>
      <c r="M129" s="589"/>
      <c r="N129" s="589"/>
      <c r="O129" s="589"/>
    </row>
    <row r="130" spans="1:15">
      <c r="A130" s="574">
        <v>123</v>
      </c>
      <c r="B130" s="589"/>
      <c r="C130" s="589"/>
      <c r="D130" s="589"/>
      <c r="E130" s="600"/>
      <c r="F130" s="600"/>
      <c r="G130" s="591"/>
      <c r="H130" s="603"/>
      <c r="I130" s="604"/>
      <c r="J130" s="602" t="e">
        <f t="shared" si="0"/>
        <v>#DIV/0!</v>
      </c>
      <c r="K130" s="590"/>
      <c r="L130" s="590"/>
      <c r="M130" s="589"/>
      <c r="N130" s="589"/>
      <c r="O130" s="589"/>
    </row>
    <row r="131" spans="1:15">
      <c r="A131" s="574">
        <v>124</v>
      </c>
      <c r="B131" s="589"/>
      <c r="C131" s="589"/>
      <c r="D131" s="589"/>
      <c r="E131" s="600"/>
      <c r="F131" s="600"/>
      <c r="G131" s="591"/>
      <c r="H131" s="603"/>
      <c r="I131" s="604"/>
      <c r="J131" s="602" t="e">
        <f t="shared" si="0"/>
        <v>#DIV/0!</v>
      </c>
      <c r="K131" s="590"/>
      <c r="L131" s="590"/>
      <c r="M131" s="589"/>
      <c r="N131" s="589"/>
      <c r="O131" s="589"/>
    </row>
    <row r="132" spans="1:15">
      <c r="A132" s="574">
        <v>125</v>
      </c>
      <c r="B132" s="589"/>
      <c r="C132" s="589"/>
      <c r="D132" s="589"/>
      <c r="E132" s="600"/>
      <c r="F132" s="600"/>
      <c r="G132" s="591"/>
      <c r="H132" s="603"/>
      <c r="I132" s="604"/>
      <c r="J132" s="582" t="e">
        <f t="shared" si="0"/>
        <v>#DIV/0!</v>
      </c>
      <c r="K132" s="590"/>
      <c r="L132" s="590"/>
      <c r="M132" s="589"/>
      <c r="N132" s="589"/>
      <c r="O132" s="589"/>
    </row>
    <row r="133" spans="1:15">
      <c r="A133" s="601">
        <v>126</v>
      </c>
      <c r="B133" s="589"/>
      <c r="C133" s="589"/>
      <c r="D133" s="589"/>
      <c r="E133" s="600"/>
      <c r="F133" s="600"/>
      <c r="G133" s="591"/>
      <c r="H133" s="603"/>
      <c r="I133" s="604"/>
      <c r="J133" s="602" t="e">
        <f t="shared" si="0"/>
        <v>#DIV/0!</v>
      </c>
      <c r="K133" s="590"/>
      <c r="L133" s="590"/>
      <c r="M133" s="589"/>
      <c r="N133" s="589"/>
      <c r="O133" s="589"/>
    </row>
    <row r="134" spans="1:15">
      <c r="A134" s="601">
        <v>127</v>
      </c>
      <c r="B134" s="589"/>
      <c r="C134" s="589"/>
      <c r="D134" s="589"/>
      <c r="E134" s="600"/>
      <c r="F134" s="600"/>
      <c r="G134" s="591"/>
      <c r="H134" s="603"/>
      <c r="I134" s="604"/>
      <c r="J134" s="602" t="e">
        <f t="shared" si="0"/>
        <v>#DIV/0!</v>
      </c>
      <c r="K134" s="590"/>
      <c r="L134" s="590"/>
      <c r="M134" s="589"/>
      <c r="N134" s="589"/>
      <c r="O134" s="589"/>
    </row>
    <row r="135" spans="1:15">
      <c r="A135" s="574">
        <v>128</v>
      </c>
      <c r="B135" s="589"/>
      <c r="C135" s="589"/>
      <c r="D135" s="589"/>
      <c r="E135" s="600"/>
      <c r="F135" s="600"/>
      <c r="G135" s="591"/>
      <c r="H135" s="603"/>
      <c r="I135" s="604"/>
      <c r="J135" s="582" t="e">
        <f t="shared" si="0"/>
        <v>#DIV/0!</v>
      </c>
      <c r="K135" s="590"/>
      <c r="L135" s="590"/>
      <c r="M135" s="589"/>
      <c r="N135" s="589"/>
      <c r="O135" s="589"/>
    </row>
    <row r="136" spans="1:15">
      <c r="A136" s="574">
        <v>129</v>
      </c>
      <c r="B136" s="589"/>
      <c r="C136" s="589"/>
      <c r="D136" s="589"/>
      <c r="E136" s="600"/>
      <c r="F136" s="600"/>
      <c r="G136" s="591"/>
      <c r="H136" s="603"/>
      <c r="I136" s="604"/>
      <c r="J136" s="602" t="e">
        <f t="shared" si="0"/>
        <v>#DIV/0!</v>
      </c>
      <c r="K136" s="590"/>
      <c r="L136" s="590"/>
      <c r="M136" s="589"/>
      <c r="N136" s="589"/>
      <c r="O136" s="589"/>
    </row>
    <row r="137" spans="1:15">
      <c r="A137" s="574">
        <v>130</v>
      </c>
      <c r="B137" s="589"/>
      <c r="C137" s="589"/>
      <c r="D137" s="589"/>
      <c r="E137" s="600"/>
      <c r="F137" s="600"/>
      <c r="G137" s="591"/>
      <c r="H137" s="603"/>
      <c r="I137" s="604"/>
      <c r="J137" s="602" t="e">
        <f t="shared" si="0"/>
        <v>#DIV/0!</v>
      </c>
      <c r="K137" s="590"/>
      <c r="L137" s="590"/>
      <c r="M137" s="589"/>
      <c r="N137" s="589"/>
      <c r="O137" s="589"/>
    </row>
    <row r="138" spans="1:15">
      <c r="A138" s="601">
        <v>131</v>
      </c>
      <c r="B138" s="589"/>
      <c r="C138" s="589"/>
      <c r="D138" s="589"/>
      <c r="E138" s="600"/>
      <c r="F138" s="600"/>
      <c r="G138" s="591"/>
      <c r="H138" s="603"/>
      <c r="I138" s="604"/>
      <c r="J138" s="582" t="e">
        <f t="shared" si="0"/>
        <v>#DIV/0!</v>
      </c>
      <c r="K138" s="590"/>
      <c r="L138" s="590"/>
      <c r="M138" s="589"/>
      <c r="N138" s="589"/>
      <c r="O138" s="589"/>
    </row>
    <row r="139" spans="1:15">
      <c r="A139" s="601">
        <v>132</v>
      </c>
      <c r="B139" s="589"/>
      <c r="C139" s="589"/>
      <c r="D139" s="589"/>
      <c r="E139" s="600"/>
      <c r="F139" s="600"/>
      <c r="G139" s="591"/>
      <c r="H139" s="603"/>
      <c r="I139" s="604"/>
      <c r="J139" s="602" t="e">
        <f t="shared" si="0"/>
        <v>#DIV/0!</v>
      </c>
      <c r="K139" s="590"/>
      <c r="L139" s="590"/>
      <c r="M139" s="589"/>
      <c r="N139" s="589"/>
      <c r="O139" s="589"/>
    </row>
    <row r="140" spans="1:15">
      <c r="A140" s="574">
        <v>133</v>
      </c>
      <c r="B140" s="589"/>
      <c r="C140" s="589"/>
      <c r="D140" s="589"/>
      <c r="E140" s="600"/>
      <c r="F140" s="600"/>
      <c r="G140" s="591"/>
      <c r="H140" s="603"/>
      <c r="I140" s="604"/>
      <c r="J140" s="602" t="e">
        <f t="shared" si="0"/>
        <v>#DIV/0!</v>
      </c>
      <c r="K140" s="590"/>
      <c r="L140" s="590"/>
      <c r="M140" s="589"/>
      <c r="N140" s="589"/>
      <c r="O140" s="589"/>
    </row>
    <row r="141" spans="1:15">
      <c r="A141" s="574">
        <v>134</v>
      </c>
      <c r="B141" s="589"/>
      <c r="C141" s="589"/>
      <c r="D141" s="589"/>
      <c r="E141" s="600"/>
      <c r="F141" s="600"/>
      <c r="G141" s="591"/>
      <c r="H141" s="603"/>
      <c r="I141" s="604"/>
      <c r="J141" s="582" t="e">
        <f t="shared" si="0"/>
        <v>#DIV/0!</v>
      </c>
      <c r="K141" s="590"/>
      <c r="L141" s="590"/>
      <c r="M141" s="589"/>
      <c r="N141" s="589"/>
      <c r="O141" s="589"/>
    </row>
    <row r="142" spans="1:15">
      <c r="A142" s="574">
        <v>135</v>
      </c>
      <c r="B142" s="589"/>
      <c r="C142" s="589"/>
      <c r="D142" s="589"/>
      <c r="E142" s="600"/>
      <c r="F142" s="600"/>
      <c r="G142" s="591"/>
      <c r="H142" s="603"/>
      <c r="I142" s="604"/>
      <c r="J142" s="602" t="e">
        <f t="shared" si="0"/>
        <v>#DIV/0!</v>
      </c>
      <c r="K142" s="590"/>
      <c r="L142" s="590"/>
      <c r="M142" s="589"/>
      <c r="N142" s="589"/>
      <c r="O142" s="589"/>
    </row>
    <row r="143" spans="1:15">
      <c r="A143" s="601">
        <v>136</v>
      </c>
      <c r="B143" s="589"/>
      <c r="C143" s="589"/>
      <c r="D143" s="589"/>
      <c r="E143" s="600"/>
      <c r="F143" s="600"/>
      <c r="G143" s="591"/>
      <c r="H143" s="603"/>
      <c r="I143" s="604"/>
      <c r="J143" s="602" t="e">
        <f t="shared" si="0"/>
        <v>#DIV/0!</v>
      </c>
      <c r="K143" s="590"/>
      <c r="L143" s="590"/>
      <c r="M143" s="589"/>
      <c r="N143" s="589"/>
      <c r="O143" s="589"/>
    </row>
    <row r="144" spans="1:15">
      <c r="A144" s="601">
        <v>137</v>
      </c>
      <c r="B144" s="589"/>
      <c r="C144" s="589"/>
      <c r="D144" s="589"/>
      <c r="E144" s="600"/>
      <c r="F144" s="600"/>
      <c r="G144" s="591"/>
      <c r="H144" s="603"/>
      <c r="I144" s="604"/>
      <c r="J144" s="582" t="e">
        <f t="shared" si="0"/>
        <v>#DIV/0!</v>
      </c>
      <c r="K144" s="590"/>
      <c r="L144" s="590"/>
      <c r="M144" s="589"/>
      <c r="N144" s="589"/>
      <c r="O144" s="589"/>
    </row>
    <row r="145" spans="1:15">
      <c r="A145" s="574">
        <v>138</v>
      </c>
      <c r="B145" s="589"/>
      <c r="C145" s="589"/>
      <c r="D145" s="589"/>
      <c r="E145" s="600"/>
      <c r="F145" s="600"/>
      <c r="G145" s="591"/>
      <c r="H145" s="603"/>
      <c r="I145" s="604"/>
      <c r="J145" s="602" t="e">
        <f t="shared" si="0"/>
        <v>#DIV/0!</v>
      </c>
      <c r="K145" s="590"/>
      <c r="L145" s="590"/>
      <c r="M145" s="589"/>
      <c r="N145" s="589"/>
      <c r="O145" s="589"/>
    </row>
    <row r="146" spans="1:15">
      <c r="A146" s="574">
        <v>139</v>
      </c>
      <c r="B146" s="589"/>
      <c r="C146" s="589"/>
      <c r="D146" s="589"/>
      <c r="E146" s="600"/>
      <c r="F146" s="600"/>
      <c r="G146" s="591"/>
      <c r="H146" s="603"/>
      <c r="I146" s="604"/>
      <c r="J146" s="602" t="e">
        <f t="shared" si="0"/>
        <v>#DIV/0!</v>
      </c>
      <c r="K146" s="590"/>
      <c r="L146" s="590"/>
      <c r="M146" s="589"/>
      <c r="N146" s="589"/>
      <c r="O146" s="589"/>
    </row>
    <row r="147" spans="1:15">
      <c r="A147" s="574">
        <v>140</v>
      </c>
      <c r="B147" s="589"/>
      <c r="C147" s="589"/>
      <c r="D147" s="589"/>
      <c r="E147" s="600"/>
      <c r="F147" s="600"/>
      <c r="G147" s="591"/>
      <c r="H147" s="603"/>
      <c r="I147" s="604"/>
      <c r="J147" s="582" t="e">
        <f t="shared" si="0"/>
        <v>#DIV/0!</v>
      </c>
      <c r="K147" s="590"/>
      <c r="L147" s="590"/>
      <c r="M147" s="589"/>
      <c r="N147" s="589"/>
      <c r="O147" s="589"/>
    </row>
    <row r="148" spans="1:15">
      <c r="A148" s="601">
        <v>141</v>
      </c>
      <c r="B148" s="589"/>
      <c r="C148" s="589"/>
      <c r="D148" s="589"/>
      <c r="E148" s="600"/>
      <c r="F148" s="600"/>
      <c r="G148" s="591"/>
      <c r="H148" s="603"/>
      <c r="I148" s="604"/>
      <c r="J148" s="602" t="e">
        <f t="shared" si="0"/>
        <v>#DIV/0!</v>
      </c>
      <c r="K148" s="590"/>
      <c r="L148" s="590"/>
      <c r="M148" s="589"/>
      <c r="N148" s="589"/>
      <c r="O148" s="589"/>
    </row>
    <row r="149" spans="1:15">
      <c r="A149" s="601">
        <v>142</v>
      </c>
      <c r="B149" s="589"/>
      <c r="C149" s="589"/>
      <c r="D149" s="589"/>
      <c r="E149" s="600"/>
      <c r="F149" s="600"/>
      <c r="G149" s="591"/>
      <c r="H149" s="603"/>
      <c r="I149" s="604"/>
      <c r="J149" s="602" t="e">
        <f t="shared" si="0"/>
        <v>#DIV/0!</v>
      </c>
      <c r="K149" s="590"/>
      <c r="L149" s="590"/>
      <c r="M149" s="589"/>
      <c r="N149" s="589"/>
      <c r="O149" s="589"/>
    </row>
    <row r="150" spans="1:15">
      <c r="A150" s="574">
        <v>143</v>
      </c>
      <c r="B150" s="589"/>
      <c r="C150" s="589"/>
      <c r="D150" s="589"/>
      <c r="E150" s="600"/>
      <c r="F150" s="600"/>
      <c r="G150" s="591"/>
      <c r="H150" s="603"/>
      <c r="I150" s="604"/>
      <c r="J150" s="582" t="e">
        <f t="shared" si="0"/>
        <v>#DIV/0!</v>
      </c>
      <c r="K150" s="590"/>
      <c r="L150" s="590"/>
      <c r="M150" s="589"/>
      <c r="N150" s="589"/>
      <c r="O150" s="589"/>
    </row>
    <row r="151" spans="1:15">
      <c r="A151" s="574">
        <v>144</v>
      </c>
      <c r="B151" s="589"/>
      <c r="C151" s="589"/>
      <c r="D151" s="589"/>
      <c r="E151" s="600"/>
      <c r="F151" s="600"/>
      <c r="G151" s="591"/>
      <c r="H151" s="603"/>
      <c r="I151" s="604"/>
      <c r="J151" s="602" t="e">
        <f t="shared" si="0"/>
        <v>#DIV/0!</v>
      </c>
      <c r="K151" s="590"/>
      <c r="L151" s="590"/>
      <c r="M151" s="589"/>
      <c r="N151" s="589"/>
      <c r="O151" s="589"/>
    </row>
    <row r="152" spans="1:15">
      <c r="A152" s="574">
        <v>145</v>
      </c>
      <c r="B152" s="589"/>
      <c r="C152" s="589"/>
      <c r="D152" s="589"/>
      <c r="E152" s="600"/>
      <c r="F152" s="600"/>
      <c r="G152" s="591"/>
      <c r="H152" s="603"/>
      <c r="I152" s="604"/>
      <c r="J152" s="602" t="e">
        <f t="shared" si="0"/>
        <v>#DIV/0!</v>
      </c>
      <c r="K152" s="590"/>
      <c r="L152" s="590"/>
      <c r="M152" s="589"/>
      <c r="N152" s="589"/>
      <c r="O152" s="589"/>
    </row>
    <row r="153" spans="1:15">
      <c r="A153" s="601">
        <v>146</v>
      </c>
      <c r="B153" s="589"/>
      <c r="C153" s="589"/>
      <c r="D153" s="589"/>
      <c r="E153" s="600"/>
      <c r="F153" s="600"/>
      <c r="G153" s="591"/>
      <c r="H153" s="603"/>
      <c r="I153" s="604"/>
      <c r="J153" s="582" t="e">
        <f t="shared" si="0"/>
        <v>#DIV/0!</v>
      </c>
      <c r="K153" s="590"/>
      <c r="L153" s="590"/>
      <c r="M153" s="589"/>
      <c r="N153" s="589"/>
      <c r="O153" s="589"/>
    </row>
    <row r="154" spans="1:15">
      <c r="A154" s="601">
        <v>147</v>
      </c>
      <c r="B154" s="589"/>
      <c r="C154" s="589"/>
      <c r="D154" s="589"/>
      <c r="E154" s="600"/>
      <c r="F154" s="600"/>
      <c r="G154" s="591"/>
      <c r="H154" s="603"/>
      <c r="I154" s="604"/>
      <c r="J154" s="602" t="e">
        <f t="shared" si="0"/>
        <v>#DIV/0!</v>
      </c>
      <c r="K154" s="590"/>
      <c r="L154" s="590"/>
      <c r="M154" s="589"/>
      <c r="N154" s="589"/>
      <c r="O154" s="589"/>
    </row>
    <row r="155" spans="1:15">
      <c r="A155" s="574">
        <v>148</v>
      </c>
      <c r="B155" s="589"/>
      <c r="C155" s="589"/>
      <c r="D155" s="589"/>
      <c r="E155" s="600"/>
      <c r="F155" s="600"/>
      <c r="G155" s="591"/>
      <c r="H155" s="603"/>
      <c r="I155" s="604"/>
      <c r="J155" s="602" t="e">
        <f t="shared" si="0"/>
        <v>#DIV/0!</v>
      </c>
      <c r="K155" s="590"/>
      <c r="L155" s="590"/>
      <c r="M155" s="589"/>
      <c r="N155" s="589"/>
      <c r="O155" s="589"/>
    </row>
    <row r="156" spans="1:15">
      <c r="A156" s="574">
        <v>149</v>
      </c>
      <c r="B156" s="589"/>
      <c r="C156" s="589"/>
      <c r="D156" s="589"/>
      <c r="E156" s="600"/>
      <c r="F156" s="600"/>
      <c r="G156" s="591"/>
      <c r="H156" s="603"/>
      <c r="I156" s="604"/>
      <c r="J156" s="582" t="e">
        <f t="shared" si="0"/>
        <v>#DIV/0!</v>
      </c>
      <c r="K156" s="590"/>
      <c r="L156" s="590"/>
      <c r="M156" s="589"/>
      <c r="N156" s="589"/>
      <c r="O156" s="589"/>
    </row>
    <row r="157" spans="1:15">
      <c r="A157" s="574">
        <v>150</v>
      </c>
      <c r="B157" s="589"/>
      <c r="C157" s="589"/>
      <c r="D157" s="589"/>
      <c r="E157" s="600"/>
      <c r="F157" s="600"/>
      <c r="G157" s="591"/>
      <c r="H157" s="603"/>
      <c r="I157" s="604"/>
      <c r="J157" s="602" t="e">
        <f t="shared" si="0"/>
        <v>#DIV/0!</v>
      </c>
      <c r="K157" s="590"/>
      <c r="L157" s="590"/>
      <c r="M157" s="589"/>
      <c r="N157" s="589"/>
      <c r="O157" s="589"/>
    </row>
    <row r="158" spans="1:15">
      <c r="A158" s="601">
        <v>151</v>
      </c>
      <c r="B158" s="589"/>
      <c r="C158" s="589"/>
      <c r="D158" s="589"/>
      <c r="E158" s="600"/>
      <c r="F158" s="600"/>
      <c r="G158" s="591"/>
      <c r="H158" s="603"/>
      <c r="I158" s="604"/>
      <c r="J158" s="602" t="e">
        <f t="shared" si="0"/>
        <v>#DIV/0!</v>
      </c>
      <c r="K158" s="590"/>
      <c r="L158" s="590"/>
      <c r="M158" s="589"/>
      <c r="N158" s="589"/>
      <c r="O158" s="589"/>
    </row>
    <row r="159" spans="1:15">
      <c r="A159" s="601">
        <v>152</v>
      </c>
      <c r="B159" s="589"/>
      <c r="C159" s="589"/>
      <c r="D159" s="589"/>
      <c r="E159" s="600"/>
      <c r="F159" s="600"/>
      <c r="G159" s="591"/>
      <c r="H159" s="603"/>
      <c r="I159" s="604"/>
      <c r="J159" s="582" t="e">
        <f t="shared" si="0"/>
        <v>#DIV/0!</v>
      </c>
      <c r="K159" s="590"/>
      <c r="L159" s="590"/>
      <c r="M159" s="589"/>
      <c r="N159" s="589"/>
      <c r="O159" s="589"/>
    </row>
    <row r="160" spans="1:15">
      <c r="A160" s="574">
        <v>153</v>
      </c>
      <c r="B160" s="589"/>
      <c r="C160" s="589"/>
      <c r="D160" s="589"/>
      <c r="E160" s="600"/>
      <c r="F160" s="600"/>
      <c r="G160" s="591"/>
      <c r="H160" s="603"/>
      <c r="I160" s="604"/>
      <c r="J160" s="602" t="e">
        <f t="shared" si="0"/>
        <v>#DIV/0!</v>
      </c>
      <c r="K160" s="590"/>
      <c r="L160" s="590"/>
      <c r="M160" s="589"/>
      <c r="N160" s="589"/>
      <c r="O160" s="589"/>
    </row>
    <row r="161" spans="1:15">
      <c r="A161" s="574">
        <v>154</v>
      </c>
      <c r="B161" s="589"/>
      <c r="C161" s="589"/>
      <c r="D161" s="589"/>
      <c r="E161" s="600"/>
      <c r="F161" s="600"/>
      <c r="G161" s="591"/>
      <c r="H161" s="603"/>
      <c r="I161" s="604"/>
      <c r="J161" s="602" t="e">
        <f t="shared" si="0"/>
        <v>#DIV/0!</v>
      </c>
      <c r="K161" s="590"/>
      <c r="L161" s="590"/>
      <c r="M161" s="589"/>
      <c r="N161" s="589"/>
      <c r="O161" s="589"/>
    </row>
    <row r="162" spans="1:15">
      <c r="A162" s="574">
        <v>155</v>
      </c>
      <c r="B162" s="589"/>
      <c r="C162" s="589"/>
      <c r="D162" s="589"/>
      <c r="E162" s="600"/>
      <c r="F162" s="600"/>
      <c r="G162" s="591"/>
      <c r="H162" s="603"/>
      <c r="I162" s="604"/>
      <c r="J162" s="582" t="e">
        <f t="shared" si="0"/>
        <v>#DIV/0!</v>
      </c>
      <c r="K162" s="590"/>
      <c r="L162" s="590"/>
      <c r="M162" s="589"/>
      <c r="N162" s="589"/>
      <c r="O162" s="589"/>
    </row>
    <row r="163" spans="1:15">
      <c r="A163" s="601">
        <v>156</v>
      </c>
      <c r="B163" s="589"/>
      <c r="C163" s="589"/>
      <c r="D163" s="589"/>
      <c r="E163" s="600"/>
      <c r="F163" s="600"/>
      <c r="G163" s="591"/>
      <c r="H163" s="603"/>
      <c r="I163" s="604"/>
      <c r="J163" s="602" t="e">
        <f t="shared" si="0"/>
        <v>#DIV/0!</v>
      </c>
      <c r="K163" s="590"/>
      <c r="L163" s="590"/>
      <c r="M163" s="589"/>
      <c r="N163" s="589"/>
      <c r="O163" s="589"/>
    </row>
    <row r="164" spans="1:15">
      <c r="A164" s="601">
        <v>157</v>
      </c>
      <c r="B164" s="589"/>
      <c r="C164" s="589"/>
      <c r="D164" s="589"/>
      <c r="E164" s="600"/>
      <c r="F164" s="600"/>
      <c r="G164" s="591"/>
      <c r="H164" s="603"/>
      <c r="I164" s="604"/>
      <c r="J164" s="602" t="e">
        <f t="shared" si="0"/>
        <v>#DIV/0!</v>
      </c>
      <c r="K164" s="590"/>
      <c r="L164" s="590"/>
      <c r="M164" s="589"/>
      <c r="N164" s="589"/>
      <c r="O164" s="589"/>
    </row>
    <row r="165" spans="1:15">
      <c r="A165" s="574">
        <v>158</v>
      </c>
      <c r="B165" s="589"/>
      <c r="C165" s="589"/>
      <c r="D165" s="589"/>
      <c r="E165" s="600"/>
      <c r="F165" s="600"/>
      <c r="G165" s="591"/>
      <c r="H165" s="603"/>
      <c r="I165" s="604"/>
      <c r="J165" s="582" t="e">
        <f t="shared" si="0"/>
        <v>#DIV/0!</v>
      </c>
      <c r="K165" s="590"/>
      <c r="L165" s="590"/>
      <c r="M165" s="589"/>
      <c r="N165" s="589"/>
      <c r="O165" s="589"/>
    </row>
    <row r="166" spans="1:15">
      <c r="A166" s="574">
        <v>159</v>
      </c>
      <c r="B166" s="589"/>
      <c r="C166" s="589"/>
      <c r="D166" s="589"/>
      <c r="E166" s="600"/>
      <c r="F166" s="600"/>
      <c r="G166" s="591"/>
      <c r="H166" s="603"/>
      <c r="I166" s="604"/>
      <c r="J166" s="602" t="e">
        <f t="shared" si="0"/>
        <v>#DIV/0!</v>
      </c>
      <c r="K166" s="590"/>
      <c r="L166" s="590"/>
      <c r="M166" s="589"/>
      <c r="N166" s="589"/>
      <c r="O166" s="589"/>
    </row>
    <row r="167" spans="1:15">
      <c r="A167" s="574">
        <v>160</v>
      </c>
      <c r="B167" s="589"/>
      <c r="C167" s="589"/>
      <c r="D167" s="589"/>
      <c r="E167" s="600"/>
      <c r="F167" s="600"/>
      <c r="G167" s="591"/>
      <c r="H167" s="603"/>
      <c r="I167" s="604"/>
      <c r="J167" s="602" t="e">
        <f t="shared" si="0"/>
        <v>#DIV/0!</v>
      </c>
      <c r="K167" s="590"/>
      <c r="L167" s="590"/>
      <c r="M167" s="589"/>
      <c r="N167" s="589"/>
      <c r="O167" s="589"/>
    </row>
    <row r="168" spans="1:15">
      <c r="A168" s="601">
        <v>161</v>
      </c>
      <c r="B168" s="589"/>
      <c r="C168" s="589"/>
      <c r="D168" s="589"/>
      <c r="E168" s="600"/>
      <c r="F168" s="600"/>
      <c r="G168" s="591"/>
      <c r="H168" s="603"/>
      <c r="I168" s="604"/>
      <c r="J168" s="582" t="e">
        <f t="shared" si="0"/>
        <v>#DIV/0!</v>
      </c>
      <c r="K168" s="590"/>
      <c r="L168" s="590"/>
      <c r="M168" s="589"/>
      <c r="N168" s="589"/>
      <c r="O168" s="589"/>
    </row>
    <row r="169" spans="1:15">
      <c r="A169" s="601">
        <v>162</v>
      </c>
      <c r="B169" s="589"/>
      <c r="C169" s="589"/>
      <c r="D169" s="589"/>
      <c r="E169" s="600"/>
      <c r="F169" s="600"/>
      <c r="G169" s="591"/>
      <c r="H169" s="603"/>
      <c r="I169" s="604"/>
      <c r="J169" s="602" t="e">
        <f t="shared" si="0"/>
        <v>#DIV/0!</v>
      </c>
      <c r="K169" s="590"/>
      <c r="L169" s="590"/>
      <c r="M169" s="589"/>
      <c r="N169" s="589"/>
      <c r="O169" s="589"/>
    </row>
    <row r="170" spans="1:15">
      <c r="A170" s="574">
        <v>163</v>
      </c>
      <c r="B170" s="589"/>
      <c r="C170" s="589"/>
      <c r="D170" s="589"/>
      <c r="E170" s="600"/>
      <c r="F170" s="600"/>
      <c r="G170" s="591"/>
      <c r="H170" s="603"/>
      <c r="I170" s="604"/>
      <c r="J170" s="602" t="e">
        <f t="shared" si="0"/>
        <v>#DIV/0!</v>
      </c>
      <c r="K170" s="590"/>
      <c r="L170" s="590"/>
      <c r="M170" s="589"/>
      <c r="N170" s="589"/>
      <c r="O170" s="589"/>
    </row>
    <row r="171" spans="1:15">
      <c r="A171" s="574">
        <v>164</v>
      </c>
      <c r="B171" s="589"/>
      <c r="C171" s="589"/>
      <c r="D171" s="589"/>
      <c r="E171" s="600"/>
      <c r="F171" s="600"/>
      <c r="G171" s="591"/>
      <c r="H171" s="603"/>
      <c r="I171" s="604"/>
      <c r="J171" s="582" t="e">
        <f t="shared" si="0"/>
        <v>#DIV/0!</v>
      </c>
      <c r="K171" s="590"/>
      <c r="L171" s="590"/>
      <c r="M171" s="589"/>
      <c r="N171" s="589"/>
      <c r="O171" s="589"/>
    </row>
    <row r="172" spans="1:15">
      <c r="A172" s="574">
        <v>165</v>
      </c>
      <c r="B172" s="589"/>
      <c r="C172" s="589"/>
      <c r="D172" s="589"/>
      <c r="E172" s="600"/>
      <c r="F172" s="600"/>
      <c r="G172" s="591"/>
      <c r="H172" s="603"/>
      <c r="I172" s="604"/>
      <c r="J172" s="602" t="e">
        <f t="shared" si="0"/>
        <v>#DIV/0!</v>
      </c>
      <c r="K172" s="590"/>
      <c r="L172" s="590"/>
      <c r="M172" s="589"/>
      <c r="N172" s="589"/>
      <c r="O172" s="589"/>
    </row>
    <row r="173" spans="1:15">
      <c r="A173" s="601">
        <v>166</v>
      </c>
      <c r="B173" s="589"/>
      <c r="C173" s="589"/>
      <c r="D173" s="589"/>
      <c r="E173" s="600"/>
      <c r="F173" s="600"/>
      <c r="G173" s="591"/>
      <c r="H173" s="603"/>
      <c r="I173" s="604"/>
      <c r="J173" s="602" t="e">
        <f t="shared" si="0"/>
        <v>#DIV/0!</v>
      </c>
      <c r="K173" s="590"/>
      <c r="L173" s="590"/>
      <c r="M173" s="589"/>
      <c r="N173" s="589"/>
      <c r="O173" s="589"/>
    </row>
    <row r="174" spans="1:15">
      <c r="A174" s="601">
        <v>167</v>
      </c>
      <c r="B174" s="589"/>
      <c r="C174" s="589"/>
      <c r="D174" s="589"/>
      <c r="E174" s="600"/>
      <c r="F174" s="600"/>
      <c r="G174" s="591"/>
      <c r="H174" s="603"/>
      <c r="I174" s="604"/>
      <c r="J174" s="582" t="e">
        <f t="shared" si="0"/>
        <v>#DIV/0!</v>
      </c>
      <c r="K174" s="590"/>
      <c r="L174" s="590"/>
      <c r="M174" s="589"/>
      <c r="N174" s="589"/>
      <c r="O174" s="589"/>
    </row>
    <row r="175" spans="1:15">
      <c r="A175" s="574">
        <v>168</v>
      </c>
      <c r="B175" s="589"/>
      <c r="C175" s="589"/>
      <c r="D175" s="589"/>
      <c r="E175" s="600"/>
      <c r="F175" s="600"/>
      <c r="G175" s="591"/>
      <c r="H175" s="603"/>
      <c r="I175" s="604"/>
      <c r="J175" s="602" t="e">
        <f t="shared" si="0"/>
        <v>#DIV/0!</v>
      </c>
      <c r="K175" s="590"/>
      <c r="L175" s="590"/>
      <c r="M175" s="589"/>
      <c r="N175" s="589"/>
      <c r="O175" s="589"/>
    </row>
    <row r="176" spans="1:15">
      <c r="A176" s="574">
        <v>169</v>
      </c>
      <c r="B176" s="589"/>
      <c r="C176" s="589"/>
      <c r="D176" s="589"/>
      <c r="E176" s="600"/>
      <c r="F176" s="600"/>
      <c r="G176" s="591"/>
      <c r="H176" s="603"/>
      <c r="I176" s="604"/>
      <c r="J176" s="602" t="e">
        <f t="shared" si="0"/>
        <v>#DIV/0!</v>
      </c>
      <c r="K176" s="590"/>
      <c r="L176" s="590"/>
      <c r="M176" s="589"/>
      <c r="N176" s="589"/>
      <c r="O176" s="589"/>
    </row>
    <row r="177" spans="1:15">
      <c r="A177" s="574">
        <v>170</v>
      </c>
      <c r="B177" s="589"/>
      <c r="C177" s="589"/>
      <c r="D177" s="589"/>
      <c r="E177" s="600"/>
      <c r="F177" s="600"/>
      <c r="G177" s="591"/>
      <c r="H177" s="603"/>
      <c r="I177" s="604"/>
      <c r="J177" s="582" t="e">
        <f t="shared" si="0"/>
        <v>#DIV/0!</v>
      </c>
      <c r="K177" s="590"/>
      <c r="L177" s="590"/>
      <c r="M177" s="589"/>
      <c r="N177" s="589"/>
      <c r="O177" s="589"/>
    </row>
    <row r="178" spans="1:15">
      <c r="A178" s="601">
        <v>171</v>
      </c>
      <c r="B178" s="589"/>
      <c r="C178" s="589"/>
      <c r="D178" s="589"/>
      <c r="E178" s="600"/>
      <c r="F178" s="600"/>
      <c r="G178" s="591"/>
      <c r="H178" s="603"/>
      <c r="I178" s="604"/>
      <c r="J178" s="602" t="e">
        <f t="shared" si="0"/>
        <v>#DIV/0!</v>
      </c>
      <c r="K178" s="590"/>
      <c r="L178" s="590"/>
      <c r="M178" s="589"/>
      <c r="N178" s="589"/>
      <c r="O178" s="589"/>
    </row>
    <row r="179" spans="1:15">
      <c r="A179" s="601">
        <v>172</v>
      </c>
      <c r="B179" s="589"/>
      <c r="C179" s="589"/>
      <c r="D179" s="589"/>
      <c r="E179" s="600"/>
      <c r="F179" s="600"/>
      <c r="G179" s="591"/>
      <c r="H179" s="603"/>
      <c r="I179" s="604"/>
      <c r="J179" s="602" t="e">
        <f t="shared" si="0"/>
        <v>#DIV/0!</v>
      </c>
      <c r="K179" s="590"/>
      <c r="L179" s="590"/>
      <c r="M179" s="589"/>
      <c r="N179" s="589"/>
      <c r="O179" s="589"/>
    </row>
    <row r="180" spans="1:15">
      <c r="A180" s="574">
        <v>173</v>
      </c>
      <c r="B180" s="589"/>
      <c r="C180" s="589"/>
      <c r="D180" s="589"/>
      <c r="E180" s="600"/>
      <c r="F180" s="600"/>
      <c r="G180" s="591"/>
      <c r="H180" s="603"/>
      <c r="I180" s="604"/>
      <c r="J180" s="582" t="e">
        <f t="shared" si="0"/>
        <v>#DIV/0!</v>
      </c>
      <c r="K180" s="590"/>
      <c r="L180" s="590"/>
      <c r="M180" s="589"/>
      <c r="N180" s="589"/>
      <c r="O180" s="589"/>
    </row>
    <row r="181" spans="1:15">
      <c r="A181" s="574">
        <v>174</v>
      </c>
      <c r="B181" s="589"/>
      <c r="C181" s="589"/>
      <c r="D181" s="589"/>
      <c r="E181" s="600"/>
      <c r="F181" s="600"/>
      <c r="G181" s="591"/>
      <c r="H181" s="603"/>
      <c r="I181" s="604"/>
      <c r="J181" s="602" t="e">
        <f t="shared" si="0"/>
        <v>#DIV/0!</v>
      </c>
      <c r="K181" s="590"/>
      <c r="L181" s="590"/>
      <c r="M181" s="589"/>
      <c r="N181" s="589"/>
      <c r="O181" s="589"/>
    </row>
    <row r="182" spans="1:15">
      <c r="A182" s="574">
        <v>175</v>
      </c>
      <c r="B182" s="589"/>
      <c r="C182" s="589"/>
      <c r="D182" s="589"/>
      <c r="E182" s="600"/>
      <c r="F182" s="600"/>
      <c r="G182" s="591"/>
      <c r="H182" s="603"/>
      <c r="I182" s="604"/>
      <c r="J182" s="602" t="e">
        <f t="shared" si="0"/>
        <v>#DIV/0!</v>
      </c>
      <c r="K182" s="590"/>
      <c r="L182" s="590"/>
      <c r="M182" s="589"/>
      <c r="N182" s="589"/>
      <c r="O182" s="589"/>
    </row>
    <row r="183" spans="1:15">
      <c r="A183" s="601">
        <v>176</v>
      </c>
      <c r="B183" s="589"/>
      <c r="C183" s="589"/>
      <c r="D183" s="589"/>
      <c r="E183" s="600"/>
      <c r="F183" s="600"/>
      <c r="G183" s="591"/>
      <c r="H183" s="603"/>
      <c r="I183" s="604"/>
      <c r="J183" s="582" t="e">
        <f t="shared" si="0"/>
        <v>#DIV/0!</v>
      </c>
      <c r="K183" s="590"/>
      <c r="L183" s="590"/>
      <c r="M183" s="589"/>
      <c r="N183" s="589"/>
      <c r="O183" s="589"/>
    </row>
    <row r="184" spans="1:15">
      <c r="A184" s="601">
        <v>177</v>
      </c>
      <c r="B184" s="589"/>
      <c r="C184" s="589"/>
      <c r="D184" s="589"/>
      <c r="E184" s="600"/>
      <c r="F184" s="600"/>
      <c r="G184" s="591"/>
      <c r="H184" s="603"/>
      <c r="I184" s="604"/>
      <c r="J184" s="602" t="e">
        <f t="shared" si="0"/>
        <v>#DIV/0!</v>
      </c>
      <c r="K184" s="590"/>
      <c r="L184" s="590"/>
      <c r="M184" s="589"/>
      <c r="N184" s="589"/>
      <c r="O184" s="589"/>
    </row>
    <row r="185" spans="1:15">
      <c r="A185" s="574">
        <v>178</v>
      </c>
      <c r="B185" s="589"/>
      <c r="C185" s="589"/>
      <c r="D185" s="589"/>
      <c r="E185" s="600"/>
      <c r="F185" s="600"/>
      <c r="G185" s="591"/>
      <c r="H185" s="603"/>
      <c r="I185" s="604"/>
      <c r="J185" s="602" t="e">
        <f t="shared" si="0"/>
        <v>#DIV/0!</v>
      </c>
      <c r="K185" s="590"/>
      <c r="L185" s="590"/>
      <c r="M185" s="589"/>
      <c r="N185" s="589"/>
      <c r="O185" s="589"/>
    </row>
    <row r="186" spans="1:15">
      <c r="A186" s="574">
        <v>179</v>
      </c>
      <c r="B186" s="589"/>
      <c r="C186" s="589"/>
      <c r="D186" s="589"/>
      <c r="E186" s="600"/>
      <c r="F186" s="600"/>
      <c r="G186" s="591"/>
      <c r="H186" s="603"/>
      <c r="I186" s="604"/>
      <c r="J186" s="582" t="e">
        <f t="shared" si="0"/>
        <v>#DIV/0!</v>
      </c>
      <c r="K186" s="590"/>
      <c r="L186" s="590"/>
      <c r="M186" s="589"/>
      <c r="N186" s="589"/>
      <c r="O186" s="589"/>
    </row>
    <row r="187" spans="1:15">
      <c r="A187" s="574">
        <v>180</v>
      </c>
      <c r="B187" s="589"/>
      <c r="C187" s="589"/>
      <c r="D187" s="589"/>
      <c r="E187" s="600"/>
      <c r="F187" s="600"/>
      <c r="G187" s="591"/>
      <c r="H187" s="603"/>
      <c r="I187" s="604"/>
      <c r="J187" s="602" t="e">
        <f t="shared" si="0"/>
        <v>#DIV/0!</v>
      </c>
      <c r="K187" s="590"/>
      <c r="L187" s="590"/>
      <c r="M187" s="589"/>
      <c r="N187" s="589"/>
      <c r="O187" s="589"/>
    </row>
    <row r="188" spans="1:15">
      <c r="A188" s="601">
        <v>181</v>
      </c>
      <c r="B188" s="589"/>
      <c r="C188" s="589"/>
      <c r="D188" s="589"/>
      <c r="E188" s="600"/>
      <c r="F188" s="600"/>
      <c r="G188" s="591"/>
      <c r="H188" s="603"/>
      <c r="I188" s="604"/>
      <c r="J188" s="602" t="e">
        <f t="shared" si="0"/>
        <v>#DIV/0!</v>
      </c>
      <c r="K188" s="590"/>
      <c r="L188" s="590"/>
      <c r="M188" s="589"/>
      <c r="N188" s="589"/>
      <c r="O188" s="589"/>
    </row>
    <row r="189" spans="1:15">
      <c r="A189" s="601">
        <v>182</v>
      </c>
      <c r="B189" s="589"/>
      <c r="C189" s="589"/>
      <c r="D189" s="589"/>
      <c r="E189" s="600"/>
      <c r="F189" s="600"/>
      <c r="G189" s="591"/>
      <c r="H189" s="603"/>
      <c r="I189" s="604"/>
      <c r="J189" s="582" t="e">
        <f t="shared" si="0"/>
        <v>#DIV/0!</v>
      </c>
      <c r="K189" s="590"/>
      <c r="L189" s="590"/>
      <c r="M189" s="589"/>
      <c r="N189" s="589"/>
      <c r="O189" s="589"/>
    </row>
    <row r="190" spans="1:15">
      <c r="A190" s="574">
        <v>183</v>
      </c>
      <c r="B190" s="589"/>
      <c r="C190" s="589"/>
      <c r="D190" s="589"/>
      <c r="E190" s="600"/>
      <c r="F190" s="600"/>
      <c r="G190" s="591"/>
      <c r="H190" s="603"/>
      <c r="I190" s="604"/>
      <c r="J190" s="602" t="e">
        <f t="shared" si="0"/>
        <v>#DIV/0!</v>
      </c>
      <c r="K190" s="590"/>
      <c r="L190" s="590"/>
      <c r="M190" s="589"/>
      <c r="N190" s="589"/>
      <c r="O190" s="589"/>
    </row>
    <row r="191" spans="1:15">
      <c r="A191" s="574">
        <v>184</v>
      </c>
      <c r="B191" s="589"/>
      <c r="C191" s="589"/>
      <c r="D191" s="589"/>
      <c r="E191" s="600"/>
      <c r="F191" s="600"/>
      <c r="G191" s="591"/>
      <c r="H191" s="603"/>
      <c r="I191" s="604"/>
      <c r="J191" s="602" t="e">
        <f t="shared" si="0"/>
        <v>#DIV/0!</v>
      </c>
      <c r="K191" s="590"/>
      <c r="L191" s="590"/>
      <c r="M191" s="589"/>
      <c r="N191" s="589"/>
      <c r="O191" s="589"/>
    </row>
    <row r="192" spans="1:15">
      <c r="A192" s="574">
        <v>185</v>
      </c>
      <c r="B192" s="589"/>
      <c r="C192" s="589"/>
      <c r="D192" s="589"/>
      <c r="E192" s="600"/>
      <c r="F192" s="600"/>
      <c r="G192" s="591"/>
      <c r="H192" s="603"/>
      <c r="I192" s="604"/>
      <c r="J192" s="582" t="e">
        <f t="shared" si="0"/>
        <v>#DIV/0!</v>
      </c>
      <c r="K192" s="590"/>
      <c r="L192" s="590"/>
      <c r="M192" s="589"/>
      <c r="N192" s="589"/>
      <c r="O192" s="589"/>
    </row>
    <row r="193" spans="1:15">
      <c r="A193" s="601">
        <v>186</v>
      </c>
      <c r="B193" s="589"/>
      <c r="C193" s="589"/>
      <c r="D193" s="589"/>
      <c r="E193" s="600"/>
      <c r="F193" s="600"/>
      <c r="G193" s="591"/>
      <c r="H193" s="603"/>
      <c r="I193" s="604"/>
      <c r="J193" s="602" t="e">
        <f t="shared" si="0"/>
        <v>#DIV/0!</v>
      </c>
      <c r="K193" s="590"/>
      <c r="L193" s="590"/>
      <c r="M193" s="589"/>
      <c r="N193" s="589"/>
      <c r="O193" s="589"/>
    </row>
    <row r="194" spans="1:15">
      <c r="A194" s="601">
        <v>187</v>
      </c>
      <c r="B194" s="589"/>
      <c r="C194" s="589"/>
      <c r="D194" s="589"/>
      <c r="E194" s="600"/>
      <c r="F194" s="600"/>
      <c r="G194" s="591"/>
      <c r="H194" s="603"/>
      <c r="I194" s="604"/>
      <c r="J194" s="602" t="e">
        <f t="shared" si="0"/>
        <v>#DIV/0!</v>
      </c>
      <c r="K194" s="590"/>
      <c r="L194" s="590"/>
      <c r="M194" s="589"/>
      <c r="N194" s="589"/>
      <c r="O194" s="589"/>
    </row>
    <row r="195" spans="1:15">
      <c r="A195" s="574">
        <v>188</v>
      </c>
      <c r="B195" s="589"/>
      <c r="C195" s="589"/>
      <c r="D195" s="589"/>
      <c r="E195" s="600"/>
      <c r="F195" s="600"/>
      <c r="G195" s="591"/>
      <c r="H195" s="603"/>
      <c r="I195" s="604"/>
      <c r="J195" s="582" t="e">
        <f t="shared" si="0"/>
        <v>#DIV/0!</v>
      </c>
      <c r="K195" s="590"/>
      <c r="L195" s="590"/>
      <c r="M195" s="589"/>
      <c r="N195" s="589"/>
      <c r="O195" s="589"/>
    </row>
    <row r="196" spans="1:15">
      <c r="A196" s="574">
        <v>189</v>
      </c>
      <c r="B196" s="589"/>
      <c r="C196" s="589"/>
      <c r="D196" s="589"/>
      <c r="E196" s="600"/>
      <c r="F196" s="600"/>
      <c r="G196" s="591"/>
      <c r="H196" s="603"/>
      <c r="I196" s="604"/>
      <c r="J196" s="602" t="e">
        <f t="shared" si="0"/>
        <v>#DIV/0!</v>
      </c>
      <c r="K196" s="590"/>
      <c r="L196" s="590"/>
      <c r="M196" s="589"/>
      <c r="N196" s="589"/>
      <c r="O196" s="589"/>
    </row>
    <row r="197" spans="1:15">
      <c r="A197" s="574">
        <v>190</v>
      </c>
      <c r="B197" s="589"/>
      <c r="C197" s="589"/>
      <c r="D197" s="589"/>
      <c r="E197" s="600"/>
      <c r="F197" s="600"/>
      <c r="G197" s="591"/>
      <c r="H197" s="603"/>
      <c r="I197" s="604"/>
      <c r="J197" s="602" t="e">
        <f t="shared" si="0"/>
        <v>#DIV/0!</v>
      </c>
      <c r="K197" s="590"/>
      <c r="L197" s="590"/>
      <c r="M197" s="589"/>
      <c r="N197" s="589"/>
      <c r="O197" s="589"/>
    </row>
    <row r="198" spans="1:15">
      <c r="A198" s="601">
        <v>191</v>
      </c>
      <c r="B198" s="589"/>
      <c r="C198" s="589"/>
      <c r="D198" s="589"/>
      <c r="E198" s="600"/>
      <c r="F198" s="600"/>
      <c r="G198" s="591"/>
      <c r="H198" s="603"/>
      <c r="I198" s="604"/>
      <c r="J198" s="582" t="e">
        <f t="shared" si="0"/>
        <v>#DIV/0!</v>
      </c>
      <c r="K198" s="590"/>
      <c r="L198" s="590"/>
      <c r="M198" s="589"/>
      <c r="N198" s="589"/>
      <c r="O198" s="589"/>
    </row>
    <row r="199" spans="1:15">
      <c r="A199" s="601">
        <v>192</v>
      </c>
      <c r="B199" s="589"/>
      <c r="C199" s="589"/>
      <c r="D199" s="589"/>
      <c r="E199" s="600"/>
      <c r="F199" s="600"/>
      <c r="G199" s="591"/>
      <c r="H199" s="603"/>
      <c r="I199" s="604"/>
      <c r="J199" s="602" t="e">
        <f t="shared" si="0"/>
        <v>#DIV/0!</v>
      </c>
      <c r="K199" s="590"/>
      <c r="L199" s="590"/>
      <c r="M199" s="589"/>
      <c r="N199" s="589"/>
      <c r="O199" s="589"/>
    </row>
    <row r="200" spans="1:15">
      <c r="A200" s="574">
        <v>193</v>
      </c>
      <c r="B200" s="589"/>
      <c r="C200" s="589"/>
      <c r="D200" s="589"/>
      <c r="E200" s="600"/>
      <c r="F200" s="600"/>
      <c r="G200" s="591"/>
      <c r="H200" s="603"/>
      <c r="I200" s="604"/>
      <c r="J200" s="602" t="e">
        <f t="shared" si="0"/>
        <v>#DIV/0!</v>
      </c>
      <c r="K200" s="590"/>
      <c r="L200" s="590"/>
      <c r="M200" s="589"/>
      <c r="N200" s="589"/>
      <c r="O200" s="589"/>
    </row>
    <row r="201" spans="1:15">
      <c r="A201" s="574">
        <v>194</v>
      </c>
      <c r="B201" s="589"/>
      <c r="C201" s="589"/>
      <c r="D201" s="589"/>
      <c r="E201" s="600"/>
      <c r="F201" s="600"/>
      <c r="G201" s="591"/>
      <c r="H201" s="603"/>
      <c r="I201" s="604"/>
      <c r="J201" s="582" t="e">
        <f t="shared" si="0"/>
        <v>#DIV/0!</v>
      </c>
      <c r="K201" s="590"/>
      <c r="L201" s="590"/>
      <c r="M201" s="589"/>
      <c r="N201" s="589"/>
      <c r="O201" s="589"/>
    </row>
    <row r="202" spans="1:15">
      <c r="A202" s="574">
        <v>195</v>
      </c>
      <c r="B202" s="589"/>
      <c r="C202" s="589"/>
      <c r="D202" s="589"/>
      <c r="E202" s="600"/>
      <c r="F202" s="600"/>
      <c r="G202" s="591"/>
      <c r="H202" s="603"/>
      <c r="I202" s="604"/>
      <c r="J202" s="602" t="e">
        <f t="shared" si="0"/>
        <v>#DIV/0!</v>
      </c>
      <c r="K202" s="590"/>
      <c r="L202" s="590"/>
      <c r="M202" s="589"/>
      <c r="N202" s="589"/>
      <c r="O202" s="589"/>
    </row>
    <row r="203" spans="1:15">
      <c r="A203" s="601">
        <v>196</v>
      </c>
      <c r="B203" s="589"/>
      <c r="C203" s="589"/>
      <c r="D203" s="589"/>
      <c r="E203" s="600"/>
      <c r="F203" s="600"/>
      <c r="G203" s="591"/>
      <c r="H203" s="603"/>
      <c r="I203" s="604"/>
      <c r="J203" s="602" t="e">
        <f t="shared" si="0"/>
        <v>#DIV/0!</v>
      </c>
      <c r="K203" s="590"/>
      <c r="L203" s="590"/>
      <c r="M203" s="589"/>
      <c r="N203" s="589"/>
      <c r="O203" s="589"/>
    </row>
    <row r="204" spans="1:15">
      <c r="A204" s="601">
        <v>197</v>
      </c>
      <c r="B204" s="589"/>
      <c r="C204" s="589"/>
      <c r="D204" s="589"/>
      <c r="E204" s="600"/>
      <c r="F204" s="600"/>
      <c r="G204" s="591"/>
      <c r="H204" s="603"/>
      <c r="I204" s="604"/>
      <c r="J204" s="582" t="e">
        <f t="shared" si="0"/>
        <v>#DIV/0!</v>
      </c>
      <c r="K204" s="590"/>
      <c r="L204" s="590"/>
      <c r="M204" s="589"/>
      <c r="N204" s="589"/>
      <c r="O204" s="589"/>
    </row>
    <row r="205" spans="1:15">
      <c r="A205" s="574">
        <v>198</v>
      </c>
      <c r="B205" s="589"/>
      <c r="C205" s="589"/>
      <c r="D205" s="589"/>
      <c r="E205" s="600"/>
      <c r="F205" s="600"/>
      <c r="G205" s="591"/>
      <c r="H205" s="603"/>
      <c r="I205" s="604"/>
      <c r="J205" s="602" t="e">
        <f t="shared" si="0"/>
        <v>#DIV/0!</v>
      </c>
      <c r="K205" s="590"/>
      <c r="L205" s="590"/>
      <c r="M205" s="589"/>
      <c r="N205" s="589"/>
      <c r="O205" s="589"/>
    </row>
    <row r="206" spans="1:15">
      <c r="A206" s="574">
        <v>199</v>
      </c>
      <c r="B206" s="589"/>
      <c r="C206" s="589"/>
      <c r="D206" s="589"/>
      <c r="E206" s="600"/>
      <c r="F206" s="600"/>
      <c r="G206" s="591"/>
      <c r="H206" s="603"/>
      <c r="I206" s="604"/>
      <c r="J206" s="602" t="e">
        <f t="shared" si="0"/>
        <v>#DIV/0!</v>
      </c>
      <c r="K206" s="590"/>
      <c r="L206" s="590"/>
      <c r="M206" s="589"/>
      <c r="N206" s="589"/>
      <c r="O206" s="589"/>
    </row>
    <row r="207" spans="1:15">
      <c r="A207" s="574">
        <v>200</v>
      </c>
      <c r="B207" s="589"/>
      <c r="C207" s="589"/>
      <c r="D207" s="589"/>
      <c r="E207" s="600"/>
      <c r="F207" s="600"/>
      <c r="G207" s="591"/>
      <c r="H207" s="603"/>
      <c r="I207" s="604"/>
      <c r="J207" s="582" t="e">
        <f t="shared" si="0"/>
        <v>#DIV/0!</v>
      </c>
      <c r="K207" s="590"/>
      <c r="L207" s="590"/>
      <c r="M207" s="589"/>
      <c r="N207" s="589"/>
      <c r="O207" s="589"/>
    </row>
    <row r="208" spans="1:15">
      <c r="A208" s="601">
        <v>201</v>
      </c>
      <c r="B208" s="589"/>
      <c r="C208" s="589"/>
      <c r="D208" s="589"/>
      <c r="E208" s="600"/>
      <c r="F208" s="600"/>
      <c r="G208" s="591"/>
      <c r="H208" s="603"/>
      <c r="I208" s="604"/>
      <c r="J208" s="602" t="e">
        <f t="shared" si="0"/>
        <v>#DIV/0!</v>
      </c>
      <c r="K208" s="590"/>
      <c r="L208" s="590"/>
      <c r="M208" s="589"/>
      <c r="N208" s="589"/>
      <c r="O208" s="589"/>
    </row>
    <row r="209" spans="1:15">
      <c r="A209" s="601">
        <v>202</v>
      </c>
      <c r="B209" s="589"/>
      <c r="C209" s="589"/>
      <c r="D209" s="589"/>
      <c r="E209" s="600"/>
      <c r="F209" s="600"/>
      <c r="G209" s="591"/>
      <c r="H209" s="603"/>
      <c r="I209" s="604"/>
      <c r="J209" s="602" t="e">
        <f t="shared" si="0"/>
        <v>#DIV/0!</v>
      </c>
      <c r="K209" s="590"/>
      <c r="L209" s="590"/>
      <c r="M209" s="589"/>
      <c r="N209" s="589"/>
      <c r="O209" s="589"/>
    </row>
    <row r="210" spans="1:15">
      <c r="A210" s="574">
        <v>203</v>
      </c>
      <c r="B210" s="589"/>
      <c r="C210" s="589"/>
      <c r="D210" s="589"/>
      <c r="E210" s="600"/>
      <c r="F210" s="600"/>
      <c r="G210" s="591"/>
      <c r="H210" s="603"/>
      <c r="I210" s="604"/>
      <c r="J210" s="582" t="e">
        <f t="shared" si="0"/>
        <v>#DIV/0!</v>
      </c>
      <c r="K210" s="590"/>
      <c r="L210" s="590"/>
      <c r="M210" s="589"/>
      <c r="N210" s="589"/>
      <c r="O210" s="589"/>
    </row>
    <row r="211" spans="1:15">
      <c r="A211" s="574">
        <v>204</v>
      </c>
      <c r="B211" s="589"/>
      <c r="C211" s="589"/>
      <c r="D211" s="589"/>
      <c r="E211" s="600"/>
      <c r="F211" s="600"/>
      <c r="G211" s="591"/>
      <c r="H211" s="603"/>
      <c r="I211" s="604"/>
      <c r="J211" s="602" t="e">
        <f t="shared" si="0"/>
        <v>#DIV/0!</v>
      </c>
      <c r="K211" s="590"/>
      <c r="L211" s="590"/>
      <c r="M211" s="589"/>
      <c r="N211" s="589"/>
      <c r="O211" s="589"/>
    </row>
    <row r="212" spans="1:15">
      <c r="A212" s="574">
        <v>205</v>
      </c>
      <c r="B212" s="589"/>
      <c r="C212" s="589"/>
      <c r="D212" s="589"/>
      <c r="E212" s="600"/>
      <c r="F212" s="600"/>
      <c r="G212" s="591"/>
      <c r="H212" s="603"/>
      <c r="I212" s="604"/>
      <c r="J212" s="602" t="e">
        <f t="shared" si="0"/>
        <v>#DIV/0!</v>
      </c>
      <c r="K212" s="590"/>
      <c r="L212" s="590"/>
      <c r="M212" s="589"/>
      <c r="N212" s="589"/>
      <c r="O212" s="589"/>
    </row>
    <row r="213" spans="1:15">
      <c r="A213" s="601">
        <v>206</v>
      </c>
      <c r="B213" s="589"/>
      <c r="C213" s="589"/>
      <c r="D213" s="589"/>
      <c r="E213" s="600"/>
      <c r="F213" s="600"/>
      <c r="G213" s="591"/>
      <c r="H213" s="603"/>
      <c r="I213" s="604"/>
      <c r="J213" s="582" t="e">
        <f t="shared" si="0"/>
        <v>#DIV/0!</v>
      </c>
      <c r="K213" s="590"/>
      <c r="L213" s="590"/>
      <c r="M213" s="589"/>
      <c r="N213" s="589"/>
      <c r="O213" s="589"/>
    </row>
    <row r="214" spans="1:15">
      <c r="A214" s="601">
        <v>207</v>
      </c>
      <c r="B214" s="589"/>
      <c r="C214" s="589"/>
      <c r="D214" s="589"/>
      <c r="E214" s="600"/>
      <c r="F214" s="600"/>
      <c r="G214" s="591"/>
      <c r="H214" s="603"/>
      <c r="I214" s="604"/>
      <c r="J214" s="602" t="e">
        <f t="shared" si="0"/>
        <v>#DIV/0!</v>
      </c>
      <c r="K214" s="590"/>
      <c r="L214" s="590"/>
      <c r="M214" s="589"/>
      <c r="N214" s="589"/>
      <c r="O214" s="589"/>
    </row>
    <row r="215" spans="1:15">
      <c r="A215" s="574">
        <v>208</v>
      </c>
      <c r="B215" s="589"/>
      <c r="C215" s="589"/>
      <c r="D215" s="589"/>
      <c r="E215" s="600"/>
      <c r="F215" s="600"/>
      <c r="G215" s="591"/>
      <c r="H215" s="603"/>
      <c r="I215" s="604"/>
      <c r="J215" s="602" t="e">
        <f t="shared" si="0"/>
        <v>#DIV/0!</v>
      </c>
      <c r="K215" s="590"/>
      <c r="L215" s="590"/>
      <c r="M215" s="589"/>
      <c r="N215" s="589"/>
      <c r="O215" s="589"/>
    </row>
    <row r="216" spans="1:15">
      <c r="A216" s="574">
        <v>209</v>
      </c>
      <c r="B216" s="589"/>
      <c r="C216" s="589"/>
      <c r="D216" s="589"/>
      <c r="E216" s="600"/>
      <c r="F216" s="600"/>
      <c r="G216" s="591"/>
      <c r="H216" s="603"/>
      <c r="I216" s="604"/>
      <c r="J216" s="582" t="e">
        <f t="shared" si="0"/>
        <v>#DIV/0!</v>
      </c>
      <c r="K216" s="590"/>
      <c r="L216" s="590"/>
      <c r="M216" s="589"/>
      <c r="N216" s="589"/>
      <c r="O216" s="589"/>
    </row>
    <row r="217" spans="1:15">
      <c r="A217" s="574">
        <v>210</v>
      </c>
      <c r="B217" s="589"/>
      <c r="C217" s="589"/>
      <c r="D217" s="589"/>
      <c r="E217" s="600"/>
      <c r="F217" s="600"/>
      <c r="G217" s="591"/>
      <c r="H217" s="603"/>
      <c r="I217" s="604"/>
      <c r="J217" s="602" t="e">
        <f t="shared" si="0"/>
        <v>#DIV/0!</v>
      </c>
      <c r="K217" s="590"/>
      <c r="L217" s="590"/>
      <c r="M217" s="589"/>
      <c r="N217" s="589"/>
      <c r="O217" s="589"/>
    </row>
    <row r="218" spans="1:15">
      <c r="A218" s="601">
        <v>211</v>
      </c>
      <c r="B218" s="589"/>
      <c r="C218" s="589"/>
      <c r="D218" s="589"/>
      <c r="E218" s="600"/>
      <c r="F218" s="600"/>
      <c r="G218" s="591"/>
      <c r="H218" s="603"/>
      <c r="I218" s="604"/>
      <c r="J218" s="602" t="e">
        <f t="shared" si="0"/>
        <v>#DIV/0!</v>
      </c>
      <c r="K218" s="590"/>
      <c r="L218" s="590"/>
      <c r="M218" s="589"/>
      <c r="N218" s="589"/>
      <c r="O218" s="589"/>
    </row>
    <row r="219" spans="1:15">
      <c r="A219" s="601">
        <v>212</v>
      </c>
      <c r="B219" s="589"/>
      <c r="C219" s="589"/>
      <c r="D219" s="589"/>
      <c r="E219" s="600"/>
      <c r="F219" s="600"/>
      <c r="G219" s="591"/>
      <c r="H219" s="603"/>
      <c r="I219" s="604"/>
      <c r="J219" s="582" t="e">
        <f t="shared" si="0"/>
        <v>#DIV/0!</v>
      </c>
      <c r="K219" s="590"/>
      <c r="L219" s="590"/>
      <c r="M219" s="589"/>
      <c r="N219" s="589"/>
      <c r="O219" s="589"/>
    </row>
    <row r="220" spans="1:15">
      <c r="A220" s="574">
        <v>213</v>
      </c>
      <c r="B220" s="589"/>
      <c r="C220" s="589"/>
      <c r="D220" s="589"/>
      <c r="E220" s="600"/>
      <c r="F220" s="600"/>
      <c r="G220" s="591"/>
      <c r="H220" s="603"/>
      <c r="I220" s="604"/>
      <c r="J220" s="602" t="e">
        <f t="shared" si="0"/>
        <v>#DIV/0!</v>
      </c>
      <c r="K220" s="590"/>
      <c r="L220" s="590"/>
      <c r="M220" s="589"/>
      <c r="N220" s="589"/>
      <c r="O220" s="589"/>
    </row>
    <row r="221" spans="1:15">
      <c r="A221" s="574">
        <v>214</v>
      </c>
      <c r="B221" s="589"/>
      <c r="C221" s="589"/>
      <c r="D221" s="589"/>
      <c r="E221" s="600"/>
      <c r="F221" s="600"/>
      <c r="G221" s="591"/>
      <c r="H221" s="603"/>
      <c r="I221" s="604"/>
      <c r="J221" s="602" t="e">
        <f t="shared" si="0"/>
        <v>#DIV/0!</v>
      </c>
      <c r="K221" s="590"/>
      <c r="L221" s="590"/>
      <c r="M221" s="589"/>
      <c r="N221" s="589"/>
      <c r="O221" s="589"/>
    </row>
    <row r="222" spans="1:15">
      <c r="A222" s="574">
        <v>215</v>
      </c>
      <c r="B222" s="589"/>
      <c r="C222" s="589"/>
      <c r="D222" s="589"/>
      <c r="E222" s="600"/>
      <c r="F222" s="600"/>
      <c r="G222" s="591"/>
      <c r="H222" s="603"/>
      <c r="I222" s="604"/>
      <c r="J222" s="582" t="e">
        <f t="shared" si="0"/>
        <v>#DIV/0!</v>
      </c>
      <c r="K222" s="590"/>
      <c r="L222" s="590"/>
      <c r="M222" s="589"/>
      <c r="N222" s="589"/>
      <c r="O222" s="589"/>
    </row>
    <row r="223" spans="1:15">
      <c r="A223" s="601">
        <v>216</v>
      </c>
      <c r="B223" s="589"/>
      <c r="C223" s="589"/>
      <c r="D223" s="589"/>
      <c r="E223" s="600"/>
      <c r="F223" s="600"/>
      <c r="G223" s="591"/>
      <c r="H223" s="603"/>
      <c r="I223" s="604"/>
      <c r="J223" s="602" t="e">
        <f t="shared" si="0"/>
        <v>#DIV/0!</v>
      </c>
      <c r="K223" s="590"/>
      <c r="L223" s="590"/>
      <c r="M223" s="589"/>
      <c r="N223" s="589"/>
      <c r="O223" s="589"/>
    </row>
    <row r="224" spans="1:15">
      <c r="A224" s="601">
        <v>217</v>
      </c>
      <c r="B224" s="589"/>
      <c r="C224" s="589"/>
      <c r="D224" s="589"/>
      <c r="E224" s="600"/>
      <c r="F224" s="600"/>
      <c r="G224" s="591"/>
      <c r="H224" s="603"/>
      <c r="I224" s="604"/>
      <c r="J224" s="602" t="e">
        <f t="shared" si="0"/>
        <v>#DIV/0!</v>
      </c>
      <c r="K224" s="590"/>
      <c r="L224" s="590"/>
      <c r="M224" s="589"/>
      <c r="N224" s="589"/>
      <c r="O224" s="589"/>
    </row>
    <row r="225" spans="1:15">
      <c r="A225" s="574">
        <v>218</v>
      </c>
      <c r="B225" s="589"/>
      <c r="C225" s="589"/>
      <c r="D225" s="589"/>
      <c r="E225" s="600"/>
      <c r="F225" s="600"/>
      <c r="G225" s="591"/>
      <c r="H225" s="603"/>
      <c r="I225" s="604"/>
      <c r="J225" s="582" t="e">
        <f t="shared" si="0"/>
        <v>#DIV/0!</v>
      </c>
      <c r="K225" s="590"/>
      <c r="L225" s="590"/>
      <c r="M225" s="589"/>
      <c r="N225" s="589"/>
      <c r="O225" s="589"/>
    </row>
    <row r="226" spans="1:15">
      <c r="A226" s="574">
        <v>219</v>
      </c>
      <c r="B226" s="589"/>
      <c r="C226" s="589"/>
      <c r="D226" s="589"/>
      <c r="E226" s="600"/>
      <c r="F226" s="600"/>
      <c r="G226" s="591"/>
      <c r="H226" s="603"/>
      <c r="I226" s="604"/>
      <c r="J226" s="602" t="e">
        <f t="shared" si="0"/>
        <v>#DIV/0!</v>
      </c>
      <c r="K226" s="590"/>
      <c r="L226" s="590"/>
      <c r="M226" s="589"/>
      <c r="N226" s="589"/>
      <c r="O226" s="589"/>
    </row>
    <row r="227" spans="1:15">
      <c r="A227" s="574">
        <v>220</v>
      </c>
      <c r="B227" s="589"/>
      <c r="C227" s="589"/>
      <c r="D227" s="589"/>
      <c r="E227" s="600"/>
      <c r="F227" s="600"/>
      <c r="G227" s="591"/>
      <c r="H227" s="603"/>
      <c r="I227" s="604"/>
      <c r="J227" s="602" t="e">
        <f t="shared" si="0"/>
        <v>#DIV/0!</v>
      </c>
      <c r="K227" s="590"/>
      <c r="L227" s="590"/>
      <c r="M227" s="589"/>
      <c r="N227" s="589"/>
      <c r="O227" s="589"/>
    </row>
    <row r="228" spans="1:15">
      <c r="A228" s="601">
        <v>221</v>
      </c>
      <c r="B228" s="589"/>
      <c r="C228" s="589"/>
      <c r="D228" s="589"/>
      <c r="E228" s="600"/>
      <c r="F228" s="600"/>
      <c r="G228" s="591"/>
      <c r="H228" s="603"/>
      <c r="I228" s="604"/>
      <c r="J228" s="582" t="e">
        <f t="shared" si="0"/>
        <v>#DIV/0!</v>
      </c>
      <c r="K228" s="590"/>
      <c r="L228" s="590"/>
      <c r="M228" s="589"/>
      <c r="N228" s="589"/>
      <c r="O228" s="589"/>
    </row>
    <row r="229" spans="1:15">
      <c r="A229" s="601">
        <v>222</v>
      </c>
      <c r="B229" s="589"/>
      <c r="C229" s="589"/>
      <c r="D229" s="589"/>
      <c r="E229" s="600"/>
      <c r="F229" s="600"/>
      <c r="G229" s="591"/>
      <c r="H229" s="603"/>
      <c r="I229" s="604"/>
      <c r="J229" s="602" t="e">
        <f t="shared" si="0"/>
        <v>#DIV/0!</v>
      </c>
      <c r="K229" s="590"/>
      <c r="L229" s="590"/>
      <c r="M229" s="589"/>
      <c r="N229" s="589"/>
      <c r="O229" s="589"/>
    </row>
    <row r="230" spans="1:15">
      <c r="A230" s="574">
        <v>223</v>
      </c>
      <c r="B230" s="589"/>
      <c r="C230" s="589"/>
      <c r="D230" s="589"/>
      <c r="E230" s="600"/>
      <c r="F230" s="600"/>
      <c r="G230" s="591"/>
      <c r="H230" s="603"/>
      <c r="I230" s="604"/>
      <c r="J230" s="602" t="e">
        <f t="shared" si="0"/>
        <v>#DIV/0!</v>
      </c>
      <c r="K230" s="590"/>
      <c r="L230" s="590"/>
      <c r="M230" s="589"/>
      <c r="N230" s="589"/>
      <c r="O230" s="589"/>
    </row>
    <row r="231" spans="1:15">
      <c r="A231" s="574">
        <v>224</v>
      </c>
      <c r="B231" s="589"/>
      <c r="C231" s="589"/>
      <c r="D231" s="589"/>
      <c r="E231" s="600"/>
      <c r="F231" s="600"/>
      <c r="G231" s="591"/>
      <c r="H231" s="603"/>
      <c r="I231" s="604"/>
      <c r="J231" s="582" t="e">
        <f t="shared" si="0"/>
        <v>#DIV/0!</v>
      </c>
      <c r="K231" s="590"/>
      <c r="L231" s="590"/>
      <c r="M231" s="589"/>
      <c r="N231" s="589"/>
      <c r="O231" s="589"/>
    </row>
    <row r="232" spans="1:15">
      <c r="A232" s="574">
        <v>225</v>
      </c>
      <c r="B232" s="589"/>
      <c r="C232" s="589"/>
      <c r="D232" s="589"/>
      <c r="E232" s="600"/>
      <c r="F232" s="600"/>
      <c r="G232" s="591"/>
      <c r="H232" s="603"/>
      <c r="I232" s="604"/>
      <c r="J232" s="602" t="e">
        <f t="shared" si="0"/>
        <v>#DIV/0!</v>
      </c>
      <c r="K232" s="590"/>
      <c r="L232" s="590"/>
      <c r="M232" s="589"/>
      <c r="N232" s="589"/>
      <c r="O232" s="589"/>
    </row>
    <row r="233" spans="1:15">
      <c r="A233" s="601">
        <v>226</v>
      </c>
      <c r="B233" s="589"/>
      <c r="C233" s="589"/>
      <c r="D233" s="589"/>
      <c r="E233" s="600"/>
      <c r="F233" s="600"/>
      <c r="G233" s="591"/>
      <c r="H233" s="603"/>
      <c r="I233" s="604"/>
      <c r="J233" s="602" t="e">
        <f t="shared" si="0"/>
        <v>#DIV/0!</v>
      </c>
      <c r="K233" s="590"/>
      <c r="L233" s="590"/>
      <c r="M233" s="589"/>
      <c r="N233" s="589"/>
      <c r="O233" s="589"/>
    </row>
    <row r="234" spans="1:15">
      <c r="A234" s="601">
        <v>227</v>
      </c>
      <c r="B234" s="589"/>
      <c r="C234" s="589"/>
      <c r="D234" s="589"/>
      <c r="E234" s="600"/>
      <c r="F234" s="600"/>
      <c r="G234" s="591"/>
      <c r="H234" s="603"/>
      <c r="I234" s="604"/>
      <c r="J234" s="582" t="e">
        <f t="shared" si="0"/>
        <v>#DIV/0!</v>
      </c>
      <c r="K234" s="590"/>
      <c r="L234" s="590"/>
      <c r="M234" s="589"/>
      <c r="N234" s="589"/>
      <c r="O234" s="589"/>
    </row>
    <row r="235" spans="1:15">
      <c r="A235" s="574">
        <v>228</v>
      </c>
      <c r="B235" s="589"/>
      <c r="C235" s="589"/>
      <c r="D235" s="589"/>
      <c r="E235" s="600"/>
      <c r="F235" s="600"/>
      <c r="G235" s="591"/>
      <c r="H235" s="603"/>
      <c r="I235" s="604"/>
      <c r="J235" s="602" t="e">
        <f t="shared" si="0"/>
        <v>#DIV/0!</v>
      </c>
      <c r="K235" s="590"/>
      <c r="L235" s="590"/>
      <c r="M235" s="589"/>
      <c r="N235" s="589"/>
      <c r="O235" s="589"/>
    </row>
    <row r="236" spans="1:15">
      <c r="A236" s="574">
        <v>229</v>
      </c>
      <c r="B236" s="589"/>
      <c r="C236" s="589"/>
      <c r="D236" s="589"/>
      <c r="E236" s="600"/>
      <c r="F236" s="600"/>
      <c r="G236" s="591"/>
      <c r="H236" s="603"/>
      <c r="I236" s="604"/>
      <c r="J236" s="602" t="e">
        <f t="shared" si="0"/>
        <v>#DIV/0!</v>
      </c>
      <c r="K236" s="590"/>
      <c r="L236" s="590"/>
      <c r="M236" s="589"/>
      <c r="N236" s="589"/>
      <c r="O236" s="589"/>
    </row>
    <row r="237" spans="1:15">
      <c r="A237" s="574">
        <v>230</v>
      </c>
      <c r="B237" s="589"/>
      <c r="C237" s="589"/>
      <c r="D237" s="589"/>
      <c r="E237" s="600"/>
      <c r="F237" s="600"/>
      <c r="G237" s="591"/>
      <c r="H237" s="603"/>
      <c r="I237" s="604"/>
      <c r="J237" s="582" t="e">
        <f t="shared" si="0"/>
        <v>#DIV/0!</v>
      </c>
      <c r="K237" s="590"/>
      <c r="L237" s="590"/>
      <c r="M237" s="589"/>
      <c r="N237" s="589"/>
      <c r="O237" s="589"/>
    </row>
    <row r="238" spans="1:15">
      <c r="A238" s="601">
        <v>231</v>
      </c>
      <c r="B238" s="589"/>
      <c r="C238" s="589"/>
      <c r="D238" s="589"/>
      <c r="E238" s="600"/>
      <c r="F238" s="600"/>
      <c r="G238" s="591"/>
      <c r="H238" s="603"/>
      <c r="I238" s="604"/>
      <c r="J238" s="602" t="e">
        <f t="shared" si="0"/>
        <v>#DIV/0!</v>
      </c>
      <c r="K238" s="590"/>
      <c r="L238" s="590"/>
      <c r="M238" s="589"/>
      <c r="N238" s="589"/>
      <c r="O238" s="589"/>
    </row>
    <row r="239" spans="1:15">
      <c r="A239" s="601">
        <v>232</v>
      </c>
      <c r="B239" s="589"/>
      <c r="C239" s="589"/>
      <c r="D239" s="589"/>
      <c r="E239" s="600"/>
      <c r="F239" s="600"/>
      <c r="G239" s="591"/>
      <c r="H239" s="603"/>
      <c r="I239" s="604"/>
      <c r="J239" s="602" t="e">
        <f t="shared" si="0"/>
        <v>#DIV/0!</v>
      </c>
      <c r="K239" s="590"/>
      <c r="L239" s="590"/>
      <c r="M239" s="589"/>
      <c r="N239" s="589"/>
      <c r="O239" s="589"/>
    </row>
    <row r="240" spans="1:15">
      <c r="A240" s="574">
        <v>233</v>
      </c>
      <c r="B240" s="589"/>
      <c r="C240" s="589"/>
      <c r="D240" s="589"/>
      <c r="E240" s="600"/>
      <c r="F240" s="600"/>
      <c r="G240" s="591"/>
      <c r="H240" s="603"/>
      <c r="I240" s="604"/>
      <c r="J240" s="582" t="e">
        <f t="shared" si="0"/>
        <v>#DIV/0!</v>
      </c>
      <c r="K240" s="590"/>
      <c r="L240" s="590"/>
      <c r="M240" s="589"/>
      <c r="N240" s="589"/>
      <c r="O240" s="589"/>
    </row>
    <row r="241" spans="1:15">
      <c r="A241" s="574">
        <v>234</v>
      </c>
      <c r="B241" s="589"/>
      <c r="C241" s="589"/>
      <c r="D241" s="589"/>
      <c r="E241" s="600"/>
      <c r="F241" s="600"/>
      <c r="G241" s="591"/>
      <c r="H241" s="603"/>
      <c r="I241" s="604"/>
      <c r="J241" s="602" t="e">
        <f t="shared" si="0"/>
        <v>#DIV/0!</v>
      </c>
      <c r="K241" s="590"/>
      <c r="L241" s="590"/>
      <c r="M241" s="589"/>
      <c r="N241" s="589"/>
      <c r="O241" s="589"/>
    </row>
    <row r="242" spans="1:15">
      <c r="A242" s="574">
        <v>235</v>
      </c>
      <c r="B242" s="589"/>
      <c r="C242" s="589"/>
      <c r="D242" s="589"/>
      <c r="E242" s="600"/>
      <c r="F242" s="600"/>
      <c r="G242" s="591"/>
      <c r="H242" s="603"/>
      <c r="I242" s="604"/>
      <c r="J242" s="602" t="e">
        <f t="shared" si="0"/>
        <v>#DIV/0!</v>
      </c>
      <c r="K242" s="590"/>
      <c r="L242" s="590"/>
      <c r="M242" s="589"/>
      <c r="N242" s="589"/>
      <c r="O242" s="589"/>
    </row>
    <row r="243" spans="1:15">
      <c r="A243" s="601">
        <v>236</v>
      </c>
      <c r="B243" s="589"/>
      <c r="C243" s="589"/>
      <c r="D243" s="589"/>
      <c r="E243" s="600"/>
      <c r="F243" s="600"/>
      <c r="G243" s="591"/>
      <c r="H243" s="603"/>
      <c r="I243" s="604"/>
      <c r="J243" s="582" t="e">
        <f t="shared" si="0"/>
        <v>#DIV/0!</v>
      </c>
      <c r="K243" s="590"/>
      <c r="L243" s="590"/>
      <c r="M243" s="589"/>
      <c r="N243" s="589"/>
      <c r="O243" s="589"/>
    </row>
    <row r="244" spans="1:15">
      <c r="A244" s="601">
        <v>237</v>
      </c>
      <c r="B244" s="589"/>
      <c r="C244" s="589"/>
      <c r="D244" s="589"/>
      <c r="E244" s="600"/>
      <c r="F244" s="600"/>
      <c r="G244" s="591"/>
      <c r="H244" s="603"/>
      <c r="I244" s="604"/>
      <c r="J244" s="602" t="e">
        <f t="shared" si="0"/>
        <v>#DIV/0!</v>
      </c>
      <c r="K244" s="590"/>
      <c r="L244" s="590"/>
      <c r="M244" s="589"/>
      <c r="N244" s="589"/>
      <c r="O244" s="589"/>
    </row>
    <row r="245" spans="1:15">
      <c r="A245" s="574">
        <v>238</v>
      </c>
      <c r="B245" s="589"/>
      <c r="C245" s="589"/>
      <c r="D245" s="589"/>
      <c r="E245" s="600"/>
      <c r="F245" s="600"/>
      <c r="G245" s="591"/>
      <c r="H245" s="603"/>
      <c r="I245" s="604"/>
      <c r="J245" s="602" t="e">
        <f t="shared" si="0"/>
        <v>#DIV/0!</v>
      </c>
      <c r="K245" s="590"/>
      <c r="L245" s="590"/>
      <c r="M245" s="589"/>
      <c r="N245" s="589"/>
      <c r="O245" s="589"/>
    </row>
    <row r="246" spans="1:15">
      <c r="A246" s="574">
        <v>239</v>
      </c>
      <c r="B246" s="589"/>
      <c r="C246" s="589"/>
      <c r="D246" s="589"/>
      <c r="E246" s="600"/>
      <c r="F246" s="600"/>
      <c r="G246" s="591"/>
      <c r="H246" s="603"/>
      <c r="I246" s="604"/>
      <c r="J246" s="582" t="e">
        <f t="shared" si="0"/>
        <v>#DIV/0!</v>
      </c>
      <c r="K246" s="590"/>
      <c r="L246" s="590"/>
      <c r="M246" s="589"/>
      <c r="N246" s="589"/>
      <c r="O246" s="589"/>
    </row>
    <row r="247" spans="1:15">
      <c r="A247" s="574">
        <v>240</v>
      </c>
      <c r="B247" s="589"/>
      <c r="C247" s="589"/>
      <c r="D247" s="589"/>
      <c r="E247" s="600"/>
      <c r="F247" s="600"/>
      <c r="G247" s="591"/>
      <c r="H247" s="603"/>
      <c r="I247" s="604"/>
      <c r="J247" s="602" t="e">
        <f t="shared" si="0"/>
        <v>#DIV/0!</v>
      </c>
      <c r="K247" s="590"/>
      <c r="L247" s="590"/>
      <c r="M247" s="589"/>
      <c r="N247" s="589"/>
      <c r="O247" s="589"/>
    </row>
    <row r="248" spans="1:15">
      <c r="A248" s="601">
        <v>241</v>
      </c>
      <c r="B248" s="589"/>
      <c r="C248" s="589"/>
      <c r="D248" s="589"/>
      <c r="E248" s="600"/>
      <c r="F248" s="600"/>
      <c r="G248" s="591"/>
      <c r="H248" s="603"/>
      <c r="I248" s="604"/>
      <c r="J248" s="602" t="e">
        <f t="shared" si="0"/>
        <v>#DIV/0!</v>
      </c>
      <c r="K248" s="590"/>
      <c r="L248" s="590"/>
      <c r="M248" s="589"/>
      <c r="N248" s="589"/>
      <c r="O248" s="589"/>
    </row>
    <row r="249" spans="1:15">
      <c r="A249" s="601">
        <v>242</v>
      </c>
      <c r="B249" s="589"/>
      <c r="C249" s="589"/>
      <c r="D249" s="589"/>
      <c r="E249" s="600"/>
      <c r="F249" s="600"/>
      <c r="G249" s="591"/>
      <c r="H249" s="603"/>
      <c r="I249" s="604"/>
      <c r="J249" s="582" t="e">
        <f t="shared" si="0"/>
        <v>#DIV/0!</v>
      </c>
      <c r="K249" s="590"/>
      <c r="L249" s="590"/>
      <c r="M249" s="589"/>
      <c r="N249" s="589"/>
      <c r="O249" s="589"/>
    </row>
    <row r="250" spans="1:15">
      <c r="A250" s="574">
        <v>243</v>
      </c>
      <c r="B250" s="589"/>
      <c r="C250" s="589"/>
      <c r="D250" s="589"/>
      <c r="E250" s="600"/>
      <c r="F250" s="600"/>
      <c r="G250" s="591"/>
      <c r="H250" s="603"/>
      <c r="I250" s="604"/>
      <c r="J250" s="602" t="e">
        <f t="shared" si="0"/>
        <v>#DIV/0!</v>
      </c>
      <c r="K250" s="590"/>
      <c r="L250" s="590"/>
      <c r="M250" s="589"/>
      <c r="N250" s="589"/>
      <c r="O250" s="589"/>
    </row>
    <row r="251" spans="1:15">
      <c r="A251" s="574">
        <v>244</v>
      </c>
      <c r="B251" s="589"/>
      <c r="C251" s="589"/>
      <c r="D251" s="589"/>
      <c r="E251" s="600"/>
      <c r="F251" s="600"/>
      <c r="G251" s="591"/>
      <c r="H251" s="603"/>
      <c r="I251" s="604"/>
      <c r="J251" s="602" t="e">
        <f t="shared" si="0"/>
        <v>#DIV/0!</v>
      </c>
      <c r="K251" s="590"/>
      <c r="L251" s="590"/>
      <c r="M251" s="589"/>
      <c r="N251" s="589"/>
      <c r="O251" s="589"/>
    </row>
    <row r="252" spans="1:15">
      <c r="A252" s="574">
        <v>245</v>
      </c>
      <c r="B252" s="589"/>
      <c r="C252" s="589"/>
      <c r="D252" s="589"/>
      <c r="E252" s="600"/>
      <c r="F252" s="600"/>
      <c r="G252" s="591"/>
      <c r="H252" s="603"/>
      <c r="I252" s="604"/>
      <c r="J252" s="582" t="e">
        <f t="shared" si="0"/>
        <v>#DIV/0!</v>
      </c>
      <c r="K252" s="590"/>
      <c r="L252" s="590"/>
      <c r="M252" s="589"/>
      <c r="N252" s="589"/>
      <c r="O252" s="589"/>
    </row>
    <row r="253" spans="1:15">
      <c r="A253" s="601">
        <v>246</v>
      </c>
      <c r="B253" s="589"/>
      <c r="C253" s="589"/>
      <c r="D253" s="589"/>
      <c r="E253" s="600"/>
      <c r="F253" s="600"/>
      <c r="G253" s="591"/>
      <c r="H253" s="603"/>
      <c r="I253" s="604"/>
      <c r="J253" s="602" t="e">
        <f t="shared" si="0"/>
        <v>#DIV/0!</v>
      </c>
      <c r="K253" s="590"/>
      <c r="L253" s="590"/>
      <c r="M253" s="589"/>
      <c r="N253" s="589"/>
      <c r="O253" s="589"/>
    </row>
    <row r="254" spans="1:15">
      <c r="A254" s="601">
        <v>247</v>
      </c>
      <c r="B254" s="589"/>
      <c r="C254" s="589"/>
      <c r="D254" s="589"/>
      <c r="E254" s="600"/>
      <c r="F254" s="600"/>
      <c r="G254" s="591"/>
      <c r="H254" s="603"/>
      <c r="I254" s="604"/>
      <c r="J254" s="602" t="e">
        <f t="shared" ref="J254:J317" si="1">H254/I254</f>
        <v>#DIV/0!</v>
      </c>
      <c r="K254" s="590"/>
      <c r="L254" s="590"/>
      <c r="M254" s="589"/>
      <c r="N254" s="589"/>
      <c r="O254" s="589"/>
    </row>
    <row r="255" spans="1:15">
      <c r="A255" s="574">
        <v>248</v>
      </c>
      <c r="B255" s="589"/>
      <c r="C255" s="589"/>
      <c r="D255" s="589"/>
      <c r="E255" s="600"/>
      <c r="F255" s="600"/>
      <c r="G255" s="591"/>
      <c r="H255" s="603"/>
      <c r="I255" s="604"/>
      <c r="J255" s="582" t="e">
        <f t="shared" si="1"/>
        <v>#DIV/0!</v>
      </c>
      <c r="K255" s="590"/>
      <c r="L255" s="590"/>
      <c r="M255" s="589"/>
      <c r="N255" s="589"/>
      <c r="O255" s="589"/>
    </row>
    <row r="256" spans="1:15">
      <c r="A256" s="574">
        <v>249</v>
      </c>
      <c r="B256" s="589"/>
      <c r="C256" s="589"/>
      <c r="D256" s="589"/>
      <c r="E256" s="600"/>
      <c r="F256" s="600"/>
      <c r="G256" s="591"/>
      <c r="H256" s="603"/>
      <c r="I256" s="604"/>
      <c r="J256" s="602" t="e">
        <f t="shared" si="1"/>
        <v>#DIV/0!</v>
      </c>
      <c r="K256" s="590"/>
      <c r="L256" s="590"/>
      <c r="M256" s="589"/>
      <c r="N256" s="589"/>
      <c r="O256" s="589"/>
    </row>
    <row r="257" spans="1:15">
      <c r="A257" s="574">
        <v>250</v>
      </c>
      <c r="B257" s="589"/>
      <c r="C257" s="589"/>
      <c r="D257" s="589"/>
      <c r="E257" s="600"/>
      <c r="F257" s="600"/>
      <c r="G257" s="591"/>
      <c r="H257" s="603"/>
      <c r="I257" s="604"/>
      <c r="J257" s="602" t="e">
        <f t="shared" si="1"/>
        <v>#DIV/0!</v>
      </c>
      <c r="K257" s="590"/>
      <c r="L257" s="590"/>
      <c r="M257" s="589"/>
      <c r="N257" s="589"/>
      <c r="O257" s="589"/>
    </row>
    <row r="258" spans="1:15">
      <c r="A258" s="601">
        <v>251</v>
      </c>
      <c r="B258" s="589"/>
      <c r="C258" s="589"/>
      <c r="D258" s="589"/>
      <c r="E258" s="600"/>
      <c r="F258" s="600"/>
      <c r="G258" s="591"/>
      <c r="H258" s="603"/>
      <c r="I258" s="604"/>
      <c r="J258" s="582" t="e">
        <f t="shared" si="1"/>
        <v>#DIV/0!</v>
      </c>
      <c r="K258" s="590"/>
      <c r="L258" s="590"/>
      <c r="M258" s="589"/>
      <c r="N258" s="589"/>
      <c r="O258" s="589"/>
    </row>
    <row r="259" spans="1:15">
      <c r="A259" s="601">
        <v>252</v>
      </c>
      <c r="B259" s="589"/>
      <c r="C259" s="589"/>
      <c r="D259" s="589"/>
      <c r="E259" s="600"/>
      <c r="F259" s="600"/>
      <c r="G259" s="591"/>
      <c r="H259" s="603"/>
      <c r="I259" s="604"/>
      <c r="J259" s="602" t="e">
        <f t="shared" si="1"/>
        <v>#DIV/0!</v>
      </c>
      <c r="K259" s="590"/>
      <c r="L259" s="590"/>
      <c r="M259" s="589"/>
      <c r="N259" s="589"/>
      <c r="O259" s="589"/>
    </row>
    <row r="260" spans="1:15">
      <c r="A260" s="574">
        <v>253</v>
      </c>
      <c r="B260" s="589"/>
      <c r="C260" s="589"/>
      <c r="D260" s="589"/>
      <c r="E260" s="600"/>
      <c r="F260" s="600"/>
      <c r="G260" s="591"/>
      <c r="H260" s="603"/>
      <c r="I260" s="604"/>
      <c r="J260" s="602" t="e">
        <f t="shared" si="1"/>
        <v>#DIV/0!</v>
      </c>
      <c r="K260" s="590"/>
      <c r="L260" s="590"/>
      <c r="M260" s="589"/>
      <c r="N260" s="589"/>
      <c r="O260" s="589"/>
    </row>
    <row r="261" spans="1:15">
      <c r="A261" s="574">
        <v>254</v>
      </c>
      <c r="B261" s="589"/>
      <c r="C261" s="589"/>
      <c r="D261" s="589"/>
      <c r="E261" s="600"/>
      <c r="F261" s="600"/>
      <c r="G261" s="591"/>
      <c r="H261" s="603"/>
      <c r="I261" s="604"/>
      <c r="J261" s="582" t="e">
        <f t="shared" si="1"/>
        <v>#DIV/0!</v>
      </c>
      <c r="K261" s="590"/>
      <c r="L261" s="590"/>
      <c r="M261" s="589"/>
      <c r="N261" s="589"/>
      <c r="O261" s="589"/>
    </row>
    <row r="262" spans="1:15">
      <c r="A262" s="574">
        <v>255</v>
      </c>
      <c r="B262" s="589"/>
      <c r="C262" s="589"/>
      <c r="D262" s="589"/>
      <c r="E262" s="600"/>
      <c r="F262" s="600"/>
      <c r="G262" s="591"/>
      <c r="H262" s="603"/>
      <c r="I262" s="604"/>
      <c r="J262" s="602" t="e">
        <f t="shared" si="1"/>
        <v>#DIV/0!</v>
      </c>
      <c r="K262" s="590"/>
      <c r="L262" s="590"/>
      <c r="M262" s="589"/>
      <c r="N262" s="589"/>
      <c r="O262" s="589"/>
    </row>
    <row r="263" spans="1:15">
      <c r="A263" s="601">
        <v>256</v>
      </c>
      <c r="B263" s="589"/>
      <c r="C263" s="589"/>
      <c r="D263" s="589"/>
      <c r="E263" s="600"/>
      <c r="F263" s="600"/>
      <c r="G263" s="591"/>
      <c r="H263" s="603"/>
      <c r="I263" s="604"/>
      <c r="J263" s="602" t="e">
        <f t="shared" si="1"/>
        <v>#DIV/0!</v>
      </c>
      <c r="K263" s="590"/>
      <c r="L263" s="590"/>
      <c r="M263" s="589"/>
      <c r="N263" s="589"/>
      <c r="O263" s="589"/>
    </row>
    <row r="264" spans="1:15">
      <c r="A264" s="601">
        <v>257</v>
      </c>
      <c r="B264" s="589"/>
      <c r="C264" s="589"/>
      <c r="D264" s="589"/>
      <c r="E264" s="600"/>
      <c r="F264" s="600"/>
      <c r="G264" s="591"/>
      <c r="H264" s="603"/>
      <c r="I264" s="604"/>
      <c r="J264" s="582" t="e">
        <f t="shared" si="1"/>
        <v>#DIV/0!</v>
      </c>
      <c r="K264" s="590"/>
      <c r="L264" s="590"/>
      <c r="M264" s="589"/>
      <c r="N264" s="589"/>
      <c r="O264" s="589"/>
    </row>
    <row r="265" spans="1:15">
      <c r="A265" s="574">
        <v>258</v>
      </c>
      <c r="B265" s="589"/>
      <c r="C265" s="589"/>
      <c r="D265" s="589"/>
      <c r="E265" s="600"/>
      <c r="F265" s="600"/>
      <c r="G265" s="591"/>
      <c r="H265" s="603"/>
      <c r="I265" s="604"/>
      <c r="J265" s="602" t="e">
        <f t="shared" si="1"/>
        <v>#DIV/0!</v>
      </c>
      <c r="K265" s="590"/>
      <c r="L265" s="590"/>
      <c r="M265" s="589"/>
      <c r="N265" s="589"/>
      <c r="O265" s="589"/>
    </row>
    <row r="266" spans="1:15">
      <c r="A266" s="574">
        <v>259</v>
      </c>
      <c r="B266" s="589"/>
      <c r="C266" s="589"/>
      <c r="D266" s="589"/>
      <c r="E266" s="600"/>
      <c r="F266" s="600"/>
      <c r="G266" s="591"/>
      <c r="H266" s="603"/>
      <c r="I266" s="604"/>
      <c r="J266" s="602" t="e">
        <f t="shared" si="1"/>
        <v>#DIV/0!</v>
      </c>
      <c r="K266" s="590"/>
      <c r="L266" s="590"/>
      <c r="M266" s="589"/>
      <c r="N266" s="589"/>
      <c r="O266" s="589"/>
    </row>
    <row r="267" spans="1:15">
      <c r="A267" s="574">
        <v>260</v>
      </c>
      <c r="B267" s="589"/>
      <c r="C267" s="589"/>
      <c r="D267" s="589"/>
      <c r="E267" s="600"/>
      <c r="F267" s="600"/>
      <c r="G267" s="591"/>
      <c r="H267" s="603"/>
      <c r="I267" s="604"/>
      <c r="J267" s="582" t="e">
        <f t="shared" si="1"/>
        <v>#DIV/0!</v>
      </c>
      <c r="K267" s="590"/>
      <c r="L267" s="590"/>
      <c r="M267" s="589"/>
      <c r="N267" s="589"/>
      <c r="O267" s="589"/>
    </row>
    <row r="268" spans="1:15">
      <c r="A268" s="601">
        <v>261</v>
      </c>
      <c r="B268" s="589"/>
      <c r="C268" s="589"/>
      <c r="D268" s="589"/>
      <c r="E268" s="600"/>
      <c r="F268" s="600"/>
      <c r="G268" s="591"/>
      <c r="H268" s="603"/>
      <c r="I268" s="604"/>
      <c r="J268" s="602" t="e">
        <f t="shared" si="1"/>
        <v>#DIV/0!</v>
      </c>
      <c r="K268" s="590"/>
      <c r="L268" s="590"/>
      <c r="M268" s="589"/>
      <c r="N268" s="589"/>
      <c r="O268" s="589"/>
    </row>
    <row r="269" spans="1:15">
      <c r="A269" s="601">
        <v>262</v>
      </c>
      <c r="B269" s="589"/>
      <c r="C269" s="589"/>
      <c r="D269" s="589"/>
      <c r="E269" s="600"/>
      <c r="F269" s="600"/>
      <c r="G269" s="591"/>
      <c r="H269" s="603"/>
      <c r="I269" s="604"/>
      <c r="J269" s="602" t="e">
        <f t="shared" si="1"/>
        <v>#DIV/0!</v>
      </c>
      <c r="K269" s="590"/>
      <c r="L269" s="590"/>
      <c r="M269" s="589"/>
      <c r="N269" s="589"/>
      <c r="O269" s="589"/>
    </row>
    <row r="270" spans="1:15">
      <c r="A270" s="574">
        <v>263</v>
      </c>
      <c r="B270" s="589"/>
      <c r="C270" s="589"/>
      <c r="D270" s="589"/>
      <c r="E270" s="600"/>
      <c r="F270" s="600"/>
      <c r="G270" s="591"/>
      <c r="H270" s="603"/>
      <c r="I270" s="604"/>
      <c r="J270" s="582" t="e">
        <f t="shared" si="1"/>
        <v>#DIV/0!</v>
      </c>
      <c r="K270" s="590"/>
      <c r="L270" s="590"/>
      <c r="M270" s="589"/>
      <c r="N270" s="589"/>
      <c r="O270" s="589"/>
    </row>
    <row r="271" spans="1:15">
      <c r="A271" s="574">
        <v>264</v>
      </c>
      <c r="B271" s="589"/>
      <c r="C271" s="589"/>
      <c r="D271" s="589"/>
      <c r="E271" s="600"/>
      <c r="F271" s="600"/>
      <c r="G271" s="591"/>
      <c r="H271" s="603"/>
      <c r="I271" s="604"/>
      <c r="J271" s="602" t="e">
        <f t="shared" si="1"/>
        <v>#DIV/0!</v>
      </c>
      <c r="K271" s="590"/>
      <c r="L271" s="590"/>
      <c r="M271" s="589"/>
      <c r="N271" s="589"/>
      <c r="O271" s="589"/>
    </row>
    <row r="272" spans="1:15">
      <c r="A272" s="574">
        <v>265</v>
      </c>
      <c r="B272" s="589"/>
      <c r="C272" s="589"/>
      <c r="D272" s="589"/>
      <c r="E272" s="600"/>
      <c r="F272" s="600"/>
      <c r="G272" s="591"/>
      <c r="H272" s="603"/>
      <c r="I272" s="604"/>
      <c r="J272" s="602" t="e">
        <f t="shared" si="1"/>
        <v>#DIV/0!</v>
      </c>
      <c r="K272" s="590"/>
      <c r="L272" s="590"/>
      <c r="M272" s="589"/>
      <c r="N272" s="589"/>
      <c r="O272" s="589"/>
    </row>
    <row r="273" spans="1:15">
      <c r="A273" s="601">
        <v>266</v>
      </c>
      <c r="B273" s="589"/>
      <c r="C273" s="589"/>
      <c r="D273" s="589"/>
      <c r="E273" s="600"/>
      <c r="F273" s="600"/>
      <c r="G273" s="591"/>
      <c r="H273" s="603"/>
      <c r="I273" s="604"/>
      <c r="J273" s="582" t="e">
        <f t="shared" si="1"/>
        <v>#DIV/0!</v>
      </c>
      <c r="K273" s="590"/>
      <c r="L273" s="590"/>
      <c r="M273" s="589"/>
      <c r="N273" s="589"/>
      <c r="O273" s="589"/>
    </row>
    <row r="274" spans="1:15">
      <c r="A274" s="601">
        <v>267</v>
      </c>
      <c r="B274" s="589"/>
      <c r="C274" s="589"/>
      <c r="D274" s="589"/>
      <c r="E274" s="600"/>
      <c r="F274" s="600"/>
      <c r="G274" s="591"/>
      <c r="H274" s="603"/>
      <c r="I274" s="604"/>
      <c r="J274" s="602" t="e">
        <f t="shared" si="1"/>
        <v>#DIV/0!</v>
      </c>
      <c r="K274" s="590"/>
      <c r="L274" s="590"/>
      <c r="M274" s="589"/>
      <c r="N274" s="589"/>
      <c r="O274" s="589"/>
    </row>
    <row r="275" spans="1:15">
      <c r="A275" s="574">
        <v>268</v>
      </c>
      <c r="B275" s="589"/>
      <c r="C275" s="589"/>
      <c r="D275" s="589"/>
      <c r="E275" s="600"/>
      <c r="F275" s="600"/>
      <c r="G275" s="591"/>
      <c r="H275" s="603"/>
      <c r="I275" s="604"/>
      <c r="J275" s="602" t="e">
        <f t="shared" si="1"/>
        <v>#DIV/0!</v>
      </c>
      <c r="K275" s="590"/>
      <c r="L275" s="590"/>
      <c r="M275" s="589"/>
      <c r="N275" s="589"/>
      <c r="O275" s="589"/>
    </row>
    <row r="276" spans="1:15">
      <c r="A276" s="574">
        <v>269</v>
      </c>
      <c r="B276" s="589"/>
      <c r="C276" s="589"/>
      <c r="D276" s="589"/>
      <c r="E276" s="600"/>
      <c r="F276" s="600"/>
      <c r="G276" s="591"/>
      <c r="H276" s="603"/>
      <c r="I276" s="604"/>
      <c r="J276" s="582" t="e">
        <f t="shared" si="1"/>
        <v>#DIV/0!</v>
      </c>
      <c r="K276" s="590"/>
      <c r="L276" s="590"/>
      <c r="M276" s="589"/>
      <c r="N276" s="589"/>
      <c r="O276" s="589"/>
    </row>
    <row r="277" spans="1:15">
      <c r="A277" s="574">
        <v>270</v>
      </c>
      <c r="B277" s="589"/>
      <c r="C277" s="589"/>
      <c r="D277" s="589"/>
      <c r="E277" s="600"/>
      <c r="F277" s="600"/>
      <c r="G277" s="591"/>
      <c r="H277" s="603"/>
      <c r="I277" s="604"/>
      <c r="J277" s="602" t="e">
        <f t="shared" si="1"/>
        <v>#DIV/0!</v>
      </c>
      <c r="K277" s="590"/>
      <c r="L277" s="590"/>
      <c r="M277" s="589"/>
      <c r="N277" s="589"/>
      <c r="O277" s="589"/>
    </row>
    <row r="278" spans="1:15">
      <c r="A278" s="601">
        <v>271</v>
      </c>
      <c r="B278" s="589"/>
      <c r="C278" s="589"/>
      <c r="D278" s="589"/>
      <c r="E278" s="600"/>
      <c r="F278" s="600"/>
      <c r="G278" s="591"/>
      <c r="H278" s="603"/>
      <c r="I278" s="604"/>
      <c r="J278" s="602" t="e">
        <f t="shared" si="1"/>
        <v>#DIV/0!</v>
      </c>
      <c r="K278" s="590"/>
      <c r="L278" s="590"/>
      <c r="M278" s="589"/>
      <c r="N278" s="589"/>
      <c r="O278" s="589"/>
    </row>
    <row r="279" spans="1:15">
      <c r="A279" s="601">
        <v>272</v>
      </c>
      <c r="B279" s="589"/>
      <c r="C279" s="589"/>
      <c r="D279" s="589"/>
      <c r="E279" s="600"/>
      <c r="F279" s="600"/>
      <c r="G279" s="591"/>
      <c r="H279" s="603"/>
      <c r="I279" s="604"/>
      <c r="J279" s="582" t="e">
        <f t="shared" si="1"/>
        <v>#DIV/0!</v>
      </c>
      <c r="K279" s="590"/>
      <c r="L279" s="590"/>
      <c r="M279" s="589"/>
      <c r="N279" s="589"/>
      <c r="O279" s="589"/>
    </row>
    <row r="280" spans="1:15">
      <c r="A280" s="574">
        <v>273</v>
      </c>
      <c r="B280" s="589"/>
      <c r="C280" s="589"/>
      <c r="D280" s="589"/>
      <c r="E280" s="600"/>
      <c r="F280" s="600"/>
      <c r="G280" s="591"/>
      <c r="H280" s="603"/>
      <c r="I280" s="604"/>
      <c r="J280" s="602" t="e">
        <f t="shared" si="1"/>
        <v>#DIV/0!</v>
      </c>
      <c r="K280" s="590"/>
      <c r="L280" s="590"/>
      <c r="M280" s="589"/>
      <c r="N280" s="589"/>
      <c r="O280" s="589"/>
    </row>
    <row r="281" spans="1:15">
      <c r="A281" s="574">
        <v>274</v>
      </c>
      <c r="B281" s="589"/>
      <c r="C281" s="589"/>
      <c r="D281" s="589"/>
      <c r="E281" s="600"/>
      <c r="F281" s="600"/>
      <c r="G281" s="591"/>
      <c r="H281" s="603"/>
      <c r="I281" s="604"/>
      <c r="J281" s="602" t="e">
        <f t="shared" si="1"/>
        <v>#DIV/0!</v>
      </c>
      <c r="K281" s="590"/>
      <c r="L281" s="590"/>
      <c r="M281" s="589"/>
      <c r="N281" s="589"/>
      <c r="O281" s="589"/>
    </row>
    <row r="282" spans="1:15">
      <c r="A282" s="574">
        <v>275</v>
      </c>
      <c r="B282" s="589"/>
      <c r="C282" s="589"/>
      <c r="D282" s="589"/>
      <c r="E282" s="600"/>
      <c r="F282" s="600"/>
      <c r="G282" s="591"/>
      <c r="H282" s="603"/>
      <c r="I282" s="604"/>
      <c r="J282" s="582" t="e">
        <f t="shared" si="1"/>
        <v>#DIV/0!</v>
      </c>
      <c r="K282" s="590"/>
      <c r="L282" s="590"/>
      <c r="M282" s="589"/>
      <c r="N282" s="589"/>
      <c r="O282" s="589"/>
    </row>
    <row r="283" spans="1:15">
      <c r="A283" s="601">
        <v>276</v>
      </c>
      <c r="B283" s="589"/>
      <c r="C283" s="589"/>
      <c r="D283" s="589"/>
      <c r="E283" s="600"/>
      <c r="F283" s="600"/>
      <c r="G283" s="591"/>
      <c r="H283" s="603"/>
      <c r="I283" s="604"/>
      <c r="J283" s="602" t="e">
        <f t="shared" si="1"/>
        <v>#DIV/0!</v>
      </c>
      <c r="K283" s="590"/>
      <c r="L283" s="590"/>
      <c r="M283" s="589"/>
      <c r="N283" s="589"/>
      <c r="O283" s="589"/>
    </row>
    <row r="284" spans="1:15">
      <c r="A284" s="601">
        <v>277</v>
      </c>
      <c r="B284" s="589"/>
      <c r="C284" s="589"/>
      <c r="D284" s="589"/>
      <c r="E284" s="600"/>
      <c r="F284" s="600"/>
      <c r="G284" s="591"/>
      <c r="H284" s="603"/>
      <c r="I284" s="604"/>
      <c r="J284" s="602" t="e">
        <f t="shared" si="1"/>
        <v>#DIV/0!</v>
      </c>
      <c r="K284" s="590"/>
      <c r="L284" s="590"/>
      <c r="M284" s="589"/>
      <c r="N284" s="589"/>
      <c r="O284" s="589"/>
    </row>
    <row r="285" spans="1:15">
      <c r="A285" s="574">
        <v>278</v>
      </c>
      <c r="B285" s="589"/>
      <c r="C285" s="589"/>
      <c r="D285" s="589"/>
      <c r="E285" s="600"/>
      <c r="F285" s="600"/>
      <c r="G285" s="591"/>
      <c r="H285" s="603"/>
      <c r="I285" s="604"/>
      <c r="J285" s="582" t="e">
        <f t="shared" si="1"/>
        <v>#DIV/0!</v>
      </c>
      <c r="K285" s="590"/>
      <c r="L285" s="590"/>
      <c r="M285" s="589"/>
      <c r="N285" s="589"/>
      <c r="O285" s="589"/>
    </row>
    <row r="286" spans="1:15">
      <c r="A286" s="574">
        <v>279</v>
      </c>
      <c r="B286" s="589"/>
      <c r="C286" s="589"/>
      <c r="D286" s="589"/>
      <c r="E286" s="600"/>
      <c r="F286" s="600"/>
      <c r="G286" s="591"/>
      <c r="H286" s="603"/>
      <c r="I286" s="604"/>
      <c r="J286" s="602" t="e">
        <f t="shared" si="1"/>
        <v>#DIV/0!</v>
      </c>
      <c r="K286" s="590"/>
      <c r="L286" s="590"/>
      <c r="M286" s="589"/>
      <c r="N286" s="589"/>
      <c r="O286" s="589"/>
    </row>
    <row r="287" spans="1:15">
      <c r="A287" s="574">
        <v>280</v>
      </c>
      <c r="B287" s="589"/>
      <c r="C287" s="589"/>
      <c r="D287" s="589"/>
      <c r="E287" s="600"/>
      <c r="F287" s="600"/>
      <c r="G287" s="591"/>
      <c r="H287" s="603"/>
      <c r="I287" s="604"/>
      <c r="J287" s="602" t="e">
        <f t="shared" si="1"/>
        <v>#DIV/0!</v>
      </c>
      <c r="K287" s="590"/>
      <c r="L287" s="590"/>
      <c r="M287" s="589"/>
      <c r="N287" s="589"/>
      <c r="O287" s="589"/>
    </row>
    <row r="288" spans="1:15">
      <c r="A288" s="601">
        <v>281</v>
      </c>
      <c r="B288" s="589"/>
      <c r="C288" s="589"/>
      <c r="D288" s="589"/>
      <c r="E288" s="600"/>
      <c r="F288" s="600"/>
      <c r="G288" s="591"/>
      <c r="H288" s="603"/>
      <c r="I288" s="604"/>
      <c r="J288" s="582" t="e">
        <f t="shared" si="1"/>
        <v>#DIV/0!</v>
      </c>
      <c r="K288" s="590"/>
      <c r="L288" s="590"/>
      <c r="M288" s="589"/>
      <c r="N288" s="589"/>
      <c r="O288" s="589"/>
    </row>
    <row r="289" spans="1:15">
      <c r="A289" s="601">
        <v>282</v>
      </c>
      <c r="B289" s="589"/>
      <c r="C289" s="589"/>
      <c r="D289" s="589"/>
      <c r="E289" s="600"/>
      <c r="F289" s="600"/>
      <c r="G289" s="591"/>
      <c r="H289" s="603"/>
      <c r="I289" s="604"/>
      <c r="J289" s="602" t="e">
        <f t="shared" si="1"/>
        <v>#DIV/0!</v>
      </c>
      <c r="K289" s="590"/>
      <c r="L289" s="590"/>
      <c r="M289" s="589"/>
      <c r="N289" s="589"/>
      <c r="O289" s="589"/>
    </row>
    <row r="290" spans="1:15">
      <c r="A290" s="574">
        <v>283</v>
      </c>
      <c r="B290" s="589"/>
      <c r="C290" s="589"/>
      <c r="D290" s="589"/>
      <c r="E290" s="600"/>
      <c r="F290" s="600"/>
      <c r="G290" s="591"/>
      <c r="H290" s="603"/>
      <c r="I290" s="604"/>
      <c r="J290" s="602" t="e">
        <f t="shared" si="1"/>
        <v>#DIV/0!</v>
      </c>
      <c r="K290" s="590"/>
      <c r="L290" s="590"/>
      <c r="M290" s="589"/>
      <c r="N290" s="589"/>
      <c r="O290" s="589"/>
    </row>
    <row r="291" spans="1:15">
      <c r="A291" s="574">
        <v>284</v>
      </c>
      <c r="B291" s="589"/>
      <c r="C291" s="589"/>
      <c r="D291" s="589"/>
      <c r="E291" s="600"/>
      <c r="F291" s="600"/>
      <c r="G291" s="591"/>
      <c r="H291" s="603"/>
      <c r="I291" s="604"/>
      <c r="J291" s="582" t="e">
        <f t="shared" si="1"/>
        <v>#DIV/0!</v>
      </c>
      <c r="K291" s="590"/>
      <c r="L291" s="590"/>
      <c r="M291" s="589"/>
      <c r="N291" s="589"/>
      <c r="O291" s="589"/>
    </row>
    <row r="292" spans="1:15">
      <c r="A292" s="574">
        <v>285</v>
      </c>
      <c r="B292" s="589"/>
      <c r="C292" s="589"/>
      <c r="D292" s="589"/>
      <c r="E292" s="600"/>
      <c r="F292" s="600"/>
      <c r="G292" s="591"/>
      <c r="H292" s="603"/>
      <c r="I292" s="604"/>
      <c r="J292" s="602" t="e">
        <f t="shared" si="1"/>
        <v>#DIV/0!</v>
      </c>
      <c r="K292" s="590"/>
      <c r="L292" s="590"/>
      <c r="M292" s="589"/>
      <c r="N292" s="589"/>
      <c r="O292" s="589"/>
    </row>
    <row r="293" spans="1:15">
      <c r="A293" s="601">
        <v>286</v>
      </c>
      <c r="B293" s="589"/>
      <c r="C293" s="589"/>
      <c r="D293" s="589"/>
      <c r="E293" s="600"/>
      <c r="F293" s="600"/>
      <c r="G293" s="591"/>
      <c r="H293" s="603"/>
      <c r="I293" s="604"/>
      <c r="J293" s="602" t="e">
        <f t="shared" si="1"/>
        <v>#DIV/0!</v>
      </c>
      <c r="K293" s="590"/>
      <c r="L293" s="590"/>
      <c r="M293" s="589"/>
      <c r="N293" s="589"/>
      <c r="O293" s="589"/>
    </row>
    <row r="294" spans="1:15">
      <c r="A294" s="601">
        <v>287</v>
      </c>
      <c r="B294" s="589"/>
      <c r="C294" s="589"/>
      <c r="D294" s="589"/>
      <c r="E294" s="600"/>
      <c r="F294" s="600"/>
      <c r="G294" s="591"/>
      <c r="H294" s="603"/>
      <c r="I294" s="604"/>
      <c r="J294" s="582" t="e">
        <f t="shared" si="1"/>
        <v>#DIV/0!</v>
      </c>
      <c r="K294" s="590"/>
      <c r="L294" s="590"/>
      <c r="M294" s="589"/>
      <c r="N294" s="589"/>
      <c r="O294" s="589"/>
    </row>
    <row r="295" spans="1:15">
      <c r="A295" s="574">
        <v>288</v>
      </c>
      <c r="B295" s="589"/>
      <c r="C295" s="589"/>
      <c r="D295" s="589"/>
      <c r="E295" s="600"/>
      <c r="F295" s="600"/>
      <c r="G295" s="591"/>
      <c r="H295" s="603"/>
      <c r="I295" s="604"/>
      <c r="J295" s="602" t="e">
        <f t="shared" si="1"/>
        <v>#DIV/0!</v>
      </c>
      <c r="K295" s="590"/>
      <c r="L295" s="590"/>
      <c r="M295" s="589"/>
      <c r="N295" s="589"/>
      <c r="O295" s="589"/>
    </row>
    <row r="296" spans="1:15">
      <c r="A296" s="574">
        <v>289</v>
      </c>
      <c r="B296" s="589"/>
      <c r="C296" s="589"/>
      <c r="D296" s="589"/>
      <c r="E296" s="600"/>
      <c r="F296" s="600"/>
      <c r="G296" s="591"/>
      <c r="H296" s="603"/>
      <c r="I296" s="604"/>
      <c r="J296" s="602" t="e">
        <f t="shared" si="1"/>
        <v>#DIV/0!</v>
      </c>
      <c r="K296" s="590"/>
      <c r="L296" s="590"/>
      <c r="M296" s="589"/>
      <c r="N296" s="589"/>
      <c r="O296" s="589"/>
    </row>
    <row r="297" spans="1:15">
      <c r="A297" s="574">
        <v>290</v>
      </c>
      <c r="B297" s="589"/>
      <c r="C297" s="589"/>
      <c r="D297" s="589"/>
      <c r="E297" s="600"/>
      <c r="F297" s="600"/>
      <c r="G297" s="591"/>
      <c r="H297" s="603"/>
      <c r="I297" s="604"/>
      <c r="J297" s="582" t="e">
        <f t="shared" si="1"/>
        <v>#DIV/0!</v>
      </c>
      <c r="K297" s="590"/>
      <c r="L297" s="590"/>
      <c r="M297" s="589"/>
      <c r="N297" s="589"/>
      <c r="O297" s="589"/>
    </row>
    <row r="298" spans="1:15">
      <c r="A298" s="601">
        <v>291</v>
      </c>
      <c r="B298" s="589"/>
      <c r="C298" s="589"/>
      <c r="D298" s="589"/>
      <c r="E298" s="600"/>
      <c r="F298" s="600"/>
      <c r="G298" s="591"/>
      <c r="H298" s="603"/>
      <c r="I298" s="604"/>
      <c r="J298" s="602" t="e">
        <f t="shared" si="1"/>
        <v>#DIV/0!</v>
      </c>
      <c r="K298" s="590"/>
      <c r="L298" s="590"/>
      <c r="M298" s="589"/>
      <c r="N298" s="589"/>
      <c r="O298" s="589"/>
    </row>
    <row r="299" spans="1:15">
      <c r="A299" s="601">
        <v>292</v>
      </c>
      <c r="B299" s="589"/>
      <c r="C299" s="589"/>
      <c r="D299" s="589"/>
      <c r="E299" s="600"/>
      <c r="F299" s="600"/>
      <c r="G299" s="591"/>
      <c r="H299" s="603"/>
      <c r="I299" s="604"/>
      <c r="J299" s="602" t="e">
        <f t="shared" si="1"/>
        <v>#DIV/0!</v>
      </c>
      <c r="K299" s="590"/>
      <c r="L299" s="590"/>
      <c r="M299" s="589"/>
      <c r="N299" s="589"/>
      <c r="O299" s="589"/>
    </row>
    <row r="300" spans="1:15">
      <c r="A300" s="574">
        <v>293</v>
      </c>
      <c r="B300" s="589"/>
      <c r="C300" s="589"/>
      <c r="D300" s="589"/>
      <c r="E300" s="600"/>
      <c r="F300" s="600"/>
      <c r="G300" s="591"/>
      <c r="H300" s="603"/>
      <c r="I300" s="604"/>
      <c r="J300" s="582" t="e">
        <f t="shared" si="1"/>
        <v>#DIV/0!</v>
      </c>
      <c r="K300" s="590"/>
      <c r="L300" s="590"/>
      <c r="M300" s="589"/>
      <c r="N300" s="589"/>
      <c r="O300" s="589"/>
    </row>
    <row r="301" spans="1:15">
      <c r="A301" s="574">
        <v>294</v>
      </c>
      <c r="B301" s="589"/>
      <c r="C301" s="589"/>
      <c r="D301" s="589"/>
      <c r="E301" s="600"/>
      <c r="F301" s="600"/>
      <c r="G301" s="591"/>
      <c r="H301" s="603"/>
      <c r="I301" s="604"/>
      <c r="J301" s="602" t="e">
        <f t="shared" si="1"/>
        <v>#DIV/0!</v>
      </c>
      <c r="K301" s="590"/>
      <c r="L301" s="590"/>
      <c r="M301" s="589"/>
      <c r="N301" s="589"/>
      <c r="O301" s="589"/>
    </row>
    <row r="302" spans="1:15">
      <c r="A302" s="574">
        <v>295</v>
      </c>
      <c r="B302" s="589"/>
      <c r="C302" s="589"/>
      <c r="D302" s="589"/>
      <c r="E302" s="600"/>
      <c r="F302" s="600"/>
      <c r="G302" s="591"/>
      <c r="H302" s="603"/>
      <c r="I302" s="604"/>
      <c r="J302" s="602" t="e">
        <f t="shared" si="1"/>
        <v>#DIV/0!</v>
      </c>
      <c r="K302" s="590"/>
      <c r="L302" s="590"/>
      <c r="M302" s="589"/>
      <c r="N302" s="589"/>
      <c r="O302" s="589"/>
    </row>
    <row r="303" spans="1:15">
      <c r="A303" s="601">
        <v>296</v>
      </c>
      <c r="B303" s="589"/>
      <c r="C303" s="589"/>
      <c r="D303" s="589"/>
      <c r="E303" s="600"/>
      <c r="F303" s="600"/>
      <c r="G303" s="591"/>
      <c r="H303" s="603"/>
      <c r="I303" s="604"/>
      <c r="J303" s="582" t="e">
        <f t="shared" si="1"/>
        <v>#DIV/0!</v>
      </c>
      <c r="K303" s="590"/>
      <c r="L303" s="590"/>
      <c r="M303" s="589"/>
      <c r="N303" s="589"/>
      <c r="O303" s="589"/>
    </row>
    <row r="304" spans="1:15">
      <c r="A304" s="601">
        <v>297</v>
      </c>
      <c r="B304" s="589"/>
      <c r="C304" s="589"/>
      <c r="D304" s="589"/>
      <c r="E304" s="600"/>
      <c r="F304" s="600"/>
      <c r="G304" s="591"/>
      <c r="H304" s="603"/>
      <c r="I304" s="604"/>
      <c r="J304" s="602" t="e">
        <f t="shared" si="1"/>
        <v>#DIV/0!</v>
      </c>
      <c r="K304" s="590"/>
      <c r="L304" s="590"/>
      <c r="M304" s="589"/>
      <c r="N304" s="589"/>
      <c r="O304" s="589"/>
    </row>
    <row r="305" spans="1:15">
      <c r="A305" s="574">
        <v>298</v>
      </c>
      <c r="B305" s="589"/>
      <c r="C305" s="589"/>
      <c r="D305" s="589"/>
      <c r="E305" s="600"/>
      <c r="F305" s="600"/>
      <c r="G305" s="591"/>
      <c r="H305" s="603"/>
      <c r="I305" s="604"/>
      <c r="J305" s="602" t="e">
        <f t="shared" si="1"/>
        <v>#DIV/0!</v>
      </c>
      <c r="K305" s="590"/>
      <c r="L305" s="590"/>
      <c r="M305" s="589"/>
      <c r="N305" s="589"/>
      <c r="O305" s="589"/>
    </row>
    <row r="306" spans="1:15">
      <c r="A306" s="574">
        <v>299</v>
      </c>
      <c r="B306" s="589"/>
      <c r="C306" s="589"/>
      <c r="D306" s="589"/>
      <c r="E306" s="600"/>
      <c r="F306" s="600"/>
      <c r="G306" s="591"/>
      <c r="H306" s="603"/>
      <c r="I306" s="604"/>
      <c r="J306" s="582" t="e">
        <f t="shared" si="1"/>
        <v>#DIV/0!</v>
      </c>
      <c r="K306" s="590"/>
      <c r="L306" s="590"/>
      <c r="M306" s="589"/>
      <c r="N306" s="589"/>
      <c r="O306" s="589"/>
    </row>
    <row r="307" spans="1:15">
      <c r="A307" s="574">
        <v>300</v>
      </c>
      <c r="B307" s="589"/>
      <c r="C307" s="589"/>
      <c r="D307" s="589"/>
      <c r="E307" s="600"/>
      <c r="F307" s="600"/>
      <c r="G307" s="591"/>
      <c r="H307" s="603"/>
      <c r="I307" s="604"/>
      <c r="J307" s="602" t="e">
        <f t="shared" si="1"/>
        <v>#DIV/0!</v>
      </c>
      <c r="K307" s="590"/>
      <c r="L307" s="590"/>
      <c r="M307" s="589"/>
      <c r="N307" s="589"/>
      <c r="O307" s="589"/>
    </row>
    <row r="308" spans="1:15">
      <c r="A308" s="601">
        <v>301</v>
      </c>
      <c r="B308" s="589"/>
      <c r="C308" s="589"/>
      <c r="D308" s="589"/>
      <c r="E308" s="600"/>
      <c r="F308" s="600"/>
      <c r="G308" s="591"/>
      <c r="H308" s="603"/>
      <c r="I308" s="604"/>
      <c r="J308" s="602" t="e">
        <f t="shared" si="1"/>
        <v>#DIV/0!</v>
      </c>
      <c r="K308" s="590"/>
      <c r="L308" s="590"/>
      <c r="M308" s="589"/>
      <c r="N308" s="589"/>
      <c r="O308" s="589"/>
    </row>
    <row r="309" spans="1:15">
      <c r="A309" s="601">
        <v>302</v>
      </c>
      <c r="B309" s="589"/>
      <c r="C309" s="589"/>
      <c r="D309" s="589"/>
      <c r="E309" s="600"/>
      <c r="F309" s="600"/>
      <c r="G309" s="591"/>
      <c r="H309" s="603"/>
      <c r="I309" s="604"/>
      <c r="J309" s="582" t="e">
        <f t="shared" si="1"/>
        <v>#DIV/0!</v>
      </c>
      <c r="K309" s="590"/>
      <c r="L309" s="590"/>
      <c r="M309" s="589"/>
      <c r="N309" s="589"/>
      <c r="O309" s="589"/>
    </row>
    <row r="310" spans="1:15">
      <c r="A310" s="574">
        <v>303</v>
      </c>
      <c r="B310" s="589"/>
      <c r="C310" s="589"/>
      <c r="D310" s="589"/>
      <c r="E310" s="600"/>
      <c r="F310" s="600"/>
      <c r="G310" s="591"/>
      <c r="H310" s="603"/>
      <c r="I310" s="604"/>
      <c r="J310" s="602" t="e">
        <f t="shared" si="1"/>
        <v>#DIV/0!</v>
      </c>
      <c r="K310" s="590"/>
      <c r="L310" s="590"/>
      <c r="M310" s="589"/>
      <c r="N310" s="589"/>
      <c r="O310" s="589"/>
    </row>
    <row r="311" spans="1:15">
      <c r="A311" s="574">
        <v>304</v>
      </c>
      <c r="B311" s="589"/>
      <c r="C311" s="589"/>
      <c r="D311" s="589"/>
      <c r="E311" s="600"/>
      <c r="F311" s="600"/>
      <c r="G311" s="591"/>
      <c r="H311" s="603"/>
      <c r="I311" s="604"/>
      <c r="J311" s="602" t="e">
        <f t="shared" si="1"/>
        <v>#DIV/0!</v>
      </c>
      <c r="K311" s="590"/>
      <c r="L311" s="590"/>
      <c r="M311" s="589"/>
      <c r="N311" s="589"/>
      <c r="O311" s="589"/>
    </row>
    <row r="312" spans="1:15">
      <c r="A312" s="574">
        <v>305</v>
      </c>
      <c r="B312" s="589"/>
      <c r="C312" s="589"/>
      <c r="D312" s="589"/>
      <c r="E312" s="600"/>
      <c r="F312" s="600"/>
      <c r="G312" s="591"/>
      <c r="H312" s="603"/>
      <c r="I312" s="604"/>
      <c r="J312" s="582" t="e">
        <f t="shared" si="1"/>
        <v>#DIV/0!</v>
      </c>
      <c r="K312" s="590"/>
      <c r="L312" s="590"/>
      <c r="M312" s="589"/>
      <c r="N312" s="589"/>
      <c r="O312" s="589"/>
    </row>
    <row r="313" spans="1:15">
      <c r="A313" s="601">
        <v>306</v>
      </c>
      <c r="B313" s="589"/>
      <c r="C313" s="589"/>
      <c r="D313" s="589"/>
      <c r="E313" s="600"/>
      <c r="F313" s="600"/>
      <c r="G313" s="591"/>
      <c r="H313" s="603"/>
      <c r="I313" s="604"/>
      <c r="J313" s="602" t="e">
        <f t="shared" si="1"/>
        <v>#DIV/0!</v>
      </c>
      <c r="K313" s="590"/>
      <c r="L313" s="590"/>
      <c r="M313" s="589"/>
      <c r="N313" s="589"/>
      <c r="O313" s="589"/>
    </row>
    <row r="314" spans="1:15">
      <c r="A314" s="601">
        <v>307</v>
      </c>
      <c r="B314" s="589"/>
      <c r="C314" s="589"/>
      <c r="D314" s="589"/>
      <c r="E314" s="600"/>
      <c r="F314" s="600"/>
      <c r="G314" s="591"/>
      <c r="H314" s="603"/>
      <c r="I314" s="604"/>
      <c r="J314" s="602" t="e">
        <f t="shared" si="1"/>
        <v>#DIV/0!</v>
      </c>
      <c r="K314" s="590"/>
      <c r="L314" s="590"/>
      <c r="M314" s="589"/>
      <c r="N314" s="589"/>
      <c r="O314" s="589"/>
    </row>
    <row r="315" spans="1:15">
      <c r="A315" s="574">
        <v>308</v>
      </c>
      <c r="B315" s="589"/>
      <c r="C315" s="589"/>
      <c r="D315" s="589"/>
      <c r="E315" s="600"/>
      <c r="F315" s="600"/>
      <c r="G315" s="591"/>
      <c r="H315" s="603"/>
      <c r="I315" s="604"/>
      <c r="J315" s="582" t="e">
        <f t="shared" si="1"/>
        <v>#DIV/0!</v>
      </c>
      <c r="K315" s="590"/>
      <c r="L315" s="590"/>
      <c r="M315" s="589"/>
      <c r="N315" s="589"/>
      <c r="O315" s="589"/>
    </row>
    <row r="316" spans="1:15">
      <c r="A316" s="574">
        <v>309</v>
      </c>
      <c r="B316" s="589"/>
      <c r="C316" s="589"/>
      <c r="D316" s="589"/>
      <c r="E316" s="600"/>
      <c r="F316" s="600"/>
      <c r="G316" s="591"/>
      <c r="H316" s="603"/>
      <c r="I316" s="604"/>
      <c r="J316" s="602" t="e">
        <f t="shared" si="1"/>
        <v>#DIV/0!</v>
      </c>
      <c r="K316" s="590"/>
      <c r="L316" s="590"/>
      <c r="M316" s="589"/>
      <c r="N316" s="589"/>
      <c r="O316" s="589"/>
    </row>
    <row r="317" spans="1:15">
      <c r="A317" s="574">
        <v>310</v>
      </c>
      <c r="B317" s="589"/>
      <c r="C317" s="589"/>
      <c r="D317" s="589"/>
      <c r="E317" s="600"/>
      <c r="F317" s="600"/>
      <c r="G317" s="591"/>
      <c r="H317" s="603"/>
      <c r="I317" s="604"/>
      <c r="J317" s="602" t="e">
        <f t="shared" si="1"/>
        <v>#DIV/0!</v>
      </c>
      <c r="K317" s="590"/>
      <c r="L317" s="590"/>
      <c r="M317" s="589"/>
      <c r="N317" s="589"/>
      <c r="O317" s="589"/>
    </row>
    <row r="318" spans="1:15">
      <c r="A318" s="601">
        <v>311</v>
      </c>
      <c r="B318" s="589"/>
      <c r="C318" s="589"/>
      <c r="D318" s="589"/>
      <c r="E318" s="600"/>
      <c r="F318" s="600"/>
      <c r="G318" s="591"/>
      <c r="H318" s="603"/>
      <c r="I318" s="604"/>
      <c r="J318" s="582" t="e">
        <f t="shared" ref="J318:J357" si="2">H318/I318</f>
        <v>#DIV/0!</v>
      </c>
      <c r="K318" s="590"/>
      <c r="L318" s="590"/>
      <c r="M318" s="589"/>
      <c r="N318" s="589"/>
      <c r="O318" s="589"/>
    </row>
    <row r="319" spans="1:15">
      <c r="A319" s="601">
        <v>312</v>
      </c>
      <c r="B319" s="589"/>
      <c r="C319" s="589"/>
      <c r="D319" s="589"/>
      <c r="E319" s="600"/>
      <c r="F319" s="600"/>
      <c r="G319" s="591"/>
      <c r="H319" s="603"/>
      <c r="I319" s="604"/>
      <c r="J319" s="602" t="e">
        <f t="shared" si="2"/>
        <v>#DIV/0!</v>
      </c>
      <c r="K319" s="590"/>
      <c r="L319" s="590"/>
      <c r="M319" s="589"/>
      <c r="N319" s="589"/>
      <c r="O319" s="589"/>
    </row>
    <row r="320" spans="1:15">
      <c r="A320" s="574">
        <v>313</v>
      </c>
      <c r="B320" s="589"/>
      <c r="C320" s="589"/>
      <c r="D320" s="589"/>
      <c r="E320" s="600"/>
      <c r="F320" s="600"/>
      <c r="G320" s="591"/>
      <c r="H320" s="603"/>
      <c r="I320" s="604"/>
      <c r="J320" s="602" t="e">
        <f t="shared" si="2"/>
        <v>#DIV/0!</v>
      </c>
      <c r="K320" s="590"/>
      <c r="L320" s="590"/>
      <c r="M320" s="589"/>
      <c r="N320" s="589"/>
      <c r="O320" s="589"/>
    </row>
    <row r="321" spans="1:15">
      <c r="A321" s="574">
        <v>314</v>
      </c>
      <c r="B321" s="589"/>
      <c r="C321" s="589"/>
      <c r="D321" s="589"/>
      <c r="E321" s="600"/>
      <c r="F321" s="600"/>
      <c r="G321" s="591"/>
      <c r="H321" s="603"/>
      <c r="I321" s="604"/>
      <c r="J321" s="582" t="e">
        <f t="shared" si="2"/>
        <v>#DIV/0!</v>
      </c>
      <c r="K321" s="590"/>
      <c r="L321" s="590"/>
      <c r="M321" s="589"/>
      <c r="N321" s="589"/>
      <c r="O321" s="589"/>
    </row>
    <row r="322" spans="1:15">
      <c r="A322" s="574">
        <v>315</v>
      </c>
      <c r="B322" s="589"/>
      <c r="C322" s="589"/>
      <c r="D322" s="589"/>
      <c r="E322" s="600"/>
      <c r="F322" s="600"/>
      <c r="G322" s="591"/>
      <c r="H322" s="603"/>
      <c r="I322" s="604"/>
      <c r="J322" s="602" t="e">
        <f t="shared" si="2"/>
        <v>#DIV/0!</v>
      </c>
      <c r="K322" s="590"/>
      <c r="L322" s="590"/>
      <c r="M322" s="589"/>
      <c r="N322" s="589"/>
      <c r="O322" s="589"/>
    </row>
    <row r="323" spans="1:15">
      <c r="A323" s="601">
        <v>316</v>
      </c>
      <c r="B323" s="589"/>
      <c r="C323" s="589"/>
      <c r="D323" s="589"/>
      <c r="E323" s="600"/>
      <c r="F323" s="600"/>
      <c r="G323" s="591"/>
      <c r="H323" s="603"/>
      <c r="I323" s="604"/>
      <c r="J323" s="602" t="e">
        <f t="shared" si="2"/>
        <v>#DIV/0!</v>
      </c>
      <c r="K323" s="590"/>
      <c r="L323" s="590"/>
      <c r="M323" s="589"/>
      <c r="N323" s="589"/>
      <c r="O323" s="589"/>
    </row>
    <row r="324" spans="1:15">
      <c r="A324" s="601">
        <v>317</v>
      </c>
      <c r="B324" s="589"/>
      <c r="C324" s="589"/>
      <c r="D324" s="589"/>
      <c r="E324" s="600"/>
      <c r="F324" s="600"/>
      <c r="G324" s="591"/>
      <c r="H324" s="603"/>
      <c r="I324" s="604"/>
      <c r="J324" s="582" t="e">
        <f t="shared" si="2"/>
        <v>#DIV/0!</v>
      </c>
      <c r="K324" s="590"/>
      <c r="L324" s="590"/>
      <c r="M324" s="589"/>
      <c r="N324" s="589"/>
      <c r="O324" s="589"/>
    </row>
    <row r="325" spans="1:15">
      <c r="A325" s="574">
        <v>318</v>
      </c>
      <c r="B325" s="589"/>
      <c r="C325" s="589"/>
      <c r="D325" s="589"/>
      <c r="E325" s="600"/>
      <c r="F325" s="600"/>
      <c r="G325" s="591"/>
      <c r="H325" s="603"/>
      <c r="I325" s="604"/>
      <c r="J325" s="602" t="e">
        <f t="shared" si="2"/>
        <v>#DIV/0!</v>
      </c>
      <c r="K325" s="590"/>
      <c r="L325" s="590"/>
      <c r="M325" s="589"/>
      <c r="N325" s="589"/>
      <c r="O325" s="589"/>
    </row>
    <row r="326" spans="1:15">
      <c r="A326" s="574">
        <v>319</v>
      </c>
      <c r="B326" s="589"/>
      <c r="C326" s="589"/>
      <c r="D326" s="589"/>
      <c r="E326" s="600"/>
      <c r="F326" s="600"/>
      <c r="G326" s="591"/>
      <c r="H326" s="603"/>
      <c r="I326" s="604"/>
      <c r="J326" s="602" t="e">
        <f t="shared" si="2"/>
        <v>#DIV/0!</v>
      </c>
      <c r="K326" s="590"/>
      <c r="L326" s="590"/>
      <c r="M326" s="589"/>
      <c r="N326" s="589"/>
      <c r="O326" s="589"/>
    </row>
    <row r="327" spans="1:15">
      <c r="A327" s="574">
        <v>320</v>
      </c>
      <c r="B327" s="589"/>
      <c r="C327" s="589"/>
      <c r="D327" s="589"/>
      <c r="E327" s="600"/>
      <c r="F327" s="600"/>
      <c r="G327" s="591"/>
      <c r="H327" s="603"/>
      <c r="I327" s="604"/>
      <c r="J327" s="582" t="e">
        <f t="shared" si="2"/>
        <v>#DIV/0!</v>
      </c>
      <c r="K327" s="590"/>
      <c r="L327" s="590"/>
      <c r="M327" s="589"/>
      <c r="N327" s="589"/>
      <c r="O327" s="589"/>
    </row>
    <row r="328" spans="1:15">
      <c r="A328" s="601">
        <v>321</v>
      </c>
      <c r="B328" s="589"/>
      <c r="C328" s="589"/>
      <c r="D328" s="589"/>
      <c r="E328" s="600"/>
      <c r="F328" s="600"/>
      <c r="G328" s="591"/>
      <c r="H328" s="603"/>
      <c r="I328" s="604"/>
      <c r="J328" s="602" t="e">
        <f t="shared" si="2"/>
        <v>#DIV/0!</v>
      </c>
      <c r="K328" s="590"/>
      <c r="L328" s="590"/>
      <c r="M328" s="589"/>
      <c r="N328" s="589"/>
      <c r="O328" s="589"/>
    </row>
    <row r="329" spans="1:15">
      <c r="A329" s="601">
        <v>322</v>
      </c>
      <c r="B329" s="589"/>
      <c r="C329" s="589"/>
      <c r="D329" s="589"/>
      <c r="E329" s="600"/>
      <c r="F329" s="600"/>
      <c r="G329" s="591"/>
      <c r="H329" s="603"/>
      <c r="I329" s="604"/>
      <c r="J329" s="602" t="e">
        <f t="shared" si="2"/>
        <v>#DIV/0!</v>
      </c>
      <c r="K329" s="590"/>
      <c r="L329" s="590"/>
      <c r="M329" s="589"/>
      <c r="N329" s="589"/>
      <c r="O329" s="589"/>
    </row>
    <row r="330" spans="1:15">
      <c r="A330" s="574">
        <v>323</v>
      </c>
      <c r="B330" s="589"/>
      <c r="C330" s="589"/>
      <c r="D330" s="589"/>
      <c r="E330" s="600"/>
      <c r="F330" s="600"/>
      <c r="G330" s="591"/>
      <c r="H330" s="603"/>
      <c r="I330" s="604"/>
      <c r="J330" s="582" t="e">
        <f t="shared" si="2"/>
        <v>#DIV/0!</v>
      </c>
      <c r="K330" s="590"/>
      <c r="L330" s="590"/>
      <c r="M330" s="589"/>
      <c r="N330" s="589"/>
      <c r="O330" s="589"/>
    </row>
    <row r="331" spans="1:15">
      <c r="A331" s="574">
        <v>324</v>
      </c>
      <c r="B331" s="589"/>
      <c r="C331" s="589"/>
      <c r="D331" s="589"/>
      <c r="E331" s="600"/>
      <c r="F331" s="600"/>
      <c r="G331" s="591"/>
      <c r="H331" s="603"/>
      <c r="I331" s="604"/>
      <c r="J331" s="602" t="e">
        <f t="shared" si="2"/>
        <v>#DIV/0!</v>
      </c>
      <c r="K331" s="590"/>
      <c r="L331" s="590"/>
      <c r="M331" s="589"/>
      <c r="N331" s="589"/>
      <c r="O331" s="589"/>
    </row>
    <row r="332" spans="1:15">
      <c r="A332" s="574">
        <v>325</v>
      </c>
      <c r="B332" s="589"/>
      <c r="C332" s="589"/>
      <c r="D332" s="589"/>
      <c r="E332" s="600"/>
      <c r="F332" s="600"/>
      <c r="G332" s="591"/>
      <c r="H332" s="603"/>
      <c r="I332" s="604"/>
      <c r="J332" s="602" t="e">
        <f t="shared" si="2"/>
        <v>#DIV/0!</v>
      </c>
      <c r="K332" s="590"/>
      <c r="L332" s="590"/>
      <c r="M332" s="589"/>
      <c r="N332" s="589"/>
      <c r="O332" s="589"/>
    </row>
    <row r="333" spans="1:15">
      <c r="A333" s="601">
        <v>326</v>
      </c>
      <c r="B333" s="589"/>
      <c r="C333" s="589"/>
      <c r="D333" s="589"/>
      <c r="E333" s="600"/>
      <c r="F333" s="600"/>
      <c r="G333" s="591"/>
      <c r="H333" s="603"/>
      <c r="I333" s="604"/>
      <c r="J333" s="582" t="e">
        <f t="shared" si="2"/>
        <v>#DIV/0!</v>
      </c>
      <c r="K333" s="590"/>
      <c r="L333" s="590"/>
      <c r="M333" s="589"/>
      <c r="N333" s="589"/>
      <c r="O333" s="589"/>
    </row>
    <row r="334" spans="1:15">
      <c r="A334" s="601">
        <v>327</v>
      </c>
      <c r="B334" s="589"/>
      <c r="C334" s="589"/>
      <c r="D334" s="589"/>
      <c r="E334" s="600"/>
      <c r="F334" s="600"/>
      <c r="G334" s="591"/>
      <c r="H334" s="603"/>
      <c r="I334" s="604"/>
      <c r="J334" s="602" t="e">
        <f t="shared" si="2"/>
        <v>#DIV/0!</v>
      </c>
      <c r="K334" s="590"/>
      <c r="L334" s="590"/>
      <c r="M334" s="589"/>
      <c r="N334" s="589"/>
      <c r="O334" s="589"/>
    </row>
    <row r="335" spans="1:15">
      <c r="A335" s="574">
        <v>328</v>
      </c>
      <c r="B335" s="589"/>
      <c r="C335" s="589"/>
      <c r="D335" s="589"/>
      <c r="E335" s="600"/>
      <c r="F335" s="600"/>
      <c r="G335" s="591"/>
      <c r="H335" s="603"/>
      <c r="I335" s="604"/>
      <c r="J335" s="602" t="e">
        <f t="shared" si="2"/>
        <v>#DIV/0!</v>
      </c>
      <c r="K335" s="590"/>
      <c r="L335" s="590"/>
      <c r="M335" s="589"/>
      <c r="N335" s="589"/>
      <c r="O335" s="589"/>
    </row>
    <row r="336" spans="1:15">
      <c r="A336" s="574">
        <v>329</v>
      </c>
      <c r="B336" s="589"/>
      <c r="C336" s="589"/>
      <c r="D336" s="589"/>
      <c r="E336" s="600"/>
      <c r="F336" s="600"/>
      <c r="G336" s="591"/>
      <c r="H336" s="603"/>
      <c r="I336" s="604"/>
      <c r="J336" s="582" t="e">
        <f t="shared" si="2"/>
        <v>#DIV/0!</v>
      </c>
      <c r="K336" s="590"/>
      <c r="L336" s="590"/>
      <c r="M336" s="589"/>
      <c r="N336" s="589"/>
      <c r="O336" s="589"/>
    </row>
    <row r="337" spans="1:15">
      <c r="A337" s="574">
        <v>330</v>
      </c>
      <c r="B337" s="589"/>
      <c r="C337" s="589"/>
      <c r="D337" s="589"/>
      <c r="E337" s="600"/>
      <c r="F337" s="600"/>
      <c r="G337" s="591"/>
      <c r="H337" s="603"/>
      <c r="I337" s="604"/>
      <c r="J337" s="602" t="e">
        <f t="shared" si="2"/>
        <v>#DIV/0!</v>
      </c>
      <c r="K337" s="590"/>
      <c r="L337" s="590"/>
      <c r="M337" s="589"/>
      <c r="N337" s="589"/>
      <c r="O337" s="589"/>
    </row>
    <row r="338" spans="1:15">
      <c r="A338" s="601">
        <v>331</v>
      </c>
      <c r="B338" s="589"/>
      <c r="C338" s="589"/>
      <c r="D338" s="589"/>
      <c r="E338" s="600"/>
      <c r="F338" s="600"/>
      <c r="G338" s="591"/>
      <c r="H338" s="603"/>
      <c r="I338" s="604"/>
      <c r="J338" s="602" t="e">
        <f t="shared" si="2"/>
        <v>#DIV/0!</v>
      </c>
      <c r="K338" s="590"/>
      <c r="L338" s="590"/>
      <c r="M338" s="589"/>
      <c r="N338" s="589"/>
      <c r="O338" s="589"/>
    </row>
    <row r="339" spans="1:15">
      <c r="A339" s="601">
        <v>332</v>
      </c>
      <c r="B339" s="589"/>
      <c r="C339" s="589"/>
      <c r="D339" s="589"/>
      <c r="E339" s="600"/>
      <c r="F339" s="600"/>
      <c r="G339" s="591"/>
      <c r="H339" s="603"/>
      <c r="I339" s="604"/>
      <c r="J339" s="582" t="e">
        <f t="shared" si="2"/>
        <v>#DIV/0!</v>
      </c>
      <c r="K339" s="590"/>
      <c r="L339" s="590"/>
      <c r="M339" s="589"/>
      <c r="N339" s="589"/>
      <c r="O339" s="589"/>
    </row>
    <row r="340" spans="1:15">
      <c r="A340" s="574">
        <v>333</v>
      </c>
      <c r="B340" s="589"/>
      <c r="C340" s="589"/>
      <c r="D340" s="589"/>
      <c r="E340" s="600"/>
      <c r="F340" s="600"/>
      <c r="G340" s="591"/>
      <c r="H340" s="603"/>
      <c r="I340" s="604"/>
      <c r="J340" s="602" t="e">
        <f t="shared" si="2"/>
        <v>#DIV/0!</v>
      </c>
      <c r="K340" s="590"/>
      <c r="L340" s="590"/>
      <c r="M340" s="589"/>
      <c r="N340" s="589"/>
      <c r="O340" s="589"/>
    </row>
    <row r="341" spans="1:15">
      <c r="A341" s="574">
        <v>334</v>
      </c>
      <c r="B341" s="589"/>
      <c r="C341" s="589"/>
      <c r="D341" s="589"/>
      <c r="E341" s="600"/>
      <c r="F341" s="600"/>
      <c r="G341" s="591"/>
      <c r="H341" s="603"/>
      <c r="I341" s="604"/>
      <c r="J341" s="602" t="e">
        <f t="shared" si="2"/>
        <v>#DIV/0!</v>
      </c>
      <c r="K341" s="590"/>
      <c r="L341" s="590"/>
      <c r="M341" s="589"/>
      <c r="N341" s="589"/>
      <c r="O341" s="589"/>
    </row>
    <row r="342" spans="1:15">
      <c r="A342" s="574">
        <v>335</v>
      </c>
      <c r="B342" s="589"/>
      <c r="C342" s="589"/>
      <c r="D342" s="589"/>
      <c r="E342" s="600"/>
      <c r="F342" s="600"/>
      <c r="G342" s="591"/>
      <c r="H342" s="603"/>
      <c r="I342" s="604"/>
      <c r="J342" s="582" t="e">
        <f t="shared" si="2"/>
        <v>#DIV/0!</v>
      </c>
      <c r="K342" s="590"/>
      <c r="L342" s="590"/>
      <c r="M342" s="589"/>
      <c r="N342" s="589"/>
      <c r="O342" s="589"/>
    </row>
    <row r="343" spans="1:15">
      <c r="A343" s="601">
        <v>336</v>
      </c>
      <c r="B343" s="589"/>
      <c r="C343" s="589"/>
      <c r="D343" s="589"/>
      <c r="E343" s="600"/>
      <c r="F343" s="600"/>
      <c r="G343" s="591"/>
      <c r="H343" s="603"/>
      <c r="I343" s="604"/>
      <c r="J343" s="602" t="e">
        <f t="shared" si="2"/>
        <v>#DIV/0!</v>
      </c>
      <c r="K343" s="590"/>
      <c r="L343" s="590"/>
      <c r="M343" s="589"/>
      <c r="N343" s="589"/>
      <c r="O343" s="589"/>
    </row>
    <row r="344" spans="1:15">
      <c r="A344" s="601">
        <v>337</v>
      </c>
      <c r="B344" s="589"/>
      <c r="C344" s="589"/>
      <c r="D344" s="589"/>
      <c r="E344" s="600"/>
      <c r="F344" s="600"/>
      <c r="G344" s="591"/>
      <c r="H344" s="603"/>
      <c r="I344" s="604"/>
      <c r="J344" s="602" t="e">
        <f t="shared" si="2"/>
        <v>#DIV/0!</v>
      </c>
      <c r="K344" s="590"/>
      <c r="L344" s="590"/>
      <c r="M344" s="589"/>
      <c r="N344" s="589"/>
      <c r="O344" s="589"/>
    </row>
    <row r="345" spans="1:15">
      <c r="A345" s="574">
        <v>338</v>
      </c>
      <c r="B345" s="589"/>
      <c r="C345" s="589"/>
      <c r="D345" s="589"/>
      <c r="E345" s="600"/>
      <c r="F345" s="600"/>
      <c r="G345" s="591"/>
      <c r="H345" s="603"/>
      <c r="I345" s="604"/>
      <c r="J345" s="582" t="e">
        <f t="shared" si="2"/>
        <v>#DIV/0!</v>
      </c>
      <c r="K345" s="590"/>
      <c r="L345" s="590"/>
      <c r="M345" s="589"/>
      <c r="N345" s="589"/>
      <c r="O345" s="589"/>
    </row>
    <row r="346" spans="1:15">
      <c r="A346" s="574">
        <v>339</v>
      </c>
      <c r="B346" s="589"/>
      <c r="C346" s="589"/>
      <c r="D346" s="589"/>
      <c r="E346" s="600"/>
      <c r="F346" s="600"/>
      <c r="G346" s="591"/>
      <c r="H346" s="603"/>
      <c r="I346" s="604"/>
      <c r="J346" s="602" t="e">
        <f t="shared" si="2"/>
        <v>#DIV/0!</v>
      </c>
      <c r="K346" s="590"/>
      <c r="L346" s="590"/>
      <c r="M346" s="589"/>
      <c r="N346" s="589"/>
      <c r="O346" s="589"/>
    </row>
    <row r="347" spans="1:15">
      <c r="A347" s="574">
        <v>340</v>
      </c>
      <c r="B347" s="589"/>
      <c r="C347" s="589"/>
      <c r="D347" s="589"/>
      <c r="E347" s="600"/>
      <c r="F347" s="600"/>
      <c r="G347" s="591"/>
      <c r="H347" s="603"/>
      <c r="I347" s="604"/>
      <c r="J347" s="602" t="e">
        <f t="shared" si="2"/>
        <v>#DIV/0!</v>
      </c>
      <c r="K347" s="590"/>
      <c r="L347" s="590"/>
      <c r="M347" s="589"/>
      <c r="N347" s="589"/>
      <c r="O347" s="589"/>
    </row>
    <row r="348" spans="1:15">
      <c r="A348" s="601">
        <v>341</v>
      </c>
      <c r="B348" s="589"/>
      <c r="C348" s="589"/>
      <c r="D348" s="589"/>
      <c r="E348" s="600"/>
      <c r="F348" s="600"/>
      <c r="G348" s="591"/>
      <c r="H348" s="603"/>
      <c r="I348" s="604"/>
      <c r="J348" s="582" t="e">
        <f t="shared" si="2"/>
        <v>#DIV/0!</v>
      </c>
      <c r="K348" s="590"/>
      <c r="L348" s="590"/>
      <c r="M348" s="589"/>
      <c r="N348" s="589"/>
      <c r="O348" s="589"/>
    </row>
    <row r="349" spans="1:15">
      <c r="A349" s="601">
        <v>342</v>
      </c>
      <c r="B349" s="589"/>
      <c r="C349" s="589"/>
      <c r="D349" s="589"/>
      <c r="E349" s="600"/>
      <c r="F349" s="600"/>
      <c r="G349" s="591"/>
      <c r="H349" s="603"/>
      <c r="I349" s="604"/>
      <c r="J349" s="602" t="e">
        <f t="shared" si="2"/>
        <v>#DIV/0!</v>
      </c>
      <c r="K349" s="590"/>
      <c r="L349" s="590"/>
      <c r="M349" s="589"/>
      <c r="N349" s="589"/>
      <c r="O349" s="589"/>
    </row>
    <row r="350" spans="1:15">
      <c r="A350" s="574">
        <v>343</v>
      </c>
      <c r="B350" s="589"/>
      <c r="C350" s="589"/>
      <c r="D350" s="589"/>
      <c r="E350" s="600"/>
      <c r="F350" s="600"/>
      <c r="G350" s="591"/>
      <c r="H350" s="603"/>
      <c r="I350" s="604"/>
      <c r="J350" s="602" t="e">
        <f t="shared" si="2"/>
        <v>#DIV/0!</v>
      </c>
      <c r="K350" s="590"/>
      <c r="L350" s="590"/>
      <c r="M350" s="589"/>
      <c r="N350" s="589"/>
      <c r="O350" s="589"/>
    </row>
    <row r="351" spans="1:15">
      <c r="A351" s="574">
        <v>344</v>
      </c>
      <c r="B351" s="589"/>
      <c r="C351" s="589"/>
      <c r="D351" s="589"/>
      <c r="E351" s="600"/>
      <c r="F351" s="600"/>
      <c r="G351" s="591"/>
      <c r="H351" s="603"/>
      <c r="I351" s="604"/>
      <c r="J351" s="582" t="e">
        <f t="shared" si="2"/>
        <v>#DIV/0!</v>
      </c>
      <c r="K351" s="590"/>
      <c r="L351" s="590"/>
      <c r="M351" s="589"/>
      <c r="N351" s="589"/>
      <c r="O351" s="589"/>
    </row>
    <row r="352" spans="1:15">
      <c r="A352" s="574">
        <v>345</v>
      </c>
      <c r="B352" s="589"/>
      <c r="C352" s="589"/>
      <c r="D352" s="589"/>
      <c r="E352" s="600"/>
      <c r="F352" s="600"/>
      <c r="G352" s="591"/>
      <c r="H352" s="603"/>
      <c r="I352" s="604"/>
      <c r="J352" s="602" t="e">
        <f t="shared" si="2"/>
        <v>#DIV/0!</v>
      </c>
      <c r="K352" s="590"/>
      <c r="L352" s="590"/>
      <c r="M352" s="589"/>
      <c r="N352" s="589"/>
      <c r="O352" s="589"/>
    </row>
    <row r="353" spans="1:15">
      <c r="A353" s="601">
        <v>346</v>
      </c>
      <c r="B353" s="589"/>
      <c r="C353" s="589"/>
      <c r="D353" s="589"/>
      <c r="E353" s="600"/>
      <c r="F353" s="600"/>
      <c r="G353" s="591"/>
      <c r="H353" s="603"/>
      <c r="I353" s="604"/>
      <c r="J353" s="602" t="e">
        <f t="shared" si="2"/>
        <v>#DIV/0!</v>
      </c>
      <c r="K353" s="590"/>
      <c r="L353" s="590"/>
      <c r="M353" s="589"/>
      <c r="N353" s="589"/>
      <c r="O353" s="589"/>
    </row>
    <row r="354" spans="1:15">
      <c r="A354" s="601">
        <v>347</v>
      </c>
      <c r="B354" s="589"/>
      <c r="C354" s="589"/>
      <c r="D354" s="589"/>
      <c r="E354" s="600"/>
      <c r="F354" s="600"/>
      <c r="G354" s="591"/>
      <c r="H354" s="603"/>
      <c r="I354" s="604"/>
      <c r="J354" s="582" t="e">
        <f t="shared" si="2"/>
        <v>#DIV/0!</v>
      </c>
      <c r="K354" s="590"/>
      <c r="L354" s="590"/>
      <c r="M354" s="589"/>
      <c r="N354" s="589"/>
      <c r="O354" s="589"/>
    </row>
    <row r="355" spans="1:15">
      <c r="A355" s="574">
        <v>348</v>
      </c>
      <c r="B355" s="589"/>
      <c r="C355" s="589"/>
      <c r="D355" s="589"/>
      <c r="E355" s="600"/>
      <c r="F355" s="600"/>
      <c r="G355" s="591"/>
      <c r="H355" s="603"/>
      <c r="I355" s="604"/>
      <c r="J355" s="602" t="e">
        <f t="shared" si="2"/>
        <v>#DIV/0!</v>
      </c>
      <c r="K355" s="590"/>
      <c r="L355" s="590"/>
      <c r="M355" s="589"/>
      <c r="N355" s="589"/>
      <c r="O355" s="589"/>
    </row>
    <row r="356" spans="1:15">
      <c r="A356" s="574">
        <v>349</v>
      </c>
      <c r="B356" s="589"/>
      <c r="C356" s="589"/>
      <c r="D356" s="589"/>
      <c r="E356" s="600"/>
      <c r="F356" s="600"/>
      <c r="G356" s="591"/>
      <c r="H356" s="603"/>
      <c r="I356" s="604"/>
      <c r="J356" s="602" t="e">
        <f t="shared" si="2"/>
        <v>#DIV/0!</v>
      </c>
      <c r="K356" s="590"/>
      <c r="L356" s="590"/>
      <c r="M356" s="589"/>
      <c r="N356" s="589"/>
      <c r="O356" s="589"/>
    </row>
    <row r="357" spans="1:15">
      <c r="A357" s="574">
        <v>350</v>
      </c>
      <c r="B357" s="589"/>
      <c r="C357" s="589"/>
      <c r="D357" s="589"/>
      <c r="E357" s="600"/>
      <c r="F357" s="600"/>
      <c r="G357" s="591"/>
      <c r="H357" s="603"/>
      <c r="I357" s="604"/>
      <c r="J357" s="582" t="e">
        <f t="shared" si="2"/>
        <v>#DIV/0!</v>
      </c>
      <c r="K357" s="590"/>
      <c r="L357" s="590"/>
      <c r="M357" s="589"/>
      <c r="N357" s="589"/>
      <c r="O357" s="589"/>
    </row>
  </sheetData>
  <mergeCells count="3">
    <mergeCell ref="E2:G2"/>
    <mergeCell ref="E3:G3"/>
    <mergeCell ref="E4:G4"/>
  </mergeCells>
  <phoneticPr fontId="3"/>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209</vt:i4>
      </vt:variant>
      <vt:variant>
        <vt:lpstr>名前付き一覧</vt:lpstr>
      </vt:variant>
      <vt:variant>
        <vt:i4>203</vt:i4>
      </vt:variant>
    </vt:vector>
  </HeadingPairs>
  <TitlesOfParts>
    <vt:vector size="412" baseType="lpstr">
      <vt:lpstr>合計 (2)</vt:lpstr>
      <vt:lpstr>環境配慮</vt:lpstr>
      <vt:lpstr>売却</vt:lpstr>
      <vt:lpstr>購入</vt:lpstr>
      <vt:lpstr>合計</vt:lpstr>
      <vt:lpstr>01函館市（２）【別表1】電気購入入札詳細</vt:lpstr>
      <vt:lpstr>01函館市（３）【別表2】電気購入随意契約詳細</vt:lpstr>
      <vt:lpstr>01函館市（６）【別表３】電気売却入札詳細</vt:lpstr>
      <vt:lpstr>01函館市（７）【別表４】電気売却随意契約詳細 </vt:lpstr>
      <vt:lpstr>02旭川市（２）【別表1】電気購入入札詳細</vt:lpstr>
      <vt:lpstr>02旭川市（３）【別表2】電気購入随意契約詳細</vt:lpstr>
      <vt:lpstr>02旭川市（６）【別表３】電気売却入札詳細</vt:lpstr>
      <vt:lpstr>02旭川市（７）【別表４】電気売却随意契約詳細 </vt:lpstr>
      <vt:lpstr>03青森市（２）【別表1】電気購入入札詳細</vt:lpstr>
      <vt:lpstr>03青森市（３）【別表2】電気購入随意契約詳細</vt:lpstr>
      <vt:lpstr>03青森市（６）【別表３】電気売却入札詳細</vt:lpstr>
      <vt:lpstr>03青森市（７）【別表４】電気売却随意契約詳細 </vt:lpstr>
      <vt:lpstr>04八戸市（２）【別表1】電気購入入札詳細</vt:lpstr>
      <vt:lpstr>04八戸市（３）【別表2】電気購入随意契約詳細</vt:lpstr>
      <vt:lpstr>04八戸市（６）【別表３】電気売却入札詳細</vt:lpstr>
      <vt:lpstr>04八戸市（７）【別表４】電気売却随意契約詳細 </vt:lpstr>
      <vt:lpstr>05盛岡市（２）【別表1】電気購入入札詳細</vt:lpstr>
      <vt:lpstr>05盛岡市（３）【別表2】電気購入随意契約詳細</vt:lpstr>
      <vt:lpstr>05盛岡市（６）【別表３】電気売却入札詳細</vt:lpstr>
      <vt:lpstr>05盛岡市（７）【別表４】電気売却随意契約詳細 </vt:lpstr>
      <vt:lpstr>06秋田市（２）【別表1】電気購入入札詳細</vt:lpstr>
      <vt:lpstr>06秋田市（３）【別表2】電気購入随意契約詳細</vt:lpstr>
      <vt:lpstr>06秋田市（６）【別表３】電気売却入札詳細</vt:lpstr>
      <vt:lpstr>06秋田市（７）【別表４】電気売却随意契約詳細 </vt:lpstr>
      <vt:lpstr>07山形市（２）【別表1】電気購入入札詳細</vt:lpstr>
      <vt:lpstr>07山形市（３）【別表2】電気購入随意契約詳細</vt:lpstr>
      <vt:lpstr>07山形市（６）【別表３】電気売却入札詳細</vt:lpstr>
      <vt:lpstr>07山形市（７）【別表４】電気売却随意契約詳細 </vt:lpstr>
      <vt:lpstr>09郡山市（２）【別表1】電気購入入札詳細</vt:lpstr>
      <vt:lpstr>09郡山市（３）【別表2】電気購入随意契約詳細</vt:lpstr>
      <vt:lpstr>09郡山市（６）【別表３】電気売却入札詳細</vt:lpstr>
      <vt:lpstr>09郡山市（７）【別表４】電気売却随意契約詳細 </vt:lpstr>
      <vt:lpstr>10いわき市（２）【別表1】電気購入入札詳細</vt:lpstr>
      <vt:lpstr>10いわき市（３）【別表2】電気購入随意契約詳細</vt:lpstr>
      <vt:lpstr>10いわき市（６）【別表３】電気売却入札詳細</vt:lpstr>
      <vt:lpstr>10いわき市（７）【別表４】電気売却随意契約詳細 </vt:lpstr>
      <vt:lpstr>12前橋市（２）【別表1】電気購入入札詳細</vt:lpstr>
      <vt:lpstr>12前橋市（３）【別表2】電気購入随意契約詳細</vt:lpstr>
      <vt:lpstr>12前橋市（６）【別表３】電気売却入札詳細</vt:lpstr>
      <vt:lpstr>12前橋市（７）【別表４】電気売却随意契約詳細 </vt:lpstr>
      <vt:lpstr>13高崎市（２）【別表1】電気購入入札詳細</vt:lpstr>
      <vt:lpstr>13高崎市（３）【別表2】電気購入随意契約詳細</vt:lpstr>
      <vt:lpstr>13高崎市（６）【別表３】電気売却入札詳細</vt:lpstr>
      <vt:lpstr>13高崎市（７）【別表４】電気売却随意契約詳細 </vt:lpstr>
      <vt:lpstr>14川越市（２）【別表1】電気購入入札詳細</vt:lpstr>
      <vt:lpstr>14川越市（３）【別表2】電気購入随意契約詳細</vt:lpstr>
      <vt:lpstr>14川越市（６）【別表３】電気売却入札詳細</vt:lpstr>
      <vt:lpstr>14川越市（７）【別表４】電気売却随意契約詳細 </vt:lpstr>
      <vt:lpstr>15川口市（２）【別表1】電気購入入札詳細</vt:lpstr>
      <vt:lpstr>15川口市（３）【別表2】電気購入随意契約詳細</vt:lpstr>
      <vt:lpstr>15川口市（６）【別表３】電気売却入札詳細</vt:lpstr>
      <vt:lpstr>15川口市（７）【別表４】電気売却随意契約詳細 </vt:lpstr>
      <vt:lpstr>16越谷市（２）【別表1】電気購入入札詳細</vt:lpstr>
      <vt:lpstr>16越谷市（３）【別表2】電気購入随意契約詳細</vt:lpstr>
      <vt:lpstr>16越谷市（６）【別表３】電気売却入札詳細</vt:lpstr>
      <vt:lpstr>16越谷市（７）【別表４】電気売却随意契約詳細 </vt:lpstr>
      <vt:lpstr>17船橋市（２）【別表1】電気購入入札詳細</vt:lpstr>
      <vt:lpstr>17船橋市（３）【別表2】電気購入随意契約詳細</vt:lpstr>
      <vt:lpstr>17船橋市（６）【別表３】電気売却入札詳細</vt:lpstr>
      <vt:lpstr>17船橋市（７）【別表４】電気売却随意契約詳細 </vt:lpstr>
      <vt:lpstr>18柏市（２）【別表1】電気購入入札詳細</vt:lpstr>
      <vt:lpstr>18柏市（３）【別表2】電気購入随意契約詳細</vt:lpstr>
      <vt:lpstr>18柏市（６）【別表３】電気売却入札詳細</vt:lpstr>
      <vt:lpstr>18柏市（７）【別表４】電気売却随意契約詳細 </vt:lpstr>
      <vt:lpstr>19八王子市（２）【別表1】電気購入入札詳細</vt:lpstr>
      <vt:lpstr>19八王子市（３）【別表2】電気購入随意契約詳細</vt:lpstr>
      <vt:lpstr>19八王子市（６）【別表３】電気売却入札詳細</vt:lpstr>
      <vt:lpstr>19八王子市（７）【別表４】電気売却随意契約詳細 </vt:lpstr>
      <vt:lpstr>20横須賀市（２）【別表1】電気購入入札詳細</vt:lpstr>
      <vt:lpstr>20横須賀市（３）【別表2】電気購入随意契約詳細</vt:lpstr>
      <vt:lpstr>20横須賀市（６）【別表３】電気売却入札詳細</vt:lpstr>
      <vt:lpstr>20横須賀市（７）【別表４】電気売却随意契約詳細 </vt:lpstr>
      <vt:lpstr>21富山市（２）【別表1】電気購入入札詳細</vt:lpstr>
      <vt:lpstr>21富山市（３）【別表2】電気購入随意契約詳細</vt:lpstr>
      <vt:lpstr>21富山市（６）【別表３】電気売却入札詳細</vt:lpstr>
      <vt:lpstr>21富山市（７）【別表４】電気売却随意契約詳細</vt:lpstr>
      <vt:lpstr>22金沢市（２）【別表1】電気購入入札詳細</vt:lpstr>
      <vt:lpstr>22金沢市（３）【別表2】電気購入随意契約詳細</vt:lpstr>
      <vt:lpstr>22金沢市（６）【別表３】電気売却入札詳細</vt:lpstr>
      <vt:lpstr>22金沢市（７）【別表４】電気売却随意契約詳細 </vt:lpstr>
      <vt:lpstr>24甲府市（２）【別表1】電気購入入札詳細</vt:lpstr>
      <vt:lpstr>24甲府市（３）【別表2】電気購入随意契約詳細</vt:lpstr>
      <vt:lpstr>24甲府市（６）【別表３】電気売却入札詳細</vt:lpstr>
      <vt:lpstr>24甲府市（７）【別表４】電気売却随意契約詳細 </vt:lpstr>
      <vt:lpstr>25長野市（２）【別表1】電気購入入札詳細</vt:lpstr>
      <vt:lpstr>25長野市（３）【別表2】電気購入随意契約詳細</vt:lpstr>
      <vt:lpstr>25長野市（６）【別表３】電気売却入札詳細</vt:lpstr>
      <vt:lpstr>25長野市（７）【別表４】電気売却随意契約詳細 </vt:lpstr>
      <vt:lpstr>27豊橋市（２）【別表1】電気購入入札詳細</vt:lpstr>
      <vt:lpstr>27豊橋市（３）【別表2】電気購入随意契約詳細</vt:lpstr>
      <vt:lpstr>27豊橋市（６）【別表３】電気売却入札詳細</vt:lpstr>
      <vt:lpstr>27豊橋市（７）【別表４】電気売却随意契約詳細 </vt:lpstr>
      <vt:lpstr>28岡崎市（２）【別表1】電気購入入札詳細</vt:lpstr>
      <vt:lpstr>28岡崎市（３）【別表2】電気購入随意契約詳細</vt:lpstr>
      <vt:lpstr>28岡崎市（６）【別表３】電気売却入札詳細</vt:lpstr>
      <vt:lpstr>28岡崎市（７）【別表４】電気売却随意契約詳細 </vt:lpstr>
      <vt:lpstr>30大津市（２）【別表1】電気購入入札詳細</vt:lpstr>
      <vt:lpstr>30大津市（３）【別表2】電気購入随意契約詳細</vt:lpstr>
      <vt:lpstr>30大津市（６）【別表３】電気売却入札詳細</vt:lpstr>
      <vt:lpstr>30大津市（７）【別表４】電気売却随意契約詳細 </vt:lpstr>
      <vt:lpstr>31豊中市（２）【別表1】電気購入入札詳細</vt:lpstr>
      <vt:lpstr>31豊中市（３）【別表2】電気購入随意契約詳細</vt:lpstr>
      <vt:lpstr>31豊中市（６）【別表３】電気売却入札詳細</vt:lpstr>
      <vt:lpstr>31豊中市（７）【別表４】電気売却随意契約詳細 </vt:lpstr>
      <vt:lpstr>32高槻市（２）【別表1】電気購入入札詳細</vt:lpstr>
      <vt:lpstr>32高槻市（３）【別表2】電気購入随意契約詳細</vt:lpstr>
      <vt:lpstr>32高槻市（６）【別表３】電気売却入札詳細</vt:lpstr>
      <vt:lpstr>32高槻市（７）【別表４】電気売却随意契約詳細 </vt:lpstr>
      <vt:lpstr>33枚方市（２）【別表1】電気購入入札詳細</vt:lpstr>
      <vt:lpstr>33枚方市（３）【別表2】電気購入随意契約詳細</vt:lpstr>
      <vt:lpstr>33枚方市（６）【別表３】電気売却入札詳細</vt:lpstr>
      <vt:lpstr>33枚方市（７）【別表４】電気売却随意契約詳細 </vt:lpstr>
      <vt:lpstr>34八尾市（２）【別表1】電気購入入札詳細</vt:lpstr>
      <vt:lpstr>34八尾市（３）【別表2】電気購入随意契約詳細</vt:lpstr>
      <vt:lpstr>34八尾市（６）【別表３】電気売却入札詳細</vt:lpstr>
      <vt:lpstr>34八尾市（７）【別表４】電気売却随意契約詳細 </vt:lpstr>
      <vt:lpstr>36東大阪市（２）【別表1】電気購入入札詳細</vt:lpstr>
      <vt:lpstr>36東大阪市（３）【別表2】電気購入随意契約詳細</vt:lpstr>
      <vt:lpstr>36東大阪市（６）【別表３】電気売却入札詳細</vt:lpstr>
      <vt:lpstr>36東大阪市（７）【別表４】電気売却随意契約詳細 </vt:lpstr>
      <vt:lpstr>37姫路市（２）【別表1】電気購入入札詳細</vt:lpstr>
      <vt:lpstr>37姫路市（３）【別表2】電気購入随意契約詳細</vt:lpstr>
      <vt:lpstr>37姫路市（６）【別表３】電気売却入札詳細</vt:lpstr>
      <vt:lpstr>37姫路市（７）【別表４】電気売却随意契約詳細 </vt:lpstr>
      <vt:lpstr>38尼崎市（２）【別表1】電気購入入札詳細</vt:lpstr>
      <vt:lpstr>38尼崎市（３）【別表2】電気購入随意契約詳細</vt:lpstr>
      <vt:lpstr>38尼崎市（６）【別表３】電気売却入札詳細</vt:lpstr>
      <vt:lpstr>38尼崎市（７）【別表４】電気売却随意契約詳細 </vt:lpstr>
      <vt:lpstr>39明石市（２）【別表1】電気購入入札詳細</vt:lpstr>
      <vt:lpstr>39明石市（３）【別表2】電気購入随意契約詳細</vt:lpstr>
      <vt:lpstr>39明石市（６）【別表３】電気売却入札詳細</vt:lpstr>
      <vt:lpstr>39明石市（７）【別表４】電気売却随意契約詳細 </vt:lpstr>
      <vt:lpstr>40西宮市（２）【別表1】電気購入入札詳細</vt:lpstr>
      <vt:lpstr>40西宮市（３）【別表2】電気購入随意契約詳細</vt:lpstr>
      <vt:lpstr>40西宮市（６）【別表３】電気売却入札詳細</vt:lpstr>
      <vt:lpstr>40西宮市（７）【別表４】電気売却随意契約詳細 </vt:lpstr>
      <vt:lpstr>41奈良市（２）【別表1】電気購入入札詳細</vt:lpstr>
      <vt:lpstr>41奈良市（３）【別表2】電気購入随意契約詳細</vt:lpstr>
      <vt:lpstr>41奈良市（６）【別表３】電気売却入札詳細</vt:lpstr>
      <vt:lpstr>41奈良市（７）【別表４】電気売却随意契約詳細 </vt:lpstr>
      <vt:lpstr>42和歌山市（２）【別表1】電気購入入札詳細</vt:lpstr>
      <vt:lpstr>42和歌山市（３）【別表2】電気購入随意契約詳細</vt:lpstr>
      <vt:lpstr>42和歌山市（６）【別表３】電気売却入札詳細</vt:lpstr>
      <vt:lpstr>42和歌山市（７）【別表４】電気売却随意契約詳細 </vt:lpstr>
      <vt:lpstr>43鳥取市（２）【別表1】電気購入入札詳細</vt:lpstr>
      <vt:lpstr>43鳥取市（３）【別表2】電気購入随意契約詳細</vt:lpstr>
      <vt:lpstr>43鳥取市（６）【別表３】電気売却入札詳細</vt:lpstr>
      <vt:lpstr>43鳥取市（７）【別表４】電気売却随意契約詳細 </vt:lpstr>
      <vt:lpstr>44松江市（２）【別表1】電気購入入札詳細</vt:lpstr>
      <vt:lpstr>44松江市（３）【別表2】電気購入随意契約詳細</vt:lpstr>
      <vt:lpstr>44松江市（６）【別表３】電気売却入札詳細</vt:lpstr>
      <vt:lpstr>44松江市（７）【別表４】電気売却随意契約詳細 </vt:lpstr>
      <vt:lpstr>45倉敷市（２）【別表1】電気購入入札詳細</vt:lpstr>
      <vt:lpstr>45倉敷市（３）【別表2】電気購入随意契約詳細</vt:lpstr>
      <vt:lpstr>45倉敷市（６）【別表３】電気売却入札詳細</vt:lpstr>
      <vt:lpstr>45倉敷市（７）【別表４】電気売却随意契約詳細 </vt:lpstr>
      <vt:lpstr>46呉市（２）【別表1】電気購入入札詳細</vt:lpstr>
      <vt:lpstr>46呉市（３）【別表2】電気購入随意契約詳細</vt:lpstr>
      <vt:lpstr>46呉市（６）【別表３】電気売却入札詳細</vt:lpstr>
      <vt:lpstr>46呉市（７）【別表４】電気売却随意契約詳細 </vt:lpstr>
      <vt:lpstr>47福山市（２）【別表1】電気購入入札詳細</vt:lpstr>
      <vt:lpstr>47福山市（３）【別表2】電気購入随意契約詳細</vt:lpstr>
      <vt:lpstr>47福山市（６）【別表３】電気売却入札詳細</vt:lpstr>
      <vt:lpstr>47福山市（７）【別表４】電気売却随意契約詳細 </vt:lpstr>
      <vt:lpstr>48下関市（２）【別表1】電気購入入札詳細</vt:lpstr>
      <vt:lpstr>48下関市（３）【別表2】電気購入随意契約詳細</vt:lpstr>
      <vt:lpstr>48下関市（６）【別表３】電気売却入札詳細</vt:lpstr>
      <vt:lpstr>48下関市（７）【別表４】電気売却随意契約詳細 </vt:lpstr>
      <vt:lpstr>50松山市（２）【別表1】電気購入入札詳細</vt:lpstr>
      <vt:lpstr>50松山市（３）【別表2】電気購入随意契約詳細</vt:lpstr>
      <vt:lpstr>50松山市（６）【別表３】電気売却入札詳細</vt:lpstr>
      <vt:lpstr>50松山市（７）【別表４】電気売却随意契約詳細 </vt:lpstr>
      <vt:lpstr>51高知市（２）【別表1】電気購入入札詳細</vt:lpstr>
      <vt:lpstr>51高知市（３）【別表2】電気購入随意契約詳細</vt:lpstr>
      <vt:lpstr>51高知市（６）【別表３】電気売却入札詳細</vt:lpstr>
      <vt:lpstr>51高知市（７）【別表４】電気売却随意契約詳細 </vt:lpstr>
      <vt:lpstr>52久留米市（２）【別表1】電気購入入札詳細</vt:lpstr>
      <vt:lpstr>52久留米市（３）【別表2】電気購入随意契約詳細</vt:lpstr>
      <vt:lpstr>52久留米市（６）【別表３】電気売却入札詳細</vt:lpstr>
      <vt:lpstr>52久留米市（７）【別表４】電気売却随意契約詳細 </vt:lpstr>
      <vt:lpstr>53長崎市（２）【別表1】電気購入入札詳細</vt:lpstr>
      <vt:lpstr>53長崎市（３）【別表2】電気購入随意契約詳細</vt:lpstr>
      <vt:lpstr>53長崎市（６）【別表３】電気売却入札詳細</vt:lpstr>
      <vt:lpstr>53長崎市（７）【別表４】電気売却随意契約詳細 </vt:lpstr>
      <vt:lpstr>54佐世保市（２）【別表1】電気購入入札詳細</vt:lpstr>
      <vt:lpstr>54佐世保市（３）【別表2】電気購入随意契約詳細</vt:lpstr>
      <vt:lpstr>54佐世保市（６）【別表３】電気売却入札詳細</vt:lpstr>
      <vt:lpstr>54佐世保市（７）【別表４】電気売却随意契約詳細 </vt:lpstr>
      <vt:lpstr>55大分市（２）【別表1】電気購入入札詳細</vt:lpstr>
      <vt:lpstr>55大分市（３）【別表2】電気購入随意契約詳細</vt:lpstr>
      <vt:lpstr>55大分市（６）【別表３】電気売却入札詳細</vt:lpstr>
      <vt:lpstr>55大分市（７）【別表４】電気売却随意契約詳細 </vt:lpstr>
      <vt:lpstr>56宮崎市（２）【別表1】電気購入入札詳細</vt:lpstr>
      <vt:lpstr>56宮崎市（３）【別表2】電気購入随意契約詳細</vt:lpstr>
      <vt:lpstr>56宮崎市（６）【別表３】電気売却入札詳細</vt:lpstr>
      <vt:lpstr>56宮崎市（７）【別表４】電気売却随意契約詳細 </vt:lpstr>
      <vt:lpstr>57鹿児島市（２）【別表1】電気購入入札詳細</vt:lpstr>
      <vt:lpstr>57鹿児島市（３）【別表2】電気購入随意契約詳細</vt:lpstr>
      <vt:lpstr>57鹿児島市（６）【別表３】電気売却入札詳細</vt:lpstr>
      <vt:lpstr>57鹿児島市（７）【別表４】電気売却随意契約詳細 </vt:lpstr>
      <vt:lpstr>58那覇市（２）【別表1】電気購入入札詳細</vt:lpstr>
      <vt:lpstr>58那覇市（３）【別表2】電気購入随意契約詳細</vt:lpstr>
      <vt:lpstr>58那覇市（６）【別表３】電気売却入札詳細</vt:lpstr>
      <vt:lpstr>58那覇市（７）【別表４】電気売却随意契約詳細 </vt:lpstr>
      <vt:lpstr>'01函館市（２）【別表1】電気購入入札詳細'!Print_Area</vt:lpstr>
      <vt:lpstr>'01函館市（３）【別表2】電気購入随意契約詳細'!Print_Area</vt:lpstr>
      <vt:lpstr>'01函館市（６）【別表３】電気売却入札詳細'!Print_Area</vt:lpstr>
      <vt:lpstr>'01函館市（７）【別表４】電気売却随意契約詳細 '!Print_Area</vt:lpstr>
      <vt:lpstr>'02旭川市（２）【別表1】電気購入入札詳細'!Print_Area</vt:lpstr>
      <vt:lpstr>'02旭川市（３）【別表2】電気購入随意契約詳細'!Print_Area</vt:lpstr>
      <vt:lpstr>'02旭川市（６）【別表３】電気売却入札詳細'!Print_Area</vt:lpstr>
      <vt:lpstr>'02旭川市（７）【別表４】電気売却随意契約詳細 '!Print_Area</vt:lpstr>
      <vt:lpstr>'03青森市（２）【別表1】電気購入入札詳細'!Print_Area</vt:lpstr>
      <vt:lpstr>'03青森市（３）【別表2】電気購入随意契約詳細'!Print_Area</vt:lpstr>
      <vt:lpstr>'03青森市（６）【別表３】電気売却入札詳細'!Print_Area</vt:lpstr>
      <vt:lpstr>'03青森市（７）【別表４】電気売却随意契約詳細 '!Print_Area</vt:lpstr>
      <vt:lpstr>'04八戸市（２）【別表1】電気購入入札詳細'!Print_Area</vt:lpstr>
      <vt:lpstr>'04八戸市（３）【別表2】電気購入随意契約詳細'!Print_Area</vt:lpstr>
      <vt:lpstr>'04八戸市（６）【別表３】電気売却入札詳細'!Print_Area</vt:lpstr>
      <vt:lpstr>'04八戸市（７）【別表４】電気売却随意契約詳細 '!Print_Area</vt:lpstr>
      <vt:lpstr>'05盛岡市（２）【別表1】電気購入入札詳細'!Print_Area</vt:lpstr>
      <vt:lpstr>'05盛岡市（３）【別表2】電気購入随意契約詳細'!Print_Area</vt:lpstr>
      <vt:lpstr>'05盛岡市（６）【別表３】電気売却入札詳細'!Print_Area</vt:lpstr>
      <vt:lpstr>'05盛岡市（７）【別表４】電気売却随意契約詳細 '!Print_Area</vt:lpstr>
      <vt:lpstr>'06秋田市（２）【別表1】電気購入入札詳細'!Print_Area</vt:lpstr>
      <vt:lpstr>'06秋田市（３）【別表2】電気購入随意契約詳細'!Print_Area</vt:lpstr>
      <vt:lpstr>'06秋田市（６）【別表３】電気売却入札詳細'!Print_Area</vt:lpstr>
      <vt:lpstr>'06秋田市（７）【別表４】電気売却随意契約詳細 '!Print_Area</vt:lpstr>
      <vt:lpstr>'07山形市（２）【別表1】電気購入入札詳細'!Print_Area</vt:lpstr>
      <vt:lpstr>'07山形市（３）【別表2】電気購入随意契約詳細'!Print_Area</vt:lpstr>
      <vt:lpstr>'07山形市（６）【別表３】電気売却入札詳細'!Print_Area</vt:lpstr>
      <vt:lpstr>'07山形市（７）【別表４】電気売却随意契約詳細 '!Print_Area</vt:lpstr>
      <vt:lpstr>'09郡山市（２）【別表1】電気購入入札詳細'!Print_Area</vt:lpstr>
      <vt:lpstr>'09郡山市（３）【別表2】電気購入随意契約詳細'!Print_Area</vt:lpstr>
      <vt:lpstr>'09郡山市（６）【別表３】電気売却入札詳細'!Print_Area</vt:lpstr>
      <vt:lpstr>'09郡山市（７）【別表４】電気売却随意契約詳細 '!Print_Area</vt:lpstr>
      <vt:lpstr>'10いわき市（２）【別表1】電気購入入札詳細'!Print_Area</vt:lpstr>
      <vt:lpstr>'10いわき市（３）【別表2】電気購入随意契約詳細'!Print_Area</vt:lpstr>
      <vt:lpstr>'10いわき市（６）【別表３】電気売却入札詳細'!Print_Area</vt:lpstr>
      <vt:lpstr>'10いわき市（７）【別表４】電気売却随意契約詳細 '!Print_Area</vt:lpstr>
      <vt:lpstr>'12前橋市（２）【別表1】電気購入入札詳細'!Print_Area</vt:lpstr>
      <vt:lpstr>'12前橋市（３）【別表2】電気購入随意契約詳細'!Print_Area</vt:lpstr>
      <vt:lpstr>'12前橋市（６）【別表３】電気売却入札詳細'!Print_Area</vt:lpstr>
      <vt:lpstr>'12前橋市（７）【別表４】電気売却随意契約詳細 '!Print_Area</vt:lpstr>
      <vt:lpstr>'13高崎市（２）【別表1】電気購入入札詳細'!Print_Area</vt:lpstr>
      <vt:lpstr>'13高崎市（３）【別表2】電気購入随意契約詳細'!Print_Area</vt:lpstr>
      <vt:lpstr>'13高崎市（６）【別表３】電気売却入札詳細'!Print_Area</vt:lpstr>
      <vt:lpstr>'13高崎市（７）【別表４】電気売却随意契約詳細 '!Print_Area</vt:lpstr>
      <vt:lpstr>'14川越市（２）【別表1】電気購入入札詳細'!Print_Area</vt:lpstr>
      <vt:lpstr>'14川越市（３）【別表2】電気購入随意契約詳細'!Print_Area</vt:lpstr>
      <vt:lpstr>'14川越市（６）【別表３】電気売却入札詳細'!Print_Area</vt:lpstr>
      <vt:lpstr>'14川越市（７）【別表４】電気売却随意契約詳細 '!Print_Area</vt:lpstr>
      <vt:lpstr>'15川口市（２）【別表1】電気購入入札詳細'!Print_Area</vt:lpstr>
      <vt:lpstr>'15川口市（３）【別表2】電気購入随意契約詳細'!Print_Area</vt:lpstr>
      <vt:lpstr>'15川口市（６）【別表３】電気売却入札詳細'!Print_Area</vt:lpstr>
      <vt:lpstr>'15川口市（７）【別表４】電気売却随意契約詳細 '!Print_Area</vt:lpstr>
      <vt:lpstr>'16越谷市（２）【別表1】電気購入入札詳細'!Print_Area</vt:lpstr>
      <vt:lpstr>'16越谷市（３）【別表2】電気購入随意契約詳細'!Print_Area</vt:lpstr>
      <vt:lpstr>'16越谷市（６）【別表３】電気売却入札詳細'!Print_Area</vt:lpstr>
      <vt:lpstr>'16越谷市（７）【別表４】電気売却随意契約詳細 '!Print_Area</vt:lpstr>
      <vt:lpstr>'17船橋市（２）【別表1】電気購入入札詳細'!Print_Area</vt:lpstr>
      <vt:lpstr>'17船橋市（３）【別表2】電気購入随意契約詳細'!Print_Area</vt:lpstr>
      <vt:lpstr>'17船橋市（６）【別表３】電気売却入札詳細'!Print_Area</vt:lpstr>
      <vt:lpstr>'17船橋市（７）【別表４】電気売却随意契約詳細 '!Print_Area</vt:lpstr>
      <vt:lpstr>'18柏市（２）【別表1】電気購入入札詳細'!Print_Area</vt:lpstr>
      <vt:lpstr>'18柏市（３）【別表2】電気購入随意契約詳細'!Print_Area</vt:lpstr>
      <vt:lpstr>'18柏市（６）【別表３】電気売却入札詳細'!Print_Area</vt:lpstr>
      <vt:lpstr>'18柏市（７）【別表４】電気売却随意契約詳細 '!Print_Area</vt:lpstr>
      <vt:lpstr>'19八王子市（７）【別表４】電気売却随意契約詳細 '!Print_Area</vt:lpstr>
      <vt:lpstr>'20横須賀市（２）【別表1】電気購入入札詳細'!Print_Area</vt:lpstr>
      <vt:lpstr>'20横須賀市（３）【別表2】電気購入随意契約詳細'!Print_Area</vt:lpstr>
      <vt:lpstr>'20横須賀市（６）【別表３】電気売却入札詳細'!Print_Area</vt:lpstr>
      <vt:lpstr>'20横須賀市（７）【別表４】電気売却随意契約詳細 '!Print_Area</vt:lpstr>
      <vt:lpstr>'21富山市（２）【別表1】電気購入入札詳細'!Print_Area</vt:lpstr>
      <vt:lpstr>'21富山市（３）【別表2】電気購入随意契約詳細'!Print_Area</vt:lpstr>
      <vt:lpstr>'21富山市（６）【別表３】電気売却入札詳細'!Print_Area</vt:lpstr>
      <vt:lpstr>'21富山市（７）【別表４】電気売却随意契約詳細'!Print_Area</vt:lpstr>
      <vt:lpstr>'22金沢市（２）【別表1】電気購入入札詳細'!Print_Area</vt:lpstr>
      <vt:lpstr>'22金沢市（３）【別表2】電気購入随意契約詳細'!Print_Area</vt:lpstr>
      <vt:lpstr>'22金沢市（６）【別表３】電気売却入札詳細'!Print_Area</vt:lpstr>
      <vt:lpstr>'22金沢市（７）【別表４】電気売却随意契約詳細 '!Print_Area</vt:lpstr>
      <vt:lpstr>'24甲府市（２）【別表1】電気購入入札詳細'!Print_Area</vt:lpstr>
      <vt:lpstr>'24甲府市（３）【別表2】電気購入随意契約詳細'!Print_Area</vt:lpstr>
      <vt:lpstr>'24甲府市（６）【別表３】電気売却入札詳細'!Print_Area</vt:lpstr>
      <vt:lpstr>'24甲府市（７）【別表４】電気売却随意契約詳細 '!Print_Area</vt:lpstr>
      <vt:lpstr>'25長野市（２）【別表1】電気購入入札詳細'!Print_Area</vt:lpstr>
      <vt:lpstr>'25長野市（３）【別表2】電気購入随意契約詳細'!Print_Area</vt:lpstr>
      <vt:lpstr>'25長野市（６）【別表３】電気売却入札詳細'!Print_Area</vt:lpstr>
      <vt:lpstr>'25長野市（７）【別表４】電気売却随意契約詳細 '!Print_Area</vt:lpstr>
      <vt:lpstr>'27豊橋市（２）【別表1】電気購入入札詳細'!Print_Area</vt:lpstr>
      <vt:lpstr>'27豊橋市（３）【別表2】電気購入随意契約詳細'!Print_Area</vt:lpstr>
      <vt:lpstr>'27豊橋市（６）【別表３】電気売却入札詳細'!Print_Area</vt:lpstr>
      <vt:lpstr>'27豊橋市（７）【別表４】電気売却随意契約詳細 '!Print_Area</vt:lpstr>
      <vt:lpstr>'28岡崎市（２）【別表1】電気購入入札詳細'!Print_Area</vt:lpstr>
      <vt:lpstr>'28岡崎市（３）【別表2】電気購入随意契約詳細'!Print_Area</vt:lpstr>
      <vt:lpstr>'28岡崎市（６）【別表３】電気売却入札詳細'!Print_Area</vt:lpstr>
      <vt:lpstr>'28岡崎市（７）【別表４】電気売却随意契約詳細 '!Print_Area</vt:lpstr>
      <vt:lpstr>'30大津市（２）【別表1】電気購入入札詳細'!Print_Area</vt:lpstr>
      <vt:lpstr>'30大津市（３）【別表2】電気購入随意契約詳細'!Print_Area</vt:lpstr>
      <vt:lpstr>'30大津市（６）【別表３】電気売却入札詳細'!Print_Area</vt:lpstr>
      <vt:lpstr>'30大津市（７）【別表４】電気売却随意契約詳細 '!Print_Area</vt:lpstr>
      <vt:lpstr>'31豊中市（２）【別表1】電気購入入札詳細'!Print_Area</vt:lpstr>
      <vt:lpstr>'31豊中市（３）【別表2】電気購入随意契約詳細'!Print_Area</vt:lpstr>
      <vt:lpstr>'31豊中市（６）【別表３】電気売却入札詳細'!Print_Area</vt:lpstr>
      <vt:lpstr>'31豊中市（７）【別表４】電気売却随意契約詳細 '!Print_Area</vt:lpstr>
      <vt:lpstr>'32高槻市（２）【別表1】電気購入入札詳細'!Print_Area</vt:lpstr>
      <vt:lpstr>'32高槻市（３）【別表2】電気購入随意契約詳細'!Print_Area</vt:lpstr>
      <vt:lpstr>'32高槻市（６）【別表３】電気売却入札詳細'!Print_Area</vt:lpstr>
      <vt:lpstr>'32高槻市（７）【別表４】電気売却随意契約詳細 '!Print_Area</vt:lpstr>
      <vt:lpstr>'33枚方市（２）【別表1】電気購入入札詳細'!Print_Area</vt:lpstr>
      <vt:lpstr>'33枚方市（３）【別表2】電気購入随意契約詳細'!Print_Area</vt:lpstr>
      <vt:lpstr>'33枚方市（６）【別表３】電気売却入札詳細'!Print_Area</vt:lpstr>
      <vt:lpstr>'33枚方市（７）【別表４】電気売却随意契約詳細 '!Print_Area</vt:lpstr>
      <vt:lpstr>'34八尾市（２）【別表1】電気購入入札詳細'!Print_Area</vt:lpstr>
      <vt:lpstr>'34八尾市（３）【別表2】電気購入随意契約詳細'!Print_Area</vt:lpstr>
      <vt:lpstr>'34八尾市（６）【別表３】電気売却入札詳細'!Print_Area</vt:lpstr>
      <vt:lpstr>'34八尾市（７）【別表４】電気売却随意契約詳細 '!Print_Area</vt:lpstr>
      <vt:lpstr>'36東大阪市（２）【別表1】電気購入入札詳細'!Print_Area</vt:lpstr>
      <vt:lpstr>'36東大阪市（３）【別表2】電気購入随意契約詳細'!Print_Area</vt:lpstr>
      <vt:lpstr>'36東大阪市（６）【別表３】電気売却入札詳細'!Print_Area</vt:lpstr>
      <vt:lpstr>'36東大阪市（７）【別表４】電気売却随意契約詳細 '!Print_Area</vt:lpstr>
      <vt:lpstr>'37姫路市（２）【別表1】電気購入入札詳細'!Print_Area</vt:lpstr>
      <vt:lpstr>'37姫路市（３）【別表2】電気購入随意契約詳細'!Print_Area</vt:lpstr>
      <vt:lpstr>'37姫路市（６）【別表３】電気売却入札詳細'!Print_Area</vt:lpstr>
      <vt:lpstr>'37姫路市（７）【別表４】電気売却随意契約詳細 '!Print_Area</vt:lpstr>
      <vt:lpstr>'38尼崎市（２）【別表1】電気購入入札詳細'!Print_Area</vt:lpstr>
      <vt:lpstr>'38尼崎市（３）【別表2】電気購入随意契約詳細'!Print_Area</vt:lpstr>
      <vt:lpstr>'38尼崎市（６）【別表３】電気売却入札詳細'!Print_Area</vt:lpstr>
      <vt:lpstr>'38尼崎市（７）【別表４】電気売却随意契約詳細 '!Print_Area</vt:lpstr>
      <vt:lpstr>'39明石市（２）【別表1】電気購入入札詳細'!Print_Area</vt:lpstr>
      <vt:lpstr>'39明石市（３）【別表2】電気購入随意契約詳細'!Print_Area</vt:lpstr>
      <vt:lpstr>'39明石市（６）【別表３】電気売却入札詳細'!Print_Area</vt:lpstr>
      <vt:lpstr>'39明石市（７）【別表４】電気売却随意契約詳細 '!Print_Area</vt:lpstr>
      <vt:lpstr>'40西宮市（３）【別表2】電気購入随意契約詳細'!Print_Area</vt:lpstr>
      <vt:lpstr>'40西宮市（６）【別表３】電気売却入札詳細'!Print_Area</vt:lpstr>
      <vt:lpstr>'41奈良市（２）【別表1】電気購入入札詳細'!Print_Area</vt:lpstr>
      <vt:lpstr>'41奈良市（３）【別表2】電気購入随意契約詳細'!Print_Area</vt:lpstr>
      <vt:lpstr>'41奈良市（６）【別表３】電気売却入札詳細'!Print_Area</vt:lpstr>
      <vt:lpstr>'41奈良市（７）【別表４】電気売却随意契約詳細 '!Print_Area</vt:lpstr>
      <vt:lpstr>'42和歌山市（３）【別表2】電気購入随意契約詳細'!Print_Area</vt:lpstr>
      <vt:lpstr>'42和歌山市（６）【別表３】電気売却入札詳細'!Print_Area</vt:lpstr>
      <vt:lpstr>'42和歌山市（７）【別表４】電気売却随意契約詳細 '!Print_Area</vt:lpstr>
      <vt:lpstr>'43鳥取市（２）【別表1】電気購入入札詳細'!Print_Area</vt:lpstr>
      <vt:lpstr>'43鳥取市（３）【別表2】電気購入随意契約詳細'!Print_Area</vt:lpstr>
      <vt:lpstr>'43鳥取市（６）【別表３】電気売却入札詳細'!Print_Area</vt:lpstr>
      <vt:lpstr>'43鳥取市（７）【別表４】電気売却随意契約詳細 '!Print_Area</vt:lpstr>
      <vt:lpstr>'44松江市（２）【別表1】電気購入入札詳細'!Print_Area</vt:lpstr>
      <vt:lpstr>'44松江市（６）【別表３】電気売却入札詳細'!Print_Area</vt:lpstr>
      <vt:lpstr>'44松江市（７）【別表４】電気売却随意契約詳細 '!Print_Area</vt:lpstr>
      <vt:lpstr>'45倉敷市（２）【別表1】電気購入入札詳細'!Print_Area</vt:lpstr>
      <vt:lpstr>'45倉敷市（３）【別表2】電気購入随意契約詳細'!Print_Area</vt:lpstr>
      <vt:lpstr>'45倉敷市（６）【別表３】電気売却入札詳細'!Print_Area</vt:lpstr>
      <vt:lpstr>'45倉敷市（７）【別表４】電気売却随意契約詳細 '!Print_Area</vt:lpstr>
      <vt:lpstr>'46呉市（２）【別表1】電気購入入札詳細'!Print_Area</vt:lpstr>
      <vt:lpstr>'46呉市（３）【別表2】電気購入随意契約詳細'!Print_Area</vt:lpstr>
      <vt:lpstr>'46呉市（６）【別表３】電気売却入札詳細'!Print_Area</vt:lpstr>
      <vt:lpstr>'46呉市（７）【別表４】電気売却随意契約詳細 '!Print_Area</vt:lpstr>
      <vt:lpstr>'47福山市（２）【別表1】電気購入入札詳細'!Print_Area</vt:lpstr>
      <vt:lpstr>'47福山市（３）【別表2】電気購入随意契約詳細'!Print_Area</vt:lpstr>
      <vt:lpstr>'47福山市（６）【別表３】電気売却入札詳細'!Print_Area</vt:lpstr>
      <vt:lpstr>'47福山市（７）【別表４】電気売却随意契約詳細 '!Print_Area</vt:lpstr>
      <vt:lpstr>'48下関市（２）【別表1】電気購入入札詳細'!Print_Area</vt:lpstr>
      <vt:lpstr>'48下関市（３）【別表2】電気購入随意契約詳細'!Print_Area</vt:lpstr>
      <vt:lpstr>'48下関市（６）【別表３】電気売却入札詳細'!Print_Area</vt:lpstr>
      <vt:lpstr>'48下関市（７）【別表４】電気売却随意契約詳細 '!Print_Area</vt:lpstr>
      <vt:lpstr>'50松山市（２）【別表1】電気購入入札詳細'!Print_Area</vt:lpstr>
      <vt:lpstr>'50松山市（３）【別表2】電気購入随意契約詳細'!Print_Area</vt:lpstr>
      <vt:lpstr>'50松山市（６）【別表３】電気売却入札詳細'!Print_Area</vt:lpstr>
      <vt:lpstr>'50松山市（７）【別表４】電気売却随意契約詳細 '!Print_Area</vt:lpstr>
      <vt:lpstr>'51高知市（２）【別表1】電気購入入札詳細'!Print_Area</vt:lpstr>
      <vt:lpstr>'51高知市（３）【別表2】電気購入随意契約詳細'!Print_Area</vt:lpstr>
      <vt:lpstr>'51高知市（６）【別表３】電気売却入札詳細'!Print_Area</vt:lpstr>
      <vt:lpstr>'51高知市（７）【別表４】電気売却随意契約詳細 '!Print_Area</vt:lpstr>
      <vt:lpstr>'52久留米市（２）【別表1】電気購入入札詳細'!Print_Area</vt:lpstr>
      <vt:lpstr>'52久留米市（３）【別表2】電気購入随意契約詳細'!Print_Area</vt:lpstr>
      <vt:lpstr>'52久留米市（６）【別表３】電気売却入札詳細'!Print_Area</vt:lpstr>
      <vt:lpstr>'52久留米市（７）【別表４】電気売却随意契約詳細 '!Print_Area</vt:lpstr>
      <vt:lpstr>'53長崎市（２）【別表1】電気購入入札詳細'!Print_Area</vt:lpstr>
      <vt:lpstr>'53長崎市（３）【別表2】電気購入随意契約詳細'!Print_Area</vt:lpstr>
      <vt:lpstr>'53長崎市（６）【別表３】電気売却入札詳細'!Print_Area</vt:lpstr>
      <vt:lpstr>'53長崎市（７）【別表４】電気売却随意契約詳細 '!Print_Area</vt:lpstr>
      <vt:lpstr>'54佐世保市（２）【別表1】電気購入入札詳細'!Print_Area</vt:lpstr>
      <vt:lpstr>'54佐世保市（３）【別表2】電気購入随意契約詳細'!Print_Area</vt:lpstr>
      <vt:lpstr>'54佐世保市（６）【別表３】電気売却入札詳細'!Print_Area</vt:lpstr>
      <vt:lpstr>'54佐世保市（７）【別表４】電気売却随意契約詳細 '!Print_Area</vt:lpstr>
      <vt:lpstr>'55大分市（２）【別表1】電気購入入札詳細'!Print_Area</vt:lpstr>
      <vt:lpstr>'55大分市（３）【別表2】電気購入随意契約詳細'!Print_Area</vt:lpstr>
      <vt:lpstr>'55大分市（６）【別表３】電気売却入札詳細'!Print_Area</vt:lpstr>
      <vt:lpstr>'55大分市（７）【別表４】電気売却随意契約詳細 '!Print_Area</vt:lpstr>
      <vt:lpstr>'56宮崎市（２）【別表1】電気購入入札詳細'!Print_Area</vt:lpstr>
      <vt:lpstr>'56宮崎市（３）【別表2】電気購入随意契約詳細'!Print_Area</vt:lpstr>
      <vt:lpstr>'56宮崎市（６）【別表３】電気売却入札詳細'!Print_Area</vt:lpstr>
      <vt:lpstr>'56宮崎市（７）【別表４】電気売却随意契約詳細 '!Print_Area</vt:lpstr>
      <vt:lpstr>'57鹿児島市（２）【別表1】電気購入入札詳細'!Print_Area</vt:lpstr>
      <vt:lpstr>'57鹿児島市（３）【別表2】電気購入随意契約詳細'!Print_Area</vt:lpstr>
      <vt:lpstr>'57鹿児島市（６）【別表３】電気売却入札詳細'!Print_Area</vt:lpstr>
      <vt:lpstr>'57鹿児島市（７）【別表４】電気売却随意契約詳細 '!Print_Area</vt:lpstr>
      <vt:lpstr>'58那覇市（２）【別表1】電気購入入札詳細'!Print_Area</vt:lpstr>
      <vt:lpstr>'58那覇市（３）【別表2】電気購入随意契約詳細'!Print_Area</vt:lpstr>
      <vt:lpstr>'58那覇市（６）【別表３】電気売却入札詳細'!Print_Area</vt:lpstr>
      <vt:lpstr>'58那覇市（７）【別表４】電気売却随意契約詳細 '!Print_Area</vt:lpstr>
      <vt:lpstr>環境配慮!Print_Area</vt:lpstr>
      <vt:lpstr>購入!Print_Area</vt:lpstr>
      <vt:lpstr>売却!Print_Area</vt:lpstr>
      <vt:lpstr>環境配慮!Print_Titles</vt:lpstr>
      <vt:lpstr>購入!Print_Titles</vt:lpstr>
      <vt:lpstr>売却!Print_Titles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murakoshi</dc:creator>
  <cp:lastModifiedBy>MR8000</cp:lastModifiedBy>
  <cp:lastPrinted>2019-09-24T06:00:27Z</cp:lastPrinted>
  <dcterms:created xsi:type="dcterms:W3CDTF">2008-07-29T05:41:01Z</dcterms:created>
  <dcterms:modified xsi:type="dcterms:W3CDTF">2019-12-03T13:24:53Z</dcterms:modified>
</cp:coreProperties>
</file>